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mc:AlternateContent xmlns:mc="http://schemas.openxmlformats.org/markup-compatibility/2006">
    <mc:Choice Requires="x15">
      <x15ac:absPath xmlns:x15ac="http://schemas.microsoft.com/office/spreadsheetml/2010/11/ac" url="L:\DRS\Users\PierresA\Requests\MP\MP Announcements\final files\"/>
    </mc:Choice>
  </mc:AlternateContent>
  <xr:revisionPtr revIDLastSave="0" documentId="13_ncr:1_{8635A2B7-0846-4531-BD53-3551E9008D17}" xr6:coauthVersionLast="46" xr6:coauthVersionMax="46" xr10:uidLastSave="{00000000-0000-0000-0000-000000000000}"/>
  <bookViews>
    <workbookView xWindow="28680" yWindow="-120" windowWidth="29040" windowHeight="17640" tabRatio="833" firstSheet="1" activeTab="6" xr2:uid="{00000000-000D-0000-FFFF-FFFF00000000}"/>
  </bookViews>
  <sheets>
    <sheet name="setting" sheetId="19" state="hidden" r:id="rId1"/>
    <sheet name="Central banks" sheetId="25" r:id="rId2"/>
    <sheet name="Announcements" sheetId="24" r:id="rId3"/>
    <sheet name="Interest rate" sheetId="17" r:id="rId4"/>
    <sheet name="Reserve policy" sheetId="26" r:id="rId5"/>
    <sheet name="Lending operations" sheetId="21" r:id="rId6"/>
    <sheet name="Asset purchases" sheetId="23" r:id="rId7"/>
    <sheet name="Foreign exchange" sheetId="14" r:id="rId8"/>
    <sheet name="Dummies" sheetId="27" state="hidden" r:id="rId9"/>
    <sheet name="ListForDummies" sheetId="28" state="hidden" r:id="rId10"/>
  </sheets>
  <externalReferences>
    <externalReference r:id="rId11"/>
  </externalReferences>
  <definedNames>
    <definedName name="_xlnm._FilterDatabase" localSheetId="2" hidden="1">Announcements!$A$1:$J$1307</definedName>
    <definedName name="_xlnm._FilterDatabase" localSheetId="6" hidden="1">'Asset purchases'!$A$2:$AB$55</definedName>
    <definedName name="_xlnm._FilterDatabase" localSheetId="1" hidden="1">'Central banks'!$A$1:$I$41</definedName>
    <definedName name="_xlnm._FilterDatabase" localSheetId="8" hidden="1">Dummies!$A$1:$M$1000</definedName>
    <definedName name="_xlnm._FilterDatabase" localSheetId="7" hidden="1">'Foreign exchange'!$A$2:$S$103</definedName>
    <definedName name="_xlnm._FilterDatabase" localSheetId="3" hidden="1">'Interest rate'!$A$1:$H$529</definedName>
    <definedName name="_xlnm._FilterDatabase" localSheetId="5" hidden="1">'Lending operations'!$A$2:$V$145</definedName>
    <definedName name="_xlnm._FilterDatabase" localSheetId="4" hidden="1">'Reserve policy'!$A$1:$E$61</definedName>
    <definedName name="CIQWBGuid" hidden="1">"c917deaf-5192-48fc-bc6a-fdb5f2575c4c"</definedName>
    <definedName name="Country">#REF!</definedName>
    <definedName name="_xlnm.Extract" localSheetId="2">Announcements!$A$358:$J$358</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"03/17/2021 11:25:22"</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41" i="24" l="1"/>
  <c r="B64" i="24"/>
  <c r="B80" i="24"/>
  <c r="B79" i="24"/>
  <c r="B78" i="24"/>
  <c r="B63" i="24"/>
  <c r="B1084" i="24"/>
  <c r="B1083" i="24"/>
  <c r="B1042" i="24"/>
  <c r="B1040" i="24"/>
  <c r="B868" i="24"/>
  <c r="B867" i="24"/>
  <c r="B719" i="24"/>
  <c r="B718" i="24"/>
  <c r="B717" i="24"/>
  <c r="B457" i="24"/>
  <c r="B456" i="24"/>
  <c r="B455" i="24"/>
  <c r="B189" i="24"/>
  <c r="B926" i="24"/>
  <c r="B927" i="24"/>
  <c r="B925" i="24"/>
  <c r="B924" i="24"/>
  <c r="B822" i="24"/>
  <c r="B821" i="24"/>
  <c r="B843" i="24"/>
  <c r="B842" i="24"/>
  <c r="B317" i="24"/>
  <c r="B316" i="24"/>
  <c r="B235" i="24"/>
  <c r="F93" i="17"/>
  <c r="F94" i="17" s="1"/>
  <c r="B234" i="24"/>
  <c r="B270" i="24"/>
  <c r="B580" i="24"/>
  <c r="B579" i="24"/>
  <c r="B578" i="24"/>
  <c r="B577" i="24"/>
  <c r="B576" i="24"/>
  <c r="B574" i="24"/>
  <c r="B17" i="24"/>
  <c r="B954" i="24"/>
  <c r="B953" i="24"/>
  <c r="B1103" i="24"/>
  <c r="B1102" i="24"/>
  <c r="B1101" i="24"/>
  <c r="B1053" i="24"/>
  <c r="B896" i="24"/>
  <c r="B606" i="24"/>
  <c r="B269" i="24"/>
  <c r="B268" i="24"/>
  <c r="B267" i="24"/>
  <c r="B266" i="24"/>
  <c r="B265" i="24"/>
  <c r="B264" i="24"/>
  <c r="B171" i="24"/>
  <c r="B170" i="24"/>
  <c r="B169" i="24"/>
  <c r="B113" i="24" l="1"/>
  <c r="B112" i="24"/>
  <c r="B42" i="24"/>
  <c r="B41" i="24"/>
  <c r="B670" i="24"/>
  <c r="B669" i="24"/>
  <c r="B668" i="24"/>
  <c r="B763" i="24"/>
  <c r="B762" i="24"/>
  <c r="B1127" i="24"/>
  <c r="B1126" i="24"/>
  <c r="B1307" i="24"/>
  <c r="B1001" i="24"/>
  <c r="B1000" i="24"/>
  <c r="B983" i="24"/>
  <c r="B982" i="24"/>
  <c r="B981" i="24"/>
  <c r="B776" i="24"/>
  <c r="B775" i="24"/>
  <c r="B536" i="24"/>
  <c r="B535" i="24"/>
  <c r="B534" i="24"/>
  <c r="B533" i="24"/>
  <c r="B532" i="24"/>
  <c r="B531" i="24"/>
  <c r="B530" i="24"/>
  <c r="B529" i="24"/>
  <c r="B528" i="24"/>
  <c r="B527" i="24"/>
  <c r="B526" i="24"/>
  <c r="B417" i="24"/>
  <c r="B416" i="24"/>
  <c r="B415" i="24"/>
  <c r="B414" i="24"/>
  <c r="B1181" i="24"/>
  <c r="B1183" i="24"/>
  <c r="B1182" i="24"/>
  <c r="B1180" i="24"/>
  <c r="B1179" i="24"/>
  <c r="B1178" i="24"/>
  <c r="B1177" i="24"/>
  <c r="B1176" i="24"/>
  <c r="B1259" i="24"/>
  <c r="B1277" i="24"/>
  <c r="B1253" i="24"/>
  <c r="B1276" i="24"/>
  <c r="B339" i="24"/>
  <c r="B338" i="24"/>
  <c r="B575" i="24"/>
  <c r="B573" i="24"/>
  <c r="A1" i="28"/>
  <c r="D1" i="28"/>
  <c r="E1" i="28"/>
  <c r="F1" i="28"/>
  <c r="G1" i="28"/>
  <c r="M1" i="28"/>
  <c r="N1" i="28"/>
  <c r="O1" i="28"/>
  <c r="P1" i="28"/>
  <c r="Q1" i="28"/>
  <c r="R1" i="28"/>
  <c r="S1" i="28"/>
  <c r="T1" i="28"/>
  <c r="U1" i="28"/>
  <c r="A2" i="28"/>
  <c r="A2" i="27" s="1"/>
  <c r="C2" i="28"/>
  <c r="D2" i="28"/>
  <c r="D2" i="27" s="1"/>
  <c r="E2" i="28"/>
  <c r="F2" i="28"/>
  <c r="E2" i="27" s="1"/>
  <c r="G2" i="28"/>
  <c r="F2" i="27" s="1"/>
  <c r="V2" i="28"/>
  <c r="O2" i="27" s="1"/>
  <c r="A3" i="28"/>
  <c r="A3" i="27" s="1"/>
  <c r="C3" i="28"/>
  <c r="D3" i="28"/>
  <c r="D3" i="27" s="1"/>
  <c r="E3" i="28"/>
  <c r="F3" i="28"/>
  <c r="E3" i="27" s="1"/>
  <c r="G3" i="28"/>
  <c r="F3" i="27" s="1"/>
  <c r="V3" i="28"/>
  <c r="O3" i="27" s="1"/>
  <c r="A4" i="28"/>
  <c r="A4" i="27" s="1"/>
  <c r="C4" i="28"/>
  <c r="C4" i="27" s="1"/>
  <c r="D4" i="28"/>
  <c r="D4" i="27" s="1"/>
  <c r="E4" i="28"/>
  <c r="F4" i="28"/>
  <c r="E4" i="27" s="1"/>
  <c r="G4" i="28"/>
  <c r="F4" i="27" s="1"/>
  <c r="V4" i="28"/>
  <c r="A5" i="28"/>
  <c r="A5" i="27" s="1"/>
  <c r="C5" i="28"/>
  <c r="D5" i="28"/>
  <c r="D5" i="27" s="1"/>
  <c r="E5" i="28"/>
  <c r="F5" i="28"/>
  <c r="E5" i="27" s="1"/>
  <c r="G5" i="28"/>
  <c r="G5" i="27" s="1"/>
  <c r="V5" i="28"/>
  <c r="O5" i="27" s="1"/>
  <c r="A6" i="28"/>
  <c r="O6" i="28" s="1"/>
  <c r="C6" i="28"/>
  <c r="C6" i="27" s="1"/>
  <c r="D6" i="28"/>
  <c r="D6" i="27" s="1"/>
  <c r="E6" i="28"/>
  <c r="F6" i="28"/>
  <c r="E6" i="27" s="1"/>
  <c r="G6" i="28"/>
  <c r="G6" i="27" s="1"/>
  <c r="V6" i="28"/>
  <c r="O6" i="27" s="1"/>
  <c r="A7" i="28"/>
  <c r="A7" i="27" s="1"/>
  <c r="C7" i="28"/>
  <c r="D7" i="28"/>
  <c r="D7" i="27" s="1"/>
  <c r="E7" i="28"/>
  <c r="F7" i="28"/>
  <c r="E7" i="27" s="1"/>
  <c r="G7" i="28"/>
  <c r="F7" i="27" s="1"/>
  <c r="V7" i="28"/>
  <c r="O7" i="27" s="1"/>
  <c r="A8" i="28"/>
  <c r="A8" i="27" s="1"/>
  <c r="C8" i="28"/>
  <c r="D8" i="28"/>
  <c r="E8" i="28"/>
  <c r="F8" i="28"/>
  <c r="E8" i="27" s="1"/>
  <c r="G8" i="28"/>
  <c r="V8" i="28"/>
  <c r="O8" i="27" s="1"/>
  <c r="A9" i="28"/>
  <c r="S9" i="28" s="1"/>
  <c r="C9" i="28"/>
  <c r="C9" i="27" s="1"/>
  <c r="D9" i="28"/>
  <c r="D9" i="27" s="1"/>
  <c r="E9" i="28"/>
  <c r="F9" i="28"/>
  <c r="E9" i="27" s="1"/>
  <c r="G9" i="28"/>
  <c r="V9" i="28"/>
  <c r="O9" i="27" s="1"/>
  <c r="A10" i="28"/>
  <c r="Q10" i="28" s="1"/>
  <c r="C10" i="28"/>
  <c r="D10" i="28"/>
  <c r="D10" i="27" s="1"/>
  <c r="E10" i="28"/>
  <c r="F10" i="28"/>
  <c r="E10" i="27" s="1"/>
  <c r="G10" i="28"/>
  <c r="N10" i="27" s="1"/>
  <c r="V10" i="28"/>
  <c r="O10" i="27" s="1"/>
  <c r="A11" i="28"/>
  <c r="C11" i="28"/>
  <c r="D11" i="28"/>
  <c r="D11" i="27" s="1"/>
  <c r="E11" i="28"/>
  <c r="F11" i="28"/>
  <c r="E11" i="27" s="1"/>
  <c r="G11" i="28"/>
  <c r="N11" i="27" s="1"/>
  <c r="V11" i="28"/>
  <c r="O11" i="27" s="1"/>
  <c r="A12" i="28"/>
  <c r="R12" i="28" s="1"/>
  <c r="C12" i="28"/>
  <c r="C12" i="27" s="1"/>
  <c r="D12" i="28"/>
  <c r="D12" i="27" s="1"/>
  <c r="E12" i="28"/>
  <c r="F12" i="28"/>
  <c r="E12" i="27" s="1"/>
  <c r="G12" i="28"/>
  <c r="G12" i="27" s="1"/>
  <c r="V12" i="28"/>
  <c r="O12" i="27" s="1"/>
  <c r="A13" i="28"/>
  <c r="A13" i="27" s="1"/>
  <c r="C13" i="28"/>
  <c r="D13" i="28"/>
  <c r="D13" i="27" s="1"/>
  <c r="E13" i="28"/>
  <c r="F13" i="28"/>
  <c r="E13" i="27" s="1"/>
  <c r="G13" i="28"/>
  <c r="N13" i="27" s="1"/>
  <c r="V13" i="28"/>
  <c r="O13" i="27" s="1"/>
  <c r="A14" i="28"/>
  <c r="C14" i="28"/>
  <c r="D14" i="28"/>
  <c r="D14" i="27" s="1"/>
  <c r="E14" i="28"/>
  <c r="F14" i="28"/>
  <c r="E14" i="27" s="1"/>
  <c r="G14" i="28"/>
  <c r="F14" i="27" s="1"/>
  <c r="V14" i="28"/>
  <c r="O14" i="27" s="1"/>
  <c r="A15" i="28"/>
  <c r="A15" i="27" s="1"/>
  <c r="C15" i="28"/>
  <c r="D15" i="28"/>
  <c r="D15" i="27" s="1"/>
  <c r="E15" i="28"/>
  <c r="F15" i="28"/>
  <c r="E15" i="27" s="1"/>
  <c r="G15" i="28"/>
  <c r="F15" i="27" s="1"/>
  <c r="V15" i="28"/>
  <c r="O15" i="27" s="1"/>
  <c r="A16" i="28"/>
  <c r="A16" i="27" s="1"/>
  <c r="C16" i="28"/>
  <c r="C16" i="27" s="1"/>
  <c r="D16" i="28"/>
  <c r="D16" i="27" s="1"/>
  <c r="E16" i="28"/>
  <c r="F16" i="28"/>
  <c r="E16" i="27" s="1"/>
  <c r="G16" i="28"/>
  <c r="V16" i="28"/>
  <c r="O16" i="27" s="1"/>
  <c r="A17" i="28"/>
  <c r="M17" i="28" s="1"/>
  <c r="C17" i="28"/>
  <c r="C17" i="27" s="1"/>
  <c r="D17" i="28"/>
  <c r="D17" i="27" s="1"/>
  <c r="E17" i="28"/>
  <c r="F17" i="28"/>
  <c r="E17" i="27" s="1"/>
  <c r="G17" i="28"/>
  <c r="V17" i="28"/>
  <c r="O17" i="27" s="1"/>
  <c r="A18" i="28"/>
  <c r="R18" i="28" s="1"/>
  <c r="C18" i="28"/>
  <c r="D18" i="28"/>
  <c r="D18" i="27" s="1"/>
  <c r="E18" i="28"/>
  <c r="F18" i="28"/>
  <c r="E18" i="27" s="1"/>
  <c r="G18" i="28"/>
  <c r="F18" i="27" s="1"/>
  <c r="V18" i="28"/>
  <c r="O18" i="27" s="1"/>
  <c r="A19" i="28"/>
  <c r="C19" i="28"/>
  <c r="C19" i="27" s="1"/>
  <c r="D19" i="28"/>
  <c r="D19" i="27" s="1"/>
  <c r="E19" i="28"/>
  <c r="F19" i="28"/>
  <c r="E19" i="27" s="1"/>
  <c r="G19" i="28"/>
  <c r="N19" i="27" s="1"/>
  <c r="V19" i="28"/>
  <c r="O19" i="27" s="1"/>
  <c r="A20" i="28"/>
  <c r="A20" i="27" s="1"/>
  <c r="C20" i="28"/>
  <c r="C20" i="27" s="1"/>
  <c r="D20" i="28"/>
  <c r="D20" i="27" s="1"/>
  <c r="E20" i="28"/>
  <c r="F20" i="28"/>
  <c r="E20" i="27" s="1"/>
  <c r="G20" i="28"/>
  <c r="F20" i="27" s="1"/>
  <c r="V20" i="28"/>
  <c r="O20" i="27" s="1"/>
  <c r="A21" i="28"/>
  <c r="Q21" i="28" s="1"/>
  <c r="C21" i="28"/>
  <c r="D21" i="28"/>
  <c r="D21" i="27" s="1"/>
  <c r="E21" i="28"/>
  <c r="F21" i="28"/>
  <c r="E21" i="27" s="1"/>
  <c r="G21" i="28"/>
  <c r="F21" i="27" s="1"/>
  <c r="V21" i="28"/>
  <c r="O21" i="27" s="1"/>
  <c r="A22" i="28"/>
  <c r="U22" i="28" s="1"/>
  <c r="B22" i="28"/>
  <c r="C22" i="28"/>
  <c r="D22" i="28"/>
  <c r="D22" i="27" s="1"/>
  <c r="E22" i="28"/>
  <c r="F22" i="28"/>
  <c r="G22" i="28"/>
  <c r="F22" i="27" s="1"/>
  <c r="V22" i="28"/>
  <c r="O22" i="27" s="1"/>
  <c r="A23" i="28"/>
  <c r="A23" i="27" s="1"/>
  <c r="C23" i="28"/>
  <c r="C23" i="27" s="1"/>
  <c r="D23" i="28"/>
  <c r="D23" i="27" s="1"/>
  <c r="E23" i="28"/>
  <c r="F23" i="28"/>
  <c r="E23" i="27" s="1"/>
  <c r="G23" i="28"/>
  <c r="G23" i="27" s="1"/>
  <c r="V23" i="28"/>
  <c r="O23" i="27" s="1"/>
  <c r="A24" i="28"/>
  <c r="C24" i="28"/>
  <c r="C24" i="27" s="1"/>
  <c r="D24" i="28"/>
  <c r="D24" i="27" s="1"/>
  <c r="E24" i="28"/>
  <c r="F24" i="28"/>
  <c r="E24" i="27" s="1"/>
  <c r="G24" i="28"/>
  <c r="F24" i="27" s="1"/>
  <c r="V24" i="28"/>
  <c r="O24" i="27" s="1"/>
  <c r="A25" i="28"/>
  <c r="U25" i="28" s="1"/>
  <c r="C25" i="28"/>
  <c r="D25" i="28"/>
  <c r="D25" i="27" s="1"/>
  <c r="E25" i="28"/>
  <c r="F25" i="28"/>
  <c r="E25" i="27" s="1"/>
  <c r="G25" i="28"/>
  <c r="F25" i="27" s="1"/>
  <c r="V25" i="28"/>
  <c r="O25" i="27" s="1"/>
  <c r="A26" i="28"/>
  <c r="S26" i="28" s="1"/>
  <c r="C26" i="28"/>
  <c r="D26" i="28"/>
  <c r="D26" i="27" s="1"/>
  <c r="E26" i="28"/>
  <c r="F26" i="28"/>
  <c r="E26" i="27" s="1"/>
  <c r="G26" i="28"/>
  <c r="F26" i="27" s="1"/>
  <c r="V26" i="28"/>
  <c r="O26" i="27" s="1"/>
  <c r="A27" i="28"/>
  <c r="Q27" i="28" s="1"/>
  <c r="C27" i="28"/>
  <c r="C27" i="27" s="1"/>
  <c r="D27" i="28"/>
  <c r="D27" i="27" s="1"/>
  <c r="E27" i="28"/>
  <c r="F27" i="28"/>
  <c r="E27" i="27" s="1"/>
  <c r="G27" i="28"/>
  <c r="N27" i="27" s="1"/>
  <c r="V27" i="28"/>
  <c r="O27" i="27" s="1"/>
  <c r="A28" i="28"/>
  <c r="A28" i="27" s="1"/>
  <c r="C28" i="28"/>
  <c r="D28" i="28"/>
  <c r="D28" i="27" s="1"/>
  <c r="E28" i="28"/>
  <c r="F28" i="28"/>
  <c r="E28" i="27" s="1"/>
  <c r="G28" i="28"/>
  <c r="V28" i="28"/>
  <c r="O28" i="27" s="1"/>
  <c r="A29" i="28"/>
  <c r="A29" i="27" s="1"/>
  <c r="C29" i="28"/>
  <c r="D29" i="28"/>
  <c r="D29" i="27" s="1"/>
  <c r="E29" i="28"/>
  <c r="F29" i="28"/>
  <c r="E29" i="27" s="1"/>
  <c r="G29" i="28"/>
  <c r="M29" i="27" s="1"/>
  <c r="V29" i="28"/>
  <c r="O29" i="27" s="1"/>
  <c r="A30" i="28"/>
  <c r="O30" i="28" s="1"/>
  <c r="C30" i="28"/>
  <c r="D30" i="28"/>
  <c r="D30" i="27" s="1"/>
  <c r="E30" i="28"/>
  <c r="F30" i="28"/>
  <c r="E30" i="27" s="1"/>
  <c r="G30" i="28"/>
  <c r="F30" i="27" s="1"/>
  <c r="V30" i="28"/>
  <c r="O30" i="27" s="1"/>
  <c r="A31" i="28"/>
  <c r="C31" i="28"/>
  <c r="C31" i="27" s="1"/>
  <c r="D31" i="28"/>
  <c r="D31" i="27" s="1"/>
  <c r="E31" i="28"/>
  <c r="F31" i="28"/>
  <c r="E31" i="27" s="1"/>
  <c r="G31" i="28"/>
  <c r="F31" i="27" s="1"/>
  <c r="V31" i="28"/>
  <c r="A32" i="28"/>
  <c r="A32" i="27" s="1"/>
  <c r="C32" i="28"/>
  <c r="D32" i="28"/>
  <c r="D32" i="27" s="1"/>
  <c r="E32" i="28"/>
  <c r="F32" i="28"/>
  <c r="E32" i="27" s="1"/>
  <c r="G32" i="28"/>
  <c r="N32" i="27" s="1"/>
  <c r="V32" i="28"/>
  <c r="O32" i="27" s="1"/>
  <c r="A33" i="28"/>
  <c r="U33" i="28" s="1"/>
  <c r="C33" i="28"/>
  <c r="C33" i="27" s="1"/>
  <c r="D33" i="28"/>
  <c r="D33" i="27" s="1"/>
  <c r="E33" i="28"/>
  <c r="F33" i="28"/>
  <c r="E33" i="27" s="1"/>
  <c r="G33" i="28"/>
  <c r="F33" i="27" s="1"/>
  <c r="V33" i="28"/>
  <c r="O33" i="27" s="1"/>
  <c r="A34" i="28"/>
  <c r="I34" i="28" s="1"/>
  <c r="I34" i="27" s="1"/>
  <c r="C34" i="28"/>
  <c r="D34" i="28"/>
  <c r="D34" i="27" s="1"/>
  <c r="E34" i="28"/>
  <c r="F34" i="28"/>
  <c r="E34" i="27" s="1"/>
  <c r="G34" i="28"/>
  <c r="F34" i="27" s="1"/>
  <c r="V34" i="28"/>
  <c r="O34" i="27" s="1"/>
  <c r="A35" i="28"/>
  <c r="P35" i="28" s="1"/>
  <c r="C35" i="28"/>
  <c r="C35" i="27" s="1"/>
  <c r="D35" i="28"/>
  <c r="E35" i="28"/>
  <c r="F35" i="28"/>
  <c r="E35" i="27" s="1"/>
  <c r="G35" i="28"/>
  <c r="V35" i="28"/>
  <c r="O35" i="27" s="1"/>
  <c r="A36" i="28"/>
  <c r="M36" i="28" s="1"/>
  <c r="C36" i="28"/>
  <c r="D36" i="28"/>
  <c r="D36" i="27" s="1"/>
  <c r="E36" i="28"/>
  <c r="F36" i="28"/>
  <c r="E36" i="27" s="1"/>
  <c r="G36" i="28"/>
  <c r="F36" i="27" s="1"/>
  <c r="V36" i="28"/>
  <c r="O36" i="27" s="1"/>
  <c r="A37" i="28"/>
  <c r="P37" i="28" s="1"/>
  <c r="C37" i="28"/>
  <c r="C37" i="27" s="1"/>
  <c r="D37" i="28"/>
  <c r="D37" i="27" s="1"/>
  <c r="E37" i="28"/>
  <c r="F37" i="28"/>
  <c r="E37" i="27" s="1"/>
  <c r="G37" i="28"/>
  <c r="F37" i="27" s="1"/>
  <c r="V37" i="28"/>
  <c r="O37" i="27" s="1"/>
  <c r="A38" i="28"/>
  <c r="P38" i="28" s="1"/>
  <c r="C38" i="28"/>
  <c r="C38" i="27" s="1"/>
  <c r="D38" i="28"/>
  <c r="D38" i="27" s="1"/>
  <c r="E38" i="28"/>
  <c r="F38" i="28"/>
  <c r="E38" i="27" s="1"/>
  <c r="G38" i="28"/>
  <c r="V38" i="28"/>
  <c r="O38" i="27" s="1"/>
  <c r="A39" i="28"/>
  <c r="T39" i="28" s="1"/>
  <c r="C39" i="28"/>
  <c r="D39" i="28"/>
  <c r="D39" i="27" s="1"/>
  <c r="E39" i="28"/>
  <c r="F39" i="28"/>
  <c r="E39" i="27" s="1"/>
  <c r="G39" i="28"/>
  <c r="M39" i="27" s="1"/>
  <c r="V39" i="28"/>
  <c r="O39" i="27" s="1"/>
  <c r="A40" i="28"/>
  <c r="P40" i="28" s="1"/>
  <c r="C40" i="28"/>
  <c r="D40" i="28"/>
  <c r="D40" i="27" s="1"/>
  <c r="E40" i="28"/>
  <c r="F40" i="28"/>
  <c r="E40" i="27" s="1"/>
  <c r="G40" i="28"/>
  <c r="V40" i="28"/>
  <c r="O40" i="27" s="1"/>
  <c r="A41" i="28"/>
  <c r="T41" i="28" s="1"/>
  <c r="C41" i="28"/>
  <c r="D41" i="28"/>
  <c r="D41" i="27" s="1"/>
  <c r="E41" i="28"/>
  <c r="F41" i="28"/>
  <c r="E41" i="27" s="1"/>
  <c r="G41" i="28"/>
  <c r="N41" i="27" s="1"/>
  <c r="V41" i="28"/>
  <c r="O41" i="27" s="1"/>
  <c r="A42" i="28"/>
  <c r="C42" i="28"/>
  <c r="D42" i="28"/>
  <c r="D42" i="27" s="1"/>
  <c r="E42" i="28"/>
  <c r="F42" i="28"/>
  <c r="E42" i="27" s="1"/>
  <c r="G42" i="28"/>
  <c r="F42" i="27" s="1"/>
  <c r="V42" i="28"/>
  <c r="O42" i="27" s="1"/>
  <c r="A43" i="28"/>
  <c r="A43" i="27" s="1"/>
  <c r="C43" i="28"/>
  <c r="D43" i="28"/>
  <c r="D43" i="27" s="1"/>
  <c r="E43" i="28"/>
  <c r="F43" i="28"/>
  <c r="E43" i="27" s="1"/>
  <c r="G43" i="28"/>
  <c r="G43" i="27" s="1"/>
  <c r="V43" i="28"/>
  <c r="O43" i="27" s="1"/>
  <c r="A44" i="28"/>
  <c r="A44" i="27" s="1"/>
  <c r="C44" i="28"/>
  <c r="D44" i="28"/>
  <c r="D44" i="27" s="1"/>
  <c r="E44" i="28"/>
  <c r="F44" i="28"/>
  <c r="E44" i="27" s="1"/>
  <c r="G44" i="28"/>
  <c r="F44" i="27" s="1"/>
  <c r="V44" i="28"/>
  <c r="O44" i="27" s="1"/>
  <c r="A45" i="28"/>
  <c r="A45" i="27" s="1"/>
  <c r="C45" i="28"/>
  <c r="C45" i="27" s="1"/>
  <c r="D45" i="28"/>
  <c r="D45" i="27" s="1"/>
  <c r="E45" i="28"/>
  <c r="F45" i="28"/>
  <c r="G45" i="28"/>
  <c r="M45" i="27" s="1"/>
  <c r="V45" i="28"/>
  <c r="O45" i="27" s="1"/>
  <c r="A46" i="28"/>
  <c r="A46" i="27" s="1"/>
  <c r="C46" i="28"/>
  <c r="D46" i="28"/>
  <c r="D46" i="27" s="1"/>
  <c r="E46" i="28"/>
  <c r="F46" i="28"/>
  <c r="E46" i="27" s="1"/>
  <c r="G46" i="28"/>
  <c r="F46" i="27" s="1"/>
  <c r="V46" i="28"/>
  <c r="O46" i="27" s="1"/>
  <c r="A47" i="28"/>
  <c r="A47" i="27" s="1"/>
  <c r="C47" i="28"/>
  <c r="C47" i="27" s="1"/>
  <c r="D47" i="28"/>
  <c r="D47" i="27" s="1"/>
  <c r="E47" i="28"/>
  <c r="F47" i="28"/>
  <c r="E47" i="27" s="1"/>
  <c r="G47" i="28"/>
  <c r="V47" i="28"/>
  <c r="O47" i="27" s="1"/>
  <c r="A48" i="28"/>
  <c r="Q48" i="28" s="1"/>
  <c r="B48" i="28"/>
  <c r="B48" i="27" s="1"/>
  <c r="C48" i="28"/>
  <c r="C48" i="27" s="1"/>
  <c r="D48" i="28"/>
  <c r="D48" i="27" s="1"/>
  <c r="E48" i="28"/>
  <c r="F48" i="28"/>
  <c r="G48" i="28"/>
  <c r="F48" i="27" s="1"/>
  <c r="V48" i="28"/>
  <c r="A49" i="28"/>
  <c r="M49" i="28" s="1"/>
  <c r="C49" i="28"/>
  <c r="D49" i="28"/>
  <c r="D49" i="27" s="1"/>
  <c r="E49" i="28"/>
  <c r="F49" i="28"/>
  <c r="E49" i="27" s="1"/>
  <c r="G49" i="28"/>
  <c r="G49" i="27" s="1"/>
  <c r="V49" i="28"/>
  <c r="O49" i="27" s="1"/>
  <c r="A50" i="28"/>
  <c r="A50" i="27" s="1"/>
  <c r="C50" i="28"/>
  <c r="C50" i="27" s="1"/>
  <c r="D50" i="28"/>
  <c r="D50" i="27" s="1"/>
  <c r="E50" i="28"/>
  <c r="F50" i="28"/>
  <c r="E50" i="27" s="1"/>
  <c r="G50" i="28"/>
  <c r="M50" i="27" s="1"/>
  <c r="V50" i="28"/>
  <c r="O50" i="27" s="1"/>
  <c r="A51" i="28"/>
  <c r="O51" i="28" s="1"/>
  <c r="C51" i="28"/>
  <c r="C51" i="27" s="1"/>
  <c r="D51" i="28"/>
  <c r="D51" i="27" s="1"/>
  <c r="E51" i="28"/>
  <c r="F51" i="28"/>
  <c r="E51" i="27" s="1"/>
  <c r="G51" i="28"/>
  <c r="V51" i="28"/>
  <c r="O51" i="27" s="1"/>
  <c r="A52" i="28"/>
  <c r="M52" i="28" s="1"/>
  <c r="C52" i="28"/>
  <c r="C52" i="27" s="1"/>
  <c r="D52" i="28"/>
  <c r="D52" i="27" s="1"/>
  <c r="E52" i="28"/>
  <c r="F52" i="28"/>
  <c r="E52" i="27" s="1"/>
  <c r="G52" i="28"/>
  <c r="V52" i="28"/>
  <c r="O52" i="27" s="1"/>
  <c r="A53" i="28"/>
  <c r="P53" i="28" s="1"/>
  <c r="C53" i="28"/>
  <c r="D53" i="28"/>
  <c r="D53" i="27" s="1"/>
  <c r="E53" i="28"/>
  <c r="F53" i="28"/>
  <c r="E53" i="27" s="1"/>
  <c r="G53" i="28"/>
  <c r="F53" i="27" s="1"/>
  <c r="V53" i="28"/>
  <c r="O53" i="27" s="1"/>
  <c r="A54" i="28"/>
  <c r="C54" i="28"/>
  <c r="C54" i="27" s="1"/>
  <c r="D54" i="28"/>
  <c r="D54" i="27" s="1"/>
  <c r="E54" i="28"/>
  <c r="F54" i="28"/>
  <c r="E54" i="27" s="1"/>
  <c r="G54" i="28"/>
  <c r="G54" i="27" s="1"/>
  <c r="V54" i="28"/>
  <c r="O54" i="27" s="1"/>
  <c r="A55" i="28"/>
  <c r="A55" i="27" s="1"/>
  <c r="C55" i="28"/>
  <c r="C55" i="27" s="1"/>
  <c r="D55" i="28"/>
  <c r="D55" i="27" s="1"/>
  <c r="E55" i="28"/>
  <c r="F55" i="28"/>
  <c r="E55" i="27" s="1"/>
  <c r="G55" i="28"/>
  <c r="N55" i="27" s="1"/>
  <c r="V55" i="28"/>
  <c r="O55" i="27" s="1"/>
  <c r="A56" i="28"/>
  <c r="A56" i="27" s="1"/>
  <c r="C56" i="28"/>
  <c r="D56" i="28"/>
  <c r="D56" i="27" s="1"/>
  <c r="E56" i="28"/>
  <c r="F56" i="28"/>
  <c r="E56" i="27" s="1"/>
  <c r="G56" i="28"/>
  <c r="M56" i="27" s="1"/>
  <c r="V56" i="28"/>
  <c r="O56" i="27" s="1"/>
  <c r="A57" i="28"/>
  <c r="A57" i="27" s="1"/>
  <c r="C57" i="28"/>
  <c r="D57" i="28"/>
  <c r="D57" i="27" s="1"/>
  <c r="E57" i="28"/>
  <c r="F57" i="28"/>
  <c r="E57" i="27" s="1"/>
  <c r="G57" i="28"/>
  <c r="N57" i="27" s="1"/>
  <c r="V57" i="28"/>
  <c r="O57" i="27" s="1"/>
  <c r="A58" i="28"/>
  <c r="I58" i="28" s="1"/>
  <c r="I58" i="27" s="1"/>
  <c r="C58" i="28"/>
  <c r="D58" i="28"/>
  <c r="D58" i="27" s="1"/>
  <c r="E58" i="28"/>
  <c r="F58" i="28"/>
  <c r="E58" i="27" s="1"/>
  <c r="G58" i="28"/>
  <c r="G58" i="27" s="1"/>
  <c r="V58" i="28"/>
  <c r="O58" i="27" s="1"/>
  <c r="A59" i="28"/>
  <c r="A59" i="27" s="1"/>
  <c r="C59" i="28"/>
  <c r="D59" i="28"/>
  <c r="D59" i="27" s="1"/>
  <c r="E59" i="28"/>
  <c r="F59" i="28"/>
  <c r="E59" i="27" s="1"/>
  <c r="G59" i="28"/>
  <c r="V59" i="28"/>
  <c r="O59" i="27" s="1"/>
  <c r="A60" i="28"/>
  <c r="T60" i="28" s="1"/>
  <c r="C60" i="28"/>
  <c r="C60" i="27" s="1"/>
  <c r="D60" i="28"/>
  <c r="E60" i="28"/>
  <c r="F60" i="28"/>
  <c r="E60" i="27" s="1"/>
  <c r="G60" i="28"/>
  <c r="F60" i="27" s="1"/>
  <c r="V60" i="28"/>
  <c r="O60" i="27" s="1"/>
  <c r="A61" i="28"/>
  <c r="S61" i="28" s="1"/>
  <c r="C61" i="28"/>
  <c r="C61" i="27" s="1"/>
  <c r="D61" i="28"/>
  <c r="D61" i="27" s="1"/>
  <c r="E61" i="28"/>
  <c r="F61" i="28"/>
  <c r="E61" i="27" s="1"/>
  <c r="G61" i="28"/>
  <c r="F61" i="27" s="1"/>
  <c r="V61" i="28"/>
  <c r="O61" i="27" s="1"/>
  <c r="A62" i="28"/>
  <c r="C62" i="28"/>
  <c r="C62" i="27" s="1"/>
  <c r="D62" i="28"/>
  <c r="D62" i="27" s="1"/>
  <c r="E62" i="28"/>
  <c r="F62" i="28"/>
  <c r="E62" i="27" s="1"/>
  <c r="G62" i="28"/>
  <c r="V62" i="28"/>
  <c r="O62" i="27" s="1"/>
  <c r="A63" i="28"/>
  <c r="C63" i="28"/>
  <c r="D63" i="28"/>
  <c r="D63" i="27" s="1"/>
  <c r="E63" i="28"/>
  <c r="F63" i="28"/>
  <c r="E63" i="27" s="1"/>
  <c r="G63" i="28"/>
  <c r="G63" i="27" s="1"/>
  <c r="V63" i="28"/>
  <c r="O63" i="27" s="1"/>
  <c r="A64" i="28"/>
  <c r="A64" i="27" s="1"/>
  <c r="C64" i="28"/>
  <c r="C64" i="27" s="1"/>
  <c r="D64" i="28"/>
  <c r="D64" i="27" s="1"/>
  <c r="E64" i="28"/>
  <c r="F64" i="28"/>
  <c r="E64" i="27" s="1"/>
  <c r="G64" i="28"/>
  <c r="M64" i="27" s="1"/>
  <c r="V64" i="28"/>
  <c r="O64" i="27" s="1"/>
  <c r="A65" i="28"/>
  <c r="A65" i="27" s="1"/>
  <c r="C65" i="28"/>
  <c r="D65" i="28"/>
  <c r="D65" i="27" s="1"/>
  <c r="E65" i="28"/>
  <c r="F65" i="28"/>
  <c r="E65" i="27" s="1"/>
  <c r="G65" i="28"/>
  <c r="F65" i="27" s="1"/>
  <c r="V65" i="28"/>
  <c r="O65" i="27" s="1"/>
  <c r="A66" i="28"/>
  <c r="P66" i="28" s="1"/>
  <c r="C66" i="28"/>
  <c r="D66" i="28"/>
  <c r="D66" i="27" s="1"/>
  <c r="E66" i="28"/>
  <c r="F66" i="28"/>
  <c r="E66" i="27" s="1"/>
  <c r="G66" i="28"/>
  <c r="F66" i="27" s="1"/>
  <c r="V66" i="28"/>
  <c r="O66" i="27" s="1"/>
  <c r="A67" i="28"/>
  <c r="C67" i="28"/>
  <c r="D67" i="28"/>
  <c r="D67" i="27" s="1"/>
  <c r="E67" i="28"/>
  <c r="F67" i="28"/>
  <c r="E67" i="27" s="1"/>
  <c r="G67" i="28"/>
  <c r="N67" i="27" s="1"/>
  <c r="V67" i="28"/>
  <c r="O67" i="27" s="1"/>
  <c r="A68" i="28"/>
  <c r="A68" i="27" s="1"/>
  <c r="C68" i="28"/>
  <c r="C68" i="27" s="1"/>
  <c r="D68" i="28"/>
  <c r="D68" i="27" s="1"/>
  <c r="E68" i="28"/>
  <c r="F68" i="28"/>
  <c r="E68" i="27" s="1"/>
  <c r="G68" i="28"/>
  <c r="N68" i="27" s="1"/>
  <c r="V68" i="28"/>
  <c r="O68" i="27" s="1"/>
  <c r="A69" i="28"/>
  <c r="R69" i="28" s="1"/>
  <c r="C69" i="28"/>
  <c r="D69" i="28"/>
  <c r="D69" i="27" s="1"/>
  <c r="E69" i="28"/>
  <c r="F69" i="28"/>
  <c r="E69" i="27" s="1"/>
  <c r="G69" i="28"/>
  <c r="F69" i="27" s="1"/>
  <c r="V69" i="28"/>
  <c r="O69" i="27" s="1"/>
  <c r="A70" i="28"/>
  <c r="C70" i="28"/>
  <c r="D70" i="28"/>
  <c r="D70" i="27" s="1"/>
  <c r="E70" i="28"/>
  <c r="F70" i="28"/>
  <c r="E70" i="27" s="1"/>
  <c r="G70" i="28"/>
  <c r="V70" i="28"/>
  <c r="O70" i="27" s="1"/>
  <c r="A71" i="28"/>
  <c r="I71" i="28" s="1"/>
  <c r="I71" i="27" s="1"/>
  <c r="C71" i="28"/>
  <c r="D71" i="28"/>
  <c r="D71" i="27" s="1"/>
  <c r="E71" i="28"/>
  <c r="F71" i="28"/>
  <c r="E71" i="27" s="1"/>
  <c r="G71" i="28"/>
  <c r="F71" i="27" s="1"/>
  <c r="V71" i="28"/>
  <c r="O71" i="27" s="1"/>
  <c r="A72" i="28"/>
  <c r="C72" i="28"/>
  <c r="D72" i="28"/>
  <c r="D72" i="27" s="1"/>
  <c r="E72" i="28"/>
  <c r="F72" i="28"/>
  <c r="E72" i="27" s="1"/>
  <c r="G72" i="28"/>
  <c r="G72" i="27" s="1"/>
  <c r="V72" i="28"/>
  <c r="O72" i="27" s="1"/>
  <c r="A73" i="28"/>
  <c r="C73" i="28"/>
  <c r="D73" i="28"/>
  <c r="D73" i="27" s="1"/>
  <c r="E73" i="28"/>
  <c r="F73" i="28"/>
  <c r="E73" i="27" s="1"/>
  <c r="G73" i="28"/>
  <c r="F73" i="27" s="1"/>
  <c r="V73" i="28"/>
  <c r="O73" i="27" s="1"/>
  <c r="A74" i="28"/>
  <c r="A74" i="27" s="1"/>
  <c r="C74" i="28"/>
  <c r="C74" i="27" s="1"/>
  <c r="D74" i="28"/>
  <c r="D74" i="27" s="1"/>
  <c r="E74" i="28"/>
  <c r="F74" i="28"/>
  <c r="E74" i="27" s="1"/>
  <c r="G74" i="28"/>
  <c r="V74" i="28"/>
  <c r="O74" i="27" s="1"/>
  <c r="A75" i="28"/>
  <c r="R75" i="28" s="1"/>
  <c r="C75" i="28"/>
  <c r="C75" i="27" s="1"/>
  <c r="D75" i="28"/>
  <c r="D75" i="27" s="1"/>
  <c r="E75" i="28"/>
  <c r="F75" i="28"/>
  <c r="E75" i="27" s="1"/>
  <c r="G75" i="28"/>
  <c r="V75" i="28"/>
  <c r="O75" i="27" s="1"/>
  <c r="A76" i="28"/>
  <c r="P76" i="28" s="1"/>
  <c r="C76" i="28"/>
  <c r="C76" i="27" s="1"/>
  <c r="D76" i="28"/>
  <c r="D76" i="27" s="1"/>
  <c r="E76" i="28"/>
  <c r="F76" i="28"/>
  <c r="E76" i="27" s="1"/>
  <c r="G76" i="28"/>
  <c r="M76" i="27" s="1"/>
  <c r="V76" i="28"/>
  <c r="O76" i="27" s="1"/>
  <c r="A77" i="28"/>
  <c r="P77" i="28" s="1"/>
  <c r="C77" i="28"/>
  <c r="D77" i="28"/>
  <c r="D77" i="27" s="1"/>
  <c r="E77" i="28"/>
  <c r="F77" i="28"/>
  <c r="E77" i="27" s="1"/>
  <c r="G77" i="28"/>
  <c r="F77" i="27" s="1"/>
  <c r="V77" i="28"/>
  <c r="O77" i="27" s="1"/>
  <c r="A78" i="28"/>
  <c r="C78" i="28"/>
  <c r="C78" i="27" s="1"/>
  <c r="D78" i="28"/>
  <c r="D78" i="27" s="1"/>
  <c r="E78" i="28"/>
  <c r="F78" i="28"/>
  <c r="E78" i="27" s="1"/>
  <c r="G78" i="28"/>
  <c r="N78" i="27" s="1"/>
  <c r="V78" i="28"/>
  <c r="O78" i="27" s="1"/>
  <c r="A79" i="28"/>
  <c r="A79" i="27" s="1"/>
  <c r="C79" i="28"/>
  <c r="C79" i="27" s="1"/>
  <c r="D79" i="28"/>
  <c r="D79" i="27" s="1"/>
  <c r="E79" i="28"/>
  <c r="F79" i="28"/>
  <c r="E79" i="27" s="1"/>
  <c r="G79" i="28"/>
  <c r="F79" i="27" s="1"/>
  <c r="V79" i="28"/>
  <c r="O79" i="27" s="1"/>
  <c r="A80" i="28"/>
  <c r="A80" i="27" s="1"/>
  <c r="C80" i="28"/>
  <c r="D80" i="28"/>
  <c r="D80" i="27" s="1"/>
  <c r="E80" i="28"/>
  <c r="F80" i="28"/>
  <c r="E80" i="27" s="1"/>
  <c r="G80" i="28"/>
  <c r="N80" i="27" s="1"/>
  <c r="V80" i="28"/>
  <c r="O80" i="27" s="1"/>
  <c r="A81" i="28"/>
  <c r="A81" i="27" s="1"/>
  <c r="C81" i="28"/>
  <c r="D81" i="28"/>
  <c r="D81" i="27" s="1"/>
  <c r="E81" i="28"/>
  <c r="F81" i="28"/>
  <c r="E81" i="27" s="1"/>
  <c r="G81" i="28"/>
  <c r="F81" i="27" s="1"/>
  <c r="V81" i="28"/>
  <c r="O81" i="27" s="1"/>
  <c r="A82" i="28"/>
  <c r="A82" i="27" s="1"/>
  <c r="C82" i="28"/>
  <c r="D82" i="28"/>
  <c r="D82" i="27" s="1"/>
  <c r="E82" i="28"/>
  <c r="F82" i="28"/>
  <c r="E82" i="27" s="1"/>
  <c r="G82" i="28"/>
  <c r="F82" i="27" s="1"/>
  <c r="V82" i="28"/>
  <c r="O82" i="27" s="1"/>
  <c r="A83" i="28"/>
  <c r="A83" i="27" s="1"/>
  <c r="C83" i="28"/>
  <c r="D83" i="28"/>
  <c r="D83" i="27" s="1"/>
  <c r="E83" i="28"/>
  <c r="F83" i="28"/>
  <c r="E83" i="27" s="1"/>
  <c r="G83" i="28"/>
  <c r="V83" i="28"/>
  <c r="O83" i="27" s="1"/>
  <c r="A84" i="28"/>
  <c r="I84" i="28" s="1"/>
  <c r="I84" i="27" s="1"/>
  <c r="C84" i="28"/>
  <c r="D84" i="28"/>
  <c r="D84" i="27" s="1"/>
  <c r="E84" i="28"/>
  <c r="F84" i="28"/>
  <c r="E84" i="27" s="1"/>
  <c r="G84" i="28"/>
  <c r="N84" i="27" s="1"/>
  <c r="V84" i="28"/>
  <c r="O84" i="27" s="1"/>
  <c r="A85" i="28"/>
  <c r="A85" i="27" s="1"/>
  <c r="C85" i="28"/>
  <c r="D85" i="28"/>
  <c r="D85" i="27" s="1"/>
  <c r="E85" i="28"/>
  <c r="F85" i="28"/>
  <c r="E85" i="27" s="1"/>
  <c r="G85" i="28"/>
  <c r="V85" i="28"/>
  <c r="O85" i="27" s="1"/>
  <c r="A86" i="28"/>
  <c r="C86" i="28"/>
  <c r="C86" i="27" s="1"/>
  <c r="D86" i="28"/>
  <c r="D86" i="27" s="1"/>
  <c r="E86" i="28"/>
  <c r="F86" i="28"/>
  <c r="G86" i="28"/>
  <c r="G86" i="27" s="1"/>
  <c r="V86" i="28"/>
  <c r="O86" i="27" s="1"/>
  <c r="A87" i="28"/>
  <c r="A87" i="27" s="1"/>
  <c r="C87" i="28"/>
  <c r="D87" i="28"/>
  <c r="D87" i="27" s="1"/>
  <c r="E87" i="28"/>
  <c r="F87" i="28"/>
  <c r="E87" i="27" s="1"/>
  <c r="G87" i="28"/>
  <c r="F87" i="27" s="1"/>
  <c r="V87" i="28"/>
  <c r="O87" i="27" s="1"/>
  <c r="A88" i="28"/>
  <c r="P88" i="28" s="1"/>
  <c r="C88" i="28"/>
  <c r="C88" i="27" s="1"/>
  <c r="D88" i="28"/>
  <c r="D88" i="27" s="1"/>
  <c r="E88" i="28"/>
  <c r="F88" i="28"/>
  <c r="E88" i="27" s="1"/>
  <c r="G88" i="28"/>
  <c r="V88" i="28"/>
  <c r="O88" i="27" s="1"/>
  <c r="A89" i="28"/>
  <c r="A89" i="27" s="1"/>
  <c r="C89" i="28"/>
  <c r="D89" i="28"/>
  <c r="D89" i="27" s="1"/>
  <c r="E89" i="28"/>
  <c r="F89" i="28"/>
  <c r="E89" i="27" s="1"/>
  <c r="G89" i="28"/>
  <c r="F89" i="27" s="1"/>
  <c r="V89" i="28"/>
  <c r="O89" i="27" s="1"/>
  <c r="A90" i="28"/>
  <c r="A90" i="27" s="1"/>
  <c r="C90" i="28"/>
  <c r="D90" i="28"/>
  <c r="D90" i="27" s="1"/>
  <c r="E90" i="28"/>
  <c r="F90" i="28"/>
  <c r="E90" i="27" s="1"/>
  <c r="G90" i="28"/>
  <c r="F90" i="27" s="1"/>
  <c r="V90" i="28"/>
  <c r="O90" i="27" s="1"/>
  <c r="A91" i="28"/>
  <c r="U91" i="28" s="1"/>
  <c r="C91" i="28"/>
  <c r="D91" i="28"/>
  <c r="D91" i="27" s="1"/>
  <c r="E91" i="28"/>
  <c r="F91" i="28"/>
  <c r="E91" i="27" s="1"/>
  <c r="G91" i="28"/>
  <c r="G91" i="27" s="1"/>
  <c r="V91" i="28"/>
  <c r="O91" i="27" s="1"/>
  <c r="A92" i="28"/>
  <c r="R92" i="28" s="1"/>
  <c r="C92" i="28"/>
  <c r="C92" i="27" s="1"/>
  <c r="D92" i="28"/>
  <c r="D92" i="27" s="1"/>
  <c r="E92" i="28"/>
  <c r="F92" i="28"/>
  <c r="E92" i="27" s="1"/>
  <c r="G92" i="28"/>
  <c r="V92" i="28"/>
  <c r="O92" i="27" s="1"/>
  <c r="A93" i="28"/>
  <c r="S93" i="28" s="1"/>
  <c r="C93" i="28"/>
  <c r="D93" i="28"/>
  <c r="D93" i="27" s="1"/>
  <c r="E93" i="28"/>
  <c r="F93" i="28"/>
  <c r="E93" i="27" s="1"/>
  <c r="G93" i="28"/>
  <c r="F93" i="27" s="1"/>
  <c r="V93" i="28"/>
  <c r="O93" i="27" s="1"/>
  <c r="A94" i="28"/>
  <c r="A94" i="27" s="1"/>
  <c r="C94" i="28"/>
  <c r="D94" i="28"/>
  <c r="D94" i="27" s="1"/>
  <c r="E94" i="28"/>
  <c r="F94" i="28"/>
  <c r="E94" i="27" s="1"/>
  <c r="G94" i="28"/>
  <c r="V94" i="28"/>
  <c r="O94" i="27" s="1"/>
  <c r="A95" i="28"/>
  <c r="C95" i="28"/>
  <c r="D95" i="28"/>
  <c r="D95" i="27" s="1"/>
  <c r="E95" i="28"/>
  <c r="F95" i="28"/>
  <c r="E95" i="27" s="1"/>
  <c r="G95" i="28"/>
  <c r="G95" i="27" s="1"/>
  <c r="V95" i="28"/>
  <c r="O95" i="27" s="1"/>
  <c r="A96" i="28"/>
  <c r="A96" i="27" s="1"/>
  <c r="C96" i="28"/>
  <c r="C96" i="27" s="1"/>
  <c r="D96" i="28"/>
  <c r="D96" i="27" s="1"/>
  <c r="E96" i="28"/>
  <c r="F96" i="28"/>
  <c r="E96" i="27" s="1"/>
  <c r="G96" i="28"/>
  <c r="N96" i="27" s="1"/>
  <c r="V96" i="28"/>
  <c r="O96" i="27" s="1"/>
  <c r="A97" i="28"/>
  <c r="C97" i="28"/>
  <c r="D97" i="28"/>
  <c r="D97" i="27" s="1"/>
  <c r="E97" i="28"/>
  <c r="F97" i="28"/>
  <c r="E97" i="27" s="1"/>
  <c r="G97" i="28"/>
  <c r="M97" i="27" s="1"/>
  <c r="V97" i="28"/>
  <c r="O97" i="27" s="1"/>
  <c r="A98" i="28"/>
  <c r="C98" i="28"/>
  <c r="C98" i="27" s="1"/>
  <c r="D98" i="28"/>
  <c r="D98" i="27" s="1"/>
  <c r="E98" i="28"/>
  <c r="F98" i="28"/>
  <c r="E98" i="27" s="1"/>
  <c r="G98" i="28"/>
  <c r="F98" i="27" s="1"/>
  <c r="V98" i="28"/>
  <c r="O98" i="27" s="1"/>
  <c r="A99" i="28"/>
  <c r="A99" i="27" s="1"/>
  <c r="C99" i="28"/>
  <c r="C99" i="27" s="1"/>
  <c r="D99" i="28"/>
  <c r="D99" i="27" s="1"/>
  <c r="E99" i="28"/>
  <c r="F99" i="28"/>
  <c r="E99" i="27" s="1"/>
  <c r="G99" i="28"/>
  <c r="F99" i="27" s="1"/>
  <c r="V99" i="28"/>
  <c r="O99" i="27" s="1"/>
  <c r="A100" i="28"/>
  <c r="A100" i="27" s="1"/>
  <c r="C100" i="28"/>
  <c r="C100" i="27" s="1"/>
  <c r="D100" i="28"/>
  <c r="D100" i="27" s="1"/>
  <c r="E100" i="28"/>
  <c r="F100" i="28"/>
  <c r="E100" i="27" s="1"/>
  <c r="G100" i="28"/>
  <c r="F100" i="27" s="1"/>
  <c r="V100" i="28"/>
  <c r="O100" i="27" s="1"/>
  <c r="A101" i="28"/>
  <c r="S101" i="28" s="1"/>
  <c r="C101" i="28"/>
  <c r="D101" i="28"/>
  <c r="D101" i="27" s="1"/>
  <c r="E101" i="28"/>
  <c r="F101" i="28"/>
  <c r="E101" i="27" s="1"/>
  <c r="G101" i="28"/>
  <c r="N101" i="27" s="1"/>
  <c r="V101" i="28"/>
  <c r="O101" i="27" s="1"/>
  <c r="A102" i="28"/>
  <c r="P102" i="28" s="1"/>
  <c r="C102" i="28"/>
  <c r="C102" i="27" s="1"/>
  <c r="D102" i="28"/>
  <c r="D102" i="27" s="1"/>
  <c r="E102" i="28"/>
  <c r="F102" i="28"/>
  <c r="E102" i="27" s="1"/>
  <c r="G102" i="28"/>
  <c r="F102" i="27" s="1"/>
  <c r="V102" i="28"/>
  <c r="O102" i="27" s="1"/>
  <c r="A103" i="28"/>
  <c r="P103" i="28" s="1"/>
  <c r="C103" i="28"/>
  <c r="D103" i="28"/>
  <c r="D103" i="27" s="1"/>
  <c r="E103" i="28"/>
  <c r="F103" i="28"/>
  <c r="E103" i="27" s="1"/>
  <c r="G103" i="28"/>
  <c r="M103" i="27" s="1"/>
  <c r="V103" i="28"/>
  <c r="O103" i="27" s="1"/>
  <c r="A104" i="28"/>
  <c r="M104" i="28" s="1"/>
  <c r="C104" i="28"/>
  <c r="D104" i="28"/>
  <c r="D104" i="27" s="1"/>
  <c r="E104" i="28"/>
  <c r="F104" i="28"/>
  <c r="E104" i="27" s="1"/>
  <c r="G104" i="28"/>
  <c r="V104" i="28"/>
  <c r="O104" i="27" s="1"/>
  <c r="A105" i="28"/>
  <c r="C105" i="28"/>
  <c r="D105" i="28"/>
  <c r="D105" i="27" s="1"/>
  <c r="E105" i="28"/>
  <c r="F105" i="28"/>
  <c r="E105" i="27" s="1"/>
  <c r="G105" i="28"/>
  <c r="M105" i="27" s="1"/>
  <c r="V105" i="28"/>
  <c r="O105" i="27" s="1"/>
  <c r="A106" i="28"/>
  <c r="C106" i="28"/>
  <c r="D106" i="28"/>
  <c r="D106" i="27" s="1"/>
  <c r="E106" i="28"/>
  <c r="F106" i="28"/>
  <c r="E106" i="27" s="1"/>
  <c r="G106" i="28"/>
  <c r="N106" i="27" s="1"/>
  <c r="V106" i="28"/>
  <c r="O106" i="27" s="1"/>
  <c r="A107" i="28"/>
  <c r="P107" i="28" s="1"/>
  <c r="C107" i="28"/>
  <c r="D107" i="28"/>
  <c r="D107" i="27" s="1"/>
  <c r="E107" i="28"/>
  <c r="F107" i="28"/>
  <c r="E107" i="27" s="1"/>
  <c r="G107" i="28"/>
  <c r="N107" i="27" s="1"/>
  <c r="V107" i="28"/>
  <c r="O107" i="27" s="1"/>
  <c r="A108" i="28"/>
  <c r="R108" i="28" s="1"/>
  <c r="C108" i="28"/>
  <c r="C108" i="27" s="1"/>
  <c r="D108" i="28"/>
  <c r="D108" i="27" s="1"/>
  <c r="E108" i="28"/>
  <c r="F108" i="28"/>
  <c r="E108" i="27" s="1"/>
  <c r="G108" i="28"/>
  <c r="V108" i="28"/>
  <c r="O108" i="27" s="1"/>
  <c r="A109" i="28"/>
  <c r="M109" i="28" s="1"/>
  <c r="C109" i="28"/>
  <c r="C109" i="27" s="1"/>
  <c r="D109" i="28"/>
  <c r="D109" i="27" s="1"/>
  <c r="E109" i="28"/>
  <c r="F109" i="28"/>
  <c r="E109" i="27" s="1"/>
  <c r="G109" i="28"/>
  <c r="N109" i="27" s="1"/>
  <c r="V109" i="28"/>
  <c r="O109" i="27" s="1"/>
  <c r="A110" i="28"/>
  <c r="A110" i="27" s="1"/>
  <c r="C110" i="28"/>
  <c r="C110" i="27" s="1"/>
  <c r="D110" i="28"/>
  <c r="D110" i="27" s="1"/>
  <c r="E110" i="28"/>
  <c r="F110" i="28"/>
  <c r="E110" i="27" s="1"/>
  <c r="G110" i="28"/>
  <c r="F110" i="27" s="1"/>
  <c r="V110" i="28"/>
  <c r="O110" i="27" s="1"/>
  <c r="A111" i="28"/>
  <c r="C111" i="28"/>
  <c r="D111" i="28"/>
  <c r="D111" i="27" s="1"/>
  <c r="E111" i="28"/>
  <c r="F111" i="28"/>
  <c r="E111" i="27" s="1"/>
  <c r="G111" i="28"/>
  <c r="G111" i="27" s="1"/>
  <c r="V111" i="28"/>
  <c r="O111" i="27" s="1"/>
  <c r="A112" i="28"/>
  <c r="R112" i="28" s="1"/>
  <c r="C112" i="28"/>
  <c r="C112" i="27" s="1"/>
  <c r="D112" i="28"/>
  <c r="D112" i="27" s="1"/>
  <c r="E112" i="28"/>
  <c r="F112" i="28"/>
  <c r="E112" i="27" s="1"/>
  <c r="G112" i="28"/>
  <c r="V112" i="28"/>
  <c r="O112" i="27" s="1"/>
  <c r="A113" i="28"/>
  <c r="S113" i="28" s="1"/>
  <c r="C113" i="28"/>
  <c r="D113" i="28"/>
  <c r="D113" i="27" s="1"/>
  <c r="E113" i="28"/>
  <c r="F113" i="28"/>
  <c r="E113" i="27" s="1"/>
  <c r="G113" i="28"/>
  <c r="F113" i="27" s="1"/>
  <c r="V113" i="28"/>
  <c r="O113" i="27" s="1"/>
  <c r="A114" i="28"/>
  <c r="P114" i="28" s="1"/>
  <c r="C114" i="28"/>
  <c r="D114" i="28"/>
  <c r="D114" i="27" s="1"/>
  <c r="E114" i="28"/>
  <c r="F114" i="28"/>
  <c r="E114" i="27" s="1"/>
  <c r="G114" i="28"/>
  <c r="V114" i="28"/>
  <c r="O114" i="27" s="1"/>
  <c r="A115" i="28"/>
  <c r="C115" i="28"/>
  <c r="D115" i="28"/>
  <c r="D115" i="27" s="1"/>
  <c r="E115" i="28"/>
  <c r="F115" i="28"/>
  <c r="E115" i="27" s="1"/>
  <c r="G115" i="28"/>
  <c r="V115" i="28"/>
  <c r="O115" i="27" s="1"/>
  <c r="A116" i="28"/>
  <c r="P116" i="28" s="1"/>
  <c r="C116" i="28"/>
  <c r="C116" i="27" s="1"/>
  <c r="D116" i="28"/>
  <c r="D116" i="27" s="1"/>
  <c r="E116" i="28"/>
  <c r="F116" i="28"/>
  <c r="E116" i="27" s="1"/>
  <c r="G116" i="28"/>
  <c r="M116" i="27" s="1"/>
  <c r="V116" i="28"/>
  <c r="O116" i="27" s="1"/>
  <c r="A117" i="28"/>
  <c r="C117" i="28"/>
  <c r="D117" i="28"/>
  <c r="D117" i="27" s="1"/>
  <c r="E117" i="28"/>
  <c r="F117" i="28"/>
  <c r="E117" i="27" s="1"/>
  <c r="G117" i="28"/>
  <c r="J117" i="27" s="1"/>
  <c r="V117" i="28"/>
  <c r="O117" i="27" s="1"/>
  <c r="A118" i="28"/>
  <c r="A118" i="27" s="1"/>
  <c r="C118" i="28"/>
  <c r="D118" i="28"/>
  <c r="D118" i="27" s="1"/>
  <c r="E118" i="28"/>
  <c r="F118" i="28"/>
  <c r="G118" i="28"/>
  <c r="F118" i="27" s="1"/>
  <c r="V118" i="28"/>
  <c r="O118" i="27" s="1"/>
  <c r="A119" i="28"/>
  <c r="P119" i="28" s="1"/>
  <c r="C119" i="28"/>
  <c r="D119" i="28"/>
  <c r="D119" i="27" s="1"/>
  <c r="E119" i="28"/>
  <c r="F119" i="28"/>
  <c r="E119" i="27" s="1"/>
  <c r="G119" i="28"/>
  <c r="F119" i="27" s="1"/>
  <c r="V119" i="28"/>
  <c r="O119" i="27" s="1"/>
  <c r="A120" i="28"/>
  <c r="C120" i="28"/>
  <c r="C120" i="27" s="1"/>
  <c r="D120" i="28"/>
  <c r="D120" i="27" s="1"/>
  <c r="E120" i="28"/>
  <c r="F120" i="28"/>
  <c r="E120" i="27" s="1"/>
  <c r="G120" i="28"/>
  <c r="V120" i="28"/>
  <c r="O120" i="27" s="1"/>
  <c r="A121" i="28"/>
  <c r="M121" i="28" s="1"/>
  <c r="C121" i="28"/>
  <c r="D121" i="28"/>
  <c r="D121" i="27" s="1"/>
  <c r="E121" i="28"/>
  <c r="F121" i="28"/>
  <c r="E121" i="27" s="1"/>
  <c r="G121" i="28"/>
  <c r="J121" i="27" s="1"/>
  <c r="V121" i="28"/>
  <c r="O121" i="27" s="1"/>
  <c r="A122" i="28"/>
  <c r="A122" i="27" s="1"/>
  <c r="C122" i="28"/>
  <c r="D122" i="28"/>
  <c r="D122" i="27" s="1"/>
  <c r="E122" i="28"/>
  <c r="F122" i="28"/>
  <c r="E122" i="27" s="1"/>
  <c r="G122" i="28"/>
  <c r="F122" i="27" s="1"/>
  <c r="V122" i="28"/>
  <c r="O122" i="27" s="1"/>
  <c r="A123" i="28"/>
  <c r="T123" i="28" s="1"/>
  <c r="C123" i="28"/>
  <c r="C123" i="27" s="1"/>
  <c r="D123" i="28"/>
  <c r="D123" i="27" s="1"/>
  <c r="E123" i="28"/>
  <c r="F123" i="28"/>
  <c r="E123" i="27" s="1"/>
  <c r="G123" i="28"/>
  <c r="N123" i="27" s="1"/>
  <c r="V123" i="28"/>
  <c r="O123" i="27" s="1"/>
  <c r="A124" i="28"/>
  <c r="A124" i="27" s="1"/>
  <c r="C124" i="28"/>
  <c r="C124" i="27" s="1"/>
  <c r="D124" i="28"/>
  <c r="D124" i="27" s="1"/>
  <c r="E124" i="28"/>
  <c r="F124" i="28"/>
  <c r="E124" i="27" s="1"/>
  <c r="G124" i="28"/>
  <c r="N124" i="27" s="1"/>
  <c r="V124" i="28"/>
  <c r="O124" i="27" s="1"/>
  <c r="A125" i="28"/>
  <c r="A125" i="27" s="1"/>
  <c r="C125" i="28"/>
  <c r="D125" i="28"/>
  <c r="D125" i="27" s="1"/>
  <c r="E125" i="28"/>
  <c r="F125" i="28"/>
  <c r="E125" i="27" s="1"/>
  <c r="G125" i="28"/>
  <c r="M125" i="27" s="1"/>
  <c r="V125" i="28"/>
  <c r="O125" i="27" s="1"/>
  <c r="A126" i="28"/>
  <c r="A126" i="27" s="1"/>
  <c r="C126" i="28"/>
  <c r="C126" i="27" s="1"/>
  <c r="D126" i="28"/>
  <c r="D126" i="27" s="1"/>
  <c r="E126" i="28"/>
  <c r="F126" i="28"/>
  <c r="E126" i="27" s="1"/>
  <c r="G126" i="28"/>
  <c r="F126" i="27" s="1"/>
  <c r="V126" i="28"/>
  <c r="O126" i="27" s="1"/>
  <c r="A127" i="28"/>
  <c r="C127" i="28"/>
  <c r="C127" i="27" s="1"/>
  <c r="D127" i="28"/>
  <c r="D127" i="27" s="1"/>
  <c r="E127" i="28"/>
  <c r="F127" i="28"/>
  <c r="E127" i="27" s="1"/>
  <c r="G127" i="28"/>
  <c r="F127" i="27" s="1"/>
  <c r="V127" i="28"/>
  <c r="O127" i="27" s="1"/>
  <c r="A128" i="28"/>
  <c r="A128" i="27" s="1"/>
  <c r="C128" i="28"/>
  <c r="D128" i="28"/>
  <c r="D128" i="27" s="1"/>
  <c r="E128" i="28"/>
  <c r="F128" i="28"/>
  <c r="E128" i="27" s="1"/>
  <c r="G128" i="28"/>
  <c r="F128" i="27" s="1"/>
  <c r="V128" i="28"/>
  <c r="O128" i="27" s="1"/>
  <c r="A129" i="28"/>
  <c r="T129" i="28" s="1"/>
  <c r="C129" i="28"/>
  <c r="D129" i="28"/>
  <c r="D129" i="27" s="1"/>
  <c r="E129" i="28"/>
  <c r="F129" i="28"/>
  <c r="E129" i="27" s="1"/>
  <c r="G129" i="28"/>
  <c r="V129" i="28"/>
  <c r="O129" i="27" s="1"/>
  <c r="A130" i="28"/>
  <c r="A130" i="27" s="1"/>
  <c r="C130" i="28"/>
  <c r="D130" i="28"/>
  <c r="D130" i="27" s="1"/>
  <c r="E130" i="28"/>
  <c r="F130" i="28"/>
  <c r="E130" i="27" s="1"/>
  <c r="G130" i="28"/>
  <c r="F130" i="27" s="1"/>
  <c r="V130" i="28"/>
  <c r="O130" i="27" s="1"/>
  <c r="A131" i="28"/>
  <c r="R131" i="28" s="1"/>
  <c r="C131" i="28"/>
  <c r="D131" i="28"/>
  <c r="D131" i="27" s="1"/>
  <c r="E131" i="28"/>
  <c r="F131" i="28"/>
  <c r="E131" i="27" s="1"/>
  <c r="G131" i="28"/>
  <c r="F131" i="27" s="1"/>
  <c r="V131" i="28"/>
  <c r="O131" i="27" s="1"/>
  <c r="A132" i="28"/>
  <c r="C132" i="28"/>
  <c r="C132" i="27" s="1"/>
  <c r="D132" i="28"/>
  <c r="D132" i="27" s="1"/>
  <c r="E132" i="28"/>
  <c r="F132" i="28"/>
  <c r="E132" i="27" s="1"/>
  <c r="G132" i="28"/>
  <c r="F132" i="27" s="1"/>
  <c r="V132" i="28"/>
  <c r="O132" i="27" s="1"/>
  <c r="A133" i="28"/>
  <c r="I133" i="28" s="1"/>
  <c r="I133" i="27" s="1"/>
  <c r="C133" i="28"/>
  <c r="C133" i="27" s="1"/>
  <c r="D133" i="28"/>
  <c r="D133" i="27" s="1"/>
  <c r="E133" i="28"/>
  <c r="F133" i="28"/>
  <c r="E133" i="27" s="1"/>
  <c r="G133" i="28"/>
  <c r="V133" i="28"/>
  <c r="O133" i="27" s="1"/>
  <c r="A134" i="28"/>
  <c r="A134" i="27" s="1"/>
  <c r="C134" i="28"/>
  <c r="C134" i="27" s="1"/>
  <c r="D134" i="28"/>
  <c r="D134" i="27" s="1"/>
  <c r="E134" i="28"/>
  <c r="F134" i="28"/>
  <c r="E134" i="27" s="1"/>
  <c r="G134" i="28"/>
  <c r="M134" i="27" s="1"/>
  <c r="V134" i="28"/>
  <c r="O134" i="27" s="1"/>
  <c r="A135" i="28"/>
  <c r="A135" i="27" s="1"/>
  <c r="C135" i="28"/>
  <c r="D135" i="28"/>
  <c r="D135" i="27" s="1"/>
  <c r="E135" i="28"/>
  <c r="F135" i="28"/>
  <c r="E135" i="27" s="1"/>
  <c r="G135" i="28"/>
  <c r="F135" i="27" s="1"/>
  <c r="V135" i="28"/>
  <c r="O135" i="27" s="1"/>
  <c r="A136" i="28"/>
  <c r="A136" i="27" s="1"/>
  <c r="C136" i="28"/>
  <c r="C136" i="27" s="1"/>
  <c r="D136" i="28"/>
  <c r="D136" i="27" s="1"/>
  <c r="E136" i="28"/>
  <c r="F136" i="28"/>
  <c r="E136" i="27" s="1"/>
  <c r="G136" i="28"/>
  <c r="V136" i="28"/>
  <c r="O136" i="27" s="1"/>
  <c r="A137" i="28"/>
  <c r="S137" i="28" s="1"/>
  <c r="C137" i="28"/>
  <c r="D137" i="28"/>
  <c r="D137" i="27" s="1"/>
  <c r="E137" i="28"/>
  <c r="F137" i="28"/>
  <c r="E137" i="27" s="1"/>
  <c r="G137" i="28"/>
  <c r="N137" i="27" s="1"/>
  <c r="V137" i="28"/>
  <c r="O137" i="27" s="1"/>
  <c r="A138" i="28"/>
  <c r="Q138" i="28" s="1"/>
  <c r="C138" i="28"/>
  <c r="D138" i="28"/>
  <c r="D138" i="27" s="1"/>
  <c r="E138" i="28"/>
  <c r="F138" i="28"/>
  <c r="E138" i="27" s="1"/>
  <c r="G138" i="28"/>
  <c r="F138" i="27" s="1"/>
  <c r="V138" i="28"/>
  <c r="O138" i="27" s="1"/>
  <c r="A139" i="28"/>
  <c r="C139" i="28"/>
  <c r="D139" i="28"/>
  <c r="D139" i="27" s="1"/>
  <c r="E139" i="28"/>
  <c r="F139" i="28"/>
  <c r="E139" i="27" s="1"/>
  <c r="G139" i="28"/>
  <c r="F139" i="27" s="1"/>
  <c r="V139" i="28"/>
  <c r="O139" i="27" s="1"/>
  <c r="A140" i="28"/>
  <c r="A140" i="27" s="1"/>
  <c r="C140" i="28"/>
  <c r="C140" i="27" s="1"/>
  <c r="D140" i="28"/>
  <c r="D140" i="27" s="1"/>
  <c r="E140" i="28"/>
  <c r="F140" i="28"/>
  <c r="E140" i="27" s="1"/>
  <c r="G140" i="28"/>
  <c r="F140" i="27" s="1"/>
  <c r="V140" i="28"/>
  <c r="O140" i="27" s="1"/>
  <c r="A141" i="28"/>
  <c r="R141" i="28" s="1"/>
  <c r="C141" i="28"/>
  <c r="D141" i="28"/>
  <c r="D141" i="27" s="1"/>
  <c r="E141" i="28"/>
  <c r="F141" i="28"/>
  <c r="E141" i="27" s="1"/>
  <c r="G141" i="28"/>
  <c r="V141" i="28"/>
  <c r="O141" i="27" s="1"/>
  <c r="A142" i="28"/>
  <c r="C142" i="28"/>
  <c r="D142" i="28"/>
  <c r="D142" i="27" s="1"/>
  <c r="E142" i="28"/>
  <c r="F142" i="28"/>
  <c r="E142" i="27" s="1"/>
  <c r="G142" i="28"/>
  <c r="N142" i="27" s="1"/>
  <c r="V142" i="28"/>
  <c r="O142" i="27" s="1"/>
  <c r="A143" i="28"/>
  <c r="A143" i="27" s="1"/>
  <c r="C143" i="28"/>
  <c r="D143" i="28"/>
  <c r="D143" i="27" s="1"/>
  <c r="E143" i="28"/>
  <c r="F143" i="28"/>
  <c r="E143" i="27" s="1"/>
  <c r="G143" i="28"/>
  <c r="N143" i="27" s="1"/>
  <c r="V143" i="28"/>
  <c r="O143" i="27" s="1"/>
  <c r="A144" i="28"/>
  <c r="A144" i="27" s="1"/>
  <c r="C144" i="28"/>
  <c r="C144" i="27" s="1"/>
  <c r="D144" i="28"/>
  <c r="D144" i="27" s="1"/>
  <c r="E144" i="28"/>
  <c r="F144" i="28"/>
  <c r="E144" i="27" s="1"/>
  <c r="G144" i="28"/>
  <c r="V144" i="28"/>
  <c r="O144" i="27" s="1"/>
  <c r="A145" i="28"/>
  <c r="R145" i="28" s="1"/>
  <c r="C145" i="28"/>
  <c r="D145" i="28"/>
  <c r="D145" i="27" s="1"/>
  <c r="E145" i="28"/>
  <c r="F145" i="28"/>
  <c r="E145" i="27" s="1"/>
  <c r="G145" i="28"/>
  <c r="G145" i="27" s="1"/>
  <c r="V145" i="28"/>
  <c r="O145" i="27" s="1"/>
  <c r="A146" i="28"/>
  <c r="A146" i="27" s="1"/>
  <c r="C146" i="28"/>
  <c r="C146" i="27" s="1"/>
  <c r="D146" i="28"/>
  <c r="D146" i="27" s="1"/>
  <c r="E146" i="28"/>
  <c r="F146" i="28"/>
  <c r="E146" i="27" s="1"/>
  <c r="G146" i="28"/>
  <c r="M146" i="27" s="1"/>
  <c r="V146" i="28"/>
  <c r="O146" i="27" s="1"/>
  <c r="A147" i="28"/>
  <c r="A147" i="27" s="1"/>
  <c r="C147" i="28"/>
  <c r="C147" i="27" s="1"/>
  <c r="D147" i="28"/>
  <c r="D147" i="27" s="1"/>
  <c r="E147" i="28"/>
  <c r="F147" i="28"/>
  <c r="E147" i="27" s="1"/>
  <c r="G147" i="28"/>
  <c r="J147" i="27" s="1"/>
  <c r="V147" i="28"/>
  <c r="O147" i="27" s="1"/>
  <c r="A148" i="28"/>
  <c r="A148" i="27" s="1"/>
  <c r="C148" i="28"/>
  <c r="C148" i="27" s="1"/>
  <c r="D148" i="28"/>
  <c r="D148" i="27" s="1"/>
  <c r="E148" i="28"/>
  <c r="F148" i="28"/>
  <c r="E148" i="27" s="1"/>
  <c r="G148" i="28"/>
  <c r="F148" i="27" s="1"/>
  <c r="V148" i="28"/>
  <c r="O148" i="27" s="1"/>
  <c r="A149" i="28"/>
  <c r="A149" i="27" s="1"/>
  <c r="C149" i="28"/>
  <c r="D149" i="28"/>
  <c r="D149" i="27" s="1"/>
  <c r="E149" i="28"/>
  <c r="F149" i="28"/>
  <c r="E149" i="27" s="1"/>
  <c r="G149" i="28"/>
  <c r="G149" i="27" s="1"/>
  <c r="V149" i="28"/>
  <c r="O149" i="27" s="1"/>
  <c r="A150" i="28"/>
  <c r="C150" i="28"/>
  <c r="C150" i="27" s="1"/>
  <c r="D150" i="28"/>
  <c r="D150" i="27" s="1"/>
  <c r="E150" i="28"/>
  <c r="F150" i="28"/>
  <c r="E150" i="27" s="1"/>
  <c r="G150" i="28"/>
  <c r="V150" i="28"/>
  <c r="O150" i="27" s="1"/>
  <c r="A151" i="28"/>
  <c r="I151" i="28" s="1"/>
  <c r="I151" i="27" s="1"/>
  <c r="C151" i="28"/>
  <c r="C151" i="27" s="1"/>
  <c r="D151" i="28"/>
  <c r="D151" i="27" s="1"/>
  <c r="E151" i="28"/>
  <c r="F151" i="28"/>
  <c r="E151" i="27" s="1"/>
  <c r="G151" i="28"/>
  <c r="F151" i="27" s="1"/>
  <c r="V151" i="28"/>
  <c r="O151" i="27" s="1"/>
  <c r="A152" i="28"/>
  <c r="Q152" i="28" s="1"/>
  <c r="C152" i="28"/>
  <c r="D152" i="28"/>
  <c r="D152" i="27" s="1"/>
  <c r="E152" i="28"/>
  <c r="F152" i="28"/>
  <c r="E152" i="27" s="1"/>
  <c r="G152" i="28"/>
  <c r="F152" i="27" s="1"/>
  <c r="V152" i="28"/>
  <c r="O152" i="27" s="1"/>
  <c r="A153" i="28"/>
  <c r="A153" i="27" s="1"/>
  <c r="C153" i="28"/>
  <c r="D153" i="28"/>
  <c r="D153" i="27" s="1"/>
  <c r="E153" i="28"/>
  <c r="F153" i="28"/>
  <c r="E153" i="27" s="1"/>
  <c r="G153" i="28"/>
  <c r="V153" i="28"/>
  <c r="O153" i="27" s="1"/>
  <c r="A154" i="28"/>
  <c r="M154" i="28" s="1"/>
  <c r="C154" i="28"/>
  <c r="D154" i="28"/>
  <c r="D154" i="27" s="1"/>
  <c r="E154" i="28"/>
  <c r="F154" i="28"/>
  <c r="E154" i="27" s="1"/>
  <c r="G154" i="28"/>
  <c r="V154" i="28"/>
  <c r="O154" i="27" s="1"/>
  <c r="A155" i="28"/>
  <c r="A155" i="27" s="1"/>
  <c r="C155" i="28"/>
  <c r="D155" i="28"/>
  <c r="D155" i="27" s="1"/>
  <c r="E155" i="28"/>
  <c r="F155" i="28"/>
  <c r="E155" i="27" s="1"/>
  <c r="G155" i="28"/>
  <c r="F155" i="27" s="1"/>
  <c r="V155" i="28"/>
  <c r="O155" i="27" s="1"/>
  <c r="A156" i="28"/>
  <c r="S156" i="28" s="1"/>
  <c r="C156" i="28"/>
  <c r="C156" i="27" s="1"/>
  <c r="D156" i="28"/>
  <c r="D156" i="27" s="1"/>
  <c r="E156" i="28"/>
  <c r="F156" i="28"/>
  <c r="E156" i="27" s="1"/>
  <c r="G156" i="28"/>
  <c r="F156" i="27" s="1"/>
  <c r="V156" i="28"/>
  <c r="O156" i="27" s="1"/>
  <c r="A157" i="28"/>
  <c r="C157" i="28"/>
  <c r="C157" i="27" s="1"/>
  <c r="D157" i="28"/>
  <c r="D157" i="27" s="1"/>
  <c r="E157" i="28"/>
  <c r="F157" i="28"/>
  <c r="E157" i="27" s="1"/>
  <c r="G157" i="28"/>
  <c r="J157" i="27" s="1"/>
  <c r="V157" i="28"/>
  <c r="O157" i="27" s="1"/>
  <c r="A158" i="28"/>
  <c r="T158" i="28" s="1"/>
  <c r="C158" i="28"/>
  <c r="C158" i="27" s="1"/>
  <c r="D158" i="28"/>
  <c r="D158" i="27" s="1"/>
  <c r="E158" i="28"/>
  <c r="F158" i="28"/>
  <c r="E158" i="27" s="1"/>
  <c r="G158" i="28"/>
  <c r="G158" i="27" s="1"/>
  <c r="V158" i="28"/>
  <c r="O158" i="27" s="1"/>
  <c r="A159" i="28"/>
  <c r="A159" i="27" s="1"/>
  <c r="C159" i="28"/>
  <c r="D159" i="28"/>
  <c r="D159" i="27" s="1"/>
  <c r="E159" i="28"/>
  <c r="F159" i="28"/>
  <c r="E159" i="27" s="1"/>
  <c r="G159" i="28"/>
  <c r="V159" i="28"/>
  <c r="O159" i="27" s="1"/>
  <c r="A160" i="28"/>
  <c r="A160" i="27" s="1"/>
  <c r="C160" i="28"/>
  <c r="C160" i="27" s="1"/>
  <c r="D160" i="28"/>
  <c r="D160" i="27" s="1"/>
  <c r="E160" i="28"/>
  <c r="F160" i="28"/>
  <c r="E160" i="27" s="1"/>
  <c r="G160" i="28"/>
  <c r="M160" i="27" s="1"/>
  <c r="V160" i="28"/>
  <c r="O160" i="27" s="1"/>
  <c r="A161" i="28"/>
  <c r="A161" i="27" s="1"/>
  <c r="C161" i="28"/>
  <c r="D161" i="28"/>
  <c r="D161" i="27" s="1"/>
  <c r="E161" i="28"/>
  <c r="F161" i="28"/>
  <c r="E161" i="27" s="1"/>
  <c r="G161" i="28"/>
  <c r="M161" i="27" s="1"/>
  <c r="V161" i="28"/>
  <c r="O161" i="27" s="1"/>
  <c r="A162" i="28"/>
  <c r="C162" i="28"/>
  <c r="D162" i="28"/>
  <c r="D162" i="27" s="1"/>
  <c r="E162" i="28"/>
  <c r="F162" i="28"/>
  <c r="E162" i="27" s="1"/>
  <c r="G162" i="28"/>
  <c r="V162" i="28"/>
  <c r="O162" i="27" s="1"/>
  <c r="A163" i="28"/>
  <c r="M163" i="28" s="1"/>
  <c r="C163" i="28"/>
  <c r="D163" i="28"/>
  <c r="D163" i="27" s="1"/>
  <c r="E163" i="28"/>
  <c r="F163" i="28"/>
  <c r="E163" i="27" s="1"/>
  <c r="G163" i="28"/>
  <c r="M163" i="27" s="1"/>
  <c r="V163" i="28"/>
  <c r="O163" i="27" s="1"/>
  <c r="A164" i="28"/>
  <c r="S164" i="28" s="1"/>
  <c r="C164" i="28"/>
  <c r="C164" i="27" s="1"/>
  <c r="D164" i="28"/>
  <c r="D164" i="27" s="1"/>
  <c r="E164" i="28"/>
  <c r="F164" i="28"/>
  <c r="E164" i="27" s="1"/>
  <c r="G164" i="28"/>
  <c r="F164" i="27" s="1"/>
  <c r="V164" i="28"/>
  <c r="O164" i="27" s="1"/>
  <c r="A165" i="28"/>
  <c r="C165" i="28"/>
  <c r="D165" i="28"/>
  <c r="D165" i="27" s="1"/>
  <c r="E165" i="28"/>
  <c r="F165" i="28"/>
  <c r="E165" i="27" s="1"/>
  <c r="G165" i="28"/>
  <c r="F165" i="27" s="1"/>
  <c r="V165" i="28"/>
  <c r="O165" i="27" s="1"/>
  <c r="A166" i="28"/>
  <c r="U166" i="28" s="1"/>
  <c r="C166" i="28"/>
  <c r="D166" i="28"/>
  <c r="D166" i="27" s="1"/>
  <c r="E166" i="28"/>
  <c r="F166" i="28"/>
  <c r="E166" i="27" s="1"/>
  <c r="G166" i="28"/>
  <c r="G166" i="27" s="1"/>
  <c r="V166" i="28"/>
  <c r="O166" i="27" s="1"/>
  <c r="A167" i="28"/>
  <c r="A167" i="27" s="1"/>
  <c r="C167" i="28"/>
  <c r="D167" i="28"/>
  <c r="D167" i="27" s="1"/>
  <c r="E167" i="28"/>
  <c r="F167" i="28"/>
  <c r="E167" i="27" s="1"/>
  <c r="G167" i="28"/>
  <c r="V167" i="28"/>
  <c r="O167" i="27" s="1"/>
  <c r="A168" i="28"/>
  <c r="A168" i="27" s="1"/>
  <c r="C168" i="28"/>
  <c r="C168" i="27" s="1"/>
  <c r="D168" i="28"/>
  <c r="D168" i="27" s="1"/>
  <c r="E168" i="28"/>
  <c r="F168" i="28"/>
  <c r="E168" i="27" s="1"/>
  <c r="G168" i="28"/>
  <c r="F168" i="27" s="1"/>
  <c r="V168" i="28"/>
  <c r="O168" i="27" s="1"/>
  <c r="A169" i="28"/>
  <c r="C169" i="28"/>
  <c r="D169" i="28"/>
  <c r="D169" i="27" s="1"/>
  <c r="E169" i="28"/>
  <c r="F169" i="28"/>
  <c r="E169" i="27" s="1"/>
  <c r="G169" i="28"/>
  <c r="N169" i="27" s="1"/>
  <c r="V169" i="28"/>
  <c r="O169" i="27" s="1"/>
  <c r="A170" i="28"/>
  <c r="C170" i="28"/>
  <c r="C170" i="27" s="1"/>
  <c r="D170" i="28"/>
  <c r="D170" i="27" s="1"/>
  <c r="E170" i="28"/>
  <c r="F170" i="28"/>
  <c r="E170" i="27" s="1"/>
  <c r="G170" i="28"/>
  <c r="G170" i="27" s="1"/>
  <c r="V170" i="28"/>
  <c r="O170" i="27" s="1"/>
  <c r="A171" i="28"/>
  <c r="T171" i="28" s="1"/>
  <c r="C171" i="28"/>
  <c r="D171" i="28"/>
  <c r="D171" i="27" s="1"/>
  <c r="E171" i="28"/>
  <c r="F171" i="28"/>
  <c r="E171" i="27" s="1"/>
  <c r="G171" i="28"/>
  <c r="F171" i="27" s="1"/>
  <c r="V171" i="28"/>
  <c r="O171" i="27" s="1"/>
  <c r="A172" i="28"/>
  <c r="A172" i="27" s="1"/>
  <c r="C172" i="28"/>
  <c r="C172" i="27" s="1"/>
  <c r="D172" i="28"/>
  <c r="D172" i="27" s="1"/>
  <c r="E172" i="28"/>
  <c r="F172" i="28"/>
  <c r="E172" i="27" s="1"/>
  <c r="G172" i="28"/>
  <c r="F172" i="27" s="1"/>
  <c r="V172" i="28"/>
  <c r="O172" i="27" s="1"/>
  <c r="A173" i="28"/>
  <c r="A173" i="27" s="1"/>
  <c r="C173" i="28"/>
  <c r="D173" i="28"/>
  <c r="D173" i="27" s="1"/>
  <c r="E173" i="28"/>
  <c r="F173" i="28"/>
  <c r="E173" i="27" s="1"/>
  <c r="G173" i="28"/>
  <c r="G173" i="27" s="1"/>
  <c r="V173" i="28"/>
  <c r="O173" i="27" s="1"/>
  <c r="A174" i="28"/>
  <c r="C174" i="28"/>
  <c r="C174" i="27" s="1"/>
  <c r="D174" i="28"/>
  <c r="D174" i="27" s="1"/>
  <c r="E174" i="28"/>
  <c r="F174" i="28"/>
  <c r="E174" i="27" s="1"/>
  <c r="G174" i="28"/>
  <c r="G174" i="27" s="1"/>
  <c r="V174" i="28"/>
  <c r="O174" i="27" s="1"/>
  <c r="A175" i="28"/>
  <c r="A175" i="27" s="1"/>
  <c r="C175" i="28"/>
  <c r="C175" i="27" s="1"/>
  <c r="D175" i="28"/>
  <c r="D175" i="27" s="1"/>
  <c r="E175" i="28"/>
  <c r="F175" i="28"/>
  <c r="E175" i="27" s="1"/>
  <c r="G175" i="28"/>
  <c r="V175" i="28"/>
  <c r="O175" i="27" s="1"/>
  <c r="A176" i="28"/>
  <c r="A176" i="27" s="1"/>
  <c r="C176" i="28"/>
  <c r="D176" i="28"/>
  <c r="D176" i="27" s="1"/>
  <c r="E176" i="28"/>
  <c r="F176" i="28"/>
  <c r="E176" i="27" s="1"/>
  <c r="G176" i="28"/>
  <c r="V176" i="28"/>
  <c r="O176" i="27" s="1"/>
  <c r="A177" i="28"/>
  <c r="T177" i="28" s="1"/>
  <c r="C177" i="28"/>
  <c r="D177" i="28"/>
  <c r="D177" i="27" s="1"/>
  <c r="E177" i="28"/>
  <c r="F177" i="28"/>
  <c r="E177" i="27" s="1"/>
  <c r="G177" i="28"/>
  <c r="G177" i="27" s="1"/>
  <c r="V177" i="28"/>
  <c r="O177" i="27" s="1"/>
  <c r="A178" i="28"/>
  <c r="N178" i="28" s="1"/>
  <c r="C178" i="28"/>
  <c r="D178" i="28"/>
  <c r="D178" i="27" s="1"/>
  <c r="E178" i="28"/>
  <c r="F178" i="28"/>
  <c r="E178" i="27" s="1"/>
  <c r="G178" i="28"/>
  <c r="N178" i="27" s="1"/>
  <c r="V178" i="28"/>
  <c r="O178" i="27" s="1"/>
  <c r="A179" i="28"/>
  <c r="C179" i="28"/>
  <c r="D179" i="28"/>
  <c r="D179" i="27" s="1"/>
  <c r="E179" i="28"/>
  <c r="F179" i="28"/>
  <c r="E179" i="27" s="1"/>
  <c r="G179" i="28"/>
  <c r="V179" i="28"/>
  <c r="O179" i="27" s="1"/>
  <c r="A180" i="28"/>
  <c r="C180" i="28"/>
  <c r="C180" i="27" s="1"/>
  <c r="D180" i="28"/>
  <c r="D180" i="27" s="1"/>
  <c r="E180" i="28"/>
  <c r="F180" i="28"/>
  <c r="E180" i="27" s="1"/>
  <c r="G180" i="28"/>
  <c r="F180" i="27" s="1"/>
  <c r="V180" i="28"/>
  <c r="O180" i="27" s="1"/>
  <c r="A181" i="28"/>
  <c r="A181" i="27" s="1"/>
  <c r="C181" i="28"/>
  <c r="C181" i="27" s="1"/>
  <c r="D181" i="28"/>
  <c r="D181" i="27" s="1"/>
  <c r="E181" i="28"/>
  <c r="F181" i="28"/>
  <c r="E181" i="27" s="1"/>
  <c r="G181" i="28"/>
  <c r="F181" i="27" s="1"/>
  <c r="V181" i="28"/>
  <c r="O181" i="27" s="1"/>
  <c r="A182" i="28"/>
  <c r="A182" i="27" s="1"/>
  <c r="C182" i="28"/>
  <c r="C182" i="27" s="1"/>
  <c r="D182" i="28"/>
  <c r="D182" i="27" s="1"/>
  <c r="E182" i="28"/>
  <c r="F182" i="28"/>
  <c r="E182" i="27" s="1"/>
  <c r="G182" i="28"/>
  <c r="G182" i="27" s="1"/>
  <c r="V182" i="28"/>
  <c r="O182" i="27" s="1"/>
  <c r="A183" i="28"/>
  <c r="A183" i="27" s="1"/>
  <c r="C183" i="28"/>
  <c r="D183" i="28"/>
  <c r="D183" i="27" s="1"/>
  <c r="E183" i="28"/>
  <c r="F183" i="28"/>
  <c r="E183" i="27" s="1"/>
  <c r="G183" i="28"/>
  <c r="G183" i="27" s="1"/>
  <c r="V183" i="28"/>
  <c r="O183" i="27" s="1"/>
  <c r="A184" i="28"/>
  <c r="C184" i="28"/>
  <c r="D184" i="28"/>
  <c r="D184" i="27" s="1"/>
  <c r="E184" i="28"/>
  <c r="F184" i="28"/>
  <c r="E184" i="27" s="1"/>
  <c r="G184" i="28"/>
  <c r="G184" i="27" s="1"/>
  <c r="V184" i="28"/>
  <c r="O184" i="27" s="1"/>
  <c r="A185" i="28"/>
  <c r="A185" i="27" s="1"/>
  <c r="C185" i="28"/>
  <c r="C185" i="27" s="1"/>
  <c r="D185" i="28"/>
  <c r="D185" i="27" s="1"/>
  <c r="E185" i="28"/>
  <c r="F185" i="28"/>
  <c r="E185" i="27" s="1"/>
  <c r="G185" i="28"/>
  <c r="G185" i="27" s="1"/>
  <c r="V185" i="28"/>
  <c r="O185" i="27" s="1"/>
  <c r="A186" i="28"/>
  <c r="C186" i="28"/>
  <c r="D186" i="28"/>
  <c r="D186" i="27" s="1"/>
  <c r="E186" i="28"/>
  <c r="F186" i="28"/>
  <c r="E186" i="27" s="1"/>
  <c r="G186" i="28"/>
  <c r="M186" i="27" s="1"/>
  <c r="V186" i="28"/>
  <c r="O186" i="27" s="1"/>
  <c r="A187" i="28"/>
  <c r="A187" i="27" s="1"/>
  <c r="C187" i="28"/>
  <c r="D187" i="28"/>
  <c r="D187" i="27" s="1"/>
  <c r="E187" i="28"/>
  <c r="F187" i="28"/>
  <c r="E187" i="27" s="1"/>
  <c r="G187" i="28"/>
  <c r="N187" i="27" s="1"/>
  <c r="V187" i="28"/>
  <c r="O187" i="27" s="1"/>
  <c r="A188" i="28"/>
  <c r="T188" i="28" s="1"/>
  <c r="C188" i="28"/>
  <c r="C188" i="27" s="1"/>
  <c r="D188" i="28"/>
  <c r="D188" i="27" s="1"/>
  <c r="E188" i="28"/>
  <c r="F188" i="28"/>
  <c r="E188" i="27" s="1"/>
  <c r="G188" i="28"/>
  <c r="J188" i="27" s="1"/>
  <c r="V188" i="28"/>
  <c r="O188" i="27" s="1"/>
  <c r="A189" i="28"/>
  <c r="I189" i="28" s="1"/>
  <c r="I189" i="27" s="1"/>
  <c r="C189" i="28"/>
  <c r="D189" i="28"/>
  <c r="D189" i="27" s="1"/>
  <c r="E189" i="28"/>
  <c r="F189" i="28"/>
  <c r="E189" i="27" s="1"/>
  <c r="G189" i="28"/>
  <c r="V189" i="28"/>
  <c r="O189" i="27" s="1"/>
  <c r="A190" i="28"/>
  <c r="A190" i="27" s="1"/>
  <c r="C190" i="28"/>
  <c r="D190" i="28"/>
  <c r="D190" i="27" s="1"/>
  <c r="E190" i="28"/>
  <c r="F190" i="28"/>
  <c r="E190" i="27" s="1"/>
  <c r="G190" i="28"/>
  <c r="G190" i="27" s="1"/>
  <c r="V190" i="28"/>
  <c r="O190" i="27" s="1"/>
  <c r="A191" i="28"/>
  <c r="M191" i="28" s="1"/>
  <c r="C191" i="28"/>
  <c r="D191" i="28"/>
  <c r="D191" i="27" s="1"/>
  <c r="E191" i="28"/>
  <c r="F191" i="28"/>
  <c r="E191" i="27" s="1"/>
  <c r="G191" i="28"/>
  <c r="V191" i="28"/>
  <c r="O191" i="27" s="1"/>
  <c r="A192" i="28"/>
  <c r="C192" i="28"/>
  <c r="C192" i="27" s="1"/>
  <c r="D192" i="28"/>
  <c r="D192" i="27" s="1"/>
  <c r="E192" i="28"/>
  <c r="F192" i="28"/>
  <c r="E192" i="27" s="1"/>
  <c r="G192" i="28"/>
  <c r="F192" i="27" s="1"/>
  <c r="V192" i="28"/>
  <c r="O192" i="27" s="1"/>
  <c r="A193" i="28"/>
  <c r="R193" i="28" s="1"/>
  <c r="C193" i="28"/>
  <c r="D193" i="28"/>
  <c r="D193" i="27" s="1"/>
  <c r="E193" i="28"/>
  <c r="F193" i="28"/>
  <c r="E193" i="27" s="1"/>
  <c r="G193" i="28"/>
  <c r="M193" i="27" s="1"/>
  <c r="V193" i="28"/>
  <c r="O193" i="27" s="1"/>
  <c r="A194" i="28"/>
  <c r="A194" i="27" s="1"/>
  <c r="C194" i="28"/>
  <c r="C194" i="27" s="1"/>
  <c r="D194" i="28"/>
  <c r="D194" i="27" s="1"/>
  <c r="E194" i="28"/>
  <c r="F194" i="28"/>
  <c r="E194" i="27" s="1"/>
  <c r="G194" i="28"/>
  <c r="F194" i="27" s="1"/>
  <c r="V194" i="28"/>
  <c r="O194" i="27" s="1"/>
  <c r="A195" i="28"/>
  <c r="P195" i="28" s="1"/>
  <c r="C195" i="28"/>
  <c r="C195" i="27" s="1"/>
  <c r="D195" i="28"/>
  <c r="D195" i="27" s="1"/>
  <c r="E195" i="28"/>
  <c r="F195" i="28"/>
  <c r="E195" i="27" s="1"/>
  <c r="G195" i="28"/>
  <c r="F195" i="27" s="1"/>
  <c r="V195" i="28"/>
  <c r="O195" i="27" s="1"/>
  <c r="A196" i="28"/>
  <c r="H196" i="28" s="1"/>
  <c r="H196" i="27" s="1"/>
  <c r="C196" i="28"/>
  <c r="C196" i="27" s="1"/>
  <c r="D196" i="28"/>
  <c r="D196" i="27" s="1"/>
  <c r="E196" i="28"/>
  <c r="F196" i="28"/>
  <c r="E196" i="27" s="1"/>
  <c r="G196" i="28"/>
  <c r="M196" i="27" s="1"/>
  <c r="V196" i="28"/>
  <c r="O196" i="27" s="1"/>
  <c r="A197" i="28"/>
  <c r="Q197" i="28" s="1"/>
  <c r="C197" i="28"/>
  <c r="D197" i="28"/>
  <c r="D197" i="27" s="1"/>
  <c r="E197" i="28"/>
  <c r="F197" i="28"/>
  <c r="E197" i="27" s="1"/>
  <c r="G197" i="28"/>
  <c r="V197" i="28"/>
  <c r="O197" i="27" s="1"/>
  <c r="A198" i="28"/>
  <c r="S198" i="28" s="1"/>
  <c r="C198" i="28"/>
  <c r="C198" i="27" s="1"/>
  <c r="D198" i="28"/>
  <c r="D198" i="27" s="1"/>
  <c r="E198" i="28"/>
  <c r="F198" i="28"/>
  <c r="E198" i="27" s="1"/>
  <c r="G198" i="28"/>
  <c r="G198" i="27" s="1"/>
  <c r="V198" i="28"/>
  <c r="O198" i="27" s="1"/>
  <c r="A199" i="28"/>
  <c r="U199" i="28" s="1"/>
  <c r="C199" i="28"/>
  <c r="C199" i="27" s="1"/>
  <c r="D199" i="28"/>
  <c r="D199" i="27" s="1"/>
  <c r="E199" i="28"/>
  <c r="F199" i="28"/>
  <c r="E199" i="27" s="1"/>
  <c r="G199" i="28"/>
  <c r="F199" i="27" s="1"/>
  <c r="V199" i="28"/>
  <c r="O199" i="27" s="1"/>
  <c r="A200" i="28"/>
  <c r="A200" i="27" s="1"/>
  <c r="C200" i="28"/>
  <c r="D200" i="28"/>
  <c r="D200" i="27" s="1"/>
  <c r="E200" i="28"/>
  <c r="F200" i="28"/>
  <c r="E200" i="27" s="1"/>
  <c r="G200" i="28"/>
  <c r="N200" i="27" s="1"/>
  <c r="V200" i="28"/>
  <c r="O200" i="27" s="1"/>
  <c r="A201" i="28"/>
  <c r="A201" i="27" s="1"/>
  <c r="C201" i="28"/>
  <c r="D201" i="28"/>
  <c r="D201" i="27" s="1"/>
  <c r="E201" i="28"/>
  <c r="F201" i="28"/>
  <c r="E201" i="27" s="1"/>
  <c r="G201" i="28"/>
  <c r="V201" i="28"/>
  <c r="O201" i="27" s="1"/>
  <c r="A202" i="28"/>
  <c r="C202" i="28"/>
  <c r="D202" i="28"/>
  <c r="D202" i="27" s="1"/>
  <c r="E202" i="28"/>
  <c r="F202" i="28"/>
  <c r="E202" i="27" s="1"/>
  <c r="G202" i="28"/>
  <c r="M202" i="27" s="1"/>
  <c r="V202" i="28"/>
  <c r="O202" i="27" s="1"/>
  <c r="A203" i="28"/>
  <c r="C203" i="28"/>
  <c r="D203" i="28"/>
  <c r="D203" i="27" s="1"/>
  <c r="E203" i="28"/>
  <c r="F203" i="28"/>
  <c r="E203" i="27" s="1"/>
  <c r="G203" i="28"/>
  <c r="N203" i="27" s="1"/>
  <c r="V203" i="28"/>
  <c r="O203" i="27" s="1"/>
  <c r="A204" i="28"/>
  <c r="A204" i="27" s="1"/>
  <c r="C204" i="28"/>
  <c r="C204" i="27" s="1"/>
  <c r="D204" i="28"/>
  <c r="D204" i="27" s="1"/>
  <c r="E204" i="28"/>
  <c r="F204" i="28"/>
  <c r="E204" i="27" s="1"/>
  <c r="G204" i="28"/>
  <c r="F204" i="27" s="1"/>
  <c r="V204" i="28"/>
  <c r="O204" i="27" s="1"/>
  <c r="A205" i="28"/>
  <c r="N205" i="28" s="1"/>
  <c r="C205" i="28"/>
  <c r="C205" i="27" s="1"/>
  <c r="D205" i="28"/>
  <c r="D205" i="27" s="1"/>
  <c r="E205" i="28"/>
  <c r="F205" i="28"/>
  <c r="E205" i="27" s="1"/>
  <c r="G205" i="28"/>
  <c r="M205" i="27" s="1"/>
  <c r="V205" i="28"/>
  <c r="O205" i="27" s="1"/>
  <c r="A206" i="28"/>
  <c r="A206" i="27" s="1"/>
  <c r="C206" i="28"/>
  <c r="C206" i="27" s="1"/>
  <c r="D206" i="28"/>
  <c r="D206" i="27" s="1"/>
  <c r="E206" i="28"/>
  <c r="F206" i="28"/>
  <c r="E206" i="27" s="1"/>
  <c r="G206" i="28"/>
  <c r="F206" i="27" s="1"/>
  <c r="V206" i="28"/>
  <c r="O206" i="27" s="1"/>
  <c r="A207" i="28"/>
  <c r="U207" i="28" s="1"/>
  <c r="C207" i="28"/>
  <c r="D207" i="28"/>
  <c r="D207" i="27" s="1"/>
  <c r="E207" i="28"/>
  <c r="F207" i="28"/>
  <c r="E207" i="27" s="1"/>
  <c r="G207" i="28"/>
  <c r="N207" i="27" s="1"/>
  <c r="V207" i="28"/>
  <c r="O207" i="27" s="1"/>
  <c r="A208" i="28"/>
  <c r="A208" i="27" s="1"/>
  <c r="C208" i="28"/>
  <c r="C208" i="27" s="1"/>
  <c r="D208" i="28"/>
  <c r="D208" i="27" s="1"/>
  <c r="E208" i="28"/>
  <c r="F208" i="28"/>
  <c r="E208" i="27" s="1"/>
  <c r="G208" i="28"/>
  <c r="V208" i="28"/>
  <c r="O208" i="27" s="1"/>
  <c r="A209" i="28"/>
  <c r="T209" i="28" s="1"/>
  <c r="C209" i="28"/>
  <c r="C209" i="27" s="1"/>
  <c r="D209" i="28"/>
  <c r="D209" i="27" s="1"/>
  <c r="E209" i="28"/>
  <c r="F209" i="28"/>
  <c r="E209" i="27" s="1"/>
  <c r="G209" i="28"/>
  <c r="G209" i="27" s="1"/>
  <c r="V209" i="28"/>
  <c r="O209" i="27" s="1"/>
  <c r="A210" i="28"/>
  <c r="A210" i="27" s="1"/>
  <c r="C210" i="28"/>
  <c r="D210" i="28"/>
  <c r="D210" i="27" s="1"/>
  <c r="E210" i="28"/>
  <c r="F210" i="28"/>
  <c r="E210" i="27" s="1"/>
  <c r="G210" i="28"/>
  <c r="V210" i="28"/>
  <c r="O210" i="27" s="1"/>
  <c r="A211" i="28"/>
  <c r="A211" i="27" s="1"/>
  <c r="C211" i="28"/>
  <c r="D211" i="28"/>
  <c r="D211" i="27" s="1"/>
  <c r="E211" i="28"/>
  <c r="F211" i="28"/>
  <c r="E211" i="27" s="1"/>
  <c r="G211" i="28"/>
  <c r="F211" i="27" s="1"/>
  <c r="V211" i="28"/>
  <c r="O211" i="27" s="1"/>
  <c r="A212" i="28"/>
  <c r="P212" i="28" s="1"/>
  <c r="C212" i="28"/>
  <c r="C212" i="27" s="1"/>
  <c r="D212" i="28"/>
  <c r="D212" i="27" s="1"/>
  <c r="E212" i="28"/>
  <c r="F212" i="28"/>
  <c r="E212" i="27" s="1"/>
  <c r="G212" i="28"/>
  <c r="G212" i="27" s="1"/>
  <c r="V212" i="28"/>
  <c r="O212" i="27" s="1"/>
  <c r="A213" i="28"/>
  <c r="A213" i="27" s="1"/>
  <c r="C213" i="28"/>
  <c r="D213" i="28"/>
  <c r="D213" i="27" s="1"/>
  <c r="E213" i="28"/>
  <c r="F213" i="28"/>
  <c r="E213" i="27" s="1"/>
  <c r="G213" i="28"/>
  <c r="M213" i="27" s="1"/>
  <c r="V213" i="28"/>
  <c r="O213" i="27" s="1"/>
  <c r="A214" i="28"/>
  <c r="A214" i="27" s="1"/>
  <c r="C214" i="28"/>
  <c r="D214" i="28"/>
  <c r="D214" i="27" s="1"/>
  <c r="E214" i="28"/>
  <c r="F214" i="28"/>
  <c r="E214" i="27" s="1"/>
  <c r="G214" i="28"/>
  <c r="J214" i="27" s="1"/>
  <c r="V214" i="28"/>
  <c r="O214" i="27" s="1"/>
  <c r="A215" i="28"/>
  <c r="S215" i="28" s="1"/>
  <c r="C215" i="28"/>
  <c r="D215" i="28"/>
  <c r="D215" i="27" s="1"/>
  <c r="E215" i="28"/>
  <c r="F215" i="28"/>
  <c r="E215" i="27" s="1"/>
  <c r="G215" i="28"/>
  <c r="M215" i="27" s="1"/>
  <c r="V215" i="28"/>
  <c r="O215" i="27" s="1"/>
  <c r="A216" i="28"/>
  <c r="O216" i="28" s="1"/>
  <c r="C216" i="28"/>
  <c r="C216" i="27" s="1"/>
  <c r="D216" i="28"/>
  <c r="D216" i="27" s="1"/>
  <c r="E216" i="28"/>
  <c r="F216" i="28"/>
  <c r="E216" i="27" s="1"/>
  <c r="G216" i="28"/>
  <c r="F216" i="27" s="1"/>
  <c r="V216" i="28"/>
  <c r="O216" i="27" s="1"/>
  <c r="A217" i="28"/>
  <c r="C217" i="28"/>
  <c r="D217" i="28"/>
  <c r="D217" i="27" s="1"/>
  <c r="E217" i="28"/>
  <c r="F217" i="28"/>
  <c r="E217" i="27" s="1"/>
  <c r="G217" i="28"/>
  <c r="F217" i="27" s="1"/>
  <c r="V217" i="28"/>
  <c r="O217" i="27" s="1"/>
  <c r="A218" i="28"/>
  <c r="P218" i="28" s="1"/>
  <c r="C218" i="28"/>
  <c r="C218" i="27" s="1"/>
  <c r="D218" i="28"/>
  <c r="D218" i="27" s="1"/>
  <c r="E218" i="28"/>
  <c r="F218" i="28"/>
  <c r="E218" i="27" s="1"/>
  <c r="G218" i="28"/>
  <c r="V218" i="28"/>
  <c r="O218" i="27" s="1"/>
  <c r="A219" i="28"/>
  <c r="A219" i="27" s="1"/>
  <c r="C219" i="28"/>
  <c r="D219" i="28"/>
  <c r="D219" i="27" s="1"/>
  <c r="E219" i="28"/>
  <c r="F219" i="28"/>
  <c r="E219" i="27" s="1"/>
  <c r="G219" i="28"/>
  <c r="F219" i="27" s="1"/>
  <c r="V219" i="28"/>
  <c r="O219" i="27" s="1"/>
  <c r="A220" i="28"/>
  <c r="A220" i="27" s="1"/>
  <c r="C220" i="28"/>
  <c r="D220" i="28"/>
  <c r="D220" i="27" s="1"/>
  <c r="E220" i="28"/>
  <c r="F220" i="28"/>
  <c r="E220" i="27" s="1"/>
  <c r="G220" i="28"/>
  <c r="F220" i="27" s="1"/>
  <c r="V220" i="28"/>
  <c r="O220" i="27" s="1"/>
  <c r="A221" i="28"/>
  <c r="A221" i="27" s="1"/>
  <c r="C221" i="28"/>
  <c r="D221" i="28"/>
  <c r="D221" i="27" s="1"/>
  <c r="E221" i="28"/>
  <c r="F221" i="28"/>
  <c r="E221" i="27" s="1"/>
  <c r="G221" i="28"/>
  <c r="F221" i="27" s="1"/>
  <c r="V221" i="28"/>
  <c r="O221" i="27" s="1"/>
  <c r="A222" i="28"/>
  <c r="C222" i="28"/>
  <c r="C222" i="27" s="1"/>
  <c r="D222" i="28"/>
  <c r="D222" i="27" s="1"/>
  <c r="E222" i="28"/>
  <c r="F222" i="28"/>
  <c r="E222" i="27" s="1"/>
  <c r="G222" i="28"/>
  <c r="F222" i="27" s="1"/>
  <c r="V222" i="28"/>
  <c r="O222" i="27" s="1"/>
  <c r="A223" i="28"/>
  <c r="A223" i="27" s="1"/>
  <c r="C223" i="28"/>
  <c r="D223" i="28"/>
  <c r="D223" i="27" s="1"/>
  <c r="E223" i="28"/>
  <c r="F223" i="28"/>
  <c r="E223" i="27" s="1"/>
  <c r="G223" i="28"/>
  <c r="V223" i="28"/>
  <c r="O223" i="27" s="1"/>
  <c r="A224" i="28"/>
  <c r="N224" i="28" s="1"/>
  <c r="C224" i="28"/>
  <c r="D224" i="28"/>
  <c r="D224" i="27" s="1"/>
  <c r="E224" i="28"/>
  <c r="F224" i="28"/>
  <c r="E224" i="27" s="1"/>
  <c r="G224" i="28"/>
  <c r="J224" i="27" s="1"/>
  <c r="V224" i="28"/>
  <c r="O224" i="27" s="1"/>
  <c r="A225" i="28"/>
  <c r="T225" i="28" s="1"/>
  <c r="C225" i="28"/>
  <c r="D225" i="28"/>
  <c r="D225" i="27" s="1"/>
  <c r="E225" i="28"/>
  <c r="F225" i="28"/>
  <c r="E225" i="27" s="1"/>
  <c r="G225" i="28"/>
  <c r="F225" i="27" s="1"/>
  <c r="V225" i="28"/>
  <c r="O225" i="27" s="1"/>
  <c r="A226" i="28"/>
  <c r="A226" i="27" s="1"/>
  <c r="C226" i="28"/>
  <c r="D226" i="28"/>
  <c r="D226" i="27" s="1"/>
  <c r="E226" i="28"/>
  <c r="F226" i="28"/>
  <c r="E226" i="27" s="1"/>
  <c r="G226" i="28"/>
  <c r="V226" i="28"/>
  <c r="O226" i="27" s="1"/>
  <c r="A227" i="28"/>
  <c r="C227" i="28"/>
  <c r="D227" i="28"/>
  <c r="D227" i="27" s="1"/>
  <c r="E227" i="28"/>
  <c r="F227" i="28"/>
  <c r="E227" i="27" s="1"/>
  <c r="G227" i="28"/>
  <c r="V227" i="28"/>
  <c r="O227" i="27" s="1"/>
  <c r="A228" i="28"/>
  <c r="H228" i="28" s="1"/>
  <c r="H228" i="27" s="1"/>
  <c r="C228" i="28"/>
  <c r="C228" i="27" s="1"/>
  <c r="D228" i="28"/>
  <c r="D228" i="27" s="1"/>
  <c r="E228" i="28"/>
  <c r="F228" i="28"/>
  <c r="E228" i="27" s="1"/>
  <c r="G228" i="28"/>
  <c r="V228" i="28"/>
  <c r="O228" i="27" s="1"/>
  <c r="A229" i="28"/>
  <c r="Q229" i="28" s="1"/>
  <c r="C229" i="28"/>
  <c r="C229" i="27" s="1"/>
  <c r="D229" i="28"/>
  <c r="D229" i="27" s="1"/>
  <c r="E229" i="28"/>
  <c r="F229" i="28"/>
  <c r="E229" i="27" s="1"/>
  <c r="G229" i="28"/>
  <c r="F229" i="27" s="1"/>
  <c r="V229" i="28"/>
  <c r="O229" i="27" s="1"/>
  <c r="A230" i="28"/>
  <c r="A230" i="27" s="1"/>
  <c r="C230" i="28"/>
  <c r="C230" i="27" s="1"/>
  <c r="D230" i="28"/>
  <c r="D230" i="27" s="1"/>
  <c r="E230" i="28"/>
  <c r="F230" i="28"/>
  <c r="G230" i="28"/>
  <c r="G230" i="27" s="1"/>
  <c r="V230" i="28"/>
  <c r="O230" i="27" s="1"/>
  <c r="A231" i="28"/>
  <c r="C231" i="28"/>
  <c r="D231" i="28"/>
  <c r="D231" i="27" s="1"/>
  <c r="E231" i="28"/>
  <c r="F231" i="28"/>
  <c r="E231" i="27" s="1"/>
  <c r="G231" i="28"/>
  <c r="N231" i="27" s="1"/>
  <c r="V231" i="28"/>
  <c r="O231" i="27" s="1"/>
  <c r="A232" i="28"/>
  <c r="A232" i="27" s="1"/>
  <c r="C232" i="28"/>
  <c r="C232" i="27" s="1"/>
  <c r="D232" i="28"/>
  <c r="D232" i="27" s="1"/>
  <c r="E232" i="28"/>
  <c r="F232" i="28"/>
  <c r="E232" i="27" s="1"/>
  <c r="G232" i="28"/>
  <c r="J232" i="27" s="1"/>
  <c r="V232" i="28"/>
  <c r="O232" i="27" s="1"/>
  <c r="A233" i="28"/>
  <c r="O233" i="28" s="1"/>
  <c r="C233" i="28"/>
  <c r="C233" i="27" s="1"/>
  <c r="D233" i="28"/>
  <c r="D233" i="27" s="1"/>
  <c r="E233" i="28"/>
  <c r="F233" i="28"/>
  <c r="E233" i="27" s="1"/>
  <c r="G233" i="28"/>
  <c r="M233" i="27" s="1"/>
  <c r="V233" i="28"/>
  <c r="O233" i="27" s="1"/>
  <c r="A234" i="28"/>
  <c r="A234" i="27" s="1"/>
  <c r="C234" i="28"/>
  <c r="D234" i="28"/>
  <c r="D234" i="27" s="1"/>
  <c r="E234" i="28"/>
  <c r="F234" i="28"/>
  <c r="E234" i="27" s="1"/>
  <c r="G234" i="28"/>
  <c r="G234" i="27" s="1"/>
  <c r="V234" i="28"/>
  <c r="O234" i="27" s="1"/>
  <c r="A235" i="28"/>
  <c r="C235" i="28"/>
  <c r="D235" i="28"/>
  <c r="D235" i="27" s="1"/>
  <c r="E235" i="28"/>
  <c r="F235" i="28"/>
  <c r="E235" i="27" s="1"/>
  <c r="G235" i="28"/>
  <c r="V235" i="28"/>
  <c r="O235" i="27" s="1"/>
  <c r="A236" i="28"/>
  <c r="A236" i="27" s="1"/>
  <c r="C236" i="28"/>
  <c r="C236" i="27" s="1"/>
  <c r="D236" i="28"/>
  <c r="D236" i="27" s="1"/>
  <c r="E236" i="28"/>
  <c r="F236" i="28"/>
  <c r="E236" i="27" s="1"/>
  <c r="G236" i="28"/>
  <c r="V236" i="28"/>
  <c r="O236" i="27" s="1"/>
  <c r="A237" i="28"/>
  <c r="A237" i="27" s="1"/>
  <c r="C237" i="28"/>
  <c r="D237" i="28"/>
  <c r="D237" i="27" s="1"/>
  <c r="E237" i="28"/>
  <c r="F237" i="28"/>
  <c r="E237" i="27" s="1"/>
  <c r="G237" i="28"/>
  <c r="N237" i="27" s="1"/>
  <c r="V237" i="28"/>
  <c r="O237" i="27" s="1"/>
  <c r="A238" i="28"/>
  <c r="A238" i="27" s="1"/>
  <c r="C238" i="28"/>
  <c r="D238" i="28"/>
  <c r="D238" i="27" s="1"/>
  <c r="E238" i="28"/>
  <c r="F238" i="28"/>
  <c r="E238" i="27" s="1"/>
  <c r="G238" i="28"/>
  <c r="N238" i="27" s="1"/>
  <c r="V238" i="28"/>
  <c r="O238" i="27" s="1"/>
  <c r="A239" i="28"/>
  <c r="R239" i="28" s="1"/>
  <c r="C239" i="28"/>
  <c r="D239" i="28"/>
  <c r="D239" i="27" s="1"/>
  <c r="E239" i="28"/>
  <c r="F239" i="28"/>
  <c r="E239" i="27" s="1"/>
  <c r="G239" i="28"/>
  <c r="V239" i="28"/>
  <c r="O239" i="27" s="1"/>
  <c r="A240" i="28"/>
  <c r="R240" i="28" s="1"/>
  <c r="C240" i="28"/>
  <c r="C240" i="27" s="1"/>
  <c r="D240" i="28"/>
  <c r="D240" i="27" s="1"/>
  <c r="E240" i="28"/>
  <c r="F240" i="28"/>
  <c r="E240" i="27" s="1"/>
  <c r="G240" i="28"/>
  <c r="M240" i="27" s="1"/>
  <c r="V240" i="28"/>
  <c r="O240" i="27" s="1"/>
  <c r="A241" i="28"/>
  <c r="A241" i="27" s="1"/>
  <c r="C241" i="28"/>
  <c r="D241" i="28"/>
  <c r="D241" i="27" s="1"/>
  <c r="E241" i="28"/>
  <c r="F241" i="28"/>
  <c r="E241" i="27" s="1"/>
  <c r="G241" i="28"/>
  <c r="N241" i="27" s="1"/>
  <c r="V241" i="28"/>
  <c r="O241" i="27" s="1"/>
  <c r="A242" i="28"/>
  <c r="A242" i="27" s="1"/>
  <c r="C242" i="28"/>
  <c r="D242" i="28"/>
  <c r="D242" i="27" s="1"/>
  <c r="E242" i="28"/>
  <c r="F242" i="28"/>
  <c r="E242" i="27" s="1"/>
  <c r="G242" i="28"/>
  <c r="J242" i="27" s="1"/>
  <c r="V242" i="28"/>
  <c r="O242" i="27" s="1"/>
  <c r="A243" i="28"/>
  <c r="U243" i="28" s="1"/>
  <c r="C243" i="28"/>
  <c r="D243" i="28"/>
  <c r="D243" i="27" s="1"/>
  <c r="E243" i="28"/>
  <c r="F243" i="28"/>
  <c r="E243" i="27" s="1"/>
  <c r="G243" i="28"/>
  <c r="V243" i="28"/>
  <c r="O243" i="27" s="1"/>
  <c r="A244" i="28"/>
  <c r="A244" i="27" s="1"/>
  <c r="C244" i="28"/>
  <c r="C244" i="27" s="1"/>
  <c r="D244" i="28"/>
  <c r="D244" i="27" s="1"/>
  <c r="E244" i="28"/>
  <c r="F244" i="28"/>
  <c r="E244" i="27" s="1"/>
  <c r="G244" i="28"/>
  <c r="M244" i="27" s="1"/>
  <c r="V244" i="28"/>
  <c r="O244" i="27" s="1"/>
  <c r="A245" i="28"/>
  <c r="C245" i="28"/>
  <c r="D245" i="28"/>
  <c r="D245" i="27" s="1"/>
  <c r="E245" i="28"/>
  <c r="F245" i="28"/>
  <c r="E245" i="27" s="1"/>
  <c r="G245" i="28"/>
  <c r="N245" i="27" s="1"/>
  <c r="V245" i="28"/>
  <c r="O245" i="27" s="1"/>
  <c r="A246" i="28"/>
  <c r="C246" i="28"/>
  <c r="C246" i="27" s="1"/>
  <c r="D246" i="28"/>
  <c r="D246" i="27" s="1"/>
  <c r="E246" i="28"/>
  <c r="F246" i="28"/>
  <c r="E246" i="27" s="1"/>
  <c r="G246" i="28"/>
  <c r="G246" i="27" s="1"/>
  <c r="V246" i="28"/>
  <c r="O246" i="27" s="1"/>
  <c r="A247" i="28"/>
  <c r="C247" i="28"/>
  <c r="D247" i="28"/>
  <c r="D247" i="27" s="1"/>
  <c r="E247" i="28"/>
  <c r="F247" i="28"/>
  <c r="E247" i="27" s="1"/>
  <c r="G247" i="28"/>
  <c r="N247" i="27" s="1"/>
  <c r="V247" i="28"/>
  <c r="O247" i="27" s="1"/>
  <c r="A248" i="28"/>
  <c r="R248" i="28" s="1"/>
  <c r="C248" i="28"/>
  <c r="D248" i="28"/>
  <c r="D248" i="27" s="1"/>
  <c r="E248" i="28"/>
  <c r="F248" i="28"/>
  <c r="E248" i="27" s="1"/>
  <c r="G248" i="28"/>
  <c r="V248" i="28"/>
  <c r="O248" i="27" s="1"/>
  <c r="A249" i="28"/>
  <c r="P249" i="28" s="1"/>
  <c r="C249" i="28"/>
  <c r="D249" i="28"/>
  <c r="D249" i="27" s="1"/>
  <c r="E249" i="28"/>
  <c r="F249" i="28"/>
  <c r="E249" i="27" s="1"/>
  <c r="G249" i="28"/>
  <c r="M249" i="27" s="1"/>
  <c r="V249" i="28"/>
  <c r="O249" i="27" s="1"/>
  <c r="A250" i="28"/>
  <c r="C250" i="28"/>
  <c r="D250" i="28"/>
  <c r="D250" i="27" s="1"/>
  <c r="E250" i="28"/>
  <c r="F250" i="28"/>
  <c r="E250" i="27" s="1"/>
  <c r="G250" i="28"/>
  <c r="F250" i="27" s="1"/>
  <c r="V250" i="28"/>
  <c r="O250" i="27" s="1"/>
  <c r="A251" i="28"/>
  <c r="U251" i="28" s="1"/>
  <c r="C251" i="28"/>
  <c r="D251" i="28"/>
  <c r="D251" i="27" s="1"/>
  <c r="E251" i="28"/>
  <c r="F251" i="28"/>
  <c r="E251" i="27" s="1"/>
  <c r="G251" i="28"/>
  <c r="V251" i="28"/>
  <c r="O251" i="27" s="1"/>
  <c r="A252" i="28"/>
  <c r="A252" i="27" s="1"/>
  <c r="C252" i="28"/>
  <c r="C252" i="27" s="1"/>
  <c r="D252" i="28"/>
  <c r="D252" i="27" s="1"/>
  <c r="E252" i="28"/>
  <c r="F252" i="28"/>
  <c r="E252" i="27" s="1"/>
  <c r="G252" i="28"/>
  <c r="V252" i="28"/>
  <c r="O252" i="27" s="1"/>
  <c r="A253" i="28"/>
  <c r="C253" i="28"/>
  <c r="C253" i="27" s="1"/>
  <c r="D253" i="28"/>
  <c r="D253" i="27" s="1"/>
  <c r="E253" i="28"/>
  <c r="F253" i="28"/>
  <c r="E253" i="27" s="1"/>
  <c r="G253" i="28"/>
  <c r="F253" i="27" s="1"/>
  <c r="V253" i="28"/>
  <c r="O253" i="27" s="1"/>
  <c r="A254" i="28"/>
  <c r="A254" i="27" s="1"/>
  <c r="C254" i="28"/>
  <c r="C254" i="27" s="1"/>
  <c r="D254" i="28"/>
  <c r="D254" i="27" s="1"/>
  <c r="E254" i="28"/>
  <c r="F254" i="28"/>
  <c r="E254" i="27" s="1"/>
  <c r="G254" i="28"/>
  <c r="F254" i="27" s="1"/>
  <c r="V254" i="28"/>
  <c r="O254" i="27" s="1"/>
  <c r="A255" i="28"/>
  <c r="C255" i="28"/>
  <c r="D255" i="28"/>
  <c r="D255" i="27" s="1"/>
  <c r="E255" i="28"/>
  <c r="F255" i="28"/>
  <c r="E255" i="27" s="1"/>
  <c r="G255" i="28"/>
  <c r="F255" i="27" s="1"/>
  <c r="V255" i="28"/>
  <c r="O255" i="27" s="1"/>
  <c r="A256" i="28"/>
  <c r="Q256" i="28" s="1"/>
  <c r="C256" i="28"/>
  <c r="C256" i="27" s="1"/>
  <c r="D256" i="28"/>
  <c r="D256" i="27" s="1"/>
  <c r="E256" i="28"/>
  <c r="F256" i="28"/>
  <c r="E256" i="27" s="1"/>
  <c r="G256" i="28"/>
  <c r="V256" i="28"/>
  <c r="O256" i="27" s="1"/>
  <c r="A257" i="28"/>
  <c r="M257" i="28" s="1"/>
  <c r="C257" i="28"/>
  <c r="C257" i="27" s="1"/>
  <c r="D257" i="28"/>
  <c r="D257" i="27" s="1"/>
  <c r="E257" i="28"/>
  <c r="F257" i="28"/>
  <c r="E257" i="27" s="1"/>
  <c r="G257" i="28"/>
  <c r="F257" i="27" s="1"/>
  <c r="V257" i="28"/>
  <c r="O257" i="27" s="1"/>
  <c r="A258" i="28"/>
  <c r="A258" i="27" s="1"/>
  <c r="C258" i="28"/>
  <c r="D258" i="28"/>
  <c r="D258" i="27" s="1"/>
  <c r="E258" i="28"/>
  <c r="F258" i="28"/>
  <c r="E258" i="27" s="1"/>
  <c r="G258" i="28"/>
  <c r="G258" i="27" s="1"/>
  <c r="V258" i="28"/>
  <c r="O258" i="27" s="1"/>
  <c r="A259" i="28"/>
  <c r="C259" i="28"/>
  <c r="D259" i="28"/>
  <c r="D259" i="27" s="1"/>
  <c r="E259" i="28"/>
  <c r="F259" i="28"/>
  <c r="E259" i="27" s="1"/>
  <c r="G259" i="28"/>
  <c r="V259" i="28"/>
  <c r="O259" i="27" s="1"/>
  <c r="A260" i="28"/>
  <c r="A260" i="27" s="1"/>
  <c r="C260" i="28"/>
  <c r="C260" i="27" s="1"/>
  <c r="D260" i="28"/>
  <c r="D260" i="27" s="1"/>
  <c r="E260" i="28"/>
  <c r="F260" i="28"/>
  <c r="E260" i="27" s="1"/>
  <c r="G260" i="28"/>
  <c r="N260" i="27" s="1"/>
  <c r="V260" i="28"/>
  <c r="O260" i="27" s="1"/>
  <c r="A261" i="28"/>
  <c r="A261" i="27" s="1"/>
  <c r="C261" i="28"/>
  <c r="D261" i="28"/>
  <c r="D261" i="27" s="1"/>
  <c r="E261" i="28"/>
  <c r="F261" i="28"/>
  <c r="E261" i="27" s="1"/>
  <c r="G261" i="28"/>
  <c r="F261" i="27" s="1"/>
  <c r="V261" i="28"/>
  <c r="O261" i="27" s="1"/>
  <c r="A262" i="28"/>
  <c r="A262" i="27" s="1"/>
  <c r="C262" i="28"/>
  <c r="D262" i="28"/>
  <c r="D262" i="27" s="1"/>
  <c r="E262" i="28"/>
  <c r="F262" i="28"/>
  <c r="E262" i="27" s="1"/>
  <c r="G262" i="28"/>
  <c r="F262" i="27" s="1"/>
  <c r="V262" i="28"/>
  <c r="O262" i="27" s="1"/>
  <c r="A263" i="28"/>
  <c r="C263" i="28"/>
  <c r="D263" i="28"/>
  <c r="D263" i="27" s="1"/>
  <c r="E263" i="28"/>
  <c r="F263" i="28"/>
  <c r="E263" i="27" s="1"/>
  <c r="G263" i="28"/>
  <c r="V263" i="28"/>
  <c r="O263" i="27" s="1"/>
  <c r="A264" i="28"/>
  <c r="U264" i="28" s="1"/>
  <c r="C264" i="28"/>
  <c r="C264" i="27" s="1"/>
  <c r="D264" i="28"/>
  <c r="D264" i="27" s="1"/>
  <c r="E264" i="28"/>
  <c r="F264" i="28"/>
  <c r="E264" i="27" s="1"/>
  <c r="G264" i="28"/>
  <c r="F264" i="27" s="1"/>
  <c r="V264" i="28"/>
  <c r="O264" i="27" s="1"/>
  <c r="A265" i="28"/>
  <c r="S265" i="28" s="1"/>
  <c r="C265" i="28"/>
  <c r="D265" i="28"/>
  <c r="D265" i="27" s="1"/>
  <c r="E265" i="28"/>
  <c r="F265" i="28"/>
  <c r="E265" i="27" s="1"/>
  <c r="G265" i="28"/>
  <c r="M265" i="27" s="1"/>
  <c r="V265" i="28"/>
  <c r="O265" i="27" s="1"/>
  <c r="A266" i="28"/>
  <c r="T266" i="28" s="1"/>
  <c r="C266" i="28"/>
  <c r="D266" i="28"/>
  <c r="D266" i="27" s="1"/>
  <c r="E266" i="28"/>
  <c r="F266" i="28"/>
  <c r="E266" i="27" s="1"/>
  <c r="G266" i="28"/>
  <c r="G266" i="27" s="1"/>
  <c r="V266" i="28"/>
  <c r="O266" i="27" s="1"/>
  <c r="A267" i="28"/>
  <c r="H267" i="28" s="1"/>
  <c r="H267" i="27" s="1"/>
  <c r="C267" i="28"/>
  <c r="D267" i="28"/>
  <c r="D267" i="27" s="1"/>
  <c r="E267" i="28"/>
  <c r="F267" i="28"/>
  <c r="E267" i="27" s="1"/>
  <c r="G267" i="28"/>
  <c r="V267" i="28"/>
  <c r="O267" i="27" s="1"/>
  <c r="A268" i="28"/>
  <c r="T268" i="28" s="1"/>
  <c r="C268" i="28"/>
  <c r="C268" i="27" s="1"/>
  <c r="D268" i="28"/>
  <c r="D268" i="27" s="1"/>
  <c r="E268" i="28"/>
  <c r="F268" i="28"/>
  <c r="E268" i="27" s="1"/>
  <c r="G268" i="28"/>
  <c r="G268" i="27" s="1"/>
  <c r="V268" i="28"/>
  <c r="O268" i="27" s="1"/>
  <c r="A269" i="28"/>
  <c r="A269" i="27" s="1"/>
  <c r="C269" i="28"/>
  <c r="D269" i="28"/>
  <c r="D269" i="27" s="1"/>
  <c r="E269" i="28"/>
  <c r="F269" i="28"/>
  <c r="E269" i="27" s="1"/>
  <c r="G269" i="28"/>
  <c r="G269" i="27" s="1"/>
  <c r="V269" i="28"/>
  <c r="O269" i="27" s="1"/>
  <c r="A270" i="28"/>
  <c r="A270" i="27" s="1"/>
  <c r="C270" i="28"/>
  <c r="C270" i="27" s="1"/>
  <c r="D270" i="28"/>
  <c r="D270" i="27" s="1"/>
  <c r="E270" i="28"/>
  <c r="F270" i="28"/>
  <c r="G270" i="28"/>
  <c r="V270" i="28"/>
  <c r="O270" i="27" s="1"/>
  <c r="A271" i="28"/>
  <c r="C271" i="28"/>
  <c r="D271" i="28"/>
  <c r="D271" i="27" s="1"/>
  <c r="E271" i="28"/>
  <c r="F271" i="28"/>
  <c r="E271" i="27" s="1"/>
  <c r="G271" i="28"/>
  <c r="F271" i="27" s="1"/>
  <c r="V271" i="28"/>
  <c r="O271" i="27" s="1"/>
  <c r="A272" i="28"/>
  <c r="C272" i="28"/>
  <c r="D272" i="28"/>
  <c r="D272" i="27" s="1"/>
  <c r="E272" i="28"/>
  <c r="F272" i="28"/>
  <c r="E272" i="27" s="1"/>
  <c r="G272" i="28"/>
  <c r="F272" i="27" s="1"/>
  <c r="V272" i="28"/>
  <c r="O272" i="27" s="1"/>
  <c r="A273" i="28"/>
  <c r="M273" i="28" s="1"/>
  <c r="C273" i="28"/>
  <c r="D273" i="28"/>
  <c r="D273" i="27" s="1"/>
  <c r="E273" i="28"/>
  <c r="F273" i="28"/>
  <c r="E273" i="27" s="1"/>
  <c r="G273" i="28"/>
  <c r="F273" i="27" s="1"/>
  <c r="V273" i="28"/>
  <c r="O273" i="27" s="1"/>
  <c r="A274" i="28"/>
  <c r="S274" i="28" s="1"/>
  <c r="C274" i="28"/>
  <c r="D274" i="28"/>
  <c r="D274" i="27" s="1"/>
  <c r="E274" i="28"/>
  <c r="F274" i="28"/>
  <c r="E274" i="27" s="1"/>
  <c r="G274" i="28"/>
  <c r="F274" i="27" s="1"/>
  <c r="V274" i="28"/>
  <c r="O274" i="27" s="1"/>
  <c r="A275" i="28"/>
  <c r="I275" i="28" s="1"/>
  <c r="I275" i="27" s="1"/>
  <c r="C275" i="28"/>
  <c r="D275" i="28"/>
  <c r="D275" i="27" s="1"/>
  <c r="E275" i="28"/>
  <c r="F275" i="28"/>
  <c r="E275" i="27" s="1"/>
  <c r="G275" i="28"/>
  <c r="F275" i="27" s="1"/>
  <c r="V275" i="28"/>
  <c r="O275" i="27" s="1"/>
  <c r="A276" i="28"/>
  <c r="I276" i="28" s="1"/>
  <c r="I276" i="27" s="1"/>
  <c r="C276" i="28"/>
  <c r="C276" i="27" s="1"/>
  <c r="D276" i="28"/>
  <c r="D276" i="27" s="1"/>
  <c r="E276" i="28"/>
  <c r="F276" i="28"/>
  <c r="E276" i="27" s="1"/>
  <c r="G276" i="28"/>
  <c r="V276" i="28"/>
  <c r="O276" i="27" s="1"/>
  <c r="A277" i="28"/>
  <c r="A277" i="27" s="1"/>
  <c r="C277" i="28"/>
  <c r="C277" i="27" s="1"/>
  <c r="D277" i="28"/>
  <c r="D277" i="27" s="1"/>
  <c r="E277" i="28"/>
  <c r="F277" i="28"/>
  <c r="E277" i="27" s="1"/>
  <c r="G277" i="28"/>
  <c r="M277" i="27" s="1"/>
  <c r="V277" i="28"/>
  <c r="O277" i="27" s="1"/>
  <c r="A278" i="28"/>
  <c r="N278" i="28" s="1"/>
  <c r="C278" i="28"/>
  <c r="C278" i="27" s="1"/>
  <c r="D278" i="28"/>
  <c r="D278" i="27" s="1"/>
  <c r="E278" i="28"/>
  <c r="F278" i="28"/>
  <c r="E278" i="27" s="1"/>
  <c r="G278" i="28"/>
  <c r="V278" i="28"/>
  <c r="O278" i="27" s="1"/>
  <c r="A279" i="28"/>
  <c r="C279" i="28"/>
  <c r="D279" i="28"/>
  <c r="D279" i="27" s="1"/>
  <c r="E279" i="28"/>
  <c r="F279" i="28"/>
  <c r="E279" i="27" s="1"/>
  <c r="G279" i="28"/>
  <c r="J279" i="27" s="1"/>
  <c r="V279" i="28"/>
  <c r="O279" i="27" s="1"/>
  <c r="A280" i="28"/>
  <c r="C280" i="28"/>
  <c r="C280" i="27" s="1"/>
  <c r="D280" i="28"/>
  <c r="D280" i="27" s="1"/>
  <c r="E280" i="28"/>
  <c r="F280" i="28"/>
  <c r="E280" i="27" s="1"/>
  <c r="G280" i="28"/>
  <c r="J280" i="27" s="1"/>
  <c r="V280" i="28"/>
  <c r="A281" i="28"/>
  <c r="C281" i="28"/>
  <c r="C281" i="27" s="1"/>
  <c r="D281" i="28"/>
  <c r="D281" i="27" s="1"/>
  <c r="E281" i="28"/>
  <c r="F281" i="28"/>
  <c r="E281" i="27" s="1"/>
  <c r="G281" i="28"/>
  <c r="F281" i="27" s="1"/>
  <c r="V281" i="28"/>
  <c r="O281" i="27" s="1"/>
  <c r="A282" i="28"/>
  <c r="M282" i="28" s="1"/>
  <c r="C282" i="28"/>
  <c r="D282" i="28"/>
  <c r="D282" i="27" s="1"/>
  <c r="E282" i="28"/>
  <c r="F282" i="28"/>
  <c r="E282" i="27" s="1"/>
  <c r="G282" i="28"/>
  <c r="V282" i="28"/>
  <c r="O282" i="27" s="1"/>
  <c r="A283" i="28"/>
  <c r="M283" i="28" s="1"/>
  <c r="C283" i="28"/>
  <c r="D283" i="28"/>
  <c r="D283" i="27" s="1"/>
  <c r="E283" i="28"/>
  <c r="F283" i="28"/>
  <c r="E283" i="27" s="1"/>
  <c r="G283" i="28"/>
  <c r="M283" i="27" s="1"/>
  <c r="V283" i="28"/>
  <c r="O283" i="27" s="1"/>
  <c r="A284" i="28"/>
  <c r="C284" i="28"/>
  <c r="C284" i="27" s="1"/>
  <c r="D284" i="28"/>
  <c r="E284" i="28"/>
  <c r="F284" i="28"/>
  <c r="E284" i="27" s="1"/>
  <c r="G284" i="28"/>
  <c r="J284" i="27" s="1"/>
  <c r="V284" i="28"/>
  <c r="O284" i="27" s="1"/>
  <c r="A285" i="28"/>
  <c r="S285" i="28" s="1"/>
  <c r="C285" i="28"/>
  <c r="D285" i="28"/>
  <c r="D285" i="27" s="1"/>
  <c r="E285" i="28"/>
  <c r="F285" i="28"/>
  <c r="E285" i="27" s="1"/>
  <c r="G285" i="28"/>
  <c r="F285" i="27" s="1"/>
  <c r="V285" i="28"/>
  <c r="O285" i="27" s="1"/>
  <c r="A286" i="28"/>
  <c r="P286" i="28" s="1"/>
  <c r="C286" i="28"/>
  <c r="D286" i="28"/>
  <c r="D286" i="27" s="1"/>
  <c r="E286" i="28"/>
  <c r="F286" i="28"/>
  <c r="E286" i="27" s="1"/>
  <c r="G286" i="28"/>
  <c r="G286" i="27" s="1"/>
  <c r="V286" i="28"/>
  <c r="O286" i="27" s="1"/>
  <c r="A287" i="28"/>
  <c r="C287" i="28"/>
  <c r="D287" i="28"/>
  <c r="D287" i="27" s="1"/>
  <c r="E287" i="28"/>
  <c r="F287" i="28"/>
  <c r="E287" i="27" s="1"/>
  <c r="G287" i="28"/>
  <c r="N287" i="27" s="1"/>
  <c r="V287" i="28"/>
  <c r="O287" i="27" s="1"/>
  <c r="A288" i="28"/>
  <c r="A288" i="27" s="1"/>
  <c r="C288" i="28"/>
  <c r="D288" i="28"/>
  <c r="D288" i="27" s="1"/>
  <c r="E288" i="28"/>
  <c r="F288" i="28"/>
  <c r="E288" i="27" s="1"/>
  <c r="G288" i="28"/>
  <c r="F288" i="27" s="1"/>
  <c r="V288" i="28"/>
  <c r="O288" i="27" s="1"/>
  <c r="A289" i="28"/>
  <c r="A289" i="27" s="1"/>
  <c r="C289" i="28"/>
  <c r="D289" i="28"/>
  <c r="D289" i="27" s="1"/>
  <c r="E289" i="28"/>
  <c r="F289" i="28"/>
  <c r="E289" i="27" s="1"/>
  <c r="G289" i="28"/>
  <c r="G289" i="27" s="1"/>
  <c r="V289" i="28"/>
  <c r="O289" i="27" s="1"/>
  <c r="A290" i="28"/>
  <c r="C290" i="28"/>
  <c r="D290" i="28"/>
  <c r="D290" i="27" s="1"/>
  <c r="E290" i="28"/>
  <c r="F290" i="28"/>
  <c r="E290" i="27" s="1"/>
  <c r="G290" i="28"/>
  <c r="M290" i="27" s="1"/>
  <c r="V290" i="28"/>
  <c r="O290" i="27" s="1"/>
  <c r="A291" i="28"/>
  <c r="A291" i="27" s="1"/>
  <c r="C291" i="28"/>
  <c r="D291" i="28"/>
  <c r="D291" i="27" s="1"/>
  <c r="E291" i="28"/>
  <c r="F291" i="28"/>
  <c r="E291" i="27" s="1"/>
  <c r="G291" i="28"/>
  <c r="N291" i="27" s="1"/>
  <c r="V291" i="28"/>
  <c r="O291" i="27" s="1"/>
  <c r="A292" i="28"/>
  <c r="C292" i="28"/>
  <c r="C292" i="27" s="1"/>
  <c r="D292" i="28"/>
  <c r="D292" i="27" s="1"/>
  <c r="E292" i="28"/>
  <c r="F292" i="28"/>
  <c r="E292" i="27" s="1"/>
  <c r="G292" i="28"/>
  <c r="V292" i="28"/>
  <c r="O292" i="27" s="1"/>
  <c r="A293" i="28"/>
  <c r="O293" i="28" s="1"/>
  <c r="C293" i="28"/>
  <c r="D293" i="28"/>
  <c r="D293" i="27" s="1"/>
  <c r="E293" i="28"/>
  <c r="F293" i="28"/>
  <c r="E293" i="27" s="1"/>
  <c r="G293" i="28"/>
  <c r="G293" i="27" s="1"/>
  <c r="V293" i="28"/>
  <c r="O293" i="27" s="1"/>
  <c r="A294" i="28"/>
  <c r="A294" i="27" s="1"/>
  <c r="C294" i="28"/>
  <c r="C294" i="27" s="1"/>
  <c r="D294" i="28"/>
  <c r="D294" i="27" s="1"/>
  <c r="E294" i="28"/>
  <c r="F294" i="28"/>
  <c r="G294" i="28"/>
  <c r="V294" i="28"/>
  <c r="O294" i="27" s="1"/>
  <c r="A295" i="28"/>
  <c r="C295" i="28"/>
  <c r="D295" i="28"/>
  <c r="D295" i="27" s="1"/>
  <c r="E295" i="28"/>
  <c r="F295" i="28"/>
  <c r="E295" i="27" s="1"/>
  <c r="G295" i="28"/>
  <c r="V295" i="28"/>
  <c r="O295" i="27" s="1"/>
  <c r="A296" i="28"/>
  <c r="A296" i="27" s="1"/>
  <c r="C296" i="28"/>
  <c r="D296" i="28"/>
  <c r="D296" i="27" s="1"/>
  <c r="E296" i="28"/>
  <c r="F296" i="28"/>
  <c r="E296" i="27" s="1"/>
  <c r="G296" i="28"/>
  <c r="F296" i="27" s="1"/>
  <c r="V296" i="28"/>
  <c r="O296" i="27" s="1"/>
  <c r="A297" i="28"/>
  <c r="N297" i="28" s="1"/>
  <c r="C297" i="28"/>
  <c r="D297" i="28"/>
  <c r="D297" i="27" s="1"/>
  <c r="E297" i="28"/>
  <c r="F297" i="28"/>
  <c r="E297" i="27" s="1"/>
  <c r="G297" i="28"/>
  <c r="F297" i="27" s="1"/>
  <c r="V297" i="28"/>
  <c r="O297" i="27" s="1"/>
  <c r="A298" i="28"/>
  <c r="C298" i="28"/>
  <c r="D298" i="28"/>
  <c r="D298" i="27" s="1"/>
  <c r="E298" i="28"/>
  <c r="F298" i="28"/>
  <c r="E298" i="27" s="1"/>
  <c r="G298" i="28"/>
  <c r="M298" i="27" s="1"/>
  <c r="V298" i="28"/>
  <c r="O298" i="27" s="1"/>
  <c r="A299" i="28"/>
  <c r="S299" i="28" s="1"/>
  <c r="C299" i="28"/>
  <c r="D299" i="28"/>
  <c r="D299" i="27" s="1"/>
  <c r="E299" i="28"/>
  <c r="F299" i="28"/>
  <c r="E299" i="27" s="1"/>
  <c r="G299" i="28"/>
  <c r="V299" i="28"/>
  <c r="O299" i="27" s="1"/>
  <c r="A300" i="28"/>
  <c r="A300" i="27" s="1"/>
  <c r="C300" i="28"/>
  <c r="C300" i="27" s="1"/>
  <c r="D300" i="28"/>
  <c r="D300" i="27" s="1"/>
  <c r="E300" i="28"/>
  <c r="F300" i="28"/>
  <c r="E300" i="27" s="1"/>
  <c r="G300" i="28"/>
  <c r="V300" i="28"/>
  <c r="O300" i="27" s="1"/>
  <c r="A301" i="28"/>
  <c r="A301" i="27" s="1"/>
  <c r="C301" i="28"/>
  <c r="C301" i="27" s="1"/>
  <c r="D301" i="28"/>
  <c r="D301" i="27" s="1"/>
  <c r="E301" i="28"/>
  <c r="F301" i="28"/>
  <c r="E301" i="27" s="1"/>
  <c r="G301" i="28"/>
  <c r="F301" i="27" s="1"/>
  <c r="V301" i="28"/>
  <c r="O301" i="27" s="1"/>
  <c r="A302" i="28"/>
  <c r="A302" i="27" s="1"/>
  <c r="C302" i="28"/>
  <c r="C302" i="27" s="1"/>
  <c r="D302" i="28"/>
  <c r="D302" i="27" s="1"/>
  <c r="E302" i="28"/>
  <c r="F302" i="28"/>
  <c r="E302" i="27" s="1"/>
  <c r="G302" i="28"/>
  <c r="V302" i="28"/>
  <c r="O302" i="27" s="1"/>
  <c r="A303" i="28"/>
  <c r="R303" i="28" s="1"/>
  <c r="B303" i="28"/>
  <c r="C303" i="28"/>
  <c r="D303" i="28"/>
  <c r="E303" i="28"/>
  <c r="F303" i="28"/>
  <c r="G303" i="28"/>
  <c r="F303" i="27" s="1"/>
  <c r="V303" i="28"/>
  <c r="O303" i="27" s="1"/>
  <c r="A304" i="28"/>
  <c r="O304" i="28" s="1"/>
  <c r="C304" i="28"/>
  <c r="D304" i="28"/>
  <c r="D304" i="27" s="1"/>
  <c r="E304" i="28"/>
  <c r="F304" i="28"/>
  <c r="E304" i="27" s="1"/>
  <c r="G304" i="28"/>
  <c r="V304" i="28"/>
  <c r="O304" i="27" s="1"/>
  <c r="A305" i="28"/>
  <c r="I305" i="28" s="1"/>
  <c r="I305" i="27" s="1"/>
  <c r="C305" i="28"/>
  <c r="D305" i="28"/>
  <c r="D305" i="27" s="1"/>
  <c r="E305" i="28"/>
  <c r="F305" i="28"/>
  <c r="E305" i="27" s="1"/>
  <c r="G305" i="28"/>
  <c r="V305" i="28"/>
  <c r="O305" i="27" s="1"/>
  <c r="A306" i="28"/>
  <c r="A306" i="27" s="1"/>
  <c r="C306" i="28"/>
  <c r="D306" i="28"/>
  <c r="D306" i="27" s="1"/>
  <c r="E306" i="28"/>
  <c r="F306" i="28"/>
  <c r="E306" i="27" s="1"/>
  <c r="G306" i="28"/>
  <c r="F306" i="27" s="1"/>
  <c r="V306" i="28"/>
  <c r="O306" i="27" s="1"/>
  <c r="A307" i="28"/>
  <c r="C307" i="28"/>
  <c r="C307" i="27" s="1"/>
  <c r="D307" i="28"/>
  <c r="D307" i="27" s="1"/>
  <c r="E307" i="28"/>
  <c r="F307" i="28"/>
  <c r="E307" i="27" s="1"/>
  <c r="G307" i="28"/>
  <c r="V307" i="28"/>
  <c r="O307" i="27" s="1"/>
  <c r="A308" i="28"/>
  <c r="M308" i="28" s="1"/>
  <c r="C308" i="28"/>
  <c r="D308" i="28"/>
  <c r="D308" i="27" s="1"/>
  <c r="E308" i="28"/>
  <c r="F308" i="28"/>
  <c r="E308" i="27" s="1"/>
  <c r="G308" i="28"/>
  <c r="N308" i="27" s="1"/>
  <c r="V308" i="28"/>
  <c r="O308" i="27" s="1"/>
  <c r="A309" i="28"/>
  <c r="U309" i="28" s="1"/>
  <c r="C309" i="28"/>
  <c r="D309" i="28"/>
  <c r="D309" i="27" s="1"/>
  <c r="E309" i="28"/>
  <c r="F309" i="28"/>
  <c r="E309" i="27" s="1"/>
  <c r="G309" i="28"/>
  <c r="F309" i="27" s="1"/>
  <c r="V309" i="28"/>
  <c r="O309" i="27" s="1"/>
  <c r="A310" i="28"/>
  <c r="M310" i="28" s="1"/>
  <c r="C310" i="28"/>
  <c r="C310" i="27" s="1"/>
  <c r="D310" i="28"/>
  <c r="D310" i="27" s="1"/>
  <c r="E310" i="28"/>
  <c r="F310" i="28"/>
  <c r="E310" i="27" s="1"/>
  <c r="G310" i="28"/>
  <c r="V310" i="28"/>
  <c r="O310" i="27" s="1"/>
  <c r="A311" i="28"/>
  <c r="U311" i="28" s="1"/>
  <c r="C311" i="28"/>
  <c r="D311" i="28"/>
  <c r="D311" i="27" s="1"/>
  <c r="E311" i="28"/>
  <c r="F311" i="28"/>
  <c r="E311" i="27" s="1"/>
  <c r="G311" i="28"/>
  <c r="F311" i="27" s="1"/>
  <c r="V311" i="28"/>
  <c r="O311" i="27" s="1"/>
  <c r="A312" i="28"/>
  <c r="Q312" i="28" s="1"/>
  <c r="C312" i="28"/>
  <c r="D312" i="28"/>
  <c r="D312" i="27" s="1"/>
  <c r="E312" i="28"/>
  <c r="F312" i="28"/>
  <c r="E312" i="27" s="1"/>
  <c r="G312" i="28"/>
  <c r="V312" i="28"/>
  <c r="O312" i="27" s="1"/>
  <c r="A313" i="28"/>
  <c r="T313" i="28" s="1"/>
  <c r="C313" i="28"/>
  <c r="D313" i="28"/>
  <c r="D313" i="27" s="1"/>
  <c r="E313" i="28"/>
  <c r="F313" i="28"/>
  <c r="E313" i="27" s="1"/>
  <c r="G313" i="28"/>
  <c r="G313" i="27" s="1"/>
  <c r="V313" i="28"/>
  <c r="O313" i="27" s="1"/>
  <c r="A314" i="28"/>
  <c r="A314" i="27" s="1"/>
  <c r="C314" i="28"/>
  <c r="C314" i="27" s="1"/>
  <c r="D314" i="28"/>
  <c r="D314" i="27" s="1"/>
  <c r="E314" i="28"/>
  <c r="F314" i="28"/>
  <c r="E314" i="27" s="1"/>
  <c r="G314" i="28"/>
  <c r="M314" i="27" s="1"/>
  <c r="V314" i="28"/>
  <c r="O314" i="27" s="1"/>
  <c r="A315" i="28"/>
  <c r="M315" i="28" s="1"/>
  <c r="C315" i="28"/>
  <c r="C315" i="27" s="1"/>
  <c r="D315" i="28"/>
  <c r="D315" i="27" s="1"/>
  <c r="E315" i="28"/>
  <c r="F315" i="28"/>
  <c r="E315" i="27" s="1"/>
  <c r="G315" i="28"/>
  <c r="V315" i="28"/>
  <c r="O315" i="27" s="1"/>
  <c r="A316" i="28"/>
  <c r="R316" i="28" s="1"/>
  <c r="C316" i="28"/>
  <c r="D316" i="28"/>
  <c r="D316" i="27" s="1"/>
  <c r="E316" i="28"/>
  <c r="F316" i="28"/>
  <c r="E316" i="27" s="1"/>
  <c r="G316" i="28"/>
  <c r="V316" i="28"/>
  <c r="O316" i="27" s="1"/>
  <c r="A317" i="28"/>
  <c r="P317" i="28" s="1"/>
  <c r="C317" i="28"/>
  <c r="D317" i="28"/>
  <c r="D317" i="27" s="1"/>
  <c r="E317" i="28"/>
  <c r="F317" i="28"/>
  <c r="E317" i="27" s="1"/>
  <c r="G317" i="28"/>
  <c r="M317" i="27" s="1"/>
  <c r="V317" i="28"/>
  <c r="O317" i="27" s="1"/>
  <c r="A318" i="28"/>
  <c r="P318" i="28" s="1"/>
  <c r="C318" i="28"/>
  <c r="D318" i="28"/>
  <c r="D318" i="27" s="1"/>
  <c r="E318" i="28"/>
  <c r="F318" i="28"/>
  <c r="E318" i="27" s="1"/>
  <c r="G318" i="28"/>
  <c r="F318" i="27" s="1"/>
  <c r="V318" i="28"/>
  <c r="O318" i="27" s="1"/>
  <c r="A319" i="28"/>
  <c r="A319" i="27" s="1"/>
  <c r="C319" i="28"/>
  <c r="D319" i="28"/>
  <c r="D319" i="27" s="1"/>
  <c r="E319" i="28"/>
  <c r="F319" i="28"/>
  <c r="E319" i="27" s="1"/>
  <c r="G319" i="28"/>
  <c r="F319" i="27" s="1"/>
  <c r="V319" i="28"/>
  <c r="O319" i="27" s="1"/>
  <c r="A320" i="28"/>
  <c r="R320" i="28" s="1"/>
  <c r="C320" i="28"/>
  <c r="C320" i="27" s="1"/>
  <c r="D320" i="28"/>
  <c r="D320" i="27" s="1"/>
  <c r="E320" i="28"/>
  <c r="F320" i="28"/>
  <c r="E320" i="27" s="1"/>
  <c r="G320" i="28"/>
  <c r="G320" i="27" s="1"/>
  <c r="V320" i="28"/>
  <c r="O320" i="27" s="1"/>
  <c r="A321" i="28"/>
  <c r="A321" i="27" s="1"/>
  <c r="C321" i="28"/>
  <c r="C321" i="27" s="1"/>
  <c r="D321" i="28"/>
  <c r="D321" i="27" s="1"/>
  <c r="E321" i="28"/>
  <c r="F321" i="28"/>
  <c r="E321" i="27" s="1"/>
  <c r="G321" i="28"/>
  <c r="F321" i="27" s="1"/>
  <c r="V321" i="28"/>
  <c r="O321" i="27" s="1"/>
  <c r="A322" i="28"/>
  <c r="A322" i="27" s="1"/>
  <c r="C322" i="28"/>
  <c r="C322" i="27" s="1"/>
  <c r="D322" i="28"/>
  <c r="D322" i="27" s="1"/>
  <c r="E322" i="28"/>
  <c r="F322" i="28"/>
  <c r="E322" i="27" s="1"/>
  <c r="G322" i="28"/>
  <c r="F322" i="27" s="1"/>
  <c r="V322" i="28"/>
  <c r="O322" i="27" s="1"/>
  <c r="A323" i="28"/>
  <c r="C323" i="28"/>
  <c r="D323" i="28"/>
  <c r="D323" i="27" s="1"/>
  <c r="E323" i="28"/>
  <c r="F323" i="28"/>
  <c r="E323" i="27" s="1"/>
  <c r="G323" i="28"/>
  <c r="G323" i="27" s="1"/>
  <c r="V323" i="28"/>
  <c r="O323" i="27" s="1"/>
  <c r="A324" i="28"/>
  <c r="C324" i="28"/>
  <c r="D324" i="28"/>
  <c r="D324" i="27" s="1"/>
  <c r="E324" i="28"/>
  <c r="F324" i="28"/>
  <c r="E324" i="27" s="1"/>
  <c r="G324" i="28"/>
  <c r="F324" i="27" s="1"/>
  <c r="V324" i="28"/>
  <c r="O324" i="27" s="1"/>
  <c r="A325" i="28"/>
  <c r="A325" i="27" s="1"/>
  <c r="C325" i="28"/>
  <c r="D325" i="28"/>
  <c r="D325" i="27" s="1"/>
  <c r="E325" i="28"/>
  <c r="F325" i="28"/>
  <c r="E325" i="27" s="1"/>
  <c r="G325" i="28"/>
  <c r="V325" i="28"/>
  <c r="O325" i="27" s="1"/>
  <c r="A326" i="28"/>
  <c r="U326" i="28" s="1"/>
  <c r="C326" i="28"/>
  <c r="D326" i="28"/>
  <c r="D326" i="27" s="1"/>
  <c r="E326" i="28"/>
  <c r="F326" i="28"/>
  <c r="E326" i="27" s="1"/>
  <c r="G326" i="28"/>
  <c r="G326" i="27" s="1"/>
  <c r="V326" i="28"/>
  <c r="O326" i="27" s="1"/>
  <c r="A327" i="28"/>
  <c r="A327" i="27" s="1"/>
  <c r="C327" i="28"/>
  <c r="C327" i="27" s="1"/>
  <c r="D327" i="28"/>
  <c r="D327" i="27" s="1"/>
  <c r="E327" i="28"/>
  <c r="F327" i="28"/>
  <c r="E327" i="27" s="1"/>
  <c r="G327" i="28"/>
  <c r="F327" i="27" s="1"/>
  <c r="V327" i="28"/>
  <c r="O327" i="27" s="1"/>
  <c r="A328" i="28"/>
  <c r="P328" i="28" s="1"/>
  <c r="C328" i="28"/>
  <c r="D328" i="28"/>
  <c r="D328" i="27" s="1"/>
  <c r="E328" i="28"/>
  <c r="F328" i="28"/>
  <c r="E328" i="27" s="1"/>
  <c r="G328" i="28"/>
  <c r="G328" i="27" s="1"/>
  <c r="V328" i="28"/>
  <c r="O328" i="27" s="1"/>
  <c r="A329" i="28"/>
  <c r="C329" i="28"/>
  <c r="D329" i="28"/>
  <c r="D329" i="27" s="1"/>
  <c r="E329" i="28"/>
  <c r="F329" i="28"/>
  <c r="E329" i="27" s="1"/>
  <c r="G329" i="28"/>
  <c r="N329" i="27" s="1"/>
  <c r="V329" i="28"/>
  <c r="O329" i="27" s="1"/>
  <c r="A330" i="28"/>
  <c r="N330" i="28" s="1"/>
  <c r="C330" i="28"/>
  <c r="D330" i="28"/>
  <c r="D330" i="27" s="1"/>
  <c r="E330" i="28"/>
  <c r="F330" i="28"/>
  <c r="E330" i="27" s="1"/>
  <c r="G330" i="28"/>
  <c r="M330" i="27" s="1"/>
  <c r="V330" i="28"/>
  <c r="O330" i="27" s="1"/>
  <c r="A331" i="28"/>
  <c r="M331" i="28" s="1"/>
  <c r="C331" i="28"/>
  <c r="C331" i="27" s="1"/>
  <c r="D331" i="28"/>
  <c r="D331" i="27" s="1"/>
  <c r="E331" i="28"/>
  <c r="F331" i="28"/>
  <c r="E331" i="27" s="1"/>
  <c r="G331" i="28"/>
  <c r="V331" i="28"/>
  <c r="O331" i="27" s="1"/>
  <c r="A332" i="28"/>
  <c r="A332" i="27" s="1"/>
  <c r="C332" i="28"/>
  <c r="D332" i="28"/>
  <c r="D332" i="27" s="1"/>
  <c r="E332" i="28"/>
  <c r="F332" i="28"/>
  <c r="E332" i="27" s="1"/>
  <c r="G332" i="28"/>
  <c r="N332" i="27" s="1"/>
  <c r="V332" i="28"/>
  <c r="O332" i="27" s="1"/>
  <c r="A333" i="28"/>
  <c r="A333" i="27" s="1"/>
  <c r="C333" i="28"/>
  <c r="D333" i="28"/>
  <c r="D333" i="27" s="1"/>
  <c r="E333" i="28"/>
  <c r="F333" i="28"/>
  <c r="E333" i="27" s="1"/>
  <c r="G333" i="28"/>
  <c r="G333" i="27" s="1"/>
  <c r="V333" i="28"/>
  <c r="O333" i="27" s="1"/>
  <c r="A334" i="28"/>
  <c r="A334" i="27" s="1"/>
  <c r="C334" i="28"/>
  <c r="D334" i="28"/>
  <c r="D334" i="27" s="1"/>
  <c r="E334" i="28"/>
  <c r="F334" i="28"/>
  <c r="E334" i="27" s="1"/>
  <c r="G334" i="28"/>
  <c r="V334" i="28"/>
  <c r="O334" i="27" s="1"/>
  <c r="A335" i="28"/>
  <c r="C335" i="28"/>
  <c r="C335" i="27" s="1"/>
  <c r="D335" i="28"/>
  <c r="D335" i="27" s="1"/>
  <c r="E335" i="28"/>
  <c r="F335" i="28"/>
  <c r="E335" i="27" s="1"/>
  <c r="G335" i="28"/>
  <c r="N335" i="27" s="1"/>
  <c r="V335" i="28"/>
  <c r="O335" i="27" s="1"/>
  <c r="A336" i="28"/>
  <c r="A336" i="27" s="1"/>
  <c r="C336" i="28"/>
  <c r="D336" i="28"/>
  <c r="D336" i="27" s="1"/>
  <c r="E336" i="28"/>
  <c r="F336" i="28"/>
  <c r="E336" i="27" s="1"/>
  <c r="G336" i="28"/>
  <c r="F336" i="27" s="1"/>
  <c r="V336" i="28"/>
  <c r="O336" i="27" s="1"/>
  <c r="A337" i="28"/>
  <c r="A337" i="27" s="1"/>
  <c r="C337" i="28"/>
  <c r="D337" i="28"/>
  <c r="D337" i="27" s="1"/>
  <c r="E337" i="28"/>
  <c r="F337" i="28"/>
  <c r="E337" i="27" s="1"/>
  <c r="G337" i="28"/>
  <c r="G337" i="27" s="1"/>
  <c r="V337" i="28"/>
  <c r="O337" i="27" s="1"/>
  <c r="A338" i="28"/>
  <c r="C338" i="28"/>
  <c r="C338" i="27" s="1"/>
  <c r="D338" i="28"/>
  <c r="D338" i="27" s="1"/>
  <c r="E338" i="28"/>
  <c r="F338" i="28"/>
  <c r="E338" i="27" s="1"/>
  <c r="G338" i="28"/>
  <c r="V338" i="28"/>
  <c r="O338" i="27" s="1"/>
  <c r="A339" i="28"/>
  <c r="A339" i="27" s="1"/>
  <c r="C339" i="28"/>
  <c r="D339" i="28"/>
  <c r="D339" i="27" s="1"/>
  <c r="E339" i="28"/>
  <c r="F339" i="28"/>
  <c r="E339" i="27" s="1"/>
  <c r="G339" i="28"/>
  <c r="F339" i="27" s="1"/>
  <c r="V339" i="28"/>
  <c r="O339" i="27" s="1"/>
  <c r="A340" i="28"/>
  <c r="S340" i="28" s="1"/>
  <c r="C340" i="28"/>
  <c r="D340" i="28"/>
  <c r="D340" i="27" s="1"/>
  <c r="E340" i="28"/>
  <c r="F340" i="28"/>
  <c r="E340" i="27" s="1"/>
  <c r="G340" i="28"/>
  <c r="F340" i="27" s="1"/>
  <c r="V340" i="28"/>
  <c r="O340" i="27" s="1"/>
  <c r="A341" i="28"/>
  <c r="C341" i="28"/>
  <c r="D341" i="28"/>
  <c r="D341" i="27" s="1"/>
  <c r="E341" i="28"/>
  <c r="F341" i="28"/>
  <c r="E341" i="27" s="1"/>
  <c r="G341" i="28"/>
  <c r="M341" i="27" s="1"/>
  <c r="V341" i="28"/>
  <c r="O341" i="27" s="1"/>
  <c r="A342" i="28"/>
  <c r="C342" i="28"/>
  <c r="D342" i="28"/>
  <c r="D342" i="27" s="1"/>
  <c r="E342" i="28"/>
  <c r="F342" i="28"/>
  <c r="E342" i="27" s="1"/>
  <c r="G342" i="28"/>
  <c r="V342" i="28"/>
  <c r="O342" i="27" s="1"/>
  <c r="A343" i="28"/>
  <c r="H343" i="28" s="1"/>
  <c r="H343" i="27" s="1"/>
  <c r="C343" i="28"/>
  <c r="C343" i="27" s="1"/>
  <c r="D343" i="28"/>
  <c r="D343" i="27" s="1"/>
  <c r="E343" i="28"/>
  <c r="F343" i="28"/>
  <c r="E343" i="27" s="1"/>
  <c r="G343" i="28"/>
  <c r="F343" i="27" s="1"/>
  <c r="V343" i="28"/>
  <c r="O343" i="27" s="1"/>
  <c r="A344" i="28"/>
  <c r="O344" i="28" s="1"/>
  <c r="C344" i="28"/>
  <c r="C344" i="27" s="1"/>
  <c r="D344" i="28"/>
  <c r="D344" i="27" s="1"/>
  <c r="E344" i="28"/>
  <c r="F344" i="28"/>
  <c r="E344" i="27" s="1"/>
  <c r="G344" i="28"/>
  <c r="F344" i="27" s="1"/>
  <c r="V344" i="28"/>
  <c r="O344" i="27" s="1"/>
  <c r="A345" i="28"/>
  <c r="A345" i="27" s="1"/>
  <c r="C345" i="28"/>
  <c r="C345" i="27" s="1"/>
  <c r="D345" i="28"/>
  <c r="D345" i="27" s="1"/>
  <c r="E345" i="28"/>
  <c r="F345" i="28"/>
  <c r="G345" i="28"/>
  <c r="F345" i="27" s="1"/>
  <c r="V345" i="28"/>
  <c r="O345" i="27" s="1"/>
  <c r="A346" i="28"/>
  <c r="A346" i="27" s="1"/>
  <c r="C346" i="28"/>
  <c r="C346" i="27" s="1"/>
  <c r="D346" i="28"/>
  <c r="D346" i="27" s="1"/>
  <c r="E346" i="28"/>
  <c r="F346" i="28"/>
  <c r="E346" i="27" s="1"/>
  <c r="G346" i="28"/>
  <c r="F346" i="27" s="1"/>
  <c r="V346" i="28"/>
  <c r="O346" i="27" s="1"/>
  <c r="A347" i="28"/>
  <c r="A347" i="27" s="1"/>
  <c r="C347" i="28"/>
  <c r="C347" i="27" s="1"/>
  <c r="D347" i="28"/>
  <c r="D347" i="27" s="1"/>
  <c r="E347" i="28"/>
  <c r="F347" i="28"/>
  <c r="E347" i="27" s="1"/>
  <c r="G347" i="28"/>
  <c r="G347" i="27" s="1"/>
  <c r="V347" i="28"/>
  <c r="O347" i="27" s="1"/>
  <c r="A348" i="28"/>
  <c r="I348" i="28" s="1"/>
  <c r="I348" i="27" s="1"/>
  <c r="C348" i="28"/>
  <c r="D348" i="28"/>
  <c r="D348" i="27" s="1"/>
  <c r="E348" i="28"/>
  <c r="F348" i="28"/>
  <c r="E348" i="27" s="1"/>
  <c r="G348" i="28"/>
  <c r="G348" i="27" s="1"/>
  <c r="V348" i="28"/>
  <c r="O348" i="27" s="1"/>
  <c r="A349" i="28"/>
  <c r="R349" i="28" s="1"/>
  <c r="C349" i="28"/>
  <c r="D349" i="28"/>
  <c r="D349" i="27" s="1"/>
  <c r="E349" i="28"/>
  <c r="F349" i="28"/>
  <c r="E349" i="27" s="1"/>
  <c r="G349" i="28"/>
  <c r="M349" i="27" s="1"/>
  <c r="V349" i="28"/>
  <c r="O349" i="27" s="1"/>
  <c r="A350" i="28"/>
  <c r="T350" i="28" s="1"/>
  <c r="C350" i="28"/>
  <c r="D350" i="28"/>
  <c r="D350" i="27" s="1"/>
  <c r="E350" i="28"/>
  <c r="F350" i="28"/>
  <c r="E350" i="27" s="1"/>
  <c r="G350" i="28"/>
  <c r="V350" i="28"/>
  <c r="O350" i="27" s="1"/>
  <c r="A351" i="28"/>
  <c r="A351" i="27" s="1"/>
  <c r="C351" i="28"/>
  <c r="C351" i="27" s="1"/>
  <c r="D351" i="28"/>
  <c r="D351" i="27" s="1"/>
  <c r="E351" i="28"/>
  <c r="F351" i="28"/>
  <c r="E351" i="27" s="1"/>
  <c r="G351" i="28"/>
  <c r="V351" i="28"/>
  <c r="O351" i="27" s="1"/>
  <c r="A352" i="28"/>
  <c r="O352" i="28" s="1"/>
  <c r="C352" i="28"/>
  <c r="D352" i="28"/>
  <c r="D352" i="27" s="1"/>
  <c r="E352" i="28"/>
  <c r="F352" i="28"/>
  <c r="E352" i="27" s="1"/>
  <c r="G352" i="28"/>
  <c r="V352" i="28"/>
  <c r="O352" i="27" s="1"/>
  <c r="A353" i="28"/>
  <c r="A353" i="27" s="1"/>
  <c r="C353" i="28"/>
  <c r="D353" i="28"/>
  <c r="D353" i="27" s="1"/>
  <c r="E353" i="28"/>
  <c r="F353" i="28"/>
  <c r="E353" i="27" s="1"/>
  <c r="G353" i="28"/>
  <c r="N353" i="27" s="1"/>
  <c r="V353" i="28"/>
  <c r="O353" i="27" s="1"/>
  <c r="A354" i="28"/>
  <c r="A354" i="27" s="1"/>
  <c r="C354" i="28"/>
  <c r="D354" i="28"/>
  <c r="D354" i="27" s="1"/>
  <c r="E354" i="28"/>
  <c r="F354" i="28"/>
  <c r="E354" i="27" s="1"/>
  <c r="G354" i="28"/>
  <c r="F354" i="27" s="1"/>
  <c r="V354" i="28"/>
  <c r="O354" i="27" s="1"/>
  <c r="A355" i="28"/>
  <c r="I355" i="28" s="1"/>
  <c r="I355" i="27" s="1"/>
  <c r="C355" i="28"/>
  <c r="C355" i="27" s="1"/>
  <c r="D355" i="28"/>
  <c r="D355" i="27" s="1"/>
  <c r="E355" i="28"/>
  <c r="F355" i="28"/>
  <c r="E355" i="27" s="1"/>
  <c r="G355" i="28"/>
  <c r="G355" i="27" s="1"/>
  <c r="V355" i="28"/>
  <c r="O355" i="27" s="1"/>
  <c r="A356" i="28"/>
  <c r="A356" i="27" s="1"/>
  <c r="C356" i="28"/>
  <c r="D356" i="28"/>
  <c r="D356" i="27" s="1"/>
  <c r="E356" i="28"/>
  <c r="F356" i="28"/>
  <c r="E356" i="27" s="1"/>
  <c r="G356" i="28"/>
  <c r="N356" i="27" s="1"/>
  <c r="V356" i="28"/>
  <c r="O356" i="27" s="1"/>
  <c r="A357" i="28"/>
  <c r="I357" i="28" s="1"/>
  <c r="I357" i="27" s="1"/>
  <c r="C357" i="28"/>
  <c r="D357" i="28"/>
  <c r="D357" i="27" s="1"/>
  <c r="E357" i="28"/>
  <c r="F357" i="28"/>
  <c r="E357" i="27" s="1"/>
  <c r="G357" i="28"/>
  <c r="F357" i="27" s="1"/>
  <c r="V357" i="28"/>
  <c r="O357" i="27" s="1"/>
  <c r="A358" i="28"/>
  <c r="A358" i="27" s="1"/>
  <c r="C358" i="28"/>
  <c r="C358" i="27" s="1"/>
  <c r="D358" i="28"/>
  <c r="D358" i="27" s="1"/>
  <c r="E358" i="28"/>
  <c r="F358" i="28"/>
  <c r="E358" i="27" s="1"/>
  <c r="G358" i="28"/>
  <c r="V358" i="28"/>
  <c r="O358" i="27" s="1"/>
  <c r="A359" i="28"/>
  <c r="C359" i="28"/>
  <c r="C359" i="27" s="1"/>
  <c r="D359" i="28"/>
  <c r="D359" i="27" s="1"/>
  <c r="E359" i="28"/>
  <c r="F359" i="28"/>
  <c r="E359" i="27" s="1"/>
  <c r="G359" i="28"/>
  <c r="N359" i="27" s="1"/>
  <c r="V359" i="28"/>
  <c r="O359" i="27" s="1"/>
  <c r="A360" i="28"/>
  <c r="A360" i="27" s="1"/>
  <c r="C360" i="28"/>
  <c r="D360" i="28"/>
  <c r="D360" i="27" s="1"/>
  <c r="E360" i="28"/>
  <c r="F360" i="28"/>
  <c r="E360" i="27" s="1"/>
  <c r="G360" i="28"/>
  <c r="F360" i="27" s="1"/>
  <c r="V360" i="28"/>
  <c r="O360" i="27" s="1"/>
  <c r="A361" i="28"/>
  <c r="C361" i="28"/>
  <c r="D361" i="28"/>
  <c r="D361" i="27" s="1"/>
  <c r="E361" i="28"/>
  <c r="F361" i="28"/>
  <c r="E361" i="27" s="1"/>
  <c r="G361" i="28"/>
  <c r="F361" i="27" s="1"/>
  <c r="V361" i="28"/>
  <c r="O361" i="27" s="1"/>
  <c r="A362" i="28"/>
  <c r="U362" i="28" s="1"/>
  <c r="B362" i="28"/>
  <c r="B362" i="27" s="1"/>
  <c r="C362" i="28"/>
  <c r="C362" i="27" s="1"/>
  <c r="D362" i="28"/>
  <c r="E362" i="28"/>
  <c r="F362" i="28"/>
  <c r="G362" i="28"/>
  <c r="J362" i="27" s="1"/>
  <c r="V362" i="28"/>
  <c r="A363" i="28"/>
  <c r="T363" i="28" s="1"/>
  <c r="C363" i="28"/>
  <c r="C363" i="27" s="1"/>
  <c r="D363" i="28"/>
  <c r="D363" i="27" s="1"/>
  <c r="E363" i="28"/>
  <c r="F363" i="28"/>
  <c r="E363" i="27" s="1"/>
  <c r="G363" i="28"/>
  <c r="V363" i="28"/>
  <c r="O363" i="27" s="1"/>
  <c r="A364" i="28"/>
  <c r="A364" i="27" s="1"/>
  <c r="C364" i="28"/>
  <c r="C364" i="27" s="1"/>
  <c r="D364" i="28"/>
  <c r="D364" i="27" s="1"/>
  <c r="E364" i="28"/>
  <c r="F364" i="28"/>
  <c r="E364" i="27" s="1"/>
  <c r="G364" i="28"/>
  <c r="F364" i="27" s="1"/>
  <c r="V364" i="28"/>
  <c r="O364" i="27" s="1"/>
  <c r="A365" i="28"/>
  <c r="A365" i="27" s="1"/>
  <c r="C365" i="28"/>
  <c r="D365" i="28"/>
  <c r="D365" i="27" s="1"/>
  <c r="E365" i="28"/>
  <c r="F365" i="28"/>
  <c r="E365" i="27" s="1"/>
  <c r="G365" i="28"/>
  <c r="F365" i="27" s="1"/>
  <c r="V365" i="28"/>
  <c r="O365" i="27" s="1"/>
  <c r="A366" i="28"/>
  <c r="P366" i="28" s="1"/>
  <c r="C366" i="28"/>
  <c r="D366" i="28"/>
  <c r="D366" i="27" s="1"/>
  <c r="E366" i="28"/>
  <c r="F366" i="28"/>
  <c r="E366" i="27" s="1"/>
  <c r="G366" i="28"/>
  <c r="M366" i="27" s="1"/>
  <c r="V366" i="28"/>
  <c r="O366" i="27" s="1"/>
  <c r="A367" i="28"/>
  <c r="A367" i="27" s="1"/>
  <c r="C367" i="28"/>
  <c r="D367" i="28"/>
  <c r="D367" i="27" s="1"/>
  <c r="E367" i="28"/>
  <c r="F367" i="28"/>
  <c r="E367" i="27" s="1"/>
  <c r="G367" i="28"/>
  <c r="G367" i="27" s="1"/>
  <c r="V367" i="28"/>
  <c r="O367" i="27" s="1"/>
  <c r="A368" i="28"/>
  <c r="A368" i="27" s="1"/>
  <c r="C368" i="28"/>
  <c r="D368" i="28"/>
  <c r="D368" i="27" s="1"/>
  <c r="E368" i="28"/>
  <c r="F368" i="28"/>
  <c r="E368" i="27" s="1"/>
  <c r="G368" i="28"/>
  <c r="V368" i="28"/>
  <c r="O368" i="27" s="1"/>
  <c r="A369" i="28"/>
  <c r="A369" i="27" s="1"/>
  <c r="C369" i="28"/>
  <c r="D369" i="28"/>
  <c r="D369" i="27" s="1"/>
  <c r="E369" i="28"/>
  <c r="F369" i="28"/>
  <c r="E369" i="27" s="1"/>
  <c r="G369" i="28"/>
  <c r="M369" i="27" s="1"/>
  <c r="V369" i="28"/>
  <c r="O369" i="27" s="1"/>
  <c r="A370" i="28"/>
  <c r="O370" i="28" s="1"/>
  <c r="C370" i="28"/>
  <c r="D370" i="28"/>
  <c r="D370" i="27" s="1"/>
  <c r="E370" i="28"/>
  <c r="F370" i="28"/>
  <c r="E370" i="27" s="1"/>
  <c r="G370" i="28"/>
  <c r="V370" i="28"/>
  <c r="O370" i="27" s="1"/>
  <c r="A371" i="28"/>
  <c r="T371" i="28" s="1"/>
  <c r="C371" i="28"/>
  <c r="D371" i="28"/>
  <c r="D371" i="27" s="1"/>
  <c r="E371" i="28"/>
  <c r="F371" i="28"/>
  <c r="E371" i="27" s="1"/>
  <c r="G371" i="28"/>
  <c r="V371" i="28"/>
  <c r="O371" i="27" s="1"/>
  <c r="A372" i="28"/>
  <c r="A372" i="27" s="1"/>
  <c r="C372" i="28"/>
  <c r="C372" i="27" s="1"/>
  <c r="D372" i="28"/>
  <c r="D372" i="27" s="1"/>
  <c r="E372" i="28"/>
  <c r="F372" i="28"/>
  <c r="E372" i="27" s="1"/>
  <c r="G372" i="28"/>
  <c r="N372" i="27" s="1"/>
  <c r="V372" i="28"/>
  <c r="O372" i="27" s="1"/>
  <c r="A373" i="28"/>
  <c r="A373" i="27" s="1"/>
  <c r="C373" i="28"/>
  <c r="D373" i="28"/>
  <c r="D373" i="27" s="1"/>
  <c r="E373" i="28"/>
  <c r="F373" i="28"/>
  <c r="E373" i="27" s="1"/>
  <c r="G373" i="28"/>
  <c r="F373" i="27" s="1"/>
  <c r="V373" i="28"/>
  <c r="O373" i="27" s="1"/>
  <c r="A374" i="28"/>
  <c r="C374" i="28"/>
  <c r="C374" i="27" s="1"/>
  <c r="D374" i="28"/>
  <c r="D374" i="27" s="1"/>
  <c r="E374" i="28"/>
  <c r="F374" i="28"/>
  <c r="E374" i="27" s="1"/>
  <c r="G374" i="28"/>
  <c r="F374" i="27" s="1"/>
  <c r="V374" i="28"/>
  <c r="O374" i="27" s="1"/>
  <c r="A375" i="28"/>
  <c r="O375" i="28" s="1"/>
  <c r="C375" i="28"/>
  <c r="D375" i="28"/>
  <c r="D375" i="27" s="1"/>
  <c r="E375" i="28"/>
  <c r="F375" i="28"/>
  <c r="E375" i="27" s="1"/>
  <c r="G375" i="28"/>
  <c r="F375" i="27" s="1"/>
  <c r="V375" i="28"/>
  <c r="O375" i="27" s="1"/>
  <c r="A376" i="28"/>
  <c r="H376" i="28" s="1"/>
  <c r="H376" i="27" s="1"/>
  <c r="C376" i="28"/>
  <c r="C376" i="27" s="1"/>
  <c r="D376" i="28"/>
  <c r="D376" i="27" s="1"/>
  <c r="E376" i="28"/>
  <c r="F376" i="28"/>
  <c r="E376" i="27" s="1"/>
  <c r="G376" i="28"/>
  <c r="F376" i="27" s="1"/>
  <c r="V376" i="28"/>
  <c r="O376" i="27" s="1"/>
  <c r="A377" i="28"/>
  <c r="A377" i="27" s="1"/>
  <c r="C377" i="28"/>
  <c r="D377" i="28"/>
  <c r="D377" i="27" s="1"/>
  <c r="E377" i="28"/>
  <c r="F377" i="28"/>
  <c r="E377" i="27" s="1"/>
  <c r="G377" i="28"/>
  <c r="J377" i="27" s="1"/>
  <c r="V377" i="28"/>
  <c r="O377" i="27" s="1"/>
  <c r="A378" i="28"/>
  <c r="P378" i="28" s="1"/>
  <c r="C378" i="28"/>
  <c r="C378" i="27" s="1"/>
  <c r="D378" i="28"/>
  <c r="D378" i="27" s="1"/>
  <c r="E378" i="28"/>
  <c r="F378" i="28"/>
  <c r="E378" i="27" s="1"/>
  <c r="G378" i="28"/>
  <c r="F378" i="27" s="1"/>
  <c r="V378" i="28"/>
  <c r="O378" i="27" s="1"/>
  <c r="A379" i="28"/>
  <c r="Q379" i="28" s="1"/>
  <c r="C379" i="28"/>
  <c r="C379" i="27" s="1"/>
  <c r="D379" i="28"/>
  <c r="D379" i="27" s="1"/>
  <c r="E379" i="28"/>
  <c r="F379" i="28"/>
  <c r="E379" i="27" s="1"/>
  <c r="G379" i="28"/>
  <c r="F379" i="27" s="1"/>
  <c r="V379" i="28"/>
  <c r="O379" i="27" s="1"/>
  <c r="A380" i="28"/>
  <c r="C380" i="28"/>
  <c r="C380" i="27" s="1"/>
  <c r="D380" i="28"/>
  <c r="D380" i="27" s="1"/>
  <c r="E380" i="28"/>
  <c r="F380" i="28"/>
  <c r="E380" i="27" s="1"/>
  <c r="G380" i="28"/>
  <c r="J380" i="27" s="1"/>
  <c r="V380" i="28"/>
  <c r="O380" i="27" s="1"/>
  <c r="A381" i="28"/>
  <c r="Q381" i="28" s="1"/>
  <c r="C381" i="28"/>
  <c r="D381" i="28"/>
  <c r="D381" i="27" s="1"/>
  <c r="E381" i="28"/>
  <c r="F381" i="28"/>
  <c r="E381" i="27" s="1"/>
  <c r="G381" i="28"/>
  <c r="F381" i="27" s="1"/>
  <c r="V381" i="28"/>
  <c r="O381" i="27" s="1"/>
  <c r="A382" i="28"/>
  <c r="C382" i="28"/>
  <c r="D382" i="28"/>
  <c r="D382" i="27" s="1"/>
  <c r="E382" i="28"/>
  <c r="F382" i="28"/>
  <c r="E382" i="27" s="1"/>
  <c r="G382" i="28"/>
  <c r="F382" i="27" s="1"/>
  <c r="V382" i="28"/>
  <c r="O382" i="27" s="1"/>
  <c r="A383" i="28"/>
  <c r="A383" i="27" s="1"/>
  <c r="C383" i="28"/>
  <c r="D383" i="28"/>
  <c r="D383" i="27" s="1"/>
  <c r="E383" i="28"/>
  <c r="F383" i="28"/>
  <c r="E383" i="27" s="1"/>
  <c r="G383" i="28"/>
  <c r="N383" i="27" s="1"/>
  <c r="V383" i="28"/>
  <c r="O383" i="27" s="1"/>
  <c r="A384" i="28"/>
  <c r="C384" i="28"/>
  <c r="C384" i="27" s="1"/>
  <c r="D384" i="28"/>
  <c r="D384" i="27" s="1"/>
  <c r="E384" i="28"/>
  <c r="F384" i="28"/>
  <c r="E384" i="27" s="1"/>
  <c r="G384" i="28"/>
  <c r="F384" i="27" s="1"/>
  <c r="V384" i="28"/>
  <c r="O384" i="27" s="1"/>
  <c r="A385" i="28"/>
  <c r="T385" i="28" s="1"/>
  <c r="C385" i="28"/>
  <c r="D385" i="28"/>
  <c r="D385" i="27" s="1"/>
  <c r="E385" i="28"/>
  <c r="F385" i="28"/>
  <c r="E385" i="27" s="1"/>
  <c r="G385" i="28"/>
  <c r="N385" i="27" s="1"/>
  <c r="V385" i="28"/>
  <c r="O385" i="27" s="1"/>
  <c r="A386" i="28"/>
  <c r="A386" i="27" s="1"/>
  <c r="C386" i="28"/>
  <c r="C386" i="27" s="1"/>
  <c r="D386" i="28"/>
  <c r="D386" i="27" s="1"/>
  <c r="E386" i="28"/>
  <c r="F386" i="28"/>
  <c r="E386" i="27" s="1"/>
  <c r="G386" i="28"/>
  <c r="F386" i="27" s="1"/>
  <c r="V386" i="28"/>
  <c r="O386" i="27" s="1"/>
  <c r="A387" i="28"/>
  <c r="A387" i="27" s="1"/>
  <c r="C387" i="28"/>
  <c r="C387" i="27" s="1"/>
  <c r="D387" i="28"/>
  <c r="D387" i="27" s="1"/>
  <c r="E387" i="28"/>
  <c r="F387" i="28"/>
  <c r="E387" i="27" s="1"/>
  <c r="G387" i="28"/>
  <c r="M387" i="27" s="1"/>
  <c r="V387" i="28"/>
  <c r="O387" i="27" s="1"/>
  <c r="A388" i="28"/>
  <c r="C388" i="28"/>
  <c r="C388" i="27" s="1"/>
  <c r="D388" i="28"/>
  <c r="D388" i="27" s="1"/>
  <c r="E388" i="28"/>
  <c r="F388" i="28"/>
  <c r="E388" i="27" s="1"/>
  <c r="G388" i="28"/>
  <c r="G388" i="27" s="1"/>
  <c r="V388" i="28"/>
  <c r="O388" i="27" s="1"/>
  <c r="A389" i="28"/>
  <c r="M389" i="28" s="1"/>
  <c r="C389" i="28"/>
  <c r="D389" i="28"/>
  <c r="D389" i="27" s="1"/>
  <c r="E389" i="28"/>
  <c r="F389" i="28"/>
  <c r="E389" i="27" s="1"/>
  <c r="G389" i="28"/>
  <c r="V389" i="28"/>
  <c r="O389" i="27" s="1"/>
  <c r="A390" i="28"/>
  <c r="C390" i="28"/>
  <c r="D390" i="28"/>
  <c r="D390" i="27" s="1"/>
  <c r="E390" i="28"/>
  <c r="F390" i="28"/>
  <c r="E390" i="27" s="1"/>
  <c r="G390" i="28"/>
  <c r="N390" i="27" s="1"/>
  <c r="V390" i="28"/>
  <c r="O390" i="27" s="1"/>
  <c r="A391" i="28"/>
  <c r="C391" i="28"/>
  <c r="D391" i="28"/>
  <c r="D391" i="27" s="1"/>
  <c r="E391" i="28"/>
  <c r="F391" i="28"/>
  <c r="E391" i="27" s="1"/>
  <c r="G391" i="28"/>
  <c r="V391" i="28"/>
  <c r="O391" i="27" s="1"/>
  <c r="A392" i="28"/>
  <c r="C392" i="28"/>
  <c r="D392" i="28"/>
  <c r="D392" i="27" s="1"/>
  <c r="E392" i="28"/>
  <c r="F392" i="28"/>
  <c r="E392" i="27" s="1"/>
  <c r="G392" i="28"/>
  <c r="F392" i="27" s="1"/>
  <c r="V392" i="28"/>
  <c r="O392" i="27" s="1"/>
  <c r="A393" i="28"/>
  <c r="A393" i="27" s="1"/>
  <c r="C393" i="28"/>
  <c r="D393" i="28"/>
  <c r="D393" i="27" s="1"/>
  <c r="E393" i="28"/>
  <c r="F393" i="28"/>
  <c r="E393" i="27" s="1"/>
  <c r="G393" i="28"/>
  <c r="V393" i="28"/>
  <c r="O393" i="27" s="1"/>
  <c r="A394" i="28"/>
  <c r="T394" i="28" s="1"/>
  <c r="C394" i="28"/>
  <c r="D394" i="28"/>
  <c r="D394" i="27" s="1"/>
  <c r="E394" i="28"/>
  <c r="F394" i="28"/>
  <c r="E394" i="27" s="1"/>
  <c r="G394" i="28"/>
  <c r="N394" i="27" s="1"/>
  <c r="V394" i="28"/>
  <c r="O394" i="27" s="1"/>
  <c r="A395" i="28"/>
  <c r="A395" i="27" s="1"/>
  <c r="C395" i="28"/>
  <c r="C395" i="27" s="1"/>
  <c r="D395" i="28"/>
  <c r="D395" i="27" s="1"/>
  <c r="E395" i="28"/>
  <c r="F395" i="28"/>
  <c r="E395" i="27" s="1"/>
  <c r="G395" i="28"/>
  <c r="N395" i="27" s="1"/>
  <c r="V395" i="28"/>
  <c r="O395" i="27" s="1"/>
  <c r="A396" i="28"/>
  <c r="A396" i="27" s="1"/>
  <c r="C396" i="28"/>
  <c r="C396" i="27" s="1"/>
  <c r="D396" i="28"/>
  <c r="D396" i="27" s="1"/>
  <c r="E396" i="28"/>
  <c r="F396" i="28"/>
  <c r="E396" i="27" s="1"/>
  <c r="G396" i="28"/>
  <c r="M396" i="27" s="1"/>
  <c r="V396" i="28"/>
  <c r="O396" i="27" s="1"/>
  <c r="A397" i="28"/>
  <c r="A397" i="27" s="1"/>
  <c r="C397" i="28"/>
  <c r="D397" i="28"/>
  <c r="D397" i="27" s="1"/>
  <c r="E397" i="28"/>
  <c r="F397" i="28"/>
  <c r="E397" i="27" s="1"/>
  <c r="G397" i="28"/>
  <c r="F397" i="27" s="1"/>
  <c r="V397" i="28"/>
  <c r="O397" i="27" s="1"/>
  <c r="A398" i="28"/>
  <c r="C398" i="28"/>
  <c r="C398" i="27" s="1"/>
  <c r="D398" i="28"/>
  <c r="D398" i="27" s="1"/>
  <c r="E398" i="28"/>
  <c r="F398" i="28"/>
  <c r="E398" i="27" s="1"/>
  <c r="G398" i="28"/>
  <c r="F398" i="27" s="1"/>
  <c r="V398" i="28"/>
  <c r="O398" i="27" s="1"/>
  <c r="A399" i="28"/>
  <c r="A399" i="27" s="1"/>
  <c r="C399" i="28"/>
  <c r="D399" i="28"/>
  <c r="D399" i="27" s="1"/>
  <c r="E399" i="28"/>
  <c r="F399" i="28"/>
  <c r="E399" i="27" s="1"/>
  <c r="G399" i="28"/>
  <c r="G399" i="27" s="1"/>
  <c r="V399" i="28"/>
  <c r="O399" i="27" s="1"/>
  <c r="A400" i="28"/>
  <c r="Q400" i="28" s="1"/>
  <c r="C400" i="28"/>
  <c r="C400" i="27" s="1"/>
  <c r="D400" i="28"/>
  <c r="D400" i="27" s="1"/>
  <c r="E400" i="28"/>
  <c r="F400" i="28"/>
  <c r="E400" i="27" s="1"/>
  <c r="G400" i="28"/>
  <c r="F400" i="27" s="1"/>
  <c r="V400" i="28"/>
  <c r="O400" i="27" s="1"/>
  <c r="A401" i="28"/>
  <c r="A401" i="27" s="1"/>
  <c r="C401" i="28"/>
  <c r="D401" i="28"/>
  <c r="D401" i="27" s="1"/>
  <c r="E401" i="28"/>
  <c r="F401" i="28"/>
  <c r="E401" i="27" s="1"/>
  <c r="G401" i="28"/>
  <c r="G401" i="27" s="1"/>
  <c r="V401" i="28"/>
  <c r="O401" i="27" s="1"/>
  <c r="A402" i="28"/>
  <c r="A402" i="27" s="1"/>
  <c r="C402" i="28"/>
  <c r="C402" i="27" s="1"/>
  <c r="D402" i="28"/>
  <c r="D402" i="27" s="1"/>
  <c r="E402" i="28"/>
  <c r="F402" i="28"/>
  <c r="E402" i="27" s="1"/>
  <c r="G402" i="28"/>
  <c r="M402" i="27" s="1"/>
  <c r="V402" i="28"/>
  <c r="O402" i="27" s="1"/>
  <c r="A403" i="28"/>
  <c r="S403" i="28" s="1"/>
  <c r="C403" i="28"/>
  <c r="C403" i="27" s="1"/>
  <c r="D403" i="28"/>
  <c r="D403" i="27" s="1"/>
  <c r="E403" i="28"/>
  <c r="F403" i="28"/>
  <c r="E403" i="27" s="1"/>
  <c r="G403" i="28"/>
  <c r="V403" i="28"/>
  <c r="O403" i="27" s="1"/>
  <c r="A404" i="28"/>
  <c r="A404" i="27" s="1"/>
  <c r="C404" i="28"/>
  <c r="C404" i="27" s="1"/>
  <c r="D404" i="28"/>
  <c r="D404" i="27" s="1"/>
  <c r="E404" i="28"/>
  <c r="F404" i="28"/>
  <c r="E404" i="27" s="1"/>
  <c r="G404" i="28"/>
  <c r="F404" i="27" s="1"/>
  <c r="V404" i="28"/>
  <c r="O404" i="27" s="1"/>
  <c r="A405" i="28"/>
  <c r="P405" i="28" s="1"/>
  <c r="C405" i="28"/>
  <c r="D405" i="28"/>
  <c r="D405" i="27" s="1"/>
  <c r="E405" i="28"/>
  <c r="F405" i="28"/>
  <c r="E405" i="27" s="1"/>
  <c r="G405" i="28"/>
  <c r="F405" i="27" s="1"/>
  <c r="V405" i="28"/>
  <c r="O405" i="27" s="1"/>
  <c r="A406" i="28"/>
  <c r="T406" i="28" s="1"/>
  <c r="C406" i="28"/>
  <c r="D406" i="28"/>
  <c r="D406" i="27" s="1"/>
  <c r="E406" i="28"/>
  <c r="F406" i="28"/>
  <c r="E406" i="27" s="1"/>
  <c r="G406" i="28"/>
  <c r="G406" i="27" s="1"/>
  <c r="V406" i="28"/>
  <c r="O406" i="27" s="1"/>
  <c r="A407" i="28"/>
  <c r="A407" i="27" s="1"/>
  <c r="C407" i="28"/>
  <c r="D407" i="28"/>
  <c r="D407" i="27" s="1"/>
  <c r="E407" i="28"/>
  <c r="F407" i="28"/>
  <c r="E407" i="27" s="1"/>
  <c r="G407" i="28"/>
  <c r="G407" i="27" s="1"/>
  <c r="V407" i="28"/>
  <c r="O407" i="27" s="1"/>
  <c r="A408" i="28"/>
  <c r="T408" i="28" s="1"/>
  <c r="C408" i="28"/>
  <c r="C408" i="27" s="1"/>
  <c r="D408" i="28"/>
  <c r="D408" i="27" s="1"/>
  <c r="E408" i="28"/>
  <c r="F408" i="28"/>
  <c r="E408" i="27" s="1"/>
  <c r="G408" i="28"/>
  <c r="F408" i="27" s="1"/>
  <c r="V408" i="28"/>
  <c r="O408" i="27" s="1"/>
  <c r="A409" i="28"/>
  <c r="M409" i="28" s="1"/>
  <c r="C409" i="28"/>
  <c r="D409" i="28"/>
  <c r="D409" i="27" s="1"/>
  <c r="E409" i="28"/>
  <c r="F409" i="28"/>
  <c r="E409" i="27" s="1"/>
  <c r="G409" i="28"/>
  <c r="V409" i="28"/>
  <c r="O409" i="27" s="1"/>
  <c r="A410" i="28"/>
  <c r="A410" i="27" s="1"/>
  <c r="C410" i="28"/>
  <c r="C410" i="27" s="1"/>
  <c r="D410" i="28"/>
  <c r="D410" i="27" s="1"/>
  <c r="E410" i="28"/>
  <c r="F410" i="28"/>
  <c r="E410" i="27" s="1"/>
  <c r="G410" i="28"/>
  <c r="F410" i="27" s="1"/>
  <c r="V410" i="28"/>
  <c r="O410" i="27" s="1"/>
  <c r="A411" i="28"/>
  <c r="A411" i="27" s="1"/>
  <c r="C411" i="28"/>
  <c r="C411" i="27" s="1"/>
  <c r="D411" i="28"/>
  <c r="D411" i="27" s="1"/>
  <c r="E411" i="28"/>
  <c r="F411" i="28"/>
  <c r="E411" i="27" s="1"/>
  <c r="G411" i="28"/>
  <c r="V411" i="28"/>
  <c r="O411" i="27" s="1"/>
  <c r="A412" i="28"/>
  <c r="A412" i="27" s="1"/>
  <c r="C412" i="28"/>
  <c r="C412" i="27" s="1"/>
  <c r="D412" i="28"/>
  <c r="D412" i="27" s="1"/>
  <c r="E412" i="28"/>
  <c r="F412" i="28"/>
  <c r="E412" i="27" s="1"/>
  <c r="G412" i="28"/>
  <c r="G412" i="27" s="1"/>
  <c r="V412" i="28"/>
  <c r="O412" i="27" s="1"/>
  <c r="A413" i="28"/>
  <c r="R413" i="28" s="1"/>
  <c r="C413" i="28"/>
  <c r="D413" i="28"/>
  <c r="D413" i="27" s="1"/>
  <c r="E413" i="28"/>
  <c r="F413" i="28"/>
  <c r="E413" i="27" s="1"/>
  <c r="G413" i="28"/>
  <c r="F413" i="27" s="1"/>
  <c r="V413" i="28"/>
  <c r="O413" i="27" s="1"/>
  <c r="A414" i="28"/>
  <c r="C414" i="28"/>
  <c r="C414" i="27" s="1"/>
  <c r="D414" i="28"/>
  <c r="D414" i="27" s="1"/>
  <c r="E414" i="28"/>
  <c r="F414" i="28"/>
  <c r="E414" i="27" s="1"/>
  <c r="G414" i="28"/>
  <c r="F414" i="27" s="1"/>
  <c r="V414" i="28"/>
  <c r="O414" i="27" s="1"/>
  <c r="A415" i="28"/>
  <c r="A415" i="27" s="1"/>
  <c r="C415" i="28"/>
  <c r="D415" i="28"/>
  <c r="D415" i="27" s="1"/>
  <c r="E415" i="28"/>
  <c r="F415" i="28"/>
  <c r="E415" i="27" s="1"/>
  <c r="G415" i="28"/>
  <c r="G415" i="27" s="1"/>
  <c r="V415" i="28"/>
  <c r="O415" i="27" s="1"/>
  <c r="A416" i="28"/>
  <c r="A416" i="27" s="1"/>
  <c r="C416" i="28"/>
  <c r="D416" i="28"/>
  <c r="D416" i="27" s="1"/>
  <c r="E416" i="28"/>
  <c r="F416" i="28"/>
  <c r="E416" i="27" s="1"/>
  <c r="G416" i="28"/>
  <c r="F416" i="27" s="1"/>
  <c r="V416" i="28"/>
  <c r="O416" i="27" s="1"/>
  <c r="A417" i="28"/>
  <c r="U417" i="28" s="1"/>
  <c r="C417" i="28"/>
  <c r="D417" i="28"/>
  <c r="D417" i="27" s="1"/>
  <c r="E417" i="28"/>
  <c r="F417" i="28"/>
  <c r="E417" i="27" s="1"/>
  <c r="G417" i="28"/>
  <c r="J417" i="27" s="1"/>
  <c r="V417" i="28"/>
  <c r="O417" i="27" s="1"/>
  <c r="A418" i="28"/>
  <c r="C418" i="28"/>
  <c r="D418" i="28"/>
  <c r="D418" i="27" s="1"/>
  <c r="E418" i="28"/>
  <c r="F418" i="28"/>
  <c r="E418" i="27" s="1"/>
  <c r="G418" i="28"/>
  <c r="V418" i="28"/>
  <c r="O418" i="27" s="1"/>
  <c r="A419" i="28"/>
  <c r="N419" i="28" s="1"/>
  <c r="C419" i="28"/>
  <c r="C419" i="27" s="1"/>
  <c r="D419" i="28"/>
  <c r="D419" i="27" s="1"/>
  <c r="E419" i="28"/>
  <c r="F419" i="28"/>
  <c r="E419" i="27" s="1"/>
  <c r="G419" i="28"/>
  <c r="V419" i="28"/>
  <c r="O419" i="27" s="1"/>
  <c r="A420" i="28"/>
  <c r="A420" i="27" s="1"/>
  <c r="C420" i="28"/>
  <c r="C420" i="27" s="1"/>
  <c r="D420" i="28"/>
  <c r="D420" i="27" s="1"/>
  <c r="E420" i="28"/>
  <c r="F420" i="28"/>
  <c r="E420" i="27" s="1"/>
  <c r="G420" i="28"/>
  <c r="N420" i="27" s="1"/>
  <c r="V420" i="28"/>
  <c r="O420" i="27" s="1"/>
  <c r="A421" i="28"/>
  <c r="A421" i="27" s="1"/>
  <c r="C421" i="28"/>
  <c r="C421" i="27" s="1"/>
  <c r="D421" i="28"/>
  <c r="D421" i="27" s="1"/>
  <c r="E421" i="28"/>
  <c r="F421" i="28"/>
  <c r="E421" i="27" s="1"/>
  <c r="G421" i="28"/>
  <c r="F421" i="27" s="1"/>
  <c r="V421" i="28"/>
  <c r="O421" i="27" s="1"/>
  <c r="A422" i="28"/>
  <c r="A422" i="27" s="1"/>
  <c r="C422" i="28"/>
  <c r="D422" i="28"/>
  <c r="D422" i="27" s="1"/>
  <c r="E422" i="28"/>
  <c r="F422" i="28"/>
  <c r="E422" i="27" s="1"/>
  <c r="G422" i="28"/>
  <c r="G422" i="27" s="1"/>
  <c r="V422" i="28"/>
  <c r="O422" i="27" s="1"/>
  <c r="A423" i="28"/>
  <c r="A423" i="27" s="1"/>
  <c r="C423" i="28"/>
  <c r="C423" i="27" s="1"/>
  <c r="D423" i="28"/>
  <c r="D423" i="27" s="1"/>
  <c r="E423" i="28"/>
  <c r="F423" i="28"/>
  <c r="E423" i="27" s="1"/>
  <c r="G423" i="28"/>
  <c r="F423" i="27" s="1"/>
  <c r="V423" i="28"/>
  <c r="O423" i="27" s="1"/>
  <c r="A424" i="28"/>
  <c r="O424" i="28" s="1"/>
  <c r="C424" i="28"/>
  <c r="C424" i="27" s="1"/>
  <c r="D424" i="28"/>
  <c r="D424" i="27" s="1"/>
  <c r="E424" i="28"/>
  <c r="F424" i="28"/>
  <c r="E424" i="27" s="1"/>
  <c r="G424" i="28"/>
  <c r="F424" i="27" s="1"/>
  <c r="V424" i="28"/>
  <c r="O424" i="27" s="1"/>
  <c r="A425" i="28"/>
  <c r="U425" i="28" s="1"/>
  <c r="C425" i="28"/>
  <c r="D425" i="28"/>
  <c r="D425" i="27" s="1"/>
  <c r="E425" i="28"/>
  <c r="F425" i="28"/>
  <c r="E425" i="27" s="1"/>
  <c r="G425" i="28"/>
  <c r="G425" i="27" s="1"/>
  <c r="V425" i="28"/>
  <c r="O425" i="27" s="1"/>
  <c r="A426" i="28"/>
  <c r="R426" i="28" s="1"/>
  <c r="C426" i="28"/>
  <c r="D426" i="28"/>
  <c r="D426" i="27" s="1"/>
  <c r="E426" i="28"/>
  <c r="F426" i="28"/>
  <c r="E426" i="27" s="1"/>
  <c r="G426" i="28"/>
  <c r="V426" i="28"/>
  <c r="O426" i="27" s="1"/>
  <c r="A427" i="28"/>
  <c r="C427" i="28"/>
  <c r="D427" i="28"/>
  <c r="D427" i="27" s="1"/>
  <c r="E427" i="28"/>
  <c r="F427" i="28"/>
  <c r="E427" i="27" s="1"/>
  <c r="G427" i="28"/>
  <c r="F427" i="27" s="1"/>
  <c r="V427" i="28"/>
  <c r="O427" i="27" s="1"/>
  <c r="A428" i="28"/>
  <c r="U428" i="28" s="1"/>
  <c r="C428" i="28"/>
  <c r="D428" i="28"/>
  <c r="D428" i="27" s="1"/>
  <c r="E428" i="28"/>
  <c r="F428" i="28"/>
  <c r="E428" i="27" s="1"/>
  <c r="G428" i="28"/>
  <c r="V428" i="28"/>
  <c r="O428" i="27" s="1"/>
  <c r="A429" i="28"/>
  <c r="A429" i="27" s="1"/>
  <c r="C429" i="28"/>
  <c r="C429" i="27" s="1"/>
  <c r="D429" i="28"/>
  <c r="D429" i="27" s="1"/>
  <c r="E429" i="28"/>
  <c r="F429" i="28"/>
  <c r="E429" i="27" s="1"/>
  <c r="G429" i="28"/>
  <c r="V429" i="28"/>
  <c r="O429" i="27" s="1"/>
  <c r="A430" i="28"/>
  <c r="O430" i="28" s="1"/>
  <c r="C430" i="28"/>
  <c r="C430" i="27" s="1"/>
  <c r="D430" i="28"/>
  <c r="D430" i="27" s="1"/>
  <c r="E430" i="28"/>
  <c r="F430" i="28"/>
  <c r="E430" i="27" s="1"/>
  <c r="G430" i="28"/>
  <c r="F430" i="27" s="1"/>
  <c r="V430" i="28"/>
  <c r="O430" i="27" s="1"/>
  <c r="A431" i="28"/>
  <c r="N431" i="28" s="1"/>
  <c r="C431" i="28"/>
  <c r="D431" i="28"/>
  <c r="D431" i="27" s="1"/>
  <c r="E431" i="28"/>
  <c r="F431" i="28"/>
  <c r="E431" i="27" s="1"/>
  <c r="G431" i="28"/>
  <c r="F431" i="27" s="1"/>
  <c r="V431" i="28"/>
  <c r="O431" i="27" s="1"/>
  <c r="A432" i="28"/>
  <c r="C432" i="28"/>
  <c r="C432" i="27" s="1"/>
  <c r="D432" i="28"/>
  <c r="D432" i="27" s="1"/>
  <c r="E432" i="28"/>
  <c r="F432" i="28"/>
  <c r="E432" i="27" s="1"/>
  <c r="G432" i="28"/>
  <c r="F432" i="27" s="1"/>
  <c r="V432" i="28"/>
  <c r="O432" i="27" s="1"/>
  <c r="A433" i="28"/>
  <c r="A433" i="27" s="1"/>
  <c r="C433" i="28"/>
  <c r="D433" i="28"/>
  <c r="D433" i="27" s="1"/>
  <c r="E433" i="28"/>
  <c r="F433" i="28"/>
  <c r="E433" i="27" s="1"/>
  <c r="G433" i="28"/>
  <c r="G433" i="27" s="1"/>
  <c r="V433" i="28"/>
  <c r="O433" i="27" s="1"/>
  <c r="A434" i="28"/>
  <c r="A434" i="27" s="1"/>
  <c r="C434" i="28"/>
  <c r="C434" i="27" s="1"/>
  <c r="D434" i="28"/>
  <c r="D434" i="27" s="1"/>
  <c r="E434" i="28"/>
  <c r="F434" i="28"/>
  <c r="E434" i="27" s="1"/>
  <c r="G434" i="28"/>
  <c r="G434" i="27" s="1"/>
  <c r="V434" i="28"/>
  <c r="O434" i="27" s="1"/>
  <c r="A435" i="28"/>
  <c r="M435" i="28" s="1"/>
  <c r="C435" i="28"/>
  <c r="C435" i="27" s="1"/>
  <c r="D435" i="28"/>
  <c r="D435" i="27" s="1"/>
  <c r="E435" i="28"/>
  <c r="F435" i="28"/>
  <c r="E435" i="27" s="1"/>
  <c r="G435" i="28"/>
  <c r="M435" i="27" s="1"/>
  <c r="V435" i="28"/>
  <c r="O435" i="27" s="1"/>
  <c r="A436" i="28"/>
  <c r="M436" i="28" s="1"/>
  <c r="C436" i="28"/>
  <c r="D436" i="28"/>
  <c r="D436" i="27" s="1"/>
  <c r="E436" i="28"/>
  <c r="F436" i="28"/>
  <c r="E436" i="27" s="1"/>
  <c r="G436" i="28"/>
  <c r="F436" i="27" s="1"/>
  <c r="V436" i="28"/>
  <c r="O436" i="27" s="1"/>
  <c r="A437" i="28"/>
  <c r="A437" i="27" s="1"/>
  <c r="C437" i="28"/>
  <c r="C437" i="27" s="1"/>
  <c r="D437" i="28"/>
  <c r="D437" i="27" s="1"/>
  <c r="E437" i="28"/>
  <c r="F437" i="28"/>
  <c r="E437" i="27" s="1"/>
  <c r="G437" i="28"/>
  <c r="M437" i="27" s="1"/>
  <c r="V437" i="28"/>
  <c r="O437" i="27" s="1"/>
  <c r="A438" i="28"/>
  <c r="P438" i="28" s="1"/>
  <c r="C438" i="28"/>
  <c r="C438" i="27" s="1"/>
  <c r="D438" i="28"/>
  <c r="D438" i="27" s="1"/>
  <c r="E438" i="28"/>
  <c r="F438" i="28"/>
  <c r="E438" i="27" s="1"/>
  <c r="G438" i="28"/>
  <c r="N438" i="27" s="1"/>
  <c r="V438" i="28"/>
  <c r="O438" i="27" s="1"/>
  <c r="A439" i="28"/>
  <c r="C439" i="28"/>
  <c r="D439" i="28"/>
  <c r="D439" i="27" s="1"/>
  <c r="E439" i="28"/>
  <c r="F439" i="28"/>
  <c r="E439" i="27" s="1"/>
  <c r="G439" i="28"/>
  <c r="V439" i="28"/>
  <c r="O439" i="27" s="1"/>
  <c r="A440" i="28"/>
  <c r="C440" i="28"/>
  <c r="D440" i="28"/>
  <c r="D440" i="27" s="1"/>
  <c r="E440" i="28"/>
  <c r="F440" i="28"/>
  <c r="E440" i="27" s="1"/>
  <c r="G440" i="28"/>
  <c r="F440" i="27" s="1"/>
  <c r="V440" i="28"/>
  <c r="O440" i="27" s="1"/>
  <c r="A441" i="28"/>
  <c r="P441" i="28" s="1"/>
  <c r="C441" i="28"/>
  <c r="D441" i="28"/>
  <c r="D441" i="27" s="1"/>
  <c r="E441" i="28"/>
  <c r="F441" i="28"/>
  <c r="E441" i="27" s="1"/>
  <c r="G441" i="28"/>
  <c r="F441" i="27" s="1"/>
  <c r="V441" i="28"/>
  <c r="O441" i="27" s="1"/>
  <c r="A442" i="28"/>
  <c r="A442" i="27" s="1"/>
  <c r="C442" i="28"/>
  <c r="D442" i="28"/>
  <c r="D442" i="27" s="1"/>
  <c r="E442" i="28"/>
  <c r="F442" i="28"/>
  <c r="E442" i="27" s="1"/>
  <c r="G442" i="28"/>
  <c r="F442" i="27" s="1"/>
  <c r="V442" i="28"/>
  <c r="O442" i="27" s="1"/>
  <c r="A443" i="28"/>
  <c r="Q443" i="28" s="1"/>
  <c r="C443" i="28"/>
  <c r="D443" i="28"/>
  <c r="D443" i="27" s="1"/>
  <c r="E443" i="28"/>
  <c r="F443" i="28"/>
  <c r="E443" i="27" s="1"/>
  <c r="G443" i="28"/>
  <c r="G443" i="27" s="1"/>
  <c r="V443" i="28"/>
  <c r="O443" i="27" s="1"/>
  <c r="A444" i="28"/>
  <c r="A444" i="27" s="1"/>
  <c r="C444" i="28"/>
  <c r="D444" i="28"/>
  <c r="D444" i="27" s="1"/>
  <c r="E444" i="28"/>
  <c r="F444" i="28"/>
  <c r="E444" i="27" s="1"/>
  <c r="G444" i="28"/>
  <c r="M444" i="27" s="1"/>
  <c r="V444" i="28"/>
  <c r="O444" i="27" s="1"/>
  <c r="A445" i="28"/>
  <c r="A445" i="27" s="1"/>
  <c r="C445" i="28"/>
  <c r="D445" i="28"/>
  <c r="D445" i="27" s="1"/>
  <c r="E445" i="28"/>
  <c r="F445" i="28"/>
  <c r="E445" i="27" s="1"/>
  <c r="G445" i="28"/>
  <c r="N445" i="27" s="1"/>
  <c r="V445" i="28"/>
  <c r="O445" i="27" s="1"/>
  <c r="A446" i="28"/>
  <c r="A446" i="27" s="1"/>
  <c r="C446" i="28"/>
  <c r="C446" i="27" s="1"/>
  <c r="D446" i="28"/>
  <c r="D446" i="27" s="1"/>
  <c r="E446" i="28"/>
  <c r="F446" i="28"/>
  <c r="E446" i="27" s="1"/>
  <c r="G446" i="28"/>
  <c r="F446" i="27" s="1"/>
  <c r="V446" i="28"/>
  <c r="O446" i="27" s="1"/>
  <c r="A447" i="28"/>
  <c r="S447" i="28" s="1"/>
  <c r="C447" i="28"/>
  <c r="D447" i="28"/>
  <c r="D447" i="27" s="1"/>
  <c r="E447" i="28"/>
  <c r="F447" i="28"/>
  <c r="E447" i="27" s="1"/>
  <c r="G447" i="28"/>
  <c r="F447" i="27" s="1"/>
  <c r="V447" i="28"/>
  <c r="O447" i="27" s="1"/>
  <c r="A448" i="28"/>
  <c r="N448" i="28" s="1"/>
  <c r="C448" i="28"/>
  <c r="C448" i="27" s="1"/>
  <c r="D448" i="28"/>
  <c r="D448" i="27" s="1"/>
  <c r="E448" i="28"/>
  <c r="F448" i="28"/>
  <c r="E448" i="27" s="1"/>
  <c r="G448" i="28"/>
  <c r="N448" i="27" s="1"/>
  <c r="V448" i="28"/>
  <c r="O448" i="27" s="1"/>
  <c r="A449" i="28"/>
  <c r="A449" i="27" s="1"/>
  <c r="C449" i="28"/>
  <c r="D449" i="28"/>
  <c r="D449" i="27" s="1"/>
  <c r="E449" i="28"/>
  <c r="F449" i="28"/>
  <c r="E449" i="27" s="1"/>
  <c r="G449" i="28"/>
  <c r="N449" i="27" s="1"/>
  <c r="V449" i="28"/>
  <c r="O449" i="27" s="1"/>
  <c r="A450" i="28"/>
  <c r="A450" i="27" s="1"/>
  <c r="C450" i="28"/>
  <c r="D450" i="28"/>
  <c r="D450" i="27" s="1"/>
  <c r="E450" i="28"/>
  <c r="F450" i="28"/>
  <c r="E450" i="27" s="1"/>
  <c r="G450" i="28"/>
  <c r="F450" i="27" s="1"/>
  <c r="V450" i="28"/>
  <c r="O450" i="27" s="1"/>
  <c r="A451" i="28"/>
  <c r="P451" i="28" s="1"/>
  <c r="C451" i="28"/>
  <c r="D451" i="28"/>
  <c r="D451" i="27" s="1"/>
  <c r="E451" i="28"/>
  <c r="F451" i="28"/>
  <c r="E451" i="27" s="1"/>
  <c r="G451" i="28"/>
  <c r="N451" i="27" s="1"/>
  <c r="V451" i="28"/>
  <c r="O451" i="27" s="1"/>
  <c r="A452" i="28"/>
  <c r="A452" i="27" s="1"/>
  <c r="C452" i="28"/>
  <c r="D452" i="28"/>
  <c r="D452" i="27" s="1"/>
  <c r="E452" i="28"/>
  <c r="F452" i="28"/>
  <c r="E452" i="27" s="1"/>
  <c r="G452" i="28"/>
  <c r="J452" i="27" s="1"/>
  <c r="V452" i="28"/>
  <c r="O452" i="27" s="1"/>
  <c r="A453" i="28"/>
  <c r="A453" i="27" s="1"/>
  <c r="C453" i="28"/>
  <c r="D453" i="28"/>
  <c r="D453" i="27" s="1"/>
  <c r="E453" i="28"/>
  <c r="F453" i="28"/>
  <c r="E453" i="27" s="1"/>
  <c r="G453" i="28"/>
  <c r="M453" i="27" s="1"/>
  <c r="V453" i="28"/>
  <c r="O453" i="27" s="1"/>
  <c r="A454" i="28"/>
  <c r="C454" i="28"/>
  <c r="C454" i="27" s="1"/>
  <c r="D454" i="28"/>
  <c r="D454" i="27" s="1"/>
  <c r="E454" i="28"/>
  <c r="F454" i="28"/>
  <c r="E454" i="27" s="1"/>
  <c r="G454" i="28"/>
  <c r="G454" i="27" s="1"/>
  <c r="V454" i="28"/>
  <c r="O454" i="27" s="1"/>
  <c r="A455" i="28"/>
  <c r="C455" i="28"/>
  <c r="D455" i="28"/>
  <c r="D455" i="27" s="1"/>
  <c r="E455" i="28"/>
  <c r="F455" i="28"/>
  <c r="E455" i="27" s="1"/>
  <c r="G455" i="28"/>
  <c r="G455" i="27" s="1"/>
  <c r="V455" i="28"/>
  <c r="O455" i="27" s="1"/>
  <c r="A456" i="28"/>
  <c r="C456" i="28"/>
  <c r="C456" i="27" s="1"/>
  <c r="D456" i="28"/>
  <c r="D456" i="27" s="1"/>
  <c r="E456" i="28"/>
  <c r="F456" i="28"/>
  <c r="E456" i="27" s="1"/>
  <c r="G456" i="28"/>
  <c r="F456" i="27" s="1"/>
  <c r="V456" i="28"/>
  <c r="O456" i="27" s="1"/>
  <c r="A457" i="28"/>
  <c r="A457" i="27" s="1"/>
  <c r="C457" i="28"/>
  <c r="D457" i="28"/>
  <c r="D457" i="27" s="1"/>
  <c r="E457" i="28"/>
  <c r="F457" i="28"/>
  <c r="E457" i="27" s="1"/>
  <c r="G457" i="28"/>
  <c r="J457" i="27" s="1"/>
  <c r="V457" i="28"/>
  <c r="O457" i="27" s="1"/>
  <c r="A458" i="28"/>
  <c r="I458" i="28" s="1"/>
  <c r="I458" i="27" s="1"/>
  <c r="C458" i="28"/>
  <c r="C458" i="27" s="1"/>
  <c r="D458" i="28"/>
  <c r="D458" i="27" s="1"/>
  <c r="E458" i="28"/>
  <c r="F458" i="28"/>
  <c r="E458" i="27" s="1"/>
  <c r="G458" i="28"/>
  <c r="N458" i="27" s="1"/>
  <c r="V458" i="28"/>
  <c r="O458" i="27" s="1"/>
  <c r="A459" i="28"/>
  <c r="H459" i="28" s="1"/>
  <c r="H459" i="27" s="1"/>
  <c r="C459" i="28"/>
  <c r="C459" i="27" s="1"/>
  <c r="D459" i="28"/>
  <c r="D459" i="27" s="1"/>
  <c r="E459" i="28"/>
  <c r="F459" i="28"/>
  <c r="E459" i="27" s="1"/>
  <c r="G459" i="28"/>
  <c r="V459" i="28"/>
  <c r="O459" i="27" s="1"/>
  <c r="A460" i="28"/>
  <c r="A460" i="27" s="1"/>
  <c r="C460" i="28"/>
  <c r="C460" i="27" s="1"/>
  <c r="D460" i="28"/>
  <c r="D460" i="27" s="1"/>
  <c r="E460" i="28"/>
  <c r="F460" i="28"/>
  <c r="E460" i="27" s="1"/>
  <c r="G460" i="28"/>
  <c r="N460" i="27" s="1"/>
  <c r="V460" i="28"/>
  <c r="O460" i="27" s="1"/>
  <c r="A461" i="28"/>
  <c r="P461" i="28" s="1"/>
  <c r="C461" i="28"/>
  <c r="C461" i="27" s="1"/>
  <c r="D461" i="28"/>
  <c r="D461" i="27" s="1"/>
  <c r="E461" i="28"/>
  <c r="F461" i="28"/>
  <c r="E461" i="27" s="1"/>
  <c r="G461" i="28"/>
  <c r="F461" i="27" s="1"/>
  <c r="V461" i="28"/>
  <c r="O461" i="27" s="1"/>
  <c r="A462" i="28"/>
  <c r="C462" i="28"/>
  <c r="C462" i="27" s="1"/>
  <c r="D462" i="28"/>
  <c r="D462" i="27" s="1"/>
  <c r="E462" i="28"/>
  <c r="F462" i="28"/>
  <c r="E462" i="27" s="1"/>
  <c r="G462" i="28"/>
  <c r="G462" i="27" s="1"/>
  <c r="V462" i="28"/>
  <c r="O462" i="27" s="1"/>
  <c r="A463" i="28"/>
  <c r="A463" i="27" s="1"/>
  <c r="C463" i="28"/>
  <c r="D463" i="28"/>
  <c r="D463" i="27" s="1"/>
  <c r="E463" i="28"/>
  <c r="F463" i="28"/>
  <c r="E463" i="27" s="1"/>
  <c r="G463" i="28"/>
  <c r="V463" i="28"/>
  <c r="O463" i="27" s="1"/>
  <c r="A464" i="28"/>
  <c r="S464" i="28" s="1"/>
  <c r="C464" i="28"/>
  <c r="C464" i="27" s="1"/>
  <c r="D464" i="28"/>
  <c r="D464" i="27" s="1"/>
  <c r="E464" i="28"/>
  <c r="F464" i="28"/>
  <c r="E464" i="27" s="1"/>
  <c r="G464" i="28"/>
  <c r="M464" i="27" s="1"/>
  <c r="V464" i="28"/>
  <c r="O464" i="27" s="1"/>
  <c r="A465" i="28"/>
  <c r="A465" i="27" s="1"/>
  <c r="C465" i="28"/>
  <c r="D465" i="28"/>
  <c r="D465" i="27" s="1"/>
  <c r="E465" i="28"/>
  <c r="F465" i="28"/>
  <c r="E465" i="27" s="1"/>
  <c r="G465" i="28"/>
  <c r="G465" i="27" s="1"/>
  <c r="V465" i="28"/>
  <c r="O465" i="27" s="1"/>
  <c r="A466" i="28"/>
  <c r="M466" i="28" s="1"/>
  <c r="C466" i="28"/>
  <c r="D466" i="28"/>
  <c r="D466" i="27" s="1"/>
  <c r="E466" i="28"/>
  <c r="F466" i="28"/>
  <c r="E466" i="27" s="1"/>
  <c r="G466" i="28"/>
  <c r="F466" i="27" s="1"/>
  <c r="V466" i="28"/>
  <c r="O466" i="27" s="1"/>
  <c r="A467" i="28"/>
  <c r="A467" i="27" s="1"/>
  <c r="C467" i="28"/>
  <c r="D467" i="28"/>
  <c r="D467" i="27" s="1"/>
  <c r="E467" i="28"/>
  <c r="F467" i="28"/>
  <c r="E467" i="27" s="1"/>
  <c r="G467" i="28"/>
  <c r="V467" i="28"/>
  <c r="O467" i="27" s="1"/>
  <c r="A468" i="28"/>
  <c r="O468" i="28" s="1"/>
  <c r="C468" i="28"/>
  <c r="C468" i="27" s="1"/>
  <c r="D468" i="28"/>
  <c r="D468" i="27" s="1"/>
  <c r="E468" i="28"/>
  <c r="F468" i="28"/>
  <c r="E468" i="27" s="1"/>
  <c r="G468" i="28"/>
  <c r="N468" i="27" s="1"/>
  <c r="V468" i="28"/>
  <c r="O468" i="27" s="1"/>
  <c r="A469" i="28"/>
  <c r="A469" i="27" s="1"/>
  <c r="C469" i="28"/>
  <c r="D469" i="28"/>
  <c r="D469" i="27" s="1"/>
  <c r="E469" i="28"/>
  <c r="F469" i="28"/>
  <c r="E469" i="27" s="1"/>
  <c r="G469" i="28"/>
  <c r="G469" i="27" s="1"/>
  <c r="V469" i="28"/>
  <c r="O469" i="27" s="1"/>
  <c r="A470" i="28"/>
  <c r="A470" i="27" s="1"/>
  <c r="C470" i="28"/>
  <c r="C470" i="27" s="1"/>
  <c r="D470" i="28"/>
  <c r="D470" i="27" s="1"/>
  <c r="E470" i="28"/>
  <c r="F470" i="28"/>
  <c r="E470" i="27" s="1"/>
  <c r="G470" i="28"/>
  <c r="F470" i="27" s="1"/>
  <c r="V470" i="28"/>
  <c r="O470" i="27" s="1"/>
  <c r="A471" i="28"/>
  <c r="T471" i="28" s="1"/>
  <c r="C471" i="28"/>
  <c r="D471" i="28"/>
  <c r="D471" i="27" s="1"/>
  <c r="E471" i="28"/>
  <c r="F471" i="28"/>
  <c r="E471" i="27" s="1"/>
  <c r="G471" i="28"/>
  <c r="G471" i="27" s="1"/>
  <c r="V471" i="28"/>
  <c r="O471" i="27" s="1"/>
  <c r="A472" i="28"/>
  <c r="A472" i="27" s="1"/>
  <c r="C472" i="28"/>
  <c r="C472" i="27" s="1"/>
  <c r="D472" i="28"/>
  <c r="D472" i="27" s="1"/>
  <c r="E472" i="28"/>
  <c r="F472" i="28"/>
  <c r="E472" i="27" s="1"/>
  <c r="G472" i="28"/>
  <c r="M472" i="27" s="1"/>
  <c r="V472" i="28"/>
  <c r="O472" i="27" s="1"/>
  <c r="A473" i="28"/>
  <c r="A473" i="27" s="1"/>
  <c r="C473" i="28"/>
  <c r="D473" i="28"/>
  <c r="D473" i="27" s="1"/>
  <c r="E473" i="28"/>
  <c r="F473" i="28"/>
  <c r="E473" i="27" s="1"/>
  <c r="G473" i="28"/>
  <c r="M473" i="27" s="1"/>
  <c r="V473" i="28"/>
  <c r="O473" i="27" s="1"/>
  <c r="A474" i="28"/>
  <c r="A474" i="27" s="1"/>
  <c r="C474" i="28"/>
  <c r="D474" i="28"/>
  <c r="D474" i="27" s="1"/>
  <c r="E474" i="28"/>
  <c r="F474" i="28"/>
  <c r="E474" i="27" s="1"/>
  <c r="G474" i="28"/>
  <c r="G474" i="27" s="1"/>
  <c r="V474" i="28"/>
  <c r="O474" i="27" s="1"/>
  <c r="A475" i="28"/>
  <c r="M475" i="28" s="1"/>
  <c r="C475" i="28"/>
  <c r="D475" i="28"/>
  <c r="D475" i="27" s="1"/>
  <c r="E475" i="28"/>
  <c r="F475" i="28"/>
  <c r="E475" i="27" s="1"/>
  <c r="G475" i="28"/>
  <c r="V475" i="28"/>
  <c r="O475" i="27" s="1"/>
  <c r="A476" i="28"/>
  <c r="P476" i="28" s="1"/>
  <c r="C476" i="28"/>
  <c r="D476" i="28"/>
  <c r="D476" i="27" s="1"/>
  <c r="E476" i="28"/>
  <c r="F476" i="28"/>
  <c r="E476" i="27" s="1"/>
  <c r="G476" i="28"/>
  <c r="G476" i="27" s="1"/>
  <c r="V476" i="28"/>
  <c r="O476" i="27" s="1"/>
  <c r="A477" i="28"/>
  <c r="A477" i="27" s="1"/>
  <c r="C477" i="28"/>
  <c r="C477" i="27" s="1"/>
  <c r="D477" i="28"/>
  <c r="D477" i="27" s="1"/>
  <c r="E477" i="28"/>
  <c r="F477" i="28"/>
  <c r="E477" i="27" s="1"/>
  <c r="G477" i="28"/>
  <c r="N477" i="27" s="1"/>
  <c r="V477" i="28"/>
  <c r="O477" i="27" s="1"/>
  <c r="A478" i="28"/>
  <c r="C478" i="28"/>
  <c r="C478" i="27" s="1"/>
  <c r="D478" i="28"/>
  <c r="D478" i="27" s="1"/>
  <c r="E478" i="28"/>
  <c r="F478" i="28"/>
  <c r="E478" i="27" s="1"/>
  <c r="G478" i="28"/>
  <c r="N478" i="27" s="1"/>
  <c r="V478" i="28"/>
  <c r="O478" i="27" s="1"/>
  <c r="A479" i="28"/>
  <c r="P479" i="28" s="1"/>
  <c r="C479" i="28"/>
  <c r="D479" i="28"/>
  <c r="D479" i="27" s="1"/>
  <c r="E479" i="28"/>
  <c r="F479" i="28"/>
  <c r="E479" i="27" s="1"/>
  <c r="G479" i="28"/>
  <c r="M479" i="27" s="1"/>
  <c r="V479" i="28"/>
  <c r="O479" i="27" s="1"/>
  <c r="A480" i="28"/>
  <c r="A480" i="27" s="1"/>
  <c r="C480" i="28"/>
  <c r="C480" i="27" s="1"/>
  <c r="D480" i="28"/>
  <c r="D480" i="27" s="1"/>
  <c r="E480" i="28"/>
  <c r="F480" i="28"/>
  <c r="E480" i="27" s="1"/>
  <c r="G480" i="28"/>
  <c r="F480" i="27" s="1"/>
  <c r="V480" i="28"/>
  <c r="O480" i="27" s="1"/>
  <c r="A481" i="28"/>
  <c r="A481" i="27" s="1"/>
  <c r="C481" i="28"/>
  <c r="D481" i="28"/>
  <c r="D481" i="27" s="1"/>
  <c r="E481" i="28"/>
  <c r="F481" i="28"/>
  <c r="E481" i="27" s="1"/>
  <c r="G481" i="28"/>
  <c r="M481" i="27" s="1"/>
  <c r="V481" i="28"/>
  <c r="O481" i="27" s="1"/>
  <c r="A482" i="28"/>
  <c r="C482" i="28"/>
  <c r="D482" i="28"/>
  <c r="D482" i="27" s="1"/>
  <c r="E482" i="28"/>
  <c r="F482" i="28"/>
  <c r="E482" i="27" s="1"/>
  <c r="G482" i="28"/>
  <c r="F482" i="27" s="1"/>
  <c r="V482" i="28"/>
  <c r="O482" i="27" s="1"/>
  <c r="A483" i="28"/>
  <c r="A483" i="27" s="1"/>
  <c r="C483" i="28"/>
  <c r="C483" i="27" s="1"/>
  <c r="D483" i="28"/>
  <c r="D483" i="27" s="1"/>
  <c r="E483" i="28"/>
  <c r="F483" i="28"/>
  <c r="E483" i="27" s="1"/>
  <c r="G483" i="28"/>
  <c r="M483" i="27" s="1"/>
  <c r="V483" i="28"/>
  <c r="O483" i="27" s="1"/>
  <c r="A484" i="28"/>
  <c r="H484" i="28" s="1"/>
  <c r="H484" i="27" s="1"/>
  <c r="C484" i="28"/>
  <c r="C484" i="27" s="1"/>
  <c r="D484" i="28"/>
  <c r="D484" i="27" s="1"/>
  <c r="E484" i="28"/>
  <c r="F484" i="28"/>
  <c r="E484" i="27" s="1"/>
  <c r="G484" i="28"/>
  <c r="V484" i="28"/>
  <c r="O484" i="27" s="1"/>
  <c r="A485" i="28"/>
  <c r="R485" i="28" s="1"/>
  <c r="C485" i="28"/>
  <c r="C485" i="27" s="1"/>
  <c r="D485" i="28"/>
  <c r="D485" i="27" s="1"/>
  <c r="E485" i="28"/>
  <c r="F485" i="28"/>
  <c r="E485" i="27" s="1"/>
  <c r="G485" i="28"/>
  <c r="M485" i="27" s="1"/>
  <c r="V485" i="28"/>
  <c r="O485" i="27" s="1"/>
  <c r="A486" i="28"/>
  <c r="A486" i="27" s="1"/>
  <c r="C486" i="28"/>
  <c r="C486" i="27" s="1"/>
  <c r="D486" i="28"/>
  <c r="D486" i="27" s="1"/>
  <c r="E486" i="28"/>
  <c r="F486" i="28"/>
  <c r="E486" i="27" s="1"/>
  <c r="G486" i="28"/>
  <c r="F486" i="27" s="1"/>
  <c r="V486" i="28"/>
  <c r="O486" i="27" s="1"/>
  <c r="A487" i="28"/>
  <c r="H487" i="28" s="1"/>
  <c r="H487" i="27" s="1"/>
  <c r="B487" i="28"/>
  <c r="C487" i="28"/>
  <c r="C487" i="27" s="1"/>
  <c r="D487" i="28"/>
  <c r="D487" i="27" s="1"/>
  <c r="E487" i="28"/>
  <c r="F487" i="28"/>
  <c r="G487" i="28"/>
  <c r="V487" i="28"/>
  <c r="A488" i="28"/>
  <c r="I488" i="28" s="1"/>
  <c r="I488" i="27" s="1"/>
  <c r="C488" i="28"/>
  <c r="D488" i="28"/>
  <c r="D488" i="27" s="1"/>
  <c r="E488" i="28"/>
  <c r="F488" i="28"/>
  <c r="E488" i="27" s="1"/>
  <c r="G488" i="28"/>
  <c r="G488" i="27" s="1"/>
  <c r="V488" i="28"/>
  <c r="O488" i="27" s="1"/>
  <c r="A489" i="28"/>
  <c r="A489" i="27" s="1"/>
  <c r="C489" i="28"/>
  <c r="C489" i="27" s="1"/>
  <c r="D489" i="28"/>
  <c r="D489" i="27" s="1"/>
  <c r="E489" i="28"/>
  <c r="F489" i="28"/>
  <c r="E489" i="27" s="1"/>
  <c r="G489" i="28"/>
  <c r="F489" i="27" s="1"/>
  <c r="V489" i="28"/>
  <c r="O489" i="27" s="1"/>
  <c r="A490" i="28"/>
  <c r="A490" i="27" s="1"/>
  <c r="C490" i="28"/>
  <c r="D490" i="28"/>
  <c r="D490" i="27" s="1"/>
  <c r="E490" i="28"/>
  <c r="F490" i="28"/>
  <c r="E490" i="27" s="1"/>
  <c r="G490" i="28"/>
  <c r="N490" i="27" s="1"/>
  <c r="V490" i="28"/>
  <c r="O490" i="27" s="1"/>
  <c r="A491" i="28"/>
  <c r="A491" i="27" s="1"/>
  <c r="C491" i="28"/>
  <c r="D491" i="28"/>
  <c r="D491" i="27" s="1"/>
  <c r="E491" i="28"/>
  <c r="F491" i="28"/>
  <c r="E491" i="27" s="1"/>
  <c r="G491" i="28"/>
  <c r="F491" i="27" s="1"/>
  <c r="V491" i="28"/>
  <c r="O491" i="27" s="1"/>
  <c r="A492" i="28"/>
  <c r="T492" i="28" s="1"/>
  <c r="C492" i="28"/>
  <c r="D492" i="28"/>
  <c r="D492" i="27" s="1"/>
  <c r="E492" i="28"/>
  <c r="F492" i="28"/>
  <c r="E492" i="27" s="1"/>
  <c r="G492" i="28"/>
  <c r="F492" i="27" s="1"/>
  <c r="V492" i="28"/>
  <c r="O492" i="27" s="1"/>
  <c r="A493" i="28"/>
  <c r="C493" i="28"/>
  <c r="C493" i="27" s="1"/>
  <c r="D493" i="28"/>
  <c r="D493" i="27" s="1"/>
  <c r="E493" i="28"/>
  <c r="F493" i="28"/>
  <c r="E493" i="27" s="1"/>
  <c r="G493" i="28"/>
  <c r="F493" i="27" s="1"/>
  <c r="V493" i="28"/>
  <c r="O493" i="27" s="1"/>
  <c r="A494" i="28"/>
  <c r="N494" i="28" s="1"/>
  <c r="C494" i="28"/>
  <c r="C494" i="27" s="1"/>
  <c r="D494" i="28"/>
  <c r="D494" i="27" s="1"/>
  <c r="E494" i="28"/>
  <c r="F494" i="28"/>
  <c r="E494" i="27" s="1"/>
  <c r="G494" i="28"/>
  <c r="M494" i="27" s="1"/>
  <c r="V494" i="28"/>
  <c r="O494" i="27" s="1"/>
  <c r="A495" i="28"/>
  <c r="R495" i="28" s="1"/>
  <c r="C495" i="28"/>
  <c r="D495" i="28"/>
  <c r="D495" i="27" s="1"/>
  <c r="E495" i="28"/>
  <c r="F495" i="28"/>
  <c r="E495" i="27" s="1"/>
  <c r="G495" i="28"/>
  <c r="V495" i="28"/>
  <c r="O495" i="27" s="1"/>
  <c r="A496" i="28"/>
  <c r="A496" i="27" s="1"/>
  <c r="C496" i="28"/>
  <c r="C496" i="27" s="1"/>
  <c r="D496" i="28"/>
  <c r="D496" i="27" s="1"/>
  <c r="E496" i="28"/>
  <c r="F496" i="28"/>
  <c r="E496" i="27" s="1"/>
  <c r="G496" i="28"/>
  <c r="F496" i="27" s="1"/>
  <c r="V496" i="28"/>
  <c r="O496" i="27" s="1"/>
  <c r="A497" i="28"/>
  <c r="A497" i="27" s="1"/>
  <c r="C497" i="28"/>
  <c r="C497" i="27" s="1"/>
  <c r="D497" i="28"/>
  <c r="D497" i="27" s="1"/>
  <c r="E497" i="28"/>
  <c r="F497" i="28"/>
  <c r="E497" i="27" s="1"/>
  <c r="G497" i="28"/>
  <c r="F497" i="27" s="1"/>
  <c r="V497" i="28"/>
  <c r="O497" i="27" s="1"/>
  <c r="A498" i="28"/>
  <c r="P498" i="28" s="1"/>
  <c r="C498" i="28"/>
  <c r="D498" i="28"/>
  <c r="D498" i="27" s="1"/>
  <c r="E498" i="28"/>
  <c r="F498" i="28"/>
  <c r="E498" i="27" s="1"/>
  <c r="G498" i="28"/>
  <c r="V498" i="28"/>
  <c r="O498" i="27" s="1"/>
  <c r="A499" i="28"/>
  <c r="T499" i="28" s="1"/>
  <c r="C499" i="28"/>
  <c r="C499" i="27" s="1"/>
  <c r="D499" i="28"/>
  <c r="D499" i="27" s="1"/>
  <c r="E499" i="28"/>
  <c r="F499" i="28"/>
  <c r="E499" i="27" s="1"/>
  <c r="G499" i="28"/>
  <c r="G499" i="27" s="1"/>
  <c r="V499" i="28"/>
  <c r="O499" i="27" s="1"/>
  <c r="A500" i="28"/>
  <c r="A500" i="27" s="1"/>
  <c r="C500" i="28"/>
  <c r="C500" i="27" s="1"/>
  <c r="D500" i="28"/>
  <c r="D500" i="27" s="1"/>
  <c r="E500" i="28"/>
  <c r="F500" i="28"/>
  <c r="E500" i="27" s="1"/>
  <c r="G500" i="28"/>
  <c r="M500" i="27" s="1"/>
  <c r="V500" i="28"/>
  <c r="O500" i="27" s="1"/>
  <c r="A501" i="28"/>
  <c r="M501" i="28" s="1"/>
  <c r="C501" i="28"/>
  <c r="C501" i="27" s="1"/>
  <c r="D501" i="28"/>
  <c r="D501" i="27" s="1"/>
  <c r="E501" i="28"/>
  <c r="F501" i="28"/>
  <c r="E501" i="27" s="1"/>
  <c r="G501" i="28"/>
  <c r="M501" i="27" s="1"/>
  <c r="V501" i="28"/>
  <c r="O501" i="27" s="1"/>
  <c r="A502" i="28"/>
  <c r="R502" i="28" s="1"/>
  <c r="C502" i="28"/>
  <c r="C502" i="27" s="1"/>
  <c r="D502" i="28"/>
  <c r="D502" i="27" s="1"/>
  <c r="E502" i="28"/>
  <c r="F502" i="28"/>
  <c r="E502" i="27" s="1"/>
  <c r="G502" i="28"/>
  <c r="G502" i="27" s="1"/>
  <c r="V502" i="28"/>
  <c r="O502" i="27" s="1"/>
  <c r="A503" i="28"/>
  <c r="S503" i="28" s="1"/>
  <c r="C503" i="28"/>
  <c r="C503" i="27" s="1"/>
  <c r="D503" i="28"/>
  <c r="D503" i="27" s="1"/>
  <c r="E503" i="28"/>
  <c r="F503" i="28"/>
  <c r="E503" i="27" s="1"/>
  <c r="G503" i="28"/>
  <c r="M503" i="27" s="1"/>
  <c r="V503" i="28"/>
  <c r="O503" i="27" s="1"/>
  <c r="A504" i="28"/>
  <c r="A504" i="27" s="1"/>
  <c r="C504" i="28"/>
  <c r="C504" i="27" s="1"/>
  <c r="D504" i="28"/>
  <c r="D504" i="27" s="1"/>
  <c r="E504" i="28"/>
  <c r="F504" i="28"/>
  <c r="E504" i="27" s="1"/>
  <c r="G504" i="28"/>
  <c r="M504" i="27" s="1"/>
  <c r="V504" i="28"/>
  <c r="O504" i="27" s="1"/>
  <c r="A505" i="28"/>
  <c r="A505" i="27" s="1"/>
  <c r="C505" i="28"/>
  <c r="D505" i="28"/>
  <c r="D505" i="27" s="1"/>
  <c r="E505" i="28"/>
  <c r="F505" i="28"/>
  <c r="E505" i="27" s="1"/>
  <c r="G505" i="28"/>
  <c r="J505" i="27" s="1"/>
  <c r="V505" i="28"/>
  <c r="O505" i="27" s="1"/>
  <c r="A506" i="28"/>
  <c r="A506" i="27" s="1"/>
  <c r="C506" i="28"/>
  <c r="D506" i="28"/>
  <c r="D506" i="27" s="1"/>
  <c r="E506" i="28"/>
  <c r="F506" i="28"/>
  <c r="E506" i="27" s="1"/>
  <c r="G506" i="28"/>
  <c r="G506" i="27" s="1"/>
  <c r="V506" i="28"/>
  <c r="O506" i="27" s="1"/>
  <c r="A507" i="28"/>
  <c r="A507" i="27" s="1"/>
  <c r="C507" i="28"/>
  <c r="D507" i="28"/>
  <c r="D507" i="27" s="1"/>
  <c r="E507" i="28"/>
  <c r="F507" i="28"/>
  <c r="E507" i="27" s="1"/>
  <c r="G507" i="28"/>
  <c r="G507" i="27" s="1"/>
  <c r="V507" i="28"/>
  <c r="O507" i="27" s="1"/>
  <c r="A508" i="28"/>
  <c r="C508" i="28"/>
  <c r="D508" i="28"/>
  <c r="D508" i="27" s="1"/>
  <c r="E508" i="28"/>
  <c r="F508" i="28"/>
  <c r="E508" i="27" s="1"/>
  <c r="G508" i="28"/>
  <c r="N508" i="27" s="1"/>
  <c r="V508" i="28"/>
  <c r="O508" i="27" s="1"/>
  <c r="A509" i="28"/>
  <c r="A509" i="27" s="1"/>
  <c r="C509" i="28"/>
  <c r="C509" i="27" s="1"/>
  <c r="D509" i="28"/>
  <c r="D509" i="27" s="1"/>
  <c r="E509" i="28"/>
  <c r="F509" i="28"/>
  <c r="E509" i="27" s="1"/>
  <c r="G509" i="28"/>
  <c r="F509" i="27" s="1"/>
  <c r="V509" i="28"/>
  <c r="O509" i="27" s="1"/>
  <c r="A510" i="28"/>
  <c r="C510" i="28"/>
  <c r="C510" i="27" s="1"/>
  <c r="D510" i="28"/>
  <c r="D510" i="27" s="1"/>
  <c r="E510" i="28"/>
  <c r="F510" i="28"/>
  <c r="E510" i="27" s="1"/>
  <c r="G510" i="28"/>
  <c r="M510" i="27" s="1"/>
  <c r="V510" i="28"/>
  <c r="O510" i="27" s="1"/>
  <c r="A511" i="28"/>
  <c r="A511" i="27" s="1"/>
  <c r="C511" i="28"/>
  <c r="D511" i="28"/>
  <c r="D511" i="27" s="1"/>
  <c r="E511" i="28"/>
  <c r="F511" i="28"/>
  <c r="E511" i="27" s="1"/>
  <c r="G511" i="28"/>
  <c r="F511" i="27" s="1"/>
  <c r="V511" i="28"/>
  <c r="O511" i="27" s="1"/>
  <c r="A512" i="28"/>
  <c r="A512" i="27" s="1"/>
  <c r="C512" i="28"/>
  <c r="D512" i="28"/>
  <c r="D512" i="27" s="1"/>
  <c r="E512" i="28"/>
  <c r="F512" i="28"/>
  <c r="E512" i="27" s="1"/>
  <c r="G512" i="28"/>
  <c r="F512" i="27" s="1"/>
  <c r="V512" i="28"/>
  <c r="O512" i="27" s="1"/>
  <c r="A513" i="28"/>
  <c r="A513" i="27" s="1"/>
  <c r="C513" i="28"/>
  <c r="C513" i="27" s="1"/>
  <c r="D513" i="28"/>
  <c r="D513" i="27" s="1"/>
  <c r="E513" i="28"/>
  <c r="F513" i="28"/>
  <c r="E513" i="27" s="1"/>
  <c r="G513" i="28"/>
  <c r="N513" i="27" s="1"/>
  <c r="V513" i="28"/>
  <c r="O513" i="27" s="1"/>
  <c r="A514" i="28"/>
  <c r="A514" i="27" s="1"/>
  <c r="C514" i="28"/>
  <c r="D514" i="28"/>
  <c r="D514" i="27" s="1"/>
  <c r="E514" i="28"/>
  <c r="F514" i="28"/>
  <c r="G514" i="28"/>
  <c r="J514" i="27" s="1"/>
  <c r="V514" i="28"/>
  <c r="O514" i="27" s="1"/>
  <c r="A515" i="28"/>
  <c r="A515" i="27" s="1"/>
  <c r="C515" i="28"/>
  <c r="D515" i="28"/>
  <c r="D515" i="27" s="1"/>
  <c r="E515" i="28"/>
  <c r="F515" i="28"/>
  <c r="E515" i="27" s="1"/>
  <c r="G515" i="28"/>
  <c r="J515" i="27" s="1"/>
  <c r="V515" i="28"/>
  <c r="O515" i="27" s="1"/>
  <c r="A516" i="28"/>
  <c r="A516" i="27" s="1"/>
  <c r="C516" i="28"/>
  <c r="D516" i="28"/>
  <c r="D516" i="27" s="1"/>
  <c r="E516" i="28"/>
  <c r="F516" i="28"/>
  <c r="E516" i="27" s="1"/>
  <c r="G516" i="28"/>
  <c r="M516" i="27" s="1"/>
  <c r="V516" i="28"/>
  <c r="O516" i="27" s="1"/>
  <c r="A517" i="28"/>
  <c r="C517" i="28"/>
  <c r="C517" i="27" s="1"/>
  <c r="D517" i="28"/>
  <c r="D517" i="27" s="1"/>
  <c r="E517" i="28"/>
  <c r="F517" i="28"/>
  <c r="E517" i="27" s="1"/>
  <c r="G517" i="28"/>
  <c r="F517" i="27" s="1"/>
  <c r="V517" i="28"/>
  <c r="O517" i="27" s="1"/>
  <c r="A518" i="28"/>
  <c r="A518" i="27" s="1"/>
  <c r="C518" i="28"/>
  <c r="D518" i="28"/>
  <c r="D518" i="27" s="1"/>
  <c r="E518" i="28"/>
  <c r="F518" i="28"/>
  <c r="E518" i="27" s="1"/>
  <c r="G518" i="28"/>
  <c r="G518" i="27" s="1"/>
  <c r="V518" i="28"/>
  <c r="O518" i="27" s="1"/>
  <c r="A519" i="28"/>
  <c r="P519" i="28" s="1"/>
  <c r="C519" i="28"/>
  <c r="D519" i="28"/>
  <c r="D519" i="27" s="1"/>
  <c r="E519" i="28"/>
  <c r="F519" i="28"/>
  <c r="E519" i="27" s="1"/>
  <c r="G519" i="28"/>
  <c r="N519" i="27" s="1"/>
  <c r="V519" i="28"/>
  <c r="O519" i="27" s="1"/>
  <c r="A520" i="28"/>
  <c r="M520" i="28" s="1"/>
  <c r="C520" i="28"/>
  <c r="C520" i="27" s="1"/>
  <c r="D520" i="28"/>
  <c r="D520" i="27" s="1"/>
  <c r="E520" i="28"/>
  <c r="F520" i="28"/>
  <c r="E520" i="27" s="1"/>
  <c r="G520" i="28"/>
  <c r="F520" i="27" s="1"/>
  <c r="V520" i="28"/>
  <c r="O520" i="27" s="1"/>
  <c r="A521" i="28"/>
  <c r="A521" i="27" s="1"/>
  <c r="C521" i="28"/>
  <c r="C521" i="27" s="1"/>
  <c r="D521" i="28"/>
  <c r="D521" i="27" s="1"/>
  <c r="E521" i="28"/>
  <c r="F521" i="28"/>
  <c r="E521" i="27" s="1"/>
  <c r="G521" i="28"/>
  <c r="V521" i="28"/>
  <c r="O521" i="27" s="1"/>
  <c r="A522" i="28"/>
  <c r="A522" i="27" s="1"/>
  <c r="C522" i="28"/>
  <c r="D522" i="28"/>
  <c r="D522" i="27" s="1"/>
  <c r="E522" i="28"/>
  <c r="F522" i="28"/>
  <c r="E522" i="27" s="1"/>
  <c r="G522" i="28"/>
  <c r="G522" i="27" s="1"/>
  <c r="V522" i="28"/>
  <c r="O522" i="27" s="1"/>
  <c r="A523" i="28"/>
  <c r="O523" i="28" s="1"/>
  <c r="C523" i="28"/>
  <c r="C523" i="27" s="1"/>
  <c r="D523" i="28"/>
  <c r="D523" i="27" s="1"/>
  <c r="E523" i="28"/>
  <c r="F523" i="28"/>
  <c r="E523" i="27" s="1"/>
  <c r="G523" i="28"/>
  <c r="F523" i="27" s="1"/>
  <c r="V523" i="28"/>
  <c r="O523" i="27" s="1"/>
  <c r="A524" i="28"/>
  <c r="A524" i="27" s="1"/>
  <c r="C524" i="28"/>
  <c r="C524" i="27" s="1"/>
  <c r="D524" i="28"/>
  <c r="D524" i="27" s="1"/>
  <c r="E524" i="28"/>
  <c r="F524" i="28"/>
  <c r="E524" i="27" s="1"/>
  <c r="G524" i="28"/>
  <c r="M524" i="27" s="1"/>
  <c r="V524" i="28"/>
  <c r="O524" i="27" s="1"/>
  <c r="A525" i="28"/>
  <c r="A525" i="27" s="1"/>
  <c r="C525" i="28"/>
  <c r="C525" i="27" s="1"/>
  <c r="D525" i="28"/>
  <c r="D525" i="27" s="1"/>
  <c r="E525" i="28"/>
  <c r="F525" i="28"/>
  <c r="E525" i="27" s="1"/>
  <c r="G525" i="28"/>
  <c r="F525" i="27" s="1"/>
  <c r="V525" i="28"/>
  <c r="O525" i="27" s="1"/>
  <c r="A526" i="28"/>
  <c r="C526" i="28"/>
  <c r="C526" i="27" s="1"/>
  <c r="D526" i="28"/>
  <c r="D526" i="27" s="1"/>
  <c r="E526" i="28"/>
  <c r="F526" i="28"/>
  <c r="E526" i="27" s="1"/>
  <c r="G526" i="28"/>
  <c r="N526" i="27" s="1"/>
  <c r="V526" i="28"/>
  <c r="O526" i="27" s="1"/>
  <c r="A527" i="28"/>
  <c r="C527" i="28"/>
  <c r="C527" i="27" s="1"/>
  <c r="D527" i="28"/>
  <c r="D527" i="27" s="1"/>
  <c r="E527" i="28"/>
  <c r="F527" i="28"/>
  <c r="E527" i="27" s="1"/>
  <c r="G527" i="28"/>
  <c r="F527" i="27" s="1"/>
  <c r="V527" i="28"/>
  <c r="O527" i="27" s="1"/>
  <c r="A528" i="28"/>
  <c r="A528" i="27" s="1"/>
  <c r="C528" i="28"/>
  <c r="C528" i="27" s="1"/>
  <c r="D528" i="28"/>
  <c r="D528" i="27" s="1"/>
  <c r="E528" i="28"/>
  <c r="F528" i="28"/>
  <c r="E528" i="27" s="1"/>
  <c r="G528" i="28"/>
  <c r="F528" i="27" s="1"/>
  <c r="V528" i="28"/>
  <c r="O528" i="27" s="1"/>
  <c r="A529" i="28"/>
  <c r="A529" i="27" s="1"/>
  <c r="C529" i="28"/>
  <c r="D529" i="28"/>
  <c r="D529" i="27" s="1"/>
  <c r="E529" i="28"/>
  <c r="F529" i="28"/>
  <c r="E529" i="27" s="1"/>
  <c r="G529" i="28"/>
  <c r="G529" i="27" s="1"/>
  <c r="V529" i="28"/>
  <c r="O529" i="27" s="1"/>
  <c r="A530" i="28"/>
  <c r="T530" i="28" s="1"/>
  <c r="C530" i="28"/>
  <c r="D530" i="28"/>
  <c r="D530" i="27" s="1"/>
  <c r="E530" i="28"/>
  <c r="F530" i="28"/>
  <c r="E530" i="27" s="1"/>
  <c r="G530" i="28"/>
  <c r="G530" i="27" s="1"/>
  <c r="V530" i="28"/>
  <c r="O530" i="27" s="1"/>
  <c r="A531" i="28"/>
  <c r="A531" i="27" s="1"/>
  <c r="C531" i="28"/>
  <c r="D531" i="28"/>
  <c r="D531" i="27" s="1"/>
  <c r="E531" i="28"/>
  <c r="F531" i="28"/>
  <c r="E531" i="27" s="1"/>
  <c r="G531" i="28"/>
  <c r="G531" i="27" s="1"/>
  <c r="V531" i="28"/>
  <c r="O531" i="27" s="1"/>
  <c r="A532" i="28"/>
  <c r="O532" i="28" s="1"/>
  <c r="C532" i="28"/>
  <c r="D532" i="28"/>
  <c r="D532" i="27" s="1"/>
  <c r="E532" i="28"/>
  <c r="F532" i="28"/>
  <c r="E532" i="27" s="1"/>
  <c r="G532" i="28"/>
  <c r="V532" i="28"/>
  <c r="O532" i="27" s="1"/>
  <c r="A533" i="28"/>
  <c r="M533" i="28" s="1"/>
  <c r="C533" i="28"/>
  <c r="C533" i="27" s="1"/>
  <c r="D533" i="28"/>
  <c r="D533" i="27" s="1"/>
  <c r="E533" i="28"/>
  <c r="F533" i="28"/>
  <c r="E533" i="27" s="1"/>
  <c r="G533" i="28"/>
  <c r="G533" i="27" s="1"/>
  <c r="V533" i="28"/>
  <c r="O533" i="27" s="1"/>
  <c r="A534" i="28"/>
  <c r="C534" i="28"/>
  <c r="C534" i="27" s="1"/>
  <c r="D534" i="28"/>
  <c r="D534" i="27" s="1"/>
  <c r="E534" i="28"/>
  <c r="F534" i="28"/>
  <c r="E534" i="27" s="1"/>
  <c r="G534" i="28"/>
  <c r="N534" i="27" s="1"/>
  <c r="V534" i="28"/>
  <c r="O534" i="27" s="1"/>
  <c r="A535" i="28"/>
  <c r="C535" i="28"/>
  <c r="C535" i="27" s="1"/>
  <c r="D535" i="28"/>
  <c r="D535" i="27" s="1"/>
  <c r="E535" i="28"/>
  <c r="F535" i="28"/>
  <c r="E535" i="27" s="1"/>
  <c r="G535" i="28"/>
  <c r="G535" i="27" s="1"/>
  <c r="V535" i="28"/>
  <c r="O535" i="27" s="1"/>
  <c r="A536" i="28"/>
  <c r="R536" i="28" s="1"/>
  <c r="C536" i="28"/>
  <c r="D536" i="28"/>
  <c r="D536" i="27" s="1"/>
  <c r="E536" i="28"/>
  <c r="F536" i="28"/>
  <c r="E536" i="27" s="1"/>
  <c r="G536" i="28"/>
  <c r="F536" i="27" s="1"/>
  <c r="V536" i="28"/>
  <c r="O536" i="27" s="1"/>
  <c r="A537" i="28"/>
  <c r="A537" i="27" s="1"/>
  <c r="C537" i="28"/>
  <c r="C537" i="27" s="1"/>
  <c r="D537" i="28"/>
  <c r="D537" i="27" s="1"/>
  <c r="E537" i="28"/>
  <c r="F537" i="28"/>
  <c r="E537" i="27" s="1"/>
  <c r="G537" i="28"/>
  <c r="F537" i="27" s="1"/>
  <c r="V537" i="28"/>
  <c r="O537" i="27" s="1"/>
  <c r="A538" i="28"/>
  <c r="A538" i="27" s="1"/>
  <c r="C538" i="28"/>
  <c r="D538" i="28"/>
  <c r="D538" i="27" s="1"/>
  <c r="E538" i="28"/>
  <c r="F538" i="28"/>
  <c r="E538" i="27" s="1"/>
  <c r="G538" i="28"/>
  <c r="F538" i="27" s="1"/>
  <c r="V538" i="28"/>
  <c r="O538" i="27" s="1"/>
  <c r="A539" i="28"/>
  <c r="A539" i="27" s="1"/>
  <c r="C539" i="28"/>
  <c r="D539" i="28"/>
  <c r="D539" i="27" s="1"/>
  <c r="E539" i="28"/>
  <c r="F539" i="28"/>
  <c r="E539" i="27" s="1"/>
  <c r="G539" i="28"/>
  <c r="F539" i="27" s="1"/>
  <c r="V539" i="28"/>
  <c r="O539" i="27" s="1"/>
  <c r="A540" i="28"/>
  <c r="A540" i="27" s="1"/>
  <c r="C540" i="28"/>
  <c r="D540" i="28"/>
  <c r="D540" i="27" s="1"/>
  <c r="E540" i="28"/>
  <c r="F540" i="28"/>
  <c r="E540" i="27" s="1"/>
  <c r="G540" i="28"/>
  <c r="F540" i="27" s="1"/>
  <c r="V540" i="28"/>
  <c r="O540" i="27" s="1"/>
  <c r="A541" i="28"/>
  <c r="A541" i="27" s="1"/>
  <c r="C541" i="28"/>
  <c r="C541" i="27" s="1"/>
  <c r="D541" i="28"/>
  <c r="D541" i="27" s="1"/>
  <c r="E541" i="28"/>
  <c r="F541" i="28"/>
  <c r="E541" i="27" s="1"/>
  <c r="G541" i="28"/>
  <c r="F541" i="27" s="1"/>
  <c r="V541" i="28"/>
  <c r="O541" i="27" s="1"/>
  <c r="A542" i="28"/>
  <c r="A542" i="27" s="1"/>
  <c r="C542" i="28"/>
  <c r="C542" i="27" s="1"/>
  <c r="D542" i="28"/>
  <c r="D542" i="27" s="1"/>
  <c r="E542" i="28"/>
  <c r="F542" i="28"/>
  <c r="E542" i="27" s="1"/>
  <c r="G542" i="28"/>
  <c r="F542" i="27" s="1"/>
  <c r="V542" i="28"/>
  <c r="O542" i="27" s="1"/>
  <c r="A543" i="28"/>
  <c r="S543" i="28" s="1"/>
  <c r="C543" i="28"/>
  <c r="D543" i="28"/>
  <c r="D543" i="27" s="1"/>
  <c r="E543" i="28"/>
  <c r="F543" i="28"/>
  <c r="E543" i="27" s="1"/>
  <c r="G543" i="28"/>
  <c r="V543" i="28"/>
  <c r="O543" i="27" s="1"/>
  <c r="A544" i="28"/>
  <c r="S544" i="28" s="1"/>
  <c r="C544" i="28"/>
  <c r="C544" i="27" s="1"/>
  <c r="D544" i="28"/>
  <c r="D544" i="27" s="1"/>
  <c r="E544" i="28"/>
  <c r="F544" i="28"/>
  <c r="E544" i="27" s="1"/>
  <c r="G544" i="28"/>
  <c r="F544" i="27" s="1"/>
  <c r="V544" i="28"/>
  <c r="O544" i="27" s="1"/>
  <c r="A545" i="28"/>
  <c r="R545" i="28" s="1"/>
  <c r="C545" i="28"/>
  <c r="C545" i="27" s="1"/>
  <c r="D545" i="28"/>
  <c r="D545" i="27" s="1"/>
  <c r="E545" i="28"/>
  <c r="F545" i="28"/>
  <c r="E545" i="27" s="1"/>
  <c r="G545" i="28"/>
  <c r="F545" i="27" s="1"/>
  <c r="V545" i="28"/>
  <c r="O545" i="27" s="1"/>
  <c r="A546" i="28"/>
  <c r="A546" i="27" s="1"/>
  <c r="C546" i="28"/>
  <c r="D546" i="28"/>
  <c r="D546" i="27" s="1"/>
  <c r="E546" i="28"/>
  <c r="F546" i="28"/>
  <c r="E546" i="27" s="1"/>
  <c r="G546" i="28"/>
  <c r="F546" i="27" s="1"/>
  <c r="V546" i="28"/>
  <c r="O546" i="27" s="1"/>
  <c r="A547" i="28"/>
  <c r="A547" i="27" s="1"/>
  <c r="C547" i="28"/>
  <c r="C547" i="27" s="1"/>
  <c r="D547" i="28"/>
  <c r="D547" i="27" s="1"/>
  <c r="E547" i="28"/>
  <c r="F547" i="28"/>
  <c r="E547" i="27" s="1"/>
  <c r="G547" i="28"/>
  <c r="F547" i="27" s="1"/>
  <c r="V547" i="28"/>
  <c r="O547" i="27" s="1"/>
  <c r="A548" i="28"/>
  <c r="A548" i="27" s="1"/>
  <c r="C548" i="28"/>
  <c r="C548" i="27" s="1"/>
  <c r="D548" i="28"/>
  <c r="D548" i="27" s="1"/>
  <c r="E548" i="28"/>
  <c r="F548" i="28"/>
  <c r="E548" i="27" s="1"/>
  <c r="G548" i="28"/>
  <c r="V548" i="28"/>
  <c r="O548" i="27" s="1"/>
  <c r="A549" i="28"/>
  <c r="A549" i="27" s="1"/>
  <c r="C549" i="28"/>
  <c r="C549" i="27" s="1"/>
  <c r="D549" i="28"/>
  <c r="D549" i="27" s="1"/>
  <c r="E549" i="28"/>
  <c r="F549" i="28"/>
  <c r="E549" i="27" s="1"/>
  <c r="G549" i="28"/>
  <c r="F549" i="27" s="1"/>
  <c r="V549" i="28"/>
  <c r="O549" i="27" s="1"/>
  <c r="A550" i="28"/>
  <c r="A550" i="27" s="1"/>
  <c r="C550" i="28"/>
  <c r="C550" i="27" s="1"/>
  <c r="D550" i="28"/>
  <c r="D550" i="27" s="1"/>
  <c r="E550" i="28"/>
  <c r="F550" i="28"/>
  <c r="E550" i="27" s="1"/>
  <c r="G550" i="28"/>
  <c r="M550" i="27" s="1"/>
  <c r="V550" i="28"/>
  <c r="O550" i="27" s="1"/>
  <c r="A551" i="28"/>
  <c r="A551" i="27" s="1"/>
  <c r="C551" i="28"/>
  <c r="C551" i="27" s="1"/>
  <c r="D551" i="28"/>
  <c r="D551" i="27" s="1"/>
  <c r="E551" i="28"/>
  <c r="F551" i="28"/>
  <c r="E551" i="27" s="1"/>
  <c r="G551" i="28"/>
  <c r="M551" i="27" s="1"/>
  <c r="V551" i="28"/>
  <c r="O551" i="27" s="1"/>
  <c r="A552" i="28"/>
  <c r="C552" i="28"/>
  <c r="C552" i="27" s="1"/>
  <c r="D552" i="28"/>
  <c r="D552" i="27" s="1"/>
  <c r="E552" i="28"/>
  <c r="F552" i="28"/>
  <c r="E552" i="27" s="1"/>
  <c r="G552" i="28"/>
  <c r="F552" i="27" s="1"/>
  <c r="V552" i="28"/>
  <c r="O552" i="27" s="1"/>
  <c r="A553" i="28"/>
  <c r="C553" i="28"/>
  <c r="D553" i="28"/>
  <c r="D553" i="27" s="1"/>
  <c r="E553" i="28"/>
  <c r="F553" i="28"/>
  <c r="E553" i="27" s="1"/>
  <c r="G553" i="28"/>
  <c r="F553" i="27" s="1"/>
  <c r="V553" i="28"/>
  <c r="O553" i="27" s="1"/>
  <c r="A554" i="28"/>
  <c r="Q554" i="28" s="1"/>
  <c r="C554" i="28"/>
  <c r="D554" i="28"/>
  <c r="D554" i="27" s="1"/>
  <c r="E554" i="28"/>
  <c r="F554" i="28"/>
  <c r="E554" i="27" s="1"/>
  <c r="G554" i="28"/>
  <c r="F554" i="27" s="1"/>
  <c r="V554" i="28"/>
  <c r="O554" i="27" s="1"/>
  <c r="A555" i="28"/>
  <c r="A555" i="27" s="1"/>
  <c r="C555" i="28"/>
  <c r="D555" i="28"/>
  <c r="D555" i="27" s="1"/>
  <c r="E555" i="28"/>
  <c r="F555" i="28"/>
  <c r="E555" i="27" s="1"/>
  <c r="G555" i="28"/>
  <c r="G555" i="27" s="1"/>
  <c r="V555" i="28"/>
  <c r="O555" i="27" s="1"/>
  <c r="A556" i="28"/>
  <c r="S556" i="28" s="1"/>
  <c r="C556" i="28"/>
  <c r="D556" i="28"/>
  <c r="D556" i="27" s="1"/>
  <c r="E556" i="28"/>
  <c r="F556" i="28"/>
  <c r="E556" i="27" s="1"/>
  <c r="G556" i="28"/>
  <c r="J556" i="27" s="1"/>
  <c r="V556" i="28"/>
  <c r="O556" i="27" s="1"/>
  <c r="A557" i="28"/>
  <c r="A557" i="27" s="1"/>
  <c r="C557" i="28"/>
  <c r="C557" i="27" s="1"/>
  <c r="D557" i="28"/>
  <c r="D557" i="27" s="1"/>
  <c r="E557" i="28"/>
  <c r="F557" i="28"/>
  <c r="E557" i="27" s="1"/>
  <c r="G557" i="28"/>
  <c r="M557" i="27" s="1"/>
  <c r="V557" i="28"/>
  <c r="O557" i="27" s="1"/>
  <c r="A558" i="28"/>
  <c r="A558" i="27" s="1"/>
  <c r="C558" i="28"/>
  <c r="C558" i="27" s="1"/>
  <c r="D558" i="28"/>
  <c r="D558" i="27" s="1"/>
  <c r="E558" i="28"/>
  <c r="F558" i="28"/>
  <c r="E558" i="27" s="1"/>
  <c r="G558" i="28"/>
  <c r="M558" i="27" s="1"/>
  <c r="V558" i="28"/>
  <c r="O558" i="27" s="1"/>
  <c r="A559" i="28"/>
  <c r="A559" i="27" s="1"/>
  <c r="C559" i="28"/>
  <c r="D559" i="28"/>
  <c r="D559" i="27" s="1"/>
  <c r="E559" i="28"/>
  <c r="F559" i="28"/>
  <c r="E559" i="27" s="1"/>
  <c r="G559" i="28"/>
  <c r="F559" i="27" s="1"/>
  <c r="V559" i="28"/>
  <c r="O559" i="27" s="1"/>
  <c r="A560" i="28"/>
  <c r="A560" i="27" s="1"/>
  <c r="C560" i="28"/>
  <c r="D560" i="28"/>
  <c r="D560" i="27" s="1"/>
  <c r="E560" i="28"/>
  <c r="F560" i="28"/>
  <c r="E560" i="27" s="1"/>
  <c r="G560" i="28"/>
  <c r="F560" i="27" s="1"/>
  <c r="V560" i="28"/>
  <c r="O560" i="27" s="1"/>
  <c r="A561" i="28"/>
  <c r="C561" i="28"/>
  <c r="C561" i="27" s="1"/>
  <c r="D561" i="28"/>
  <c r="D561" i="27" s="1"/>
  <c r="E561" i="28"/>
  <c r="F561" i="28"/>
  <c r="E561" i="27" s="1"/>
  <c r="G561" i="28"/>
  <c r="F561" i="27" s="1"/>
  <c r="V561" i="28"/>
  <c r="O561" i="27" s="1"/>
  <c r="A562" i="28"/>
  <c r="A562" i="27" s="1"/>
  <c r="C562" i="28"/>
  <c r="D562" i="28"/>
  <c r="D562" i="27" s="1"/>
  <c r="E562" i="28"/>
  <c r="F562" i="28"/>
  <c r="E562" i="27" s="1"/>
  <c r="G562" i="28"/>
  <c r="F562" i="27" s="1"/>
  <c r="V562" i="28"/>
  <c r="O562" i="27" s="1"/>
  <c r="A563" i="28"/>
  <c r="A563" i="27" s="1"/>
  <c r="C563" i="28"/>
  <c r="D563" i="28"/>
  <c r="D563" i="27" s="1"/>
  <c r="E563" i="28"/>
  <c r="F563" i="28"/>
  <c r="E563" i="27" s="1"/>
  <c r="G563" i="28"/>
  <c r="F563" i="27" s="1"/>
  <c r="V563" i="28"/>
  <c r="O563" i="27" s="1"/>
  <c r="A564" i="28"/>
  <c r="R564" i="28" s="1"/>
  <c r="C564" i="28"/>
  <c r="D564" i="28"/>
  <c r="D564" i="27" s="1"/>
  <c r="E564" i="28"/>
  <c r="F564" i="28"/>
  <c r="E564" i="27" s="1"/>
  <c r="G564" i="28"/>
  <c r="V564" i="28"/>
  <c r="O564" i="27" s="1"/>
  <c r="A565" i="28"/>
  <c r="A565" i="27" s="1"/>
  <c r="C565" i="28"/>
  <c r="D565" i="28"/>
  <c r="D565" i="27" s="1"/>
  <c r="E565" i="28"/>
  <c r="F565" i="28"/>
  <c r="E565" i="27" s="1"/>
  <c r="G565" i="28"/>
  <c r="M565" i="27" s="1"/>
  <c r="V565" i="28"/>
  <c r="O565" i="27" s="1"/>
  <c r="A566" i="28"/>
  <c r="A566" i="27" s="1"/>
  <c r="C566" i="28"/>
  <c r="C566" i="27" s="1"/>
  <c r="D566" i="28"/>
  <c r="D566" i="27" s="1"/>
  <c r="E566" i="28"/>
  <c r="F566" i="28"/>
  <c r="E566" i="27" s="1"/>
  <c r="G566" i="28"/>
  <c r="N566" i="27" s="1"/>
  <c r="V566" i="28"/>
  <c r="O566" i="27" s="1"/>
  <c r="A567" i="28"/>
  <c r="R567" i="28" s="1"/>
  <c r="C567" i="28"/>
  <c r="D567" i="28"/>
  <c r="D567" i="27" s="1"/>
  <c r="E567" i="28"/>
  <c r="F567" i="28"/>
  <c r="E567" i="27" s="1"/>
  <c r="G567" i="28"/>
  <c r="F567" i="27" s="1"/>
  <c r="V567" i="28"/>
  <c r="O567" i="27" s="1"/>
  <c r="A568" i="28"/>
  <c r="C568" i="28"/>
  <c r="D568" i="28"/>
  <c r="D568" i="27" s="1"/>
  <c r="E568" i="28"/>
  <c r="F568" i="28"/>
  <c r="E568" i="27" s="1"/>
  <c r="G568" i="28"/>
  <c r="J568" i="27" s="1"/>
  <c r="V568" i="28"/>
  <c r="O568" i="27" s="1"/>
  <c r="A569" i="28"/>
  <c r="A569" i="27" s="1"/>
  <c r="C569" i="28"/>
  <c r="C569" i="27" s="1"/>
  <c r="D569" i="28"/>
  <c r="D569" i="27" s="1"/>
  <c r="E569" i="28"/>
  <c r="F569" i="28"/>
  <c r="E569" i="27" s="1"/>
  <c r="G569" i="28"/>
  <c r="G569" i="27" s="1"/>
  <c r="V569" i="28"/>
  <c r="O569" i="27" s="1"/>
  <c r="A570" i="28"/>
  <c r="N570" i="28" s="1"/>
  <c r="C570" i="28"/>
  <c r="D570" i="28"/>
  <c r="D570" i="27" s="1"/>
  <c r="E570" i="28"/>
  <c r="F570" i="28"/>
  <c r="E570" i="27" s="1"/>
  <c r="G570" i="28"/>
  <c r="F570" i="27" s="1"/>
  <c r="V570" i="28"/>
  <c r="O570" i="27" s="1"/>
  <c r="A571" i="28"/>
  <c r="Q571" i="28" s="1"/>
  <c r="C571" i="28"/>
  <c r="C571" i="27" s="1"/>
  <c r="D571" i="28"/>
  <c r="D571" i="27" s="1"/>
  <c r="E571" i="28"/>
  <c r="F571" i="28"/>
  <c r="E571" i="27" s="1"/>
  <c r="G571" i="28"/>
  <c r="G571" i="27" s="1"/>
  <c r="V571" i="28"/>
  <c r="O571" i="27" s="1"/>
  <c r="A572" i="28"/>
  <c r="A572" i="27" s="1"/>
  <c r="C572" i="28"/>
  <c r="C572" i="27" s="1"/>
  <c r="D572" i="28"/>
  <c r="D572" i="27" s="1"/>
  <c r="E572" i="28"/>
  <c r="F572" i="28"/>
  <c r="E572" i="27" s="1"/>
  <c r="G572" i="28"/>
  <c r="G572" i="27" s="1"/>
  <c r="V572" i="28"/>
  <c r="A573" i="28"/>
  <c r="N573" i="28" s="1"/>
  <c r="C573" i="28"/>
  <c r="C573" i="27" s="1"/>
  <c r="D573" i="28"/>
  <c r="D573" i="27" s="1"/>
  <c r="E573" i="28"/>
  <c r="F573" i="28"/>
  <c r="E573" i="27" s="1"/>
  <c r="G573" i="28"/>
  <c r="N573" i="27" s="1"/>
  <c r="V573" i="28"/>
  <c r="O573" i="27" s="1"/>
  <c r="A574" i="28"/>
  <c r="A574" i="27" s="1"/>
  <c r="C574" i="28"/>
  <c r="D574" i="28"/>
  <c r="D574" i="27" s="1"/>
  <c r="E574" i="28"/>
  <c r="F574" i="28"/>
  <c r="E574" i="27" s="1"/>
  <c r="G574" i="28"/>
  <c r="F574" i="27" s="1"/>
  <c r="V574" i="28"/>
  <c r="O574" i="27" s="1"/>
  <c r="A575" i="28"/>
  <c r="A575" i="27" s="1"/>
  <c r="C575" i="28"/>
  <c r="C575" i="27" s="1"/>
  <c r="D575" i="28"/>
  <c r="D575" i="27" s="1"/>
  <c r="E575" i="28"/>
  <c r="F575" i="28"/>
  <c r="E575" i="27" s="1"/>
  <c r="G575" i="28"/>
  <c r="J575" i="27" s="1"/>
  <c r="V575" i="28"/>
  <c r="O575" i="27" s="1"/>
  <c r="A576" i="28"/>
  <c r="H576" i="28" s="1"/>
  <c r="H576" i="27" s="1"/>
  <c r="C576" i="28"/>
  <c r="C576" i="27" s="1"/>
  <c r="D576" i="28"/>
  <c r="D576" i="27" s="1"/>
  <c r="E576" i="28"/>
  <c r="F576" i="28"/>
  <c r="E576" i="27" s="1"/>
  <c r="G576" i="28"/>
  <c r="J576" i="27" s="1"/>
  <c r="V576" i="28"/>
  <c r="O576" i="27" s="1"/>
  <c r="A577" i="28"/>
  <c r="P577" i="28" s="1"/>
  <c r="C577" i="28"/>
  <c r="D577" i="28"/>
  <c r="D577" i="27" s="1"/>
  <c r="E577" i="28"/>
  <c r="F577" i="28"/>
  <c r="E577" i="27" s="1"/>
  <c r="G577" i="28"/>
  <c r="G577" i="27" s="1"/>
  <c r="V577" i="28"/>
  <c r="O577" i="27" s="1"/>
  <c r="A578" i="28"/>
  <c r="M578" i="28" s="1"/>
  <c r="C578" i="28"/>
  <c r="D578" i="28"/>
  <c r="D578" i="27" s="1"/>
  <c r="E578" i="28"/>
  <c r="F578" i="28"/>
  <c r="E578" i="27" s="1"/>
  <c r="G578" i="28"/>
  <c r="N578" i="27" s="1"/>
  <c r="V578" i="28"/>
  <c r="O578" i="27" s="1"/>
  <c r="A579" i="28"/>
  <c r="Q579" i="28" s="1"/>
  <c r="C579" i="28"/>
  <c r="D579" i="28"/>
  <c r="D579" i="27" s="1"/>
  <c r="E579" i="28"/>
  <c r="F579" i="28"/>
  <c r="E579" i="27" s="1"/>
  <c r="G579" i="28"/>
  <c r="N579" i="27" s="1"/>
  <c r="V579" i="28"/>
  <c r="O579" i="27" s="1"/>
  <c r="A580" i="28"/>
  <c r="C580" i="28"/>
  <c r="D580" i="28"/>
  <c r="D580" i="27" s="1"/>
  <c r="E580" i="28"/>
  <c r="F580" i="28"/>
  <c r="E580" i="27" s="1"/>
  <c r="G580" i="28"/>
  <c r="F580" i="27" s="1"/>
  <c r="V580" i="28"/>
  <c r="O580" i="27" s="1"/>
  <c r="A581" i="28"/>
  <c r="O581" i="28" s="1"/>
  <c r="C581" i="28"/>
  <c r="C581" i="27" s="1"/>
  <c r="D581" i="28"/>
  <c r="D581" i="27" s="1"/>
  <c r="E581" i="28"/>
  <c r="F581" i="28"/>
  <c r="E581" i="27" s="1"/>
  <c r="G581" i="28"/>
  <c r="F581" i="27" s="1"/>
  <c r="V581" i="28"/>
  <c r="O581" i="27" s="1"/>
  <c r="A582" i="28"/>
  <c r="A582" i="27" s="1"/>
  <c r="C582" i="28"/>
  <c r="D582" i="28"/>
  <c r="D582" i="27" s="1"/>
  <c r="E582" i="28"/>
  <c r="F582" i="28"/>
  <c r="E582" i="27" s="1"/>
  <c r="G582" i="28"/>
  <c r="V582" i="28"/>
  <c r="O582" i="27" s="1"/>
  <c r="A583" i="28"/>
  <c r="A583" i="27" s="1"/>
  <c r="C583" i="28"/>
  <c r="D583" i="28"/>
  <c r="D583" i="27" s="1"/>
  <c r="E583" i="28"/>
  <c r="F583" i="28"/>
  <c r="E583" i="27" s="1"/>
  <c r="G583" i="28"/>
  <c r="F583" i="27" s="1"/>
  <c r="V583" i="28"/>
  <c r="O583" i="27" s="1"/>
  <c r="A584" i="28"/>
  <c r="N584" i="28" s="1"/>
  <c r="C584" i="28"/>
  <c r="D584" i="28"/>
  <c r="D584" i="27" s="1"/>
  <c r="E584" i="28"/>
  <c r="F584" i="28"/>
  <c r="E584" i="27" s="1"/>
  <c r="G584" i="28"/>
  <c r="F584" i="27" s="1"/>
  <c r="V584" i="28"/>
  <c r="O584" i="27" s="1"/>
  <c r="A585" i="28"/>
  <c r="A585" i="27" s="1"/>
  <c r="C585" i="28"/>
  <c r="C585" i="27" s="1"/>
  <c r="D585" i="28"/>
  <c r="D585" i="27" s="1"/>
  <c r="E585" i="28"/>
  <c r="F585" i="28"/>
  <c r="E585" i="27" s="1"/>
  <c r="G585" i="28"/>
  <c r="F585" i="27" s="1"/>
  <c r="V585" i="28"/>
  <c r="O585" i="27" s="1"/>
  <c r="A586" i="28"/>
  <c r="A586" i="27" s="1"/>
  <c r="C586" i="28"/>
  <c r="D586" i="28"/>
  <c r="D586" i="27" s="1"/>
  <c r="E586" i="28"/>
  <c r="F586" i="28"/>
  <c r="E586" i="27" s="1"/>
  <c r="G586" i="28"/>
  <c r="M586" i="27" s="1"/>
  <c r="V586" i="28"/>
  <c r="O586" i="27" s="1"/>
  <c r="A587" i="28"/>
  <c r="A587" i="27" s="1"/>
  <c r="C587" i="28"/>
  <c r="D587" i="28"/>
  <c r="D587" i="27" s="1"/>
  <c r="E587" i="28"/>
  <c r="F587" i="28"/>
  <c r="E587" i="27" s="1"/>
  <c r="G587" i="28"/>
  <c r="G587" i="27" s="1"/>
  <c r="V587" i="28"/>
  <c r="O587" i="27" s="1"/>
  <c r="A588" i="28"/>
  <c r="I588" i="28" s="1"/>
  <c r="I588" i="27" s="1"/>
  <c r="C588" i="28"/>
  <c r="D588" i="28"/>
  <c r="D588" i="27" s="1"/>
  <c r="E588" i="28"/>
  <c r="F588" i="28"/>
  <c r="E588" i="27" s="1"/>
  <c r="G588" i="28"/>
  <c r="G588" i="27" s="1"/>
  <c r="V588" i="28"/>
  <c r="O588" i="27" s="1"/>
  <c r="A589" i="28"/>
  <c r="Q589" i="28" s="1"/>
  <c r="C589" i="28"/>
  <c r="C589" i="27" s="1"/>
  <c r="D589" i="28"/>
  <c r="D589" i="27" s="1"/>
  <c r="E589" i="28"/>
  <c r="F589" i="28"/>
  <c r="E589" i="27" s="1"/>
  <c r="G589" i="28"/>
  <c r="M589" i="27" s="1"/>
  <c r="V589" i="28"/>
  <c r="O589" i="27" s="1"/>
  <c r="A590" i="28"/>
  <c r="S590" i="28" s="1"/>
  <c r="C590" i="28"/>
  <c r="C590" i="27" s="1"/>
  <c r="D590" i="28"/>
  <c r="D590" i="27" s="1"/>
  <c r="E590" i="28"/>
  <c r="F590" i="28"/>
  <c r="E590" i="27" s="1"/>
  <c r="G590" i="28"/>
  <c r="G590" i="27" s="1"/>
  <c r="V590" i="28"/>
  <c r="O590" i="27" s="1"/>
  <c r="A591" i="28"/>
  <c r="I591" i="28" s="1"/>
  <c r="I591" i="27" s="1"/>
  <c r="C591" i="28"/>
  <c r="D591" i="28"/>
  <c r="D591" i="27" s="1"/>
  <c r="E591" i="28"/>
  <c r="F591" i="28"/>
  <c r="E591" i="27" s="1"/>
  <c r="G591" i="28"/>
  <c r="G591" i="27" s="1"/>
  <c r="V591" i="28"/>
  <c r="O591" i="27" s="1"/>
  <c r="A592" i="28"/>
  <c r="A592" i="27" s="1"/>
  <c r="C592" i="28"/>
  <c r="C592" i="27" s="1"/>
  <c r="D592" i="28"/>
  <c r="D592" i="27" s="1"/>
  <c r="E592" i="28"/>
  <c r="F592" i="28"/>
  <c r="E592" i="27" s="1"/>
  <c r="G592" i="28"/>
  <c r="J592" i="27" s="1"/>
  <c r="V592" i="28"/>
  <c r="O592" i="27" s="1"/>
  <c r="A593" i="28"/>
  <c r="A593" i="27" s="1"/>
  <c r="C593" i="28"/>
  <c r="C593" i="27" s="1"/>
  <c r="D593" i="28"/>
  <c r="D593" i="27" s="1"/>
  <c r="E593" i="28"/>
  <c r="F593" i="28"/>
  <c r="E593" i="27" s="1"/>
  <c r="G593" i="28"/>
  <c r="F593" i="27" s="1"/>
  <c r="V593" i="28"/>
  <c r="O593" i="27" s="1"/>
  <c r="A594" i="28"/>
  <c r="A594" i="27" s="1"/>
  <c r="C594" i="28"/>
  <c r="C594" i="27" s="1"/>
  <c r="D594" i="28"/>
  <c r="D594" i="27" s="1"/>
  <c r="E594" i="28"/>
  <c r="F594" i="28"/>
  <c r="E594" i="27" s="1"/>
  <c r="G594" i="28"/>
  <c r="V594" i="28"/>
  <c r="O594" i="27" s="1"/>
  <c r="A595" i="28"/>
  <c r="A595" i="27" s="1"/>
  <c r="C595" i="28"/>
  <c r="D595" i="28"/>
  <c r="D595" i="27" s="1"/>
  <c r="E595" i="28"/>
  <c r="F595" i="28"/>
  <c r="E595" i="27" s="1"/>
  <c r="G595" i="28"/>
  <c r="F595" i="27" s="1"/>
  <c r="V595" i="28"/>
  <c r="O595" i="27" s="1"/>
  <c r="A596" i="28"/>
  <c r="O596" i="28" s="1"/>
  <c r="C596" i="28"/>
  <c r="C596" i="27" s="1"/>
  <c r="D596" i="28"/>
  <c r="D596" i="27" s="1"/>
  <c r="E596" i="28"/>
  <c r="F596" i="28"/>
  <c r="E596" i="27" s="1"/>
  <c r="G596" i="28"/>
  <c r="F596" i="27" s="1"/>
  <c r="V596" i="28"/>
  <c r="O596" i="27" s="1"/>
  <c r="A597" i="28"/>
  <c r="C597" i="28"/>
  <c r="C597" i="27" s="1"/>
  <c r="D597" i="28"/>
  <c r="D597" i="27" s="1"/>
  <c r="E597" i="28"/>
  <c r="F597" i="28"/>
  <c r="E597" i="27" s="1"/>
  <c r="G597" i="28"/>
  <c r="G597" i="27" s="1"/>
  <c r="V597" i="28"/>
  <c r="O597" i="27" s="1"/>
  <c r="A598" i="28"/>
  <c r="C598" i="28"/>
  <c r="C598" i="27" s="1"/>
  <c r="D598" i="28"/>
  <c r="D598" i="27" s="1"/>
  <c r="E598" i="28"/>
  <c r="F598" i="28"/>
  <c r="E598" i="27" s="1"/>
  <c r="G598" i="28"/>
  <c r="V598" i="28"/>
  <c r="O598" i="27" s="1"/>
  <c r="A599" i="28"/>
  <c r="M599" i="28" s="1"/>
  <c r="C599" i="28"/>
  <c r="C599" i="27" s="1"/>
  <c r="D599" i="28"/>
  <c r="D599" i="27" s="1"/>
  <c r="E599" i="28"/>
  <c r="F599" i="28"/>
  <c r="E599" i="27" s="1"/>
  <c r="G599" i="28"/>
  <c r="F599" i="27" s="1"/>
  <c r="V599" i="28"/>
  <c r="O599" i="27" s="1"/>
  <c r="A600" i="28"/>
  <c r="A600" i="27" s="1"/>
  <c r="C600" i="28"/>
  <c r="C600" i="27" s="1"/>
  <c r="D600" i="28"/>
  <c r="D600" i="27" s="1"/>
  <c r="E600" i="28"/>
  <c r="F600" i="28"/>
  <c r="E600" i="27" s="1"/>
  <c r="G600" i="28"/>
  <c r="V600" i="28"/>
  <c r="O600" i="27" s="1"/>
  <c r="A601" i="28"/>
  <c r="R601" i="28" s="1"/>
  <c r="C601" i="28"/>
  <c r="D601" i="28"/>
  <c r="D601" i="27" s="1"/>
  <c r="E601" i="28"/>
  <c r="F601" i="28"/>
  <c r="E601" i="27" s="1"/>
  <c r="G601" i="28"/>
  <c r="F601" i="27" s="1"/>
  <c r="V601" i="28"/>
  <c r="O601" i="27" s="1"/>
  <c r="A602" i="28"/>
  <c r="C602" i="28"/>
  <c r="D602" i="28"/>
  <c r="D602" i="27" s="1"/>
  <c r="E602" i="28"/>
  <c r="F602" i="28"/>
  <c r="E602" i="27" s="1"/>
  <c r="G602" i="28"/>
  <c r="G602" i="27" s="1"/>
  <c r="V602" i="28"/>
  <c r="O602" i="27" s="1"/>
  <c r="A603" i="28"/>
  <c r="R603" i="28" s="1"/>
  <c r="C603" i="28"/>
  <c r="D603" i="28"/>
  <c r="D603" i="27" s="1"/>
  <c r="E603" i="28"/>
  <c r="F603" i="28"/>
  <c r="E603" i="27" s="1"/>
  <c r="G603" i="28"/>
  <c r="G603" i="27" s="1"/>
  <c r="V603" i="28"/>
  <c r="O603" i="27" s="1"/>
  <c r="A604" i="28"/>
  <c r="A604" i="27" s="1"/>
  <c r="C604" i="28"/>
  <c r="D604" i="28"/>
  <c r="D604" i="27" s="1"/>
  <c r="E604" i="28"/>
  <c r="F604" i="28"/>
  <c r="E604" i="27" s="1"/>
  <c r="G604" i="28"/>
  <c r="F604" i="27" s="1"/>
  <c r="V604" i="28"/>
  <c r="O604" i="27" s="1"/>
  <c r="A605" i="28"/>
  <c r="I605" i="28" s="1"/>
  <c r="I605" i="27" s="1"/>
  <c r="C605" i="28"/>
  <c r="C605" i="27" s="1"/>
  <c r="D605" i="28"/>
  <c r="D605" i="27" s="1"/>
  <c r="E605" i="28"/>
  <c r="F605" i="28"/>
  <c r="E605" i="27" s="1"/>
  <c r="G605" i="28"/>
  <c r="F605" i="27" s="1"/>
  <c r="V605" i="28"/>
  <c r="O605" i="27" s="1"/>
  <c r="A606" i="28"/>
  <c r="C606" i="28"/>
  <c r="D606" i="28"/>
  <c r="D606" i="27" s="1"/>
  <c r="E606" i="28"/>
  <c r="F606" i="28"/>
  <c r="E606" i="27" s="1"/>
  <c r="G606" i="28"/>
  <c r="F606" i="27" s="1"/>
  <c r="V606" i="28"/>
  <c r="O606" i="27" s="1"/>
  <c r="A607" i="28"/>
  <c r="C607" i="28"/>
  <c r="D607" i="28"/>
  <c r="D607" i="27" s="1"/>
  <c r="E607" i="28"/>
  <c r="F607" i="28"/>
  <c r="E607" i="27" s="1"/>
  <c r="G607" i="28"/>
  <c r="M607" i="27" s="1"/>
  <c r="V607" i="28"/>
  <c r="O607" i="27" s="1"/>
  <c r="A608" i="28"/>
  <c r="C608" i="28"/>
  <c r="D608" i="28"/>
  <c r="D608" i="27" s="1"/>
  <c r="E608" i="28"/>
  <c r="F608" i="28"/>
  <c r="E608" i="27" s="1"/>
  <c r="G608" i="28"/>
  <c r="N608" i="27" s="1"/>
  <c r="V608" i="28"/>
  <c r="O608" i="27" s="1"/>
  <c r="A609" i="28"/>
  <c r="H609" i="28" s="1"/>
  <c r="H609" i="27" s="1"/>
  <c r="C609" i="28"/>
  <c r="C609" i="27" s="1"/>
  <c r="D609" i="28"/>
  <c r="D609" i="27" s="1"/>
  <c r="E609" i="28"/>
  <c r="F609" i="28"/>
  <c r="E609" i="27" s="1"/>
  <c r="G609" i="28"/>
  <c r="F609" i="27" s="1"/>
  <c r="V609" i="28"/>
  <c r="O609" i="27" s="1"/>
  <c r="A610" i="28"/>
  <c r="C610" i="28"/>
  <c r="D610" i="28"/>
  <c r="D610" i="27" s="1"/>
  <c r="E610" i="28"/>
  <c r="F610" i="28"/>
  <c r="E610" i="27" s="1"/>
  <c r="G610" i="28"/>
  <c r="F610" i="27" s="1"/>
  <c r="V610" i="28"/>
  <c r="O610" i="27" s="1"/>
  <c r="A611" i="28"/>
  <c r="P611" i="28" s="1"/>
  <c r="C611" i="28"/>
  <c r="D611" i="28"/>
  <c r="D611" i="27" s="1"/>
  <c r="E611" i="28"/>
  <c r="F611" i="28"/>
  <c r="E611" i="27" s="1"/>
  <c r="G611" i="28"/>
  <c r="N611" i="27" s="1"/>
  <c r="V611" i="28"/>
  <c r="O611" i="27" s="1"/>
  <c r="A612" i="28"/>
  <c r="C612" i="28"/>
  <c r="D612" i="28"/>
  <c r="D612" i="27" s="1"/>
  <c r="E612" i="28"/>
  <c r="F612" i="28"/>
  <c r="E612" i="27" s="1"/>
  <c r="G612" i="28"/>
  <c r="F612" i="27" s="1"/>
  <c r="V612" i="28"/>
  <c r="O612" i="27" s="1"/>
  <c r="A613" i="28"/>
  <c r="M613" i="28" s="1"/>
  <c r="C613" i="28"/>
  <c r="C613" i="27" s="1"/>
  <c r="D613" i="28"/>
  <c r="D613" i="27" s="1"/>
  <c r="E613" i="28"/>
  <c r="F613" i="28"/>
  <c r="E613" i="27" s="1"/>
  <c r="G613" i="28"/>
  <c r="F613" i="27" s="1"/>
  <c r="V613" i="28"/>
  <c r="O613" i="27" s="1"/>
  <c r="A614" i="28"/>
  <c r="A614" i="27" s="1"/>
  <c r="C614" i="28"/>
  <c r="C614" i="27" s="1"/>
  <c r="D614" i="28"/>
  <c r="D614" i="27" s="1"/>
  <c r="E614" i="28"/>
  <c r="F614" i="28"/>
  <c r="E614" i="27" s="1"/>
  <c r="G614" i="28"/>
  <c r="V614" i="28"/>
  <c r="O614" i="27" s="1"/>
  <c r="A615" i="28"/>
  <c r="A615" i="27" s="1"/>
  <c r="C615" i="28"/>
  <c r="D615" i="28"/>
  <c r="D615" i="27" s="1"/>
  <c r="E615" i="28"/>
  <c r="F615" i="28"/>
  <c r="E615" i="27" s="1"/>
  <c r="G615" i="28"/>
  <c r="G615" i="27" s="1"/>
  <c r="V615" i="28"/>
  <c r="O615" i="27" s="1"/>
  <c r="A616" i="28"/>
  <c r="A616" i="27" s="1"/>
  <c r="C616" i="28"/>
  <c r="C616" i="27" s="1"/>
  <c r="D616" i="28"/>
  <c r="D616" i="27" s="1"/>
  <c r="E616" i="28"/>
  <c r="F616" i="28"/>
  <c r="E616" i="27" s="1"/>
  <c r="G616" i="28"/>
  <c r="G616" i="27" s="1"/>
  <c r="V616" i="28"/>
  <c r="O616" i="27" s="1"/>
  <c r="A617" i="28"/>
  <c r="A617" i="27" s="1"/>
  <c r="C617" i="28"/>
  <c r="C617" i="27" s="1"/>
  <c r="D617" i="28"/>
  <c r="D617" i="27" s="1"/>
  <c r="E617" i="28"/>
  <c r="F617" i="28"/>
  <c r="E617" i="27" s="1"/>
  <c r="G617" i="28"/>
  <c r="G617" i="27" s="1"/>
  <c r="V617" i="28"/>
  <c r="O617" i="27" s="1"/>
  <c r="A618" i="28"/>
  <c r="A618" i="27" s="1"/>
  <c r="C618" i="28"/>
  <c r="D618" i="28"/>
  <c r="D618" i="27" s="1"/>
  <c r="E618" i="28"/>
  <c r="F618" i="28"/>
  <c r="E618" i="27" s="1"/>
  <c r="G618" i="28"/>
  <c r="M618" i="27" s="1"/>
  <c r="V618" i="28"/>
  <c r="O618" i="27" s="1"/>
  <c r="A619" i="28"/>
  <c r="M619" i="28" s="1"/>
  <c r="C619" i="28"/>
  <c r="C619" i="27" s="1"/>
  <c r="D619" i="28"/>
  <c r="D619" i="27" s="1"/>
  <c r="E619" i="28"/>
  <c r="F619" i="28"/>
  <c r="E619" i="27" s="1"/>
  <c r="G619" i="28"/>
  <c r="V619" i="28"/>
  <c r="O619" i="27" s="1"/>
  <c r="A620" i="28"/>
  <c r="C620" i="28"/>
  <c r="C620" i="27" s="1"/>
  <c r="D620" i="28"/>
  <c r="D620" i="27" s="1"/>
  <c r="E620" i="28"/>
  <c r="F620" i="28"/>
  <c r="E620" i="27" s="1"/>
  <c r="G620" i="28"/>
  <c r="F620" i="27" s="1"/>
  <c r="V620" i="28"/>
  <c r="O620" i="27" s="1"/>
  <c r="A621" i="28"/>
  <c r="Q621" i="28" s="1"/>
  <c r="C621" i="28"/>
  <c r="D621" i="28"/>
  <c r="D621" i="27" s="1"/>
  <c r="E621" i="28"/>
  <c r="F621" i="28"/>
  <c r="E621" i="27" s="1"/>
  <c r="G621" i="28"/>
  <c r="V621" i="28"/>
  <c r="O621" i="27" s="1"/>
  <c r="A622" i="28"/>
  <c r="C622" i="28"/>
  <c r="C622" i="27" s="1"/>
  <c r="D622" i="28"/>
  <c r="D622" i="27" s="1"/>
  <c r="E622" i="28"/>
  <c r="F622" i="28"/>
  <c r="E622" i="27" s="1"/>
  <c r="G622" i="28"/>
  <c r="V622" i="28"/>
  <c r="O622" i="27" s="1"/>
  <c r="A623" i="28"/>
  <c r="I623" i="28" s="1"/>
  <c r="I623" i="27" s="1"/>
  <c r="C623" i="28"/>
  <c r="C623" i="27" s="1"/>
  <c r="D623" i="28"/>
  <c r="D623" i="27" s="1"/>
  <c r="E623" i="28"/>
  <c r="F623" i="28"/>
  <c r="E623" i="27" s="1"/>
  <c r="G623" i="28"/>
  <c r="F623" i="27" s="1"/>
  <c r="V623" i="28"/>
  <c r="O623" i="27" s="1"/>
  <c r="A624" i="28"/>
  <c r="T624" i="28" s="1"/>
  <c r="C624" i="28"/>
  <c r="C624" i="27" s="1"/>
  <c r="D624" i="28"/>
  <c r="D624" i="27" s="1"/>
  <c r="E624" i="28"/>
  <c r="F624" i="28"/>
  <c r="E624" i="27" s="1"/>
  <c r="G624" i="28"/>
  <c r="F624" i="27" s="1"/>
  <c r="V624" i="28"/>
  <c r="O624" i="27" s="1"/>
  <c r="A625" i="28"/>
  <c r="A625" i="27" s="1"/>
  <c r="C625" i="28"/>
  <c r="D625" i="28"/>
  <c r="D625" i="27" s="1"/>
  <c r="E625" i="28"/>
  <c r="F625" i="28"/>
  <c r="E625" i="27" s="1"/>
  <c r="G625" i="28"/>
  <c r="V625" i="28"/>
  <c r="O625" i="27" s="1"/>
  <c r="A626" i="28"/>
  <c r="A626" i="27" s="1"/>
  <c r="C626" i="28"/>
  <c r="D626" i="28"/>
  <c r="D626" i="27" s="1"/>
  <c r="E626" i="28"/>
  <c r="F626" i="28"/>
  <c r="E626" i="27" s="1"/>
  <c r="G626" i="28"/>
  <c r="M626" i="27" s="1"/>
  <c r="V626" i="28"/>
  <c r="O626" i="27" s="1"/>
  <c r="A627" i="28"/>
  <c r="A627" i="27" s="1"/>
  <c r="C627" i="28"/>
  <c r="D627" i="28"/>
  <c r="D627" i="27" s="1"/>
  <c r="E627" i="28"/>
  <c r="F627" i="28"/>
  <c r="E627" i="27" s="1"/>
  <c r="G627" i="28"/>
  <c r="F627" i="27" s="1"/>
  <c r="V627" i="28"/>
  <c r="O627" i="27" s="1"/>
  <c r="A628" i="28"/>
  <c r="C628" i="28"/>
  <c r="D628" i="28"/>
  <c r="D628" i="27" s="1"/>
  <c r="E628" i="28"/>
  <c r="F628" i="28"/>
  <c r="E628" i="27" s="1"/>
  <c r="G628" i="28"/>
  <c r="F628" i="27" s="1"/>
  <c r="V628" i="28"/>
  <c r="O628" i="27" s="1"/>
  <c r="A629" i="28"/>
  <c r="C629" i="28"/>
  <c r="C629" i="27" s="1"/>
  <c r="D629" i="28"/>
  <c r="D629" i="27" s="1"/>
  <c r="E629" i="28"/>
  <c r="F629" i="28"/>
  <c r="E629" i="27" s="1"/>
  <c r="G629" i="28"/>
  <c r="N629" i="27" s="1"/>
  <c r="V629" i="28"/>
  <c r="O629" i="27" s="1"/>
  <c r="A630" i="28"/>
  <c r="U630" i="28" s="1"/>
  <c r="C630" i="28"/>
  <c r="C630" i="27" s="1"/>
  <c r="D630" i="28"/>
  <c r="D630" i="27" s="1"/>
  <c r="E630" i="28"/>
  <c r="F630" i="28"/>
  <c r="E630" i="27" s="1"/>
  <c r="G630" i="28"/>
  <c r="F630" i="27" s="1"/>
  <c r="V630" i="28"/>
  <c r="O630" i="27" s="1"/>
  <c r="A631" i="28"/>
  <c r="M631" i="28" s="1"/>
  <c r="C631" i="28"/>
  <c r="D631" i="28"/>
  <c r="D631" i="27" s="1"/>
  <c r="E631" i="28"/>
  <c r="F631" i="28"/>
  <c r="E631" i="27" s="1"/>
  <c r="G631" i="28"/>
  <c r="F631" i="27" s="1"/>
  <c r="V631" i="28"/>
  <c r="O631" i="27" s="1"/>
  <c r="A632" i="28"/>
  <c r="C632" i="28"/>
  <c r="D632" i="28"/>
  <c r="D632" i="27" s="1"/>
  <c r="E632" i="28"/>
  <c r="F632" i="28"/>
  <c r="E632" i="27" s="1"/>
  <c r="G632" i="28"/>
  <c r="G632" i="27" s="1"/>
  <c r="V632" i="28"/>
  <c r="O632" i="27" s="1"/>
  <c r="A633" i="28"/>
  <c r="P633" i="28" s="1"/>
  <c r="C633" i="28"/>
  <c r="C633" i="27" s="1"/>
  <c r="D633" i="28"/>
  <c r="D633" i="27" s="1"/>
  <c r="E633" i="28"/>
  <c r="F633" i="28"/>
  <c r="E633" i="27" s="1"/>
  <c r="G633" i="28"/>
  <c r="F633" i="27" s="1"/>
  <c r="V633" i="28"/>
  <c r="O633" i="27" s="1"/>
  <c r="A634" i="28"/>
  <c r="A634" i="27" s="1"/>
  <c r="C634" i="28"/>
  <c r="D634" i="28"/>
  <c r="D634" i="27" s="1"/>
  <c r="E634" i="28"/>
  <c r="F634" i="28"/>
  <c r="E634" i="27" s="1"/>
  <c r="G634" i="28"/>
  <c r="G634" i="27" s="1"/>
  <c r="V634" i="28"/>
  <c r="O634" i="27" s="1"/>
  <c r="A635" i="28"/>
  <c r="A635" i="27" s="1"/>
  <c r="C635" i="28"/>
  <c r="D635" i="28"/>
  <c r="D635" i="27" s="1"/>
  <c r="E635" i="28"/>
  <c r="F635" i="28"/>
  <c r="E635" i="27" s="1"/>
  <c r="G635" i="28"/>
  <c r="V635" i="28"/>
  <c r="O635" i="27" s="1"/>
  <c r="A636" i="28"/>
  <c r="A636" i="27" s="1"/>
  <c r="C636" i="28"/>
  <c r="C636" i="27" s="1"/>
  <c r="D636" i="28"/>
  <c r="D636" i="27" s="1"/>
  <c r="E636" i="28"/>
  <c r="F636" i="28"/>
  <c r="E636" i="27" s="1"/>
  <c r="G636" i="28"/>
  <c r="F636" i="27" s="1"/>
  <c r="V636" i="28"/>
  <c r="O636" i="27" s="1"/>
  <c r="A637" i="28"/>
  <c r="A637" i="27" s="1"/>
  <c r="C637" i="28"/>
  <c r="C637" i="27" s="1"/>
  <c r="D637" i="28"/>
  <c r="D637" i="27" s="1"/>
  <c r="E637" i="28"/>
  <c r="F637" i="28"/>
  <c r="E637" i="27" s="1"/>
  <c r="G637" i="28"/>
  <c r="N637" i="27" s="1"/>
  <c r="V637" i="28"/>
  <c r="O637" i="27" s="1"/>
  <c r="A638" i="28"/>
  <c r="A638" i="27" s="1"/>
  <c r="C638" i="28"/>
  <c r="C638" i="27" s="1"/>
  <c r="D638" i="28"/>
  <c r="D638" i="27" s="1"/>
  <c r="E638" i="28"/>
  <c r="F638" i="28"/>
  <c r="E638" i="27" s="1"/>
  <c r="G638" i="28"/>
  <c r="V638" i="28"/>
  <c r="O638" i="27" s="1"/>
  <c r="A639" i="28"/>
  <c r="A639" i="27" s="1"/>
  <c r="C639" i="28"/>
  <c r="D639" i="28"/>
  <c r="D639" i="27" s="1"/>
  <c r="E639" i="28"/>
  <c r="F639" i="28"/>
  <c r="E639" i="27" s="1"/>
  <c r="G639" i="28"/>
  <c r="N639" i="27" s="1"/>
  <c r="V639" i="28"/>
  <c r="O639" i="27" s="1"/>
  <c r="A640" i="28"/>
  <c r="A640" i="27" s="1"/>
  <c r="C640" i="28"/>
  <c r="C640" i="27" s="1"/>
  <c r="D640" i="28"/>
  <c r="D640" i="27" s="1"/>
  <c r="E640" i="28"/>
  <c r="F640" i="28"/>
  <c r="E640" i="27" s="1"/>
  <c r="G640" i="28"/>
  <c r="F640" i="27" s="1"/>
  <c r="V640" i="28"/>
  <c r="O640" i="27" s="1"/>
  <c r="A641" i="28"/>
  <c r="A641" i="27" s="1"/>
  <c r="C641" i="28"/>
  <c r="C641" i="27" s="1"/>
  <c r="D641" i="28"/>
  <c r="D641" i="27" s="1"/>
  <c r="E641" i="28"/>
  <c r="F641" i="28"/>
  <c r="E641" i="27" s="1"/>
  <c r="G641" i="28"/>
  <c r="N641" i="27" s="1"/>
  <c r="V641" i="28"/>
  <c r="O641" i="27" s="1"/>
  <c r="A642" i="28"/>
  <c r="M642" i="28" s="1"/>
  <c r="C642" i="28"/>
  <c r="D642" i="28"/>
  <c r="D642" i="27" s="1"/>
  <c r="E642" i="28"/>
  <c r="F642" i="28"/>
  <c r="E642" i="27" s="1"/>
  <c r="G642" i="28"/>
  <c r="N642" i="27" s="1"/>
  <c r="V642" i="28"/>
  <c r="O642" i="27" s="1"/>
  <c r="A643" i="28"/>
  <c r="A643" i="27" s="1"/>
  <c r="C643" i="28"/>
  <c r="C643" i="27" s="1"/>
  <c r="D643" i="28"/>
  <c r="D643" i="27" s="1"/>
  <c r="E643" i="28"/>
  <c r="F643" i="28"/>
  <c r="E643" i="27" s="1"/>
  <c r="G643" i="28"/>
  <c r="F643" i="27" s="1"/>
  <c r="V643" i="28"/>
  <c r="O643" i="27" s="1"/>
  <c r="A644" i="28"/>
  <c r="A644" i="27" s="1"/>
  <c r="C644" i="28"/>
  <c r="C644" i="27" s="1"/>
  <c r="D644" i="28"/>
  <c r="D644" i="27" s="1"/>
  <c r="E644" i="28"/>
  <c r="F644" i="28"/>
  <c r="E644" i="27" s="1"/>
  <c r="G644" i="28"/>
  <c r="F644" i="27" s="1"/>
  <c r="V644" i="28"/>
  <c r="O644" i="27" s="1"/>
  <c r="A645" i="28"/>
  <c r="M645" i="28" s="1"/>
  <c r="C645" i="28"/>
  <c r="C645" i="27" s="1"/>
  <c r="D645" i="28"/>
  <c r="D645" i="27" s="1"/>
  <c r="E645" i="28"/>
  <c r="F645" i="28"/>
  <c r="E645" i="27" s="1"/>
  <c r="G645" i="28"/>
  <c r="F645" i="27" s="1"/>
  <c r="V645" i="28"/>
  <c r="O645" i="27" s="1"/>
  <c r="A646" i="28"/>
  <c r="A646" i="27" s="1"/>
  <c r="C646" i="28"/>
  <c r="C646" i="27" s="1"/>
  <c r="D646" i="28"/>
  <c r="D646" i="27" s="1"/>
  <c r="E646" i="28"/>
  <c r="F646" i="28"/>
  <c r="E646" i="27" s="1"/>
  <c r="G646" i="28"/>
  <c r="V646" i="28"/>
  <c r="O646" i="27" s="1"/>
  <c r="A647" i="28"/>
  <c r="R647" i="28" s="1"/>
  <c r="C647" i="28"/>
  <c r="C647" i="27" s="1"/>
  <c r="D647" i="28"/>
  <c r="D647" i="27" s="1"/>
  <c r="E647" i="28"/>
  <c r="F647" i="28"/>
  <c r="E647" i="27" s="1"/>
  <c r="G647" i="28"/>
  <c r="N647" i="27" s="1"/>
  <c r="V647" i="28"/>
  <c r="O647" i="27" s="1"/>
  <c r="A648" i="28"/>
  <c r="C648" i="28"/>
  <c r="C648" i="27" s="1"/>
  <c r="D648" i="28"/>
  <c r="D648" i="27" s="1"/>
  <c r="E648" i="28"/>
  <c r="F648" i="28"/>
  <c r="E648" i="27" s="1"/>
  <c r="G648" i="28"/>
  <c r="F648" i="27" s="1"/>
  <c r="V648" i="28"/>
  <c r="O648" i="27" s="1"/>
  <c r="A649" i="28"/>
  <c r="A649" i="27" s="1"/>
  <c r="C649" i="28"/>
  <c r="D649" i="28"/>
  <c r="D649" i="27" s="1"/>
  <c r="E649" i="28"/>
  <c r="F649" i="28"/>
  <c r="E649" i="27" s="1"/>
  <c r="G649" i="28"/>
  <c r="G649" i="27" s="1"/>
  <c r="V649" i="28"/>
  <c r="O649" i="27" s="1"/>
  <c r="A650" i="28"/>
  <c r="A650" i="27" s="1"/>
  <c r="C650" i="28"/>
  <c r="D650" i="28"/>
  <c r="D650" i="27" s="1"/>
  <c r="E650" i="28"/>
  <c r="F650" i="28"/>
  <c r="E650" i="27" s="1"/>
  <c r="G650" i="28"/>
  <c r="G650" i="27" s="1"/>
  <c r="V650" i="28"/>
  <c r="O650" i="27" s="1"/>
  <c r="A651" i="28"/>
  <c r="A651" i="27" s="1"/>
  <c r="C651" i="28"/>
  <c r="D651" i="28"/>
  <c r="D651" i="27" s="1"/>
  <c r="E651" i="28"/>
  <c r="F651" i="28"/>
  <c r="E651" i="27" s="1"/>
  <c r="G651" i="28"/>
  <c r="G651" i="27" s="1"/>
  <c r="V651" i="28"/>
  <c r="O651" i="27" s="1"/>
  <c r="A652" i="28"/>
  <c r="A652" i="27" s="1"/>
  <c r="C652" i="28"/>
  <c r="D652" i="28"/>
  <c r="D652" i="27" s="1"/>
  <c r="E652" i="28"/>
  <c r="F652" i="28"/>
  <c r="E652" i="27" s="1"/>
  <c r="G652" i="28"/>
  <c r="N652" i="27" s="1"/>
  <c r="V652" i="28"/>
  <c r="O652" i="27" s="1"/>
  <c r="A653" i="28"/>
  <c r="O653" i="28" s="1"/>
  <c r="C653" i="28"/>
  <c r="C653" i="27" s="1"/>
  <c r="D653" i="28"/>
  <c r="D653" i="27" s="1"/>
  <c r="E653" i="28"/>
  <c r="F653" i="28"/>
  <c r="E653" i="27" s="1"/>
  <c r="G653" i="28"/>
  <c r="G653" i="27" s="1"/>
  <c r="V653" i="28"/>
  <c r="O653" i="27" s="1"/>
  <c r="A654" i="28"/>
  <c r="A654" i="27" s="1"/>
  <c r="C654" i="28"/>
  <c r="C654" i="27" s="1"/>
  <c r="D654" i="28"/>
  <c r="D654" i="27" s="1"/>
  <c r="E654" i="28"/>
  <c r="F654" i="28"/>
  <c r="E654" i="27" s="1"/>
  <c r="G654" i="28"/>
  <c r="M654" i="27" s="1"/>
  <c r="V654" i="28"/>
  <c r="O654" i="27" s="1"/>
  <c r="A655" i="28"/>
  <c r="I655" i="28" s="1"/>
  <c r="I655" i="27" s="1"/>
  <c r="C655" i="28"/>
  <c r="D655" i="28"/>
  <c r="D655" i="27" s="1"/>
  <c r="E655" i="28"/>
  <c r="F655" i="28"/>
  <c r="E655" i="27" s="1"/>
  <c r="G655" i="28"/>
  <c r="F655" i="27" s="1"/>
  <c r="V655" i="28"/>
  <c r="O655" i="27" s="1"/>
  <c r="A656" i="28"/>
  <c r="A656" i="27" s="1"/>
  <c r="C656" i="28"/>
  <c r="C656" i="27" s="1"/>
  <c r="D656" i="28"/>
  <c r="D656" i="27" s="1"/>
  <c r="E656" i="28"/>
  <c r="F656" i="28"/>
  <c r="E656" i="27" s="1"/>
  <c r="G656" i="28"/>
  <c r="F656" i="27" s="1"/>
  <c r="V656" i="28"/>
  <c r="O656" i="27" s="1"/>
  <c r="A657" i="28"/>
  <c r="C657" i="28"/>
  <c r="C657" i="27" s="1"/>
  <c r="D657" i="28"/>
  <c r="D657" i="27" s="1"/>
  <c r="E657" i="28"/>
  <c r="F657" i="28"/>
  <c r="E657" i="27" s="1"/>
  <c r="G657" i="28"/>
  <c r="F657" i="27" s="1"/>
  <c r="V657" i="28"/>
  <c r="O657" i="27" s="1"/>
  <c r="A658" i="28"/>
  <c r="M658" i="28" s="1"/>
  <c r="C658" i="28"/>
  <c r="D658" i="28"/>
  <c r="D658" i="27" s="1"/>
  <c r="E658" i="28"/>
  <c r="F658" i="28"/>
  <c r="E658" i="27" s="1"/>
  <c r="G658" i="28"/>
  <c r="F658" i="27" s="1"/>
  <c r="V658" i="28"/>
  <c r="O658" i="27" s="1"/>
  <c r="A659" i="28"/>
  <c r="T659" i="28" s="1"/>
  <c r="B659" i="28"/>
  <c r="C659" i="28"/>
  <c r="D659" i="28"/>
  <c r="E659" i="28"/>
  <c r="F659" i="28"/>
  <c r="E659" i="27" s="1"/>
  <c r="G659" i="28"/>
  <c r="G659" i="27" s="1"/>
  <c r="V659" i="28"/>
  <c r="O659" i="27" s="1"/>
  <c r="A660" i="28"/>
  <c r="M660" i="28" s="1"/>
  <c r="C660" i="28"/>
  <c r="C660" i="27" s="1"/>
  <c r="D660" i="28"/>
  <c r="D660" i="27" s="1"/>
  <c r="E660" i="28"/>
  <c r="F660" i="28"/>
  <c r="E660" i="27" s="1"/>
  <c r="G660" i="28"/>
  <c r="F660" i="27" s="1"/>
  <c r="V660" i="28"/>
  <c r="O660" i="27" s="1"/>
  <c r="A661" i="28"/>
  <c r="A661" i="27" s="1"/>
  <c r="C661" i="28"/>
  <c r="C661" i="27" s="1"/>
  <c r="D661" i="28"/>
  <c r="D661" i="27" s="1"/>
  <c r="E661" i="28"/>
  <c r="F661" i="28"/>
  <c r="E661" i="27" s="1"/>
  <c r="G661" i="28"/>
  <c r="G661" i="27" s="1"/>
  <c r="V661" i="28"/>
  <c r="O661" i="27" s="1"/>
  <c r="A662" i="28"/>
  <c r="A662" i="27" s="1"/>
  <c r="C662" i="28"/>
  <c r="D662" i="28"/>
  <c r="D662" i="27" s="1"/>
  <c r="E662" i="28"/>
  <c r="F662" i="28"/>
  <c r="E662" i="27" s="1"/>
  <c r="G662" i="28"/>
  <c r="F662" i="27" s="1"/>
  <c r="V662" i="28"/>
  <c r="O662" i="27" s="1"/>
  <c r="A663" i="28"/>
  <c r="R663" i="28" s="1"/>
  <c r="C663" i="28"/>
  <c r="C663" i="27" s="1"/>
  <c r="D663" i="28"/>
  <c r="D663" i="27" s="1"/>
  <c r="E663" i="28"/>
  <c r="F663" i="28"/>
  <c r="E663" i="27" s="1"/>
  <c r="G663" i="28"/>
  <c r="M663" i="27" s="1"/>
  <c r="V663" i="28"/>
  <c r="O663" i="27" s="1"/>
  <c r="A664" i="28"/>
  <c r="A664" i="27" s="1"/>
  <c r="C664" i="28"/>
  <c r="C664" i="27" s="1"/>
  <c r="D664" i="28"/>
  <c r="D664" i="27" s="1"/>
  <c r="E664" i="28"/>
  <c r="F664" i="28"/>
  <c r="E664" i="27" s="1"/>
  <c r="G664" i="28"/>
  <c r="F664" i="27" s="1"/>
  <c r="V664" i="28"/>
  <c r="O664" i="27" s="1"/>
  <c r="A665" i="28"/>
  <c r="A665" i="27" s="1"/>
  <c r="C665" i="28"/>
  <c r="D665" i="28"/>
  <c r="D665" i="27" s="1"/>
  <c r="E665" i="28"/>
  <c r="F665" i="28"/>
  <c r="E665" i="27" s="1"/>
  <c r="G665" i="28"/>
  <c r="F665" i="27" s="1"/>
  <c r="V665" i="28"/>
  <c r="O665" i="27" s="1"/>
  <c r="A666" i="28"/>
  <c r="N666" i="28" s="1"/>
  <c r="C666" i="28"/>
  <c r="D666" i="28"/>
  <c r="D666" i="27" s="1"/>
  <c r="E666" i="28"/>
  <c r="F666" i="28"/>
  <c r="E666" i="27" s="1"/>
  <c r="G666" i="28"/>
  <c r="F666" i="27" s="1"/>
  <c r="V666" i="28"/>
  <c r="O666" i="27" s="1"/>
  <c r="A667" i="28"/>
  <c r="S667" i="28" s="1"/>
  <c r="C667" i="28"/>
  <c r="D667" i="28"/>
  <c r="D667" i="27" s="1"/>
  <c r="E667" i="28"/>
  <c r="F667" i="28"/>
  <c r="E667" i="27" s="1"/>
  <c r="G667" i="28"/>
  <c r="F667" i="27" s="1"/>
  <c r="V667" i="28"/>
  <c r="O667" i="27" s="1"/>
  <c r="A668" i="28"/>
  <c r="Q668" i="28" s="1"/>
  <c r="C668" i="28"/>
  <c r="D668" i="28"/>
  <c r="D668" i="27" s="1"/>
  <c r="E668" i="28"/>
  <c r="F668" i="28"/>
  <c r="E668" i="27" s="1"/>
  <c r="G668" i="28"/>
  <c r="F668" i="27" s="1"/>
  <c r="V668" i="28"/>
  <c r="O668" i="27" s="1"/>
  <c r="A669" i="28"/>
  <c r="A669" i="27" s="1"/>
  <c r="C669" i="28"/>
  <c r="D669" i="28"/>
  <c r="D669" i="27" s="1"/>
  <c r="E669" i="28"/>
  <c r="F669" i="28"/>
  <c r="E669" i="27" s="1"/>
  <c r="G669" i="28"/>
  <c r="G669" i="27" s="1"/>
  <c r="V669" i="28"/>
  <c r="O669" i="27" s="1"/>
  <c r="A670" i="28"/>
  <c r="I670" i="28" s="1"/>
  <c r="I670" i="27" s="1"/>
  <c r="C670" i="28"/>
  <c r="D670" i="28"/>
  <c r="D670" i="27" s="1"/>
  <c r="E670" i="28"/>
  <c r="F670" i="28"/>
  <c r="E670" i="27" s="1"/>
  <c r="G670" i="28"/>
  <c r="F670" i="27" s="1"/>
  <c r="V670" i="28"/>
  <c r="O670" i="27" s="1"/>
  <c r="A671" i="28"/>
  <c r="A671" i="27" s="1"/>
  <c r="C671" i="28"/>
  <c r="C671" i="27" s="1"/>
  <c r="D671" i="28"/>
  <c r="D671" i="27" s="1"/>
  <c r="E671" i="28"/>
  <c r="F671" i="28"/>
  <c r="E671" i="27" s="1"/>
  <c r="G671" i="28"/>
  <c r="V671" i="28"/>
  <c r="O671" i="27" s="1"/>
  <c r="A672" i="28"/>
  <c r="A672" i="27" s="1"/>
  <c r="C672" i="28"/>
  <c r="C672" i="27" s="1"/>
  <c r="D672" i="28"/>
  <c r="D672" i="27" s="1"/>
  <c r="E672" i="28"/>
  <c r="F672" i="28"/>
  <c r="E672" i="27" s="1"/>
  <c r="G672" i="28"/>
  <c r="F672" i="27" s="1"/>
  <c r="V672" i="28"/>
  <c r="O672" i="27" s="1"/>
  <c r="A673" i="28"/>
  <c r="T673" i="28" s="1"/>
  <c r="C673" i="28"/>
  <c r="D673" i="28"/>
  <c r="D673" i="27" s="1"/>
  <c r="E673" i="28"/>
  <c r="F673" i="28"/>
  <c r="E673" i="27" s="1"/>
  <c r="G673" i="28"/>
  <c r="G673" i="27" s="1"/>
  <c r="V673" i="28"/>
  <c r="O673" i="27" s="1"/>
  <c r="A674" i="28"/>
  <c r="I674" i="28" s="1"/>
  <c r="I674" i="27" s="1"/>
  <c r="C674" i="28"/>
  <c r="C674" i="27" s="1"/>
  <c r="D674" i="28"/>
  <c r="D674" i="27" s="1"/>
  <c r="E674" i="28"/>
  <c r="F674" i="28"/>
  <c r="E674" i="27" s="1"/>
  <c r="G674" i="28"/>
  <c r="G674" i="27" s="1"/>
  <c r="V674" i="28"/>
  <c r="O674" i="27" s="1"/>
  <c r="A675" i="28"/>
  <c r="A675" i="27" s="1"/>
  <c r="C675" i="28"/>
  <c r="D675" i="28"/>
  <c r="D675" i="27" s="1"/>
  <c r="E675" i="28"/>
  <c r="F675" i="28"/>
  <c r="E675" i="27" s="1"/>
  <c r="G675" i="28"/>
  <c r="F675" i="27" s="1"/>
  <c r="V675" i="28"/>
  <c r="O675" i="27" s="1"/>
  <c r="A676" i="28"/>
  <c r="A676" i="27" s="1"/>
  <c r="C676" i="28"/>
  <c r="D676" i="28"/>
  <c r="D676" i="27" s="1"/>
  <c r="E676" i="28"/>
  <c r="F676" i="28"/>
  <c r="E676" i="27" s="1"/>
  <c r="G676" i="28"/>
  <c r="N676" i="27" s="1"/>
  <c r="V676" i="28"/>
  <c r="O676" i="27" s="1"/>
  <c r="A677" i="28"/>
  <c r="C677" i="28"/>
  <c r="C677" i="27" s="1"/>
  <c r="D677" i="28"/>
  <c r="D677" i="27" s="1"/>
  <c r="E677" i="28"/>
  <c r="F677" i="28"/>
  <c r="E677" i="27" s="1"/>
  <c r="G677" i="28"/>
  <c r="F677" i="27" s="1"/>
  <c r="V677" i="28"/>
  <c r="O677" i="27" s="1"/>
  <c r="A678" i="28"/>
  <c r="P678" i="28" s="1"/>
  <c r="C678" i="28"/>
  <c r="D678" i="28"/>
  <c r="D678" i="27" s="1"/>
  <c r="E678" i="28"/>
  <c r="F678" i="28"/>
  <c r="E678" i="27" s="1"/>
  <c r="G678" i="28"/>
  <c r="M678" i="27" s="1"/>
  <c r="V678" i="28"/>
  <c r="O678" i="27" s="1"/>
  <c r="A679" i="28"/>
  <c r="Q679" i="28" s="1"/>
  <c r="C679" i="28"/>
  <c r="C679" i="27" s="1"/>
  <c r="D679" i="28"/>
  <c r="D679" i="27" s="1"/>
  <c r="E679" i="28"/>
  <c r="F679" i="28"/>
  <c r="E679" i="27" s="1"/>
  <c r="G679" i="28"/>
  <c r="F679" i="27" s="1"/>
  <c r="V679" i="28"/>
  <c r="O679" i="27" s="1"/>
  <c r="A680" i="28"/>
  <c r="A680" i="27" s="1"/>
  <c r="C680" i="28"/>
  <c r="C680" i="27" s="1"/>
  <c r="D680" i="28"/>
  <c r="D680" i="27" s="1"/>
  <c r="E680" i="28"/>
  <c r="F680" i="28"/>
  <c r="E680" i="27" s="1"/>
  <c r="G680" i="28"/>
  <c r="V680" i="28"/>
  <c r="O680" i="27" s="1"/>
  <c r="A681" i="28"/>
  <c r="C681" i="28"/>
  <c r="C681" i="27" s="1"/>
  <c r="D681" i="28"/>
  <c r="D681" i="27" s="1"/>
  <c r="E681" i="28"/>
  <c r="F681" i="28"/>
  <c r="E681" i="27" s="1"/>
  <c r="G681" i="28"/>
  <c r="G681" i="27" s="1"/>
  <c r="V681" i="28"/>
  <c r="O681" i="27" s="1"/>
  <c r="A682" i="28"/>
  <c r="A682" i="27" s="1"/>
  <c r="C682" i="28"/>
  <c r="C682" i="27" s="1"/>
  <c r="D682" i="28"/>
  <c r="D682" i="27" s="1"/>
  <c r="E682" i="28"/>
  <c r="F682" i="28"/>
  <c r="E682" i="27" s="1"/>
  <c r="G682" i="28"/>
  <c r="G682" i="27" s="1"/>
  <c r="V682" i="28"/>
  <c r="O682" i="27" s="1"/>
  <c r="A683" i="28"/>
  <c r="A683" i="27" s="1"/>
  <c r="C683" i="28"/>
  <c r="D683" i="28"/>
  <c r="D683" i="27" s="1"/>
  <c r="E683" i="28"/>
  <c r="F683" i="28"/>
  <c r="E683" i="27" s="1"/>
  <c r="G683" i="28"/>
  <c r="V683" i="28"/>
  <c r="O683" i="27" s="1"/>
  <c r="A684" i="28"/>
  <c r="I684" i="28" s="1"/>
  <c r="I684" i="27" s="1"/>
  <c r="B684" i="28"/>
  <c r="B684" i="27" s="1"/>
  <c r="C684" i="28"/>
  <c r="C684" i="27" s="1"/>
  <c r="D684" i="28"/>
  <c r="D684" i="27" s="1"/>
  <c r="E684" i="28"/>
  <c r="F684" i="28"/>
  <c r="E684" i="27" s="1"/>
  <c r="G684" i="28"/>
  <c r="M684" i="27" s="1"/>
  <c r="V684" i="28"/>
  <c r="A685" i="28"/>
  <c r="C685" i="28"/>
  <c r="D685" i="28"/>
  <c r="D685" i="27" s="1"/>
  <c r="E685" i="28"/>
  <c r="F685" i="28"/>
  <c r="E685" i="27" s="1"/>
  <c r="G685" i="28"/>
  <c r="F685" i="27" s="1"/>
  <c r="V685" i="28"/>
  <c r="O685" i="27" s="1"/>
  <c r="A686" i="28"/>
  <c r="A686" i="27" s="1"/>
  <c r="C686" i="28"/>
  <c r="D686" i="28"/>
  <c r="D686" i="27" s="1"/>
  <c r="E686" i="28"/>
  <c r="F686" i="28"/>
  <c r="E686" i="27" s="1"/>
  <c r="G686" i="28"/>
  <c r="G686" i="27" s="1"/>
  <c r="V686" i="28"/>
  <c r="O686" i="27" s="1"/>
  <c r="A687" i="28"/>
  <c r="C687" i="28"/>
  <c r="C687" i="27" s="1"/>
  <c r="D687" i="28"/>
  <c r="D687" i="27" s="1"/>
  <c r="E687" i="28"/>
  <c r="F687" i="28"/>
  <c r="E687" i="27" s="1"/>
  <c r="G687" i="28"/>
  <c r="M687" i="27" s="1"/>
  <c r="V687" i="28"/>
  <c r="O687" i="27" s="1"/>
  <c r="A688" i="28"/>
  <c r="A688" i="27" s="1"/>
  <c r="C688" i="28"/>
  <c r="C688" i="27" s="1"/>
  <c r="D688" i="28"/>
  <c r="D688" i="27" s="1"/>
  <c r="E688" i="28"/>
  <c r="F688" i="28"/>
  <c r="E688" i="27" s="1"/>
  <c r="G688" i="28"/>
  <c r="G688" i="27" s="1"/>
  <c r="V688" i="28"/>
  <c r="O688" i="27" s="1"/>
  <c r="A689" i="28"/>
  <c r="A689" i="27" s="1"/>
  <c r="C689" i="28"/>
  <c r="D689" i="28"/>
  <c r="D689" i="27" s="1"/>
  <c r="E689" i="28"/>
  <c r="F689" i="28"/>
  <c r="E689" i="27" s="1"/>
  <c r="G689" i="28"/>
  <c r="M689" i="27" s="1"/>
  <c r="V689" i="28"/>
  <c r="O689" i="27" s="1"/>
  <c r="A690" i="28"/>
  <c r="S690" i="28" s="1"/>
  <c r="C690" i="28"/>
  <c r="D690" i="28"/>
  <c r="D690" i="27" s="1"/>
  <c r="E690" i="28"/>
  <c r="F690" i="28"/>
  <c r="E690" i="27" s="1"/>
  <c r="G690" i="28"/>
  <c r="M690" i="27" s="1"/>
  <c r="V690" i="28"/>
  <c r="O690" i="27" s="1"/>
  <c r="A691" i="28"/>
  <c r="R691" i="28" s="1"/>
  <c r="B691" i="28"/>
  <c r="B691" i="27" s="1"/>
  <c r="C691" i="28"/>
  <c r="D691" i="28"/>
  <c r="E691" i="28"/>
  <c r="F691" i="28"/>
  <c r="G691" i="28"/>
  <c r="J691" i="27" s="1"/>
  <c r="V691" i="28"/>
  <c r="O691" i="27" s="1"/>
  <c r="A692" i="28"/>
  <c r="A692" i="27" s="1"/>
  <c r="C692" i="28"/>
  <c r="C692" i="27" s="1"/>
  <c r="D692" i="28"/>
  <c r="D692" i="27" s="1"/>
  <c r="E692" i="28"/>
  <c r="F692" i="28"/>
  <c r="E692" i="27" s="1"/>
  <c r="G692" i="28"/>
  <c r="G692" i="27" s="1"/>
  <c r="V692" i="28"/>
  <c r="O692" i="27" s="1"/>
  <c r="A693" i="28"/>
  <c r="A693" i="27" s="1"/>
  <c r="C693" i="28"/>
  <c r="C693" i="27" s="1"/>
  <c r="D693" i="28"/>
  <c r="D693" i="27" s="1"/>
  <c r="E693" i="28"/>
  <c r="F693" i="28"/>
  <c r="E693" i="27" s="1"/>
  <c r="G693" i="28"/>
  <c r="F693" i="27" s="1"/>
  <c r="V693" i="28"/>
  <c r="O693" i="27" s="1"/>
  <c r="A694" i="28"/>
  <c r="A694" i="27" s="1"/>
  <c r="C694" i="28"/>
  <c r="C694" i="27" s="1"/>
  <c r="D694" i="28"/>
  <c r="D694" i="27" s="1"/>
  <c r="E694" i="28"/>
  <c r="F694" i="28"/>
  <c r="E694" i="27" s="1"/>
  <c r="G694" i="28"/>
  <c r="V694" i="28"/>
  <c r="O694" i="27" s="1"/>
  <c r="A695" i="28"/>
  <c r="C695" i="28"/>
  <c r="C695" i="27" s="1"/>
  <c r="D695" i="28"/>
  <c r="D695" i="27" s="1"/>
  <c r="E695" i="28"/>
  <c r="F695" i="28"/>
  <c r="E695" i="27" s="1"/>
  <c r="G695" i="28"/>
  <c r="F695" i="27" s="1"/>
  <c r="V695" i="28"/>
  <c r="O695" i="27" s="1"/>
  <c r="A696" i="28"/>
  <c r="A696" i="27" s="1"/>
  <c r="C696" i="28"/>
  <c r="C696" i="27" s="1"/>
  <c r="D696" i="28"/>
  <c r="D696" i="27" s="1"/>
  <c r="E696" i="28"/>
  <c r="F696" i="28"/>
  <c r="E696" i="27" s="1"/>
  <c r="G696" i="28"/>
  <c r="F696" i="27" s="1"/>
  <c r="V696" i="28"/>
  <c r="O696" i="27" s="1"/>
  <c r="A697" i="28"/>
  <c r="A697" i="27" s="1"/>
  <c r="C697" i="28"/>
  <c r="D697" i="28"/>
  <c r="D697" i="27" s="1"/>
  <c r="E697" i="28"/>
  <c r="F697" i="28"/>
  <c r="E697" i="27" s="1"/>
  <c r="G697" i="28"/>
  <c r="G697" i="27" s="1"/>
  <c r="V697" i="28"/>
  <c r="O697" i="27" s="1"/>
  <c r="A698" i="28"/>
  <c r="R698" i="28" s="1"/>
  <c r="C698" i="28"/>
  <c r="D698" i="28"/>
  <c r="D698" i="27" s="1"/>
  <c r="E698" i="28"/>
  <c r="F698" i="28"/>
  <c r="E698" i="27" s="1"/>
  <c r="G698" i="28"/>
  <c r="F698" i="27" s="1"/>
  <c r="V698" i="28"/>
  <c r="O698" i="27" s="1"/>
  <c r="A699" i="28"/>
  <c r="O699" i="28" s="1"/>
  <c r="C699" i="28"/>
  <c r="D699" i="28"/>
  <c r="D699" i="27" s="1"/>
  <c r="E699" i="28"/>
  <c r="F699" i="28"/>
  <c r="E699" i="27" s="1"/>
  <c r="G699" i="28"/>
  <c r="F699" i="27" s="1"/>
  <c r="V699" i="28"/>
  <c r="O699" i="27" s="1"/>
  <c r="A700" i="28"/>
  <c r="A700" i="27" s="1"/>
  <c r="C700" i="28"/>
  <c r="C700" i="27" s="1"/>
  <c r="D700" i="28"/>
  <c r="D700" i="27" s="1"/>
  <c r="E700" i="28"/>
  <c r="F700" i="28"/>
  <c r="E700" i="27" s="1"/>
  <c r="G700" i="28"/>
  <c r="M700" i="27" s="1"/>
  <c r="V700" i="28"/>
  <c r="O700" i="27" s="1"/>
  <c r="A701" i="28"/>
  <c r="S701" i="28" s="1"/>
  <c r="C701" i="28"/>
  <c r="C701" i="27" s="1"/>
  <c r="D701" i="28"/>
  <c r="D701" i="27" s="1"/>
  <c r="E701" i="28"/>
  <c r="F701" i="28"/>
  <c r="E701" i="27" s="1"/>
  <c r="G701" i="28"/>
  <c r="M701" i="27" s="1"/>
  <c r="V701" i="28"/>
  <c r="O701" i="27" s="1"/>
  <c r="A702" i="28"/>
  <c r="A702" i="27" s="1"/>
  <c r="C702" i="28"/>
  <c r="C702" i="27" s="1"/>
  <c r="D702" i="28"/>
  <c r="D702" i="27" s="1"/>
  <c r="E702" i="28"/>
  <c r="F702" i="28"/>
  <c r="E702" i="27" s="1"/>
  <c r="G702" i="28"/>
  <c r="J702" i="27" s="1"/>
  <c r="V702" i="28"/>
  <c r="O702" i="27" s="1"/>
  <c r="A703" i="28"/>
  <c r="A703" i="27" s="1"/>
  <c r="C703" i="28"/>
  <c r="D703" i="28"/>
  <c r="D703" i="27" s="1"/>
  <c r="E703" i="28"/>
  <c r="F703" i="28"/>
  <c r="E703" i="27" s="1"/>
  <c r="G703" i="28"/>
  <c r="F703" i="27" s="1"/>
  <c r="V703" i="28"/>
  <c r="O703" i="27" s="1"/>
  <c r="A704" i="28"/>
  <c r="Q704" i="28" s="1"/>
  <c r="C704" i="28"/>
  <c r="C704" i="27" s="1"/>
  <c r="D704" i="28"/>
  <c r="D704" i="27" s="1"/>
  <c r="E704" i="28"/>
  <c r="F704" i="28"/>
  <c r="E704" i="27" s="1"/>
  <c r="G704" i="28"/>
  <c r="N704" i="27" s="1"/>
  <c r="V704" i="28"/>
  <c r="O704" i="27" s="1"/>
  <c r="A705" i="28"/>
  <c r="C705" i="28"/>
  <c r="C705" i="27" s="1"/>
  <c r="D705" i="28"/>
  <c r="D705" i="27" s="1"/>
  <c r="E705" i="28"/>
  <c r="F705" i="28"/>
  <c r="E705" i="27" s="1"/>
  <c r="G705" i="28"/>
  <c r="G705" i="27" s="1"/>
  <c r="V705" i="28"/>
  <c r="O705" i="27" s="1"/>
  <c r="A706" i="28"/>
  <c r="A706" i="27" s="1"/>
  <c r="C706" i="28"/>
  <c r="D706" i="28"/>
  <c r="D706" i="27" s="1"/>
  <c r="E706" i="28"/>
  <c r="F706" i="28"/>
  <c r="E706" i="27" s="1"/>
  <c r="G706" i="28"/>
  <c r="F706" i="27" s="1"/>
  <c r="V706" i="28"/>
  <c r="O706" i="27" s="1"/>
  <c r="A707" i="28"/>
  <c r="M707" i="28" s="1"/>
  <c r="C707" i="28"/>
  <c r="C707" i="27" s="1"/>
  <c r="D707" i="28"/>
  <c r="D707" i="27" s="1"/>
  <c r="E707" i="28"/>
  <c r="F707" i="28"/>
  <c r="E707" i="27" s="1"/>
  <c r="G707" i="28"/>
  <c r="G707" i="27" s="1"/>
  <c r="V707" i="28"/>
  <c r="O707" i="27" s="1"/>
  <c r="A708" i="28"/>
  <c r="A708" i="27" s="1"/>
  <c r="C708" i="28"/>
  <c r="C708" i="27" s="1"/>
  <c r="D708" i="28"/>
  <c r="D708" i="27" s="1"/>
  <c r="E708" i="28"/>
  <c r="F708" i="28"/>
  <c r="E708" i="27" s="1"/>
  <c r="G708" i="28"/>
  <c r="F708" i="27" s="1"/>
  <c r="V708" i="28"/>
  <c r="O708" i="27" s="1"/>
  <c r="A709" i="28"/>
  <c r="A709" i="27" s="1"/>
  <c r="C709" i="28"/>
  <c r="C709" i="27" s="1"/>
  <c r="D709" i="28"/>
  <c r="D709" i="27" s="1"/>
  <c r="E709" i="28"/>
  <c r="F709" i="28"/>
  <c r="E709" i="27" s="1"/>
  <c r="G709" i="28"/>
  <c r="G709" i="27" s="1"/>
  <c r="V709" i="28"/>
  <c r="O709" i="27" s="1"/>
  <c r="A710" i="28"/>
  <c r="R710" i="28" s="1"/>
  <c r="C710" i="28"/>
  <c r="C710" i="27" s="1"/>
  <c r="D710" i="28"/>
  <c r="D710" i="27" s="1"/>
  <c r="E710" i="28"/>
  <c r="F710" i="28"/>
  <c r="E710" i="27" s="1"/>
  <c r="G710" i="28"/>
  <c r="J710" i="27" s="1"/>
  <c r="V710" i="28"/>
  <c r="O710" i="27" s="1"/>
  <c r="A711" i="28"/>
  <c r="C711" i="28"/>
  <c r="C711" i="27" s="1"/>
  <c r="D711" i="28"/>
  <c r="D711" i="27" s="1"/>
  <c r="E711" i="28"/>
  <c r="F711" i="28"/>
  <c r="E711" i="27" s="1"/>
  <c r="G711" i="28"/>
  <c r="F711" i="27" s="1"/>
  <c r="V711" i="28"/>
  <c r="O711" i="27" s="1"/>
  <c r="A712" i="28"/>
  <c r="A712" i="27" s="1"/>
  <c r="C712" i="28"/>
  <c r="C712" i="27" s="1"/>
  <c r="D712" i="28"/>
  <c r="D712" i="27" s="1"/>
  <c r="E712" i="28"/>
  <c r="F712" i="28"/>
  <c r="E712" i="27" s="1"/>
  <c r="G712" i="28"/>
  <c r="G712" i="27" s="1"/>
  <c r="V712" i="28"/>
  <c r="O712" i="27" s="1"/>
  <c r="A713" i="28"/>
  <c r="A713" i="27" s="1"/>
  <c r="C713" i="28"/>
  <c r="D713" i="28"/>
  <c r="D713" i="27" s="1"/>
  <c r="E713" i="28"/>
  <c r="F713" i="28"/>
  <c r="E713" i="27" s="1"/>
  <c r="G713" i="28"/>
  <c r="N713" i="27" s="1"/>
  <c r="V713" i="28"/>
  <c r="O713" i="27" s="1"/>
  <c r="A714" i="28"/>
  <c r="P714" i="28" s="1"/>
  <c r="C714" i="28"/>
  <c r="D714" i="28"/>
  <c r="D714" i="27" s="1"/>
  <c r="E714" i="28"/>
  <c r="F714" i="28"/>
  <c r="E714" i="27" s="1"/>
  <c r="G714" i="28"/>
  <c r="V714" i="28"/>
  <c r="O714" i="27" s="1"/>
  <c r="A715" i="28"/>
  <c r="C715" i="28"/>
  <c r="C715" i="27" s="1"/>
  <c r="D715" i="28"/>
  <c r="D715" i="27" s="1"/>
  <c r="E715" i="28"/>
  <c r="F715" i="28"/>
  <c r="E715" i="27" s="1"/>
  <c r="G715" i="28"/>
  <c r="F715" i="27" s="1"/>
  <c r="V715" i="28"/>
  <c r="O715" i="27" s="1"/>
  <c r="A716" i="28"/>
  <c r="A716" i="27" s="1"/>
  <c r="C716" i="28"/>
  <c r="C716" i="27" s="1"/>
  <c r="D716" i="28"/>
  <c r="D716" i="27" s="1"/>
  <c r="E716" i="28"/>
  <c r="F716" i="28"/>
  <c r="E716" i="27" s="1"/>
  <c r="G716" i="28"/>
  <c r="M716" i="27" s="1"/>
  <c r="V716" i="28"/>
  <c r="O716" i="27" s="1"/>
  <c r="A717" i="28"/>
  <c r="S717" i="28" s="1"/>
  <c r="C717" i="28"/>
  <c r="C717" i="27" s="1"/>
  <c r="D717" i="28"/>
  <c r="D717" i="27" s="1"/>
  <c r="E717" i="28"/>
  <c r="F717" i="28"/>
  <c r="E717" i="27" s="1"/>
  <c r="G717" i="28"/>
  <c r="G717" i="27" s="1"/>
  <c r="V717" i="28"/>
  <c r="O717" i="27" s="1"/>
  <c r="A718" i="28"/>
  <c r="I718" i="28" s="1"/>
  <c r="I718" i="27" s="1"/>
  <c r="C718" i="28"/>
  <c r="C718" i="27" s="1"/>
  <c r="D718" i="28"/>
  <c r="D718" i="27" s="1"/>
  <c r="E718" i="28"/>
  <c r="F718" i="28"/>
  <c r="E718" i="27" s="1"/>
  <c r="G718" i="28"/>
  <c r="F718" i="27" s="1"/>
  <c r="V718" i="28"/>
  <c r="O718" i="27" s="1"/>
  <c r="A719" i="28"/>
  <c r="A719" i="27" s="1"/>
  <c r="C719" i="28"/>
  <c r="C719" i="27" s="1"/>
  <c r="D719" i="28"/>
  <c r="D719" i="27" s="1"/>
  <c r="E719" i="28"/>
  <c r="F719" i="28"/>
  <c r="E719" i="27" s="1"/>
  <c r="G719" i="28"/>
  <c r="V719" i="28"/>
  <c r="O719" i="27" s="1"/>
  <c r="A720" i="28"/>
  <c r="A720" i="27" s="1"/>
  <c r="C720" i="28"/>
  <c r="C720" i="27" s="1"/>
  <c r="D720" i="28"/>
  <c r="D720" i="27" s="1"/>
  <c r="E720" i="28"/>
  <c r="F720" i="28"/>
  <c r="E720" i="27" s="1"/>
  <c r="G720" i="28"/>
  <c r="M720" i="27" s="1"/>
  <c r="V720" i="28"/>
  <c r="O720" i="27" s="1"/>
  <c r="A721" i="28"/>
  <c r="A721" i="27" s="1"/>
  <c r="C721" i="28"/>
  <c r="D721" i="28"/>
  <c r="D721" i="27" s="1"/>
  <c r="E721" i="28"/>
  <c r="F721" i="28"/>
  <c r="E721" i="27" s="1"/>
  <c r="G721" i="28"/>
  <c r="F721" i="27" s="1"/>
  <c r="V721" i="28"/>
  <c r="O721" i="27" s="1"/>
  <c r="A722" i="28"/>
  <c r="C722" i="28"/>
  <c r="C722" i="27" s="1"/>
  <c r="D722" i="28"/>
  <c r="D722" i="27" s="1"/>
  <c r="E722" i="28"/>
  <c r="F722" i="28"/>
  <c r="E722" i="27" s="1"/>
  <c r="G722" i="28"/>
  <c r="F722" i="27" s="1"/>
  <c r="V722" i="28"/>
  <c r="O722" i="27" s="1"/>
  <c r="A723" i="28"/>
  <c r="A723" i="27" s="1"/>
  <c r="C723" i="28"/>
  <c r="D723" i="28"/>
  <c r="D723" i="27" s="1"/>
  <c r="E723" i="28"/>
  <c r="F723" i="28"/>
  <c r="E723" i="27" s="1"/>
  <c r="G723" i="28"/>
  <c r="N723" i="27" s="1"/>
  <c r="V723" i="28"/>
  <c r="O723" i="27" s="1"/>
  <c r="A724" i="28"/>
  <c r="A724" i="27" s="1"/>
  <c r="C724" i="28"/>
  <c r="C724" i="27" s="1"/>
  <c r="D724" i="28"/>
  <c r="D724" i="27" s="1"/>
  <c r="E724" i="28"/>
  <c r="F724" i="28"/>
  <c r="E724" i="27" s="1"/>
  <c r="G724" i="28"/>
  <c r="N724" i="27" s="1"/>
  <c r="V724" i="28"/>
  <c r="O724" i="27" s="1"/>
  <c r="A725" i="28"/>
  <c r="A725" i="27" s="1"/>
  <c r="C725" i="28"/>
  <c r="C725" i="27" s="1"/>
  <c r="D725" i="28"/>
  <c r="D725" i="27" s="1"/>
  <c r="E725" i="28"/>
  <c r="F725" i="28"/>
  <c r="E725" i="27" s="1"/>
  <c r="G725" i="28"/>
  <c r="G725" i="27" s="1"/>
  <c r="V725" i="28"/>
  <c r="O725" i="27" s="1"/>
  <c r="A726" i="28"/>
  <c r="A726" i="27" s="1"/>
  <c r="C726" i="28"/>
  <c r="C726" i="27" s="1"/>
  <c r="D726" i="28"/>
  <c r="D726" i="27" s="1"/>
  <c r="E726" i="28"/>
  <c r="F726" i="28"/>
  <c r="E726" i="27" s="1"/>
  <c r="G726" i="28"/>
  <c r="F726" i="27" s="1"/>
  <c r="V726" i="28"/>
  <c r="O726" i="27" s="1"/>
  <c r="A727" i="28"/>
  <c r="Q727" i="28" s="1"/>
  <c r="C727" i="28"/>
  <c r="D727" i="28"/>
  <c r="D727" i="27" s="1"/>
  <c r="E727" i="28"/>
  <c r="F727" i="28"/>
  <c r="E727" i="27" s="1"/>
  <c r="G727" i="28"/>
  <c r="V727" i="28"/>
  <c r="O727" i="27" s="1"/>
  <c r="A728" i="28"/>
  <c r="A728" i="27" s="1"/>
  <c r="C728" i="28"/>
  <c r="C728" i="27" s="1"/>
  <c r="D728" i="28"/>
  <c r="D728" i="27" s="1"/>
  <c r="E728" i="28"/>
  <c r="F728" i="28"/>
  <c r="E728" i="27" s="1"/>
  <c r="G728" i="28"/>
  <c r="F728" i="27" s="1"/>
  <c r="V728" i="28"/>
  <c r="O728" i="27" s="1"/>
  <c r="A729" i="28"/>
  <c r="A729" i="27" s="1"/>
  <c r="C729" i="28"/>
  <c r="D729" i="28"/>
  <c r="D729" i="27" s="1"/>
  <c r="E729" i="28"/>
  <c r="F729" i="28"/>
  <c r="E729" i="27" s="1"/>
  <c r="G729" i="28"/>
  <c r="G729" i="27" s="1"/>
  <c r="V729" i="28"/>
  <c r="O729" i="27" s="1"/>
  <c r="A730" i="28"/>
  <c r="A730" i="27" s="1"/>
  <c r="C730" i="28"/>
  <c r="D730" i="28"/>
  <c r="D730" i="27" s="1"/>
  <c r="E730" i="28"/>
  <c r="F730" i="28"/>
  <c r="E730" i="27" s="1"/>
  <c r="G730" i="28"/>
  <c r="N730" i="27" s="1"/>
  <c r="V730" i="28"/>
  <c r="O730" i="27" s="1"/>
  <c r="A731" i="28"/>
  <c r="A731" i="27" s="1"/>
  <c r="C731" i="28"/>
  <c r="D731" i="28"/>
  <c r="D731" i="27" s="1"/>
  <c r="E731" i="28"/>
  <c r="F731" i="28"/>
  <c r="E731" i="27" s="1"/>
  <c r="G731" i="28"/>
  <c r="F731" i="27" s="1"/>
  <c r="V731" i="28"/>
  <c r="O731" i="27" s="1"/>
  <c r="A732" i="28"/>
  <c r="A732" i="27" s="1"/>
  <c r="C732" i="28"/>
  <c r="C732" i="27" s="1"/>
  <c r="D732" i="28"/>
  <c r="D732" i="27" s="1"/>
  <c r="E732" i="28"/>
  <c r="F732" i="28"/>
  <c r="E732" i="27" s="1"/>
  <c r="G732" i="28"/>
  <c r="F732" i="27" s="1"/>
  <c r="V732" i="28"/>
  <c r="O732" i="27" s="1"/>
  <c r="A733" i="28"/>
  <c r="O733" i="28" s="1"/>
  <c r="C733" i="28"/>
  <c r="C733" i="27" s="1"/>
  <c r="D733" i="28"/>
  <c r="D733" i="27" s="1"/>
  <c r="E733" i="28"/>
  <c r="F733" i="28"/>
  <c r="E733" i="27" s="1"/>
  <c r="G733" i="28"/>
  <c r="F733" i="27" s="1"/>
  <c r="V733" i="28"/>
  <c r="O733" i="27" s="1"/>
  <c r="A734" i="28"/>
  <c r="A734" i="27" s="1"/>
  <c r="C734" i="28"/>
  <c r="C734" i="27" s="1"/>
  <c r="D734" i="28"/>
  <c r="D734" i="27" s="1"/>
  <c r="E734" i="28"/>
  <c r="F734" i="28"/>
  <c r="E734" i="27" s="1"/>
  <c r="G734" i="28"/>
  <c r="M734" i="27" s="1"/>
  <c r="V734" i="28"/>
  <c r="O734" i="27" s="1"/>
  <c r="A735" i="28"/>
  <c r="C735" i="28"/>
  <c r="C735" i="27" s="1"/>
  <c r="D735" i="28"/>
  <c r="D735" i="27" s="1"/>
  <c r="E735" i="28"/>
  <c r="F735" i="28"/>
  <c r="E735" i="27" s="1"/>
  <c r="G735" i="28"/>
  <c r="N735" i="27" s="1"/>
  <c r="V735" i="28"/>
  <c r="O735" i="27" s="1"/>
  <c r="A736" i="28"/>
  <c r="A736" i="27" s="1"/>
  <c r="C736" i="28"/>
  <c r="C736" i="27" s="1"/>
  <c r="D736" i="28"/>
  <c r="D736" i="27" s="1"/>
  <c r="E736" i="28"/>
  <c r="F736" i="28"/>
  <c r="E736" i="27" s="1"/>
  <c r="G736" i="28"/>
  <c r="G736" i="27" s="1"/>
  <c r="V736" i="28"/>
  <c r="O736" i="27" s="1"/>
  <c r="A737" i="28"/>
  <c r="O737" i="28" s="1"/>
  <c r="C737" i="28"/>
  <c r="D737" i="28"/>
  <c r="D737" i="27" s="1"/>
  <c r="E737" i="28"/>
  <c r="F737" i="28"/>
  <c r="E737" i="27" s="1"/>
  <c r="G737" i="28"/>
  <c r="V737" i="28"/>
  <c r="O737" i="27" s="1"/>
  <c r="A738" i="28"/>
  <c r="A738" i="27" s="1"/>
  <c r="C738" i="28"/>
  <c r="C738" i="27" s="1"/>
  <c r="D738" i="28"/>
  <c r="D738" i="27" s="1"/>
  <c r="E738" i="28"/>
  <c r="F738" i="28"/>
  <c r="E738" i="27" s="1"/>
  <c r="G738" i="28"/>
  <c r="N738" i="27" s="1"/>
  <c r="V738" i="28"/>
  <c r="O738" i="27" s="1"/>
  <c r="A739" i="28"/>
  <c r="A739" i="27" s="1"/>
  <c r="C739" i="28"/>
  <c r="D739" i="28"/>
  <c r="D739" i="27" s="1"/>
  <c r="E739" i="28"/>
  <c r="F739" i="28"/>
  <c r="E739" i="27" s="1"/>
  <c r="G739" i="28"/>
  <c r="N739" i="27" s="1"/>
  <c r="V739" i="28"/>
  <c r="O739" i="27" s="1"/>
  <c r="A740" i="28"/>
  <c r="I740" i="28" s="1"/>
  <c r="I740" i="27" s="1"/>
  <c r="B740" i="28"/>
  <c r="B740" i="27" s="1"/>
  <c r="C740" i="28"/>
  <c r="D740" i="28"/>
  <c r="E740" i="28"/>
  <c r="F740" i="28"/>
  <c r="G740" i="28"/>
  <c r="V740" i="28"/>
  <c r="O740" i="27" s="1"/>
  <c r="A741" i="28"/>
  <c r="P741" i="28" s="1"/>
  <c r="C741" i="28"/>
  <c r="C741" i="27" s="1"/>
  <c r="D741" i="28"/>
  <c r="D741" i="27" s="1"/>
  <c r="E741" i="28"/>
  <c r="F741" i="28"/>
  <c r="E741" i="27" s="1"/>
  <c r="G741" i="28"/>
  <c r="F741" i="27" s="1"/>
  <c r="V741" i="28"/>
  <c r="O741" i="27" s="1"/>
  <c r="A742" i="28"/>
  <c r="A742" i="27" s="1"/>
  <c r="C742" i="28"/>
  <c r="D742" i="28"/>
  <c r="D742" i="27" s="1"/>
  <c r="E742" i="28"/>
  <c r="F742" i="28"/>
  <c r="E742" i="27" s="1"/>
  <c r="G742" i="28"/>
  <c r="N742" i="27" s="1"/>
  <c r="V742" i="28"/>
  <c r="O742" i="27" s="1"/>
  <c r="A743" i="28"/>
  <c r="C743" i="28"/>
  <c r="C743" i="27" s="1"/>
  <c r="D743" i="28"/>
  <c r="D743" i="27" s="1"/>
  <c r="E743" i="28"/>
  <c r="F743" i="28"/>
  <c r="E743" i="27" s="1"/>
  <c r="G743" i="28"/>
  <c r="V743" i="28"/>
  <c r="O743" i="27" s="1"/>
  <c r="A744" i="28"/>
  <c r="A744" i="27" s="1"/>
  <c r="C744" i="28"/>
  <c r="C744" i="27" s="1"/>
  <c r="D744" i="28"/>
  <c r="D744" i="27" s="1"/>
  <c r="E744" i="28"/>
  <c r="F744" i="28"/>
  <c r="E744" i="27" s="1"/>
  <c r="G744" i="28"/>
  <c r="G744" i="27" s="1"/>
  <c r="V744" i="28"/>
  <c r="O744" i="27" s="1"/>
  <c r="A745" i="28"/>
  <c r="O745" i="28" s="1"/>
  <c r="C745" i="28"/>
  <c r="C745" i="27" s="1"/>
  <c r="D745" i="28"/>
  <c r="D745" i="27" s="1"/>
  <c r="E745" i="28"/>
  <c r="F745" i="28"/>
  <c r="E745" i="27" s="1"/>
  <c r="G745" i="28"/>
  <c r="F745" i="27" s="1"/>
  <c r="V745" i="28"/>
  <c r="O745" i="27" s="1"/>
  <c r="A746" i="28"/>
  <c r="C746" i="28"/>
  <c r="C746" i="27" s="1"/>
  <c r="D746" i="28"/>
  <c r="D746" i="27" s="1"/>
  <c r="E746" i="28"/>
  <c r="F746" i="28"/>
  <c r="E746" i="27" s="1"/>
  <c r="G746" i="28"/>
  <c r="F746" i="27" s="1"/>
  <c r="V746" i="28"/>
  <c r="O746" i="27" s="1"/>
  <c r="A747" i="28"/>
  <c r="C747" i="28"/>
  <c r="C747" i="27" s="1"/>
  <c r="D747" i="28"/>
  <c r="D747" i="27" s="1"/>
  <c r="E747" i="28"/>
  <c r="F747" i="28"/>
  <c r="E747" i="27" s="1"/>
  <c r="G747" i="28"/>
  <c r="F747" i="27" s="1"/>
  <c r="V747" i="28"/>
  <c r="O747" i="27" s="1"/>
  <c r="A748" i="28"/>
  <c r="O748" i="28" s="1"/>
  <c r="C748" i="28"/>
  <c r="C748" i="27" s="1"/>
  <c r="D748" i="28"/>
  <c r="D748" i="27" s="1"/>
  <c r="E748" i="28"/>
  <c r="F748" i="28"/>
  <c r="E748" i="27" s="1"/>
  <c r="G748" i="28"/>
  <c r="F748" i="27" s="1"/>
  <c r="V748" i="28"/>
  <c r="O748" i="27" s="1"/>
  <c r="A749" i="28"/>
  <c r="R749" i="28" s="1"/>
  <c r="B749" i="28"/>
  <c r="B749" i="27" s="1"/>
  <c r="C749" i="28"/>
  <c r="C749" i="27" s="1"/>
  <c r="D749" i="28"/>
  <c r="E749" i="28"/>
  <c r="F749" i="28"/>
  <c r="E749" i="27" s="1"/>
  <c r="G749" i="28"/>
  <c r="N749" i="27" s="1"/>
  <c r="V749" i="28"/>
  <c r="O749" i="27" s="1"/>
  <c r="A750" i="28"/>
  <c r="Q750" i="28" s="1"/>
  <c r="B750" i="28"/>
  <c r="B750" i="27" s="1"/>
  <c r="C750" i="28"/>
  <c r="C750" i="27" s="1"/>
  <c r="D750" i="28"/>
  <c r="E750" i="28"/>
  <c r="F750" i="28"/>
  <c r="G750" i="28"/>
  <c r="F750" i="27" s="1"/>
  <c r="V750" i="28"/>
  <c r="O750" i="27" s="1"/>
  <c r="A751" i="28"/>
  <c r="Q751" i="28" s="1"/>
  <c r="B751" i="28"/>
  <c r="B751" i="27" s="1"/>
  <c r="C751" i="28"/>
  <c r="D751" i="28"/>
  <c r="E751" i="28"/>
  <c r="F751" i="28"/>
  <c r="E751" i="27" s="1"/>
  <c r="G751" i="28"/>
  <c r="J751" i="27" s="1"/>
  <c r="V751" i="28"/>
  <c r="O751" i="27" s="1"/>
  <c r="A752" i="28"/>
  <c r="P752" i="28" s="1"/>
  <c r="B752" i="28"/>
  <c r="B752" i="27" s="1"/>
  <c r="C752" i="28"/>
  <c r="D752" i="28"/>
  <c r="D752" i="27" s="1"/>
  <c r="E752" i="28"/>
  <c r="F752" i="28"/>
  <c r="E752" i="27" s="1"/>
  <c r="G752" i="28"/>
  <c r="J752" i="27" s="1"/>
  <c r="V752" i="28"/>
  <c r="O752" i="27" s="1"/>
  <c r="A753" i="28"/>
  <c r="A753" i="27" s="1"/>
  <c r="C753" i="28"/>
  <c r="C753" i="27" s="1"/>
  <c r="D753" i="28"/>
  <c r="D753" i="27" s="1"/>
  <c r="E753" i="28"/>
  <c r="F753" i="28"/>
  <c r="E753" i="27" s="1"/>
  <c r="G753" i="28"/>
  <c r="F753" i="27" s="1"/>
  <c r="V753" i="28"/>
  <c r="O753" i="27" s="1"/>
  <c r="A754" i="28"/>
  <c r="A754" i="27" s="1"/>
  <c r="C754" i="28"/>
  <c r="D754" i="28"/>
  <c r="D754" i="27" s="1"/>
  <c r="E754" i="28"/>
  <c r="F754" i="28"/>
  <c r="E754" i="27" s="1"/>
  <c r="G754" i="28"/>
  <c r="F754" i="27" s="1"/>
  <c r="V754" i="28"/>
  <c r="O754" i="27" s="1"/>
  <c r="A755" i="28"/>
  <c r="M755" i="28" s="1"/>
  <c r="C755" i="28"/>
  <c r="C755" i="27" s="1"/>
  <c r="D755" i="28"/>
  <c r="D755" i="27" s="1"/>
  <c r="E755" i="28"/>
  <c r="F755" i="28"/>
  <c r="E755" i="27" s="1"/>
  <c r="G755" i="28"/>
  <c r="M755" i="27" s="1"/>
  <c r="V755" i="28"/>
  <c r="O755" i="27" s="1"/>
  <c r="A756" i="28"/>
  <c r="U756" i="28" s="1"/>
  <c r="C756" i="28"/>
  <c r="C756" i="27" s="1"/>
  <c r="D756" i="28"/>
  <c r="D756" i="27" s="1"/>
  <c r="E756" i="28"/>
  <c r="F756" i="28"/>
  <c r="E756" i="27" s="1"/>
  <c r="G756" i="28"/>
  <c r="G756" i="27" s="1"/>
  <c r="V756" i="28"/>
  <c r="O756" i="27" s="1"/>
  <c r="A757" i="28"/>
  <c r="T757" i="28" s="1"/>
  <c r="C757" i="28"/>
  <c r="C757" i="27" s="1"/>
  <c r="D757" i="28"/>
  <c r="D757" i="27" s="1"/>
  <c r="E757" i="28"/>
  <c r="F757" i="28"/>
  <c r="E757" i="27" s="1"/>
  <c r="G757" i="28"/>
  <c r="G757" i="27" s="1"/>
  <c r="V757" i="28"/>
  <c r="O757" i="27" s="1"/>
  <c r="A758" i="28"/>
  <c r="A758" i="27" s="1"/>
  <c r="C758" i="28"/>
  <c r="C758" i="27" s="1"/>
  <c r="D758" i="28"/>
  <c r="D758" i="27" s="1"/>
  <c r="E758" i="28"/>
  <c r="F758" i="28"/>
  <c r="E758" i="27" s="1"/>
  <c r="G758" i="28"/>
  <c r="F758" i="27" s="1"/>
  <c r="V758" i="28"/>
  <c r="O758" i="27" s="1"/>
  <c r="A759" i="28"/>
  <c r="R759" i="28" s="1"/>
  <c r="C759" i="28"/>
  <c r="D759" i="28"/>
  <c r="D759" i="27" s="1"/>
  <c r="E759" i="28"/>
  <c r="F759" i="28"/>
  <c r="E759" i="27" s="1"/>
  <c r="G759" i="28"/>
  <c r="G759" i="27" s="1"/>
  <c r="V759" i="28"/>
  <c r="O759" i="27" s="1"/>
  <c r="A760" i="28"/>
  <c r="A760" i="27" s="1"/>
  <c r="C760" i="28"/>
  <c r="D760" i="28"/>
  <c r="D760" i="27" s="1"/>
  <c r="E760" i="28"/>
  <c r="F760" i="28"/>
  <c r="E760" i="27" s="1"/>
  <c r="G760" i="28"/>
  <c r="N760" i="27" s="1"/>
  <c r="V760" i="28"/>
  <c r="O760" i="27" s="1"/>
  <c r="A761" i="28"/>
  <c r="P761" i="28" s="1"/>
  <c r="C761" i="28"/>
  <c r="C761" i="27" s="1"/>
  <c r="D761" i="28"/>
  <c r="D761" i="27" s="1"/>
  <c r="E761" i="28"/>
  <c r="F761" i="28"/>
  <c r="E761" i="27" s="1"/>
  <c r="G761" i="28"/>
  <c r="F761" i="27" s="1"/>
  <c r="V761" i="28"/>
  <c r="O761" i="27" s="1"/>
  <c r="A762" i="28"/>
  <c r="N762" i="28" s="1"/>
  <c r="C762" i="28"/>
  <c r="C762" i="27" s="1"/>
  <c r="D762" i="28"/>
  <c r="D762" i="27" s="1"/>
  <c r="E762" i="28"/>
  <c r="F762" i="28"/>
  <c r="E762" i="27" s="1"/>
  <c r="G762" i="28"/>
  <c r="F762" i="27" s="1"/>
  <c r="V762" i="28"/>
  <c r="O762" i="27" s="1"/>
  <c r="A763" i="28"/>
  <c r="Q763" i="28" s="1"/>
  <c r="C763" i="28"/>
  <c r="C763" i="27" s="1"/>
  <c r="D763" i="28"/>
  <c r="D763" i="27" s="1"/>
  <c r="E763" i="28"/>
  <c r="F763" i="28"/>
  <c r="E763" i="27" s="1"/>
  <c r="G763" i="28"/>
  <c r="G763" i="27" s="1"/>
  <c r="V763" i="28"/>
  <c r="O763" i="27" s="1"/>
  <c r="A764" i="28"/>
  <c r="A764" i="27" s="1"/>
  <c r="C764" i="28"/>
  <c r="D764" i="28"/>
  <c r="D764" i="27" s="1"/>
  <c r="E764" i="28"/>
  <c r="F764" i="28"/>
  <c r="E764" i="27" s="1"/>
  <c r="G764" i="28"/>
  <c r="N764" i="27" s="1"/>
  <c r="V764" i="28"/>
  <c r="O764" i="27" s="1"/>
  <c r="A765" i="28"/>
  <c r="A765" i="27" s="1"/>
  <c r="C765" i="28"/>
  <c r="C765" i="27" s="1"/>
  <c r="D765" i="28"/>
  <c r="D765" i="27" s="1"/>
  <c r="E765" i="28"/>
  <c r="F765" i="28"/>
  <c r="E765" i="27" s="1"/>
  <c r="G765" i="28"/>
  <c r="F765" i="27" s="1"/>
  <c r="V765" i="28"/>
  <c r="O765" i="27" s="1"/>
  <c r="A766" i="28"/>
  <c r="A766" i="27" s="1"/>
  <c r="C766" i="28"/>
  <c r="C766" i="27" s="1"/>
  <c r="D766" i="28"/>
  <c r="D766" i="27" s="1"/>
  <c r="E766" i="28"/>
  <c r="F766" i="28"/>
  <c r="E766" i="27" s="1"/>
  <c r="G766" i="28"/>
  <c r="N766" i="27" s="1"/>
  <c r="V766" i="28"/>
  <c r="O766" i="27" s="1"/>
  <c r="A767" i="28"/>
  <c r="R767" i="28" s="1"/>
  <c r="C767" i="28"/>
  <c r="C767" i="27" s="1"/>
  <c r="D767" i="28"/>
  <c r="D767" i="27" s="1"/>
  <c r="E767" i="28"/>
  <c r="F767" i="28"/>
  <c r="E767" i="27" s="1"/>
  <c r="G767" i="28"/>
  <c r="F767" i="27" s="1"/>
  <c r="V767" i="28"/>
  <c r="O767" i="27" s="1"/>
  <c r="A768" i="28"/>
  <c r="I768" i="28" s="1"/>
  <c r="I768" i="27" s="1"/>
  <c r="C768" i="28"/>
  <c r="C768" i="27" s="1"/>
  <c r="D768" i="28"/>
  <c r="D768" i="27" s="1"/>
  <c r="E768" i="28"/>
  <c r="F768" i="28"/>
  <c r="E768" i="27" s="1"/>
  <c r="G768" i="28"/>
  <c r="F768" i="27" s="1"/>
  <c r="V768" i="28"/>
  <c r="O768" i="27" s="1"/>
  <c r="A769" i="28"/>
  <c r="O769" i="28" s="1"/>
  <c r="C769" i="28"/>
  <c r="C769" i="27" s="1"/>
  <c r="D769" i="28"/>
  <c r="D769" i="27" s="1"/>
  <c r="E769" i="28"/>
  <c r="F769" i="28"/>
  <c r="E769" i="27" s="1"/>
  <c r="G769" i="28"/>
  <c r="G769" i="27" s="1"/>
  <c r="V769" i="28"/>
  <c r="O769" i="27" s="1"/>
  <c r="A770" i="28"/>
  <c r="P770" i="28" s="1"/>
  <c r="C770" i="28"/>
  <c r="D770" i="28"/>
  <c r="D770" i="27" s="1"/>
  <c r="E770" i="28"/>
  <c r="F770" i="28"/>
  <c r="E770" i="27" s="1"/>
  <c r="G770" i="28"/>
  <c r="F770" i="27" s="1"/>
  <c r="V770" i="28"/>
  <c r="O770" i="27" s="1"/>
  <c r="A771" i="28"/>
  <c r="Q771" i="28" s="1"/>
  <c r="C771" i="28"/>
  <c r="C771" i="27" s="1"/>
  <c r="D771" i="28"/>
  <c r="D771" i="27" s="1"/>
  <c r="E771" i="28"/>
  <c r="F771" i="28"/>
  <c r="E771" i="27" s="1"/>
  <c r="G771" i="28"/>
  <c r="N771" i="27" s="1"/>
  <c r="V771" i="28"/>
  <c r="O771" i="27" s="1"/>
  <c r="A772" i="28"/>
  <c r="M772" i="28" s="1"/>
  <c r="C772" i="28"/>
  <c r="C772" i="27" s="1"/>
  <c r="D772" i="28"/>
  <c r="D772" i="27" s="1"/>
  <c r="E772" i="28"/>
  <c r="F772" i="28"/>
  <c r="E772" i="27" s="1"/>
  <c r="G772" i="28"/>
  <c r="G772" i="27" s="1"/>
  <c r="V772" i="28"/>
  <c r="O772" i="27" s="1"/>
  <c r="A773" i="28"/>
  <c r="I773" i="28" s="1"/>
  <c r="I773" i="27" s="1"/>
  <c r="C773" i="28"/>
  <c r="C773" i="27" s="1"/>
  <c r="D773" i="28"/>
  <c r="D773" i="27" s="1"/>
  <c r="E773" i="28"/>
  <c r="F773" i="28"/>
  <c r="E773" i="27" s="1"/>
  <c r="G773" i="28"/>
  <c r="V773" i="28"/>
  <c r="O773" i="27" s="1"/>
  <c r="A774" i="28"/>
  <c r="H774" i="28" s="1"/>
  <c r="H774" i="27" s="1"/>
  <c r="C774" i="28"/>
  <c r="C774" i="27" s="1"/>
  <c r="D774" i="28"/>
  <c r="D774" i="27" s="1"/>
  <c r="E774" i="28"/>
  <c r="F774" i="28"/>
  <c r="E774" i="27" s="1"/>
  <c r="G774" i="28"/>
  <c r="F774" i="27" s="1"/>
  <c r="V774" i="28"/>
  <c r="O774" i="27" s="1"/>
  <c r="A775" i="28"/>
  <c r="A775" i="27" s="1"/>
  <c r="C775" i="28"/>
  <c r="C775" i="27" s="1"/>
  <c r="D775" i="28"/>
  <c r="D775" i="27" s="1"/>
  <c r="E775" i="28"/>
  <c r="F775" i="28"/>
  <c r="E775" i="27" s="1"/>
  <c r="G775" i="28"/>
  <c r="M775" i="27" s="1"/>
  <c r="V775" i="28"/>
  <c r="O775" i="27" s="1"/>
  <c r="A776" i="28"/>
  <c r="C776" i="28"/>
  <c r="C776" i="27" s="1"/>
  <c r="D776" i="28"/>
  <c r="D776" i="27" s="1"/>
  <c r="E776" i="28"/>
  <c r="F776" i="28"/>
  <c r="E776" i="27" s="1"/>
  <c r="G776" i="28"/>
  <c r="G776" i="27" s="1"/>
  <c r="V776" i="28"/>
  <c r="O776" i="27" s="1"/>
  <c r="A777" i="28"/>
  <c r="A777" i="27" s="1"/>
  <c r="C777" i="28"/>
  <c r="C777" i="27" s="1"/>
  <c r="D777" i="28"/>
  <c r="D777" i="27" s="1"/>
  <c r="E777" i="28"/>
  <c r="F777" i="28"/>
  <c r="E777" i="27" s="1"/>
  <c r="G777" i="28"/>
  <c r="F777" i="27" s="1"/>
  <c r="V777" i="28"/>
  <c r="O777" i="27" s="1"/>
  <c r="A778" i="28"/>
  <c r="A778" i="27" s="1"/>
  <c r="C778" i="28"/>
  <c r="D778" i="28"/>
  <c r="D778" i="27" s="1"/>
  <c r="E778" i="28"/>
  <c r="F778" i="28"/>
  <c r="E778" i="27" s="1"/>
  <c r="G778" i="28"/>
  <c r="M778" i="27" s="1"/>
  <c r="V778" i="28"/>
  <c r="O778" i="27" s="1"/>
  <c r="A779" i="28"/>
  <c r="A779" i="27" s="1"/>
  <c r="C779" i="28"/>
  <c r="C779" i="27" s="1"/>
  <c r="D779" i="28"/>
  <c r="D779" i="27" s="1"/>
  <c r="E779" i="28"/>
  <c r="F779" i="28"/>
  <c r="E779" i="27" s="1"/>
  <c r="G779" i="28"/>
  <c r="J779" i="27" s="1"/>
  <c r="V779" i="28"/>
  <c r="O779" i="27" s="1"/>
  <c r="A780" i="28"/>
  <c r="A780" i="27" s="1"/>
  <c r="C780" i="28"/>
  <c r="C780" i="27" s="1"/>
  <c r="D780" i="28"/>
  <c r="D780" i="27" s="1"/>
  <c r="E780" i="28"/>
  <c r="F780" i="28"/>
  <c r="E780" i="27" s="1"/>
  <c r="G780" i="28"/>
  <c r="G780" i="27" s="1"/>
  <c r="V780" i="28"/>
  <c r="O780" i="27" s="1"/>
  <c r="A781" i="28"/>
  <c r="A781" i="27" s="1"/>
  <c r="C781" i="28"/>
  <c r="D781" i="28"/>
  <c r="D781" i="27" s="1"/>
  <c r="E781" i="28"/>
  <c r="F781" i="28"/>
  <c r="E781" i="27" s="1"/>
  <c r="G781" i="28"/>
  <c r="F781" i="27" s="1"/>
  <c r="V781" i="28"/>
  <c r="O781" i="27" s="1"/>
  <c r="A782" i="28"/>
  <c r="H782" i="28" s="1"/>
  <c r="H782" i="27" s="1"/>
  <c r="C782" i="28"/>
  <c r="C782" i="27" s="1"/>
  <c r="D782" i="28"/>
  <c r="D782" i="27" s="1"/>
  <c r="E782" i="28"/>
  <c r="F782" i="28"/>
  <c r="E782" i="27" s="1"/>
  <c r="G782" i="28"/>
  <c r="F782" i="27" s="1"/>
  <c r="V782" i="28"/>
  <c r="O782" i="27" s="1"/>
  <c r="A783" i="28"/>
  <c r="U783" i="28" s="1"/>
  <c r="C783" i="28"/>
  <c r="C783" i="27" s="1"/>
  <c r="D783" i="28"/>
  <c r="D783" i="27" s="1"/>
  <c r="E783" i="28"/>
  <c r="F783" i="28"/>
  <c r="E783" i="27" s="1"/>
  <c r="G783" i="28"/>
  <c r="F783" i="27" s="1"/>
  <c r="V783" i="28"/>
  <c r="O783" i="27" s="1"/>
  <c r="A784" i="28"/>
  <c r="A784" i="27" s="1"/>
  <c r="C784" i="28"/>
  <c r="D784" i="28"/>
  <c r="D784" i="27" s="1"/>
  <c r="E784" i="28"/>
  <c r="F784" i="28"/>
  <c r="E784" i="27" s="1"/>
  <c r="G784" i="28"/>
  <c r="N784" i="27" s="1"/>
  <c r="V784" i="28"/>
  <c r="O784" i="27" s="1"/>
  <c r="A785" i="28"/>
  <c r="Q785" i="28" s="1"/>
  <c r="C785" i="28"/>
  <c r="C785" i="27" s="1"/>
  <c r="D785" i="28"/>
  <c r="D785" i="27" s="1"/>
  <c r="E785" i="28"/>
  <c r="F785" i="28"/>
  <c r="E785" i="27" s="1"/>
  <c r="G785" i="28"/>
  <c r="F785" i="27" s="1"/>
  <c r="V785" i="28"/>
  <c r="O785" i="27" s="1"/>
  <c r="A786" i="28"/>
  <c r="U786" i="28" s="1"/>
  <c r="C786" i="28"/>
  <c r="D786" i="28"/>
  <c r="D786" i="27" s="1"/>
  <c r="E786" i="28"/>
  <c r="F786" i="28"/>
  <c r="E786" i="27" s="1"/>
  <c r="G786" i="28"/>
  <c r="F786" i="27" s="1"/>
  <c r="V786" i="28"/>
  <c r="O786" i="27" s="1"/>
  <c r="A787" i="28"/>
  <c r="U787" i="28" s="1"/>
  <c r="C787" i="28"/>
  <c r="C787" i="27" s="1"/>
  <c r="D787" i="28"/>
  <c r="D787" i="27" s="1"/>
  <c r="E787" i="28"/>
  <c r="F787" i="28"/>
  <c r="E787" i="27" s="1"/>
  <c r="G787" i="28"/>
  <c r="F787" i="27" s="1"/>
  <c r="V787" i="28"/>
  <c r="O787" i="27" s="1"/>
  <c r="A788" i="28"/>
  <c r="A788" i="27" s="1"/>
  <c r="C788" i="28"/>
  <c r="C788" i="27" s="1"/>
  <c r="D788" i="28"/>
  <c r="D788" i="27" s="1"/>
  <c r="E788" i="28"/>
  <c r="F788" i="28"/>
  <c r="E788" i="27" s="1"/>
  <c r="G788" i="28"/>
  <c r="F788" i="27" s="1"/>
  <c r="V788" i="28"/>
  <c r="O788" i="27" s="1"/>
  <c r="A789" i="28"/>
  <c r="A789" i="27" s="1"/>
  <c r="C789" i="28"/>
  <c r="C789" i="27" s="1"/>
  <c r="D789" i="28"/>
  <c r="D789" i="27" s="1"/>
  <c r="E789" i="28"/>
  <c r="F789" i="28"/>
  <c r="E789" i="27" s="1"/>
  <c r="G789" i="28"/>
  <c r="F789" i="27" s="1"/>
  <c r="V789" i="28"/>
  <c r="O789" i="27" s="1"/>
  <c r="A790" i="28"/>
  <c r="A790" i="27" s="1"/>
  <c r="C790" i="28"/>
  <c r="C790" i="27" s="1"/>
  <c r="D790" i="28"/>
  <c r="D790" i="27" s="1"/>
  <c r="E790" i="28"/>
  <c r="F790" i="28"/>
  <c r="E790" i="27" s="1"/>
  <c r="G790" i="28"/>
  <c r="N790" i="27" s="1"/>
  <c r="V790" i="28"/>
  <c r="O790" i="27" s="1"/>
  <c r="A791" i="28"/>
  <c r="C791" i="28"/>
  <c r="C791" i="27" s="1"/>
  <c r="D791" i="28"/>
  <c r="D791" i="27" s="1"/>
  <c r="E791" i="28"/>
  <c r="F791" i="28"/>
  <c r="E791" i="27" s="1"/>
  <c r="G791" i="28"/>
  <c r="F791" i="27" s="1"/>
  <c r="V791" i="28"/>
  <c r="O791" i="27" s="1"/>
  <c r="A792" i="28"/>
  <c r="P792" i="28" s="1"/>
  <c r="C792" i="28"/>
  <c r="C792" i="27" s="1"/>
  <c r="D792" i="28"/>
  <c r="D792" i="27" s="1"/>
  <c r="E792" i="28"/>
  <c r="F792" i="28"/>
  <c r="E792" i="27" s="1"/>
  <c r="G792" i="28"/>
  <c r="N792" i="27" s="1"/>
  <c r="V792" i="28"/>
  <c r="O792" i="27" s="1"/>
  <c r="A793" i="28"/>
  <c r="A793" i="27" s="1"/>
  <c r="C793" i="28"/>
  <c r="C793" i="27" s="1"/>
  <c r="D793" i="28"/>
  <c r="D793" i="27" s="1"/>
  <c r="E793" i="28"/>
  <c r="F793" i="28"/>
  <c r="E793" i="27" s="1"/>
  <c r="G793" i="28"/>
  <c r="F793" i="27" s="1"/>
  <c r="V793" i="28"/>
  <c r="O793" i="27" s="1"/>
  <c r="A794" i="28"/>
  <c r="A794" i="27" s="1"/>
  <c r="C794" i="28"/>
  <c r="C794" i="27" s="1"/>
  <c r="D794" i="28"/>
  <c r="D794" i="27" s="1"/>
  <c r="E794" i="28"/>
  <c r="F794" i="28"/>
  <c r="E794" i="27" s="1"/>
  <c r="G794" i="28"/>
  <c r="F794" i="27" s="1"/>
  <c r="V794" i="28"/>
  <c r="O794" i="27" s="1"/>
  <c r="A795" i="28"/>
  <c r="A795" i="27" s="1"/>
  <c r="C795" i="28"/>
  <c r="D795" i="28"/>
  <c r="D795" i="27" s="1"/>
  <c r="E795" i="28"/>
  <c r="F795" i="28"/>
  <c r="E795" i="27" s="1"/>
  <c r="G795" i="28"/>
  <c r="G795" i="27" s="1"/>
  <c r="V795" i="28"/>
  <c r="O795" i="27" s="1"/>
  <c r="A796" i="28"/>
  <c r="R796" i="28" s="1"/>
  <c r="C796" i="28"/>
  <c r="C796" i="27" s="1"/>
  <c r="D796" i="28"/>
  <c r="D796" i="27" s="1"/>
  <c r="E796" i="28"/>
  <c r="F796" i="28"/>
  <c r="E796" i="27" s="1"/>
  <c r="G796" i="28"/>
  <c r="G796" i="27" s="1"/>
  <c r="V796" i="28"/>
  <c r="O796" i="27" s="1"/>
  <c r="A797" i="28"/>
  <c r="I797" i="28" s="1"/>
  <c r="I797" i="27" s="1"/>
  <c r="C797" i="28"/>
  <c r="C797" i="27" s="1"/>
  <c r="D797" i="28"/>
  <c r="D797" i="27" s="1"/>
  <c r="E797" i="28"/>
  <c r="F797" i="28"/>
  <c r="E797" i="27" s="1"/>
  <c r="G797" i="28"/>
  <c r="V797" i="28"/>
  <c r="O797" i="27" s="1"/>
  <c r="A798" i="28"/>
  <c r="R798" i="28" s="1"/>
  <c r="C798" i="28"/>
  <c r="C798" i="27" s="1"/>
  <c r="D798" i="28"/>
  <c r="D798" i="27" s="1"/>
  <c r="E798" i="28"/>
  <c r="F798" i="28"/>
  <c r="E798" i="27" s="1"/>
  <c r="G798" i="28"/>
  <c r="F798" i="27" s="1"/>
  <c r="V798" i="28"/>
  <c r="O798" i="27" s="1"/>
  <c r="A799" i="28"/>
  <c r="T799" i="28" s="1"/>
  <c r="C799" i="28"/>
  <c r="C799" i="27" s="1"/>
  <c r="D799" i="28"/>
  <c r="D799" i="27" s="1"/>
  <c r="E799" i="28"/>
  <c r="F799" i="28"/>
  <c r="E799" i="27" s="1"/>
  <c r="G799" i="28"/>
  <c r="M799" i="27" s="1"/>
  <c r="V799" i="28"/>
  <c r="O799" i="27" s="1"/>
  <c r="A800" i="28"/>
  <c r="O800" i="28" s="1"/>
  <c r="C800" i="28"/>
  <c r="C800" i="27" s="1"/>
  <c r="D800" i="28"/>
  <c r="D800" i="27" s="1"/>
  <c r="E800" i="28"/>
  <c r="F800" i="28"/>
  <c r="E800" i="27" s="1"/>
  <c r="G800" i="28"/>
  <c r="G800" i="27" s="1"/>
  <c r="V800" i="28"/>
  <c r="O800" i="27" s="1"/>
  <c r="A801" i="28"/>
  <c r="A801" i="27" s="1"/>
  <c r="C801" i="28"/>
  <c r="D801" i="28"/>
  <c r="D801" i="27" s="1"/>
  <c r="E801" i="28"/>
  <c r="F801" i="28"/>
  <c r="E801" i="27" s="1"/>
  <c r="G801" i="28"/>
  <c r="F801" i="27" s="1"/>
  <c r="V801" i="28"/>
  <c r="O801" i="27" s="1"/>
  <c r="A802" i="28"/>
  <c r="T802" i="28" s="1"/>
  <c r="C802" i="28"/>
  <c r="C802" i="27" s="1"/>
  <c r="D802" i="28"/>
  <c r="D802" i="27" s="1"/>
  <c r="E802" i="28"/>
  <c r="F802" i="28"/>
  <c r="E802" i="27" s="1"/>
  <c r="G802" i="28"/>
  <c r="G802" i="27" s="1"/>
  <c r="V802" i="28"/>
  <c r="O802" i="27" s="1"/>
  <c r="A803" i="28"/>
  <c r="A803" i="27" s="1"/>
  <c r="C803" i="28"/>
  <c r="C803" i="27" s="1"/>
  <c r="D803" i="28"/>
  <c r="D803" i="27" s="1"/>
  <c r="E803" i="28"/>
  <c r="F803" i="28"/>
  <c r="E803" i="27" s="1"/>
  <c r="G803" i="28"/>
  <c r="F803" i="27" s="1"/>
  <c r="V803" i="28"/>
  <c r="O803" i="27" s="1"/>
  <c r="A804" i="28"/>
  <c r="S804" i="28" s="1"/>
  <c r="B804" i="28"/>
  <c r="B804" i="27" s="1"/>
  <c r="C804" i="28"/>
  <c r="C804" i="27" s="1"/>
  <c r="D804" i="28"/>
  <c r="E804" i="28"/>
  <c r="F804" i="28"/>
  <c r="G804" i="28"/>
  <c r="F804" i="27" s="1"/>
  <c r="V804" i="28"/>
  <c r="O804" i="27" s="1"/>
  <c r="A805" i="28"/>
  <c r="U805" i="28" s="1"/>
  <c r="C805" i="28"/>
  <c r="C805" i="27" s="1"/>
  <c r="D805" i="28"/>
  <c r="D805" i="27" s="1"/>
  <c r="E805" i="28"/>
  <c r="F805" i="28"/>
  <c r="E805" i="27" s="1"/>
  <c r="G805" i="28"/>
  <c r="V805" i="28"/>
  <c r="O805" i="27" s="1"/>
  <c r="A806" i="28"/>
  <c r="A806" i="27" s="1"/>
  <c r="C806" i="28"/>
  <c r="C806" i="27" s="1"/>
  <c r="D806" i="28"/>
  <c r="D806" i="27" s="1"/>
  <c r="E806" i="28"/>
  <c r="F806" i="28"/>
  <c r="E806" i="27" s="1"/>
  <c r="G806" i="28"/>
  <c r="M806" i="27" s="1"/>
  <c r="V806" i="28"/>
  <c r="O806" i="27" s="1"/>
  <c r="A807" i="28"/>
  <c r="S807" i="28" s="1"/>
  <c r="C807" i="28"/>
  <c r="C807" i="27" s="1"/>
  <c r="D807" i="28"/>
  <c r="D807" i="27" s="1"/>
  <c r="E807" i="28"/>
  <c r="F807" i="28"/>
  <c r="E807" i="27" s="1"/>
  <c r="G807" i="28"/>
  <c r="N807" i="27" s="1"/>
  <c r="V807" i="28"/>
  <c r="O807" i="27" s="1"/>
  <c r="A808" i="28"/>
  <c r="S808" i="28" s="1"/>
  <c r="C808" i="28"/>
  <c r="C808" i="27" s="1"/>
  <c r="D808" i="28"/>
  <c r="D808" i="27" s="1"/>
  <c r="E808" i="28"/>
  <c r="F808" i="28"/>
  <c r="E808" i="27" s="1"/>
  <c r="G808" i="28"/>
  <c r="V808" i="28"/>
  <c r="O808" i="27" s="1"/>
  <c r="A809" i="28"/>
  <c r="O809" i="28" s="1"/>
  <c r="C809" i="28"/>
  <c r="D809" i="28"/>
  <c r="D809" i="27" s="1"/>
  <c r="E809" i="28"/>
  <c r="F809" i="28"/>
  <c r="E809" i="27" s="1"/>
  <c r="G809" i="28"/>
  <c r="V809" i="28"/>
  <c r="O809" i="27" s="1"/>
  <c r="A810" i="28"/>
  <c r="M810" i="28" s="1"/>
  <c r="C810" i="28"/>
  <c r="C810" i="27" s="1"/>
  <c r="D810" i="28"/>
  <c r="D810" i="27" s="1"/>
  <c r="E810" i="28"/>
  <c r="F810" i="28"/>
  <c r="E810" i="27" s="1"/>
  <c r="G810" i="28"/>
  <c r="F810" i="27" s="1"/>
  <c r="V810" i="28"/>
  <c r="O810" i="27" s="1"/>
  <c r="A811" i="28"/>
  <c r="A811" i="27" s="1"/>
  <c r="C811" i="28"/>
  <c r="C811" i="27" s="1"/>
  <c r="D811" i="28"/>
  <c r="D811" i="27" s="1"/>
  <c r="E811" i="28"/>
  <c r="F811" i="28"/>
  <c r="E811" i="27" s="1"/>
  <c r="G811" i="28"/>
  <c r="F811" i="27" s="1"/>
  <c r="V811" i="28"/>
  <c r="O811" i="27" s="1"/>
  <c r="A812" i="28"/>
  <c r="A812" i="27" s="1"/>
  <c r="C812" i="28"/>
  <c r="C812" i="27" s="1"/>
  <c r="D812" i="28"/>
  <c r="D812" i="27" s="1"/>
  <c r="E812" i="28"/>
  <c r="F812" i="28"/>
  <c r="E812" i="27" s="1"/>
  <c r="G812" i="28"/>
  <c r="M812" i="27" s="1"/>
  <c r="V812" i="28"/>
  <c r="O812" i="27" s="1"/>
  <c r="A813" i="28"/>
  <c r="A813" i="27" s="1"/>
  <c r="C813" i="28"/>
  <c r="C813" i="27" s="1"/>
  <c r="D813" i="28"/>
  <c r="D813" i="27" s="1"/>
  <c r="E813" i="28"/>
  <c r="F813" i="28"/>
  <c r="E813" i="27" s="1"/>
  <c r="G813" i="28"/>
  <c r="V813" i="28"/>
  <c r="O813" i="27" s="1"/>
  <c r="A814" i="28"/>
  <c r="I814" i="28" s="1"/>
  <c r="I814" i="27" s="1"/>
  <c r="C814" i="28"/>
  <c r="D814" i="28"/>
  <c r="D814" i="27" s="1"/>
  <c r="E814" i="28"/>
  <c r="F814" i="28"/>
  <c r="E814" i="27" s="1"/>
  <c r="G814" i="28"/>
  <c r="G814" i="27" s="1"/>
  <c r="V814" i="28"/>
  <c r="O814" i="27" s="1"/>
  <c r="A815" i="28"/>
  <c r="A815" i="27" s="1"/>
  <c r="C815" i="28"/>
  <c r="C815" i="27" s="1"/>
  <c r="D815" i="28"/>
  <c r="D815" i="27" s="1"/>
  <c r="E815" i="28"/>
  <c r="F815" i="28"/>
  <c r="E815" i="27" s="1"/>
  <c r="G815" i="28"/>
  <c r="V815" i="28"/>
  <c r="O815" i="27" s="1"/>
  <c r="A816" i="28"/>
  <c r="U816" i="28" s="1"/>
  <c r="C816" i="28"/>
  <c r="C816" i="27" s="1"/>
  <c r="D816" i="28"/>
  <c r="D816" i="27" s="1"/>
  <c r="E816" i="28"/>
  <c r="F816" i="28"/>
  <c r="E816" i="27" s="1"/>
  <c r="G816" i="28"/>
  <c r="F816" i="27" s="1"/>
  <c r="V816" i="28"/>
  <c r="O816" i="27" s="1"/>
  <c r="A817" i="28"/>
  <c r="Q817" i="28" s="1"/>
  <c r="B817" i="28"/>
  <c r="B817" i="27" s="1"/>
  <c r="C817" i="28"/>
  <c r="C817" i="27" s="1"/>
  <c r="D817" i="28"/>
  <c r="D817" i="27" s="1"/>
  <c r="E817" i="28"/>
  <c r="F817" i="28"/>
  <c r="E817" i="27" s="1"/>
  <c r="G817" i="28"/>
  <c r="G817" i="27" s="1"/>
  <c r="V817" i="28"/>
  <c r="A818" i="28"/>
  <c r="T818" i="28" s="1"/>
  <c r="C818" i="28"/>
  <c r="D818" i="28"/>
  <c r="D818" i="27" s="1"/>
  <c r="E818" i="28"/>
  <c r="F818" i="28"/>
  <c r="E818" i="27" s="1"/>
  <c r="G818" i="28"/>
  <c r="J818" i="27" s="1"/>
  <c r="V818" i="28"/>
  <c r="O818" i="27" s="1"/>
  <c r="A819" i="28"/>
  <c r="M819" i="28" s="1"/>
  <c r="C819" i="28"/>
  <c r="D819" i="28"/>
  <c r="D819" i="27" s="1"/>
  <c r="E819" i="28"/>
  <c r="F819" i="28"/>
  <c r="E819" i="27" s="1"/>
  <c r="G819" i="28"/>
  <c r="G819" i="27" s="1"/>
  <c r="V819" i="28"/>
  <c r="O819" i="27" s="1"/>
  <c r="A820" i="28"/>
  <c r="T820" i="28" s="1"/>
  <c r="C820" i="28"/>
  <c r="D820" i="28"/>
  <c r="D820" i="27" s="1"/>
  <c r="E820" i="28"/>
  <c r="F820" i="28"/>
  <c r="E820" i="27" s="1"/>
  <c r="G820" i="28"/>
  <c r="F820" i="27" s="1"/>
  <c r="V820" i="28"/>
  <c r="O820" i="27" s="1"/>
  <c r="A821" i="28"/>
  <c r="S821" i="28" s="1"/>
  <c r="C821" i="28"/>
  <c r="C821" i="27" s="1"/>
  <c r="D821" i="28"/>
  <c r="D821" i="27" s="1"/>
  <c r="E821" i="28"/>
  <c r="F821" i="28"/>
  <c r="E821" i="27" s="1"/>
  <c r="G821" i="28"/>
  <c r="G821" i="27" s="1"/>
  <c r="V821" i="28"/>
  <c r="O821" i="27" s="1"/>
  <c r="A822" i="28"/>
  <c r="A822" i="27" s="1"/>
  <c r="C822" i="28"/>
  <c r="C822" i="27" s="1"/>
  <c r="D822" i="28"/>
  <c r="D822" i="27" s="1"/>
  <c r="E822" i="28"/>
  <c r="F822" i="28"/>
  <c r="E822" i="27" s="1"/>
  <c r="G822" i="28"/>
  <c r="G822" i="27" s="1"/>
  <c r="V822" i="28"/>
  <c r="O822" i="27" s="1"/>
  <c r="A823" i="28"/>
  <c r="R823" i="28" s="1"/>
  <c r="C823" i="28"/>
  <c r="C823" i="27" s="1"/>
  <c r="D823" i="28"/>
  <c r="D823" i="27" s="1"/>
  <c r="E823" i="28"/>
  <c r="F823" i="28"/>
  <c r="E823" i="27" s="1"/>
  <c r="G823" i="28"/>
  <c r="N823" i="27" s="1"/>
  <c r="V823" i="28"/>
  <c r="O823" i="27" s="1"/>
  <c r="A824" i="28"/>
  <c r="C824" i="28"/>
  <c r="C824" i="27" s="1"/>
  <c r="D824" i="28"/>
  <c r="D824" i="27" s="1"/>
  <c r="E824" i="28"/>
  <c r="F824" i="28"/>
  <c r="E824" i="27" s="1"/>
  <c r="G824" i="28"/>
  <c r="F824" i="27" s="1"/>
  <c r="V824" i="28"/>
  <c r="O824" i="27" s="1"/>
  <c r="A825" i="28"/>
  <c r="A825" i="27" s="1"/>
  <c r="C825" i="28"/>
  <c r="C825" i="27" s="1"/>
  <c r="D825" i="28"/>
  <c r="D825" i="27" s="1"/>
  <c r="E825" i="28"/>
  <c r="F825" i="28"/>
  <c r="E825" i="27" s="1"/>
  <c r="G825" i="28"/>
  <c r="J825" i="27" s="1"/>
  <c r="V825" i="28"/>
  <c r="O825" i="27" s="1"/>
  <c r="A826" i="28"/>
  <c r="A826" i="27" s="1"/>
  <c r="C826" i="28"/>
  <c r="C826" i="27" s="1"/>
  <c r="D826" i="28"/>
  <c r="D826" i="27" s="1"/>
  <c r="E826" i="28"/>
  <c r="F826" i="28"/>
  <c r="E826" i="27" s="1"/>
  <c r="G826" i="28"/>
  <c r="F826" i="27" s="1"/>
  <c r="V826" i="28"/>
  <c r="O826" i="27" s="1"/>
  <c r="A827" i="28"/>
  <c r="A827" i="27" s="1"/>
  <c r="C827" i="28"/>
  <c r="C827" i="27" s="1"/>
  <c r="D827" i="28"/>
  <c r="D827" i="27" s="1"/>
  <c r="E827" i="28"/>
  <c r="F827" i="28"/>
  <c r="E827" i="27" s="1"/>
  <c r="G827" i="28"/>
  <c r="F827" i="27" s="1"/>
  <c r="V827" i="28"/>
  <c r="O827" i="27" s="1"/>
  <c r="A828" i="28"/>
  <c r="A828" i="27" s="1"/>
  <c r="C828" i="28"/>
  <c r="C828" i="27" s="1"/>
  <c r="D828" i="28"/>
  <c r="D828" i="27" s="1"/>
  <c r="E828" i="28"/>
  <c r="F828" i="28"/>
  <c r="E828" i="27" s="1"/>
  <c r="G828" i="28"/>
  <c r="V828" i="28"/>
  <c r="O828" i="27" s="1"/>
  <c r="A829" i="28"/>
  <c r="A829" i="27" s="1"/>
  <c r="C829" i="28"/>
  <c r="C829" i="27" s="1"/>
  <c r="D829" i="28"/>
  <c r="D829" i="27" s="1"/>
  <c r="E829" i="28"/>
  <c r="F829" i="28"/>
  <c r="E829" i="27" s="1"/>
  <c r="G829" i="28"/>
  <c r="F829" i="27" s="1"/>
  <c r="V829" i="28"/>
  <c r="O829" i="27" s="1"/>
  <c r="A830" i="28"/>
  <c r="C830" i="28"/>
  <c r="C830" i="27" s="1"/>
  <c r="D830" i="28"/>
  <c r="D830" i="27" s="1"/>
  <c r="E830" i="28"/>
  <c r="F830" i="28"/>
  <c r="E830" i="27" s="1"/>
  <c r="G830" i="28"/>
  <c r="F830" i="27" s="1"/>
  <c r="V830" i="28"/>
  <c r="O830" i="27" s="1"/>
  <c r="A831" i="28"/>
  <c r="S831" i="28" s="1"/>
  <c r="C831" i="28"/>
  <c r="C831" i="27" s="1"/>
  <c r="D831" i="28"/>
  <c r="D831" i="27" s="1"/>
  <c r="E831" i="28"/>
  <c r="F831" i="28"/>
  <c r="E831" i="27" s="1"/>
  <c r="G831" i="28"/>
  <c r="V831" i="28"/>
  <c r="O831" i="27" s="1"/>
  <c r="A832" i="28"/>
  <c r="Q832" i="28" s="1"/>
  <c r="C832" i="28"/>
  <c r="C832" i="27" s="1"/>
  <c r="D832" i="28"/>
  <c r="D832" i="27" s="1"/>
  <c r="E832" i="28"/>
  <c r="F832" i="28"/>
  <c r="E832" i="27" s="1"/>
  <c r="G832" i="28"/>
  <c r="V832" i="28"/>
  <c r="O832" i="27" s="1"/>
  <c r="A833" i="28"/>
  <c r="A833" i="27" s="1"/>
  <c r="C833" i="28"/>
  <c r="C833" i="27" s="1"/>
  <c r="D833" i="28"/>
  <c r="D833" i="27" s="1"/>
  <c r="E833" i="28"/>
  <c r="F833" i="28"/>
  <c r="E833" i="27" s="1"/>
  <c r="G833" i="28"/>
  <c r="N833" i="27" s="1"/>
  <c r="V833" i="28"/>
  <c r="O833" i="27" s="1"/>
  <c r="A834" i="28"/>
  <c r="R834" i="28" s="1"/>
  <c r="C834" i="28"/>
  <c r="C834" i="27" s="1"/>
  <c r="D834" i="28"/>
  <c r="D834" i="27" s="1"/>
  <c r="E834" i="28"/>
  <c r="F834" i="28"/>
  <c r="E834" i="27" s="1"/>
  <c r="G834" i="28"/>
  <c r="J834" i="27" s="1"/>
  <c r="V834" i="28"/>
  <c r="O834" i="27" s="1"/>
  <c r="A835" i="28"/>
  <c r="Q835" i="28" s="1"/>
  <c r="C835" i="28"/>
  <c r="C835" i="27" s="1"/>
  <c r="D835" i="28"/>
  <c r="D835" i="27" s="1"/>
  <c r="E835" i="28"/>
  <c r="F835" i="28"/>
  <c r="E835" i="27" s="1"/>
  <c r="G835" i="28"/>
  <c r="F835" i="27" s="1"/>
  <c r="V835" i="28"/>
  <c r="O835" i="27" s="1"/>
  <c r="A836" i="28"/>
  <c r="S836" i="28" s="1"/>
  <c r="C836" i="28"/>
  <c r="D836" i="28"/>
  <c r="D836" i="27" s="1"/>
  <c r="E836" i="28"/>
  <c r="F836" i="28"/>
  <c r="E836" i="27" s="1"/>
  <c r="G836" i="28"/>
  <c r="N836" i="27" s="1"/>
  <c r="V836" i="28"/>
  <c r="O836" i="27" s="1"/>
  <c r="A837" i="28"/>
  <c r="S837" i="28" s="1"/>
  <c r="C837" i="28"/>
  <c r="C837" i="27" s="1"/>
  <c r="D837" i="28"/>
  <c r="D837" i="27" s="1"/>
  <c r="E837" i="28"/>
  <c r="F837" i="28"/>
  <c r="E837" i="27" s="1"/>
  <c r="G837" i="28"/>
  <c r="J837" i="27" s="1"/>
  <c r="V837" i="28"/>
  <c r="O837" i="27" s="1"/>
  <c r="A838" i="28"/>
  <c r="P838" i="28" s="1"/>
  <c r="C838" i="28"/>
  <c r="C838" i="27" s="1"/>
  <c r="D838" i="28"/>
  <c r="D838" i="27" s="1"/>
  <c r="E838" i="28"/>
  <c r="F838" i="28"/>
  <c r="E838" i="27" s="1"/>
  <c r="G838" i="28"/>
  <c r="F838" i="27" s="1"/>
  <c r="V838" i="28"/>
  <c r="O838" i="27" s="1"/>
  <c r="A839" i="28"/>
  <c r="Q839" i="28" s="1"/>
  <c r="C839" i="28"/>
  <c r="C839" i="27" s="1"/>
  <c r="D839" i="28"/>
  <c r="D839" i="27" s="1"/>
  <c r="E839" i="28"/>
  <c r="F839" i="28"/>
  <c r="E839" i="27" s="1"/>
  <c r="G839" i="28"/>
  <c r="V839" i="28"/>
  <c r="O839" i="27" s="1"/>
  <c r="A840" i="28"/>
  <c r="M840" i="28" s="1"/>
  <c r="C840" i="28"/>
  <c r="C840" i="27" s="1"/>
  <c r="D840" i="28"/>
  <c r="D840" i="27" s="1"/>
  <c r="E840" i="28"/>
  <c r="F840" i="28"/>
  <c r="E840" i="27" s="1"/>
  <c r="G840" i="28"/>
  <c r="F840" i="27" s="1"/>
  <c r="V840" i="28"/>
  <c r="O840" i="27" s="1"/>
  <c r="A841" i="28"/>
  <c r="A841" i="27" s="1"/>
  <c r="C841" i="28"/>
  <c r="C841" i="27" s="1"/>
  <c r="D841" i="28"/>
  <c r="D841" i="27" s="1"/>
  <c r="E841" i="28"/>
  <c r="F841" i="28"/>
  <c r="E841" i="27" s="1"/>
  <c r="G841" i="28"/>
  <c r="N841" i="27" s="1"/>
  <c r="V841" i="28"/>
  <c r="O841" i="27" s="1"/>
  <c r="A842" i="28"/>
  <c r="C842" i="28"/>
  <c r="C842" i="27" s="1"/>
  <c r="D842" i="28"/>
  <c r="D842" i="27" s="1"/>
  <c r="E842" i="28"/>
  <c r="F842" i="28"/>
  <c r="E842" i="27" s="1"/>
  <c r="G842" i="28"/>
  <c r="G842" i="27" s="1"/>
  <c r="V842" i="28"/>
  <c r="O842" i="27" s="1"/>
  <c r="A843" i="28"/>
  <c r="O843" i="28" s="1"/>
  <c r="C843" i="28"/>
  <c r="C843" i="27" s="1"/>
  <c r="D843" i="28"/>
  <c r="D843" i="27" s="1"/>
  <c r="E843" i="28"/>
  <c r="F843" i="28"/>
  <c r="E843" i="27" s="1"/>
  <c r="G843" i="28"/>
  <c r="M843" i="27" s="1"/>
  <c r="V843" i="28"/>
  <c r="O843" i="27" s="1"/>
  <c r="A844" i="28"/>
  <c r="C844" i="28"/>
  <c r="C844" i="27" s="1"/>
  <c r="D844" i="28"/>
  <c r="D844" i="27" s="1"/>
  <c r="E844" i="28"/>
  <c r="F844" i="28"/>
  <c r="E844" i="27" s="1"/>
  <c r="G844" i="28"/>
  <c r="F844" i="27" s="1"/>
  <c r="V844" i="28"/>
  <c r="O844" i="27" s="1"/>
  <c r="A845" i="28"/>
  <c r="S845" i="28" s="1"/>
  <c r="C845" i="28"/>
  <c r="C845" i="27" s="1"/>
  <c r="D845" i="28"/>
  <c r="D845" i="27" s="1"/>
  <c r="E845" i="28"/>
  <c r="F845" i="28"/>
  <c r="E845" i="27" s="1"/>
  <c r="G845" i="28"/>
  <c r="F845" i="27" s="1"/>
  <c r="V845" i="28"/>
  <c r="O845" i="27" s="1"/>
  <c r="A846" i="28"/>
  <c r="P846" i="28" s="1"/>
  <c r="C846" i="28"/>
  <c r="D846" i="28"/>
  <c r="D846" i="27" s="1"/>
  <c r="E846" i="28"/>
  <c r="F846" i="28"/>
  <c r="E846" i="27" s="1"/>
  <c r="G846" i="28"/>
  <c r="M846" i="27" s="1"/>
  <c r="V846" i="28"/>
  <c r="O846" i="27" s="1"/>
  <c r="A847" i="28"/>
  <c r="Q847" i="28" s="1"/>
  <c r="C847" i="28"/>
  <c r="C847" i="27" s="1"/>
  <c r="D847" i="28"/>
  <c r="D847" i="27" s="1"/>
  <c r="E847" i="28"/>
  <c r="F847" i="28"/>
  <c r="E847" i="27" s="1"/>
  <c r="G847" i="28"/>
  <c r="N847" i="27" s="1"/>
  <c r="V847" i="28"/>
  <c r="O847" i="27" s="1"/>
  <c r="A848" i="28"/>
  <c r="A848" i="27" s="1"/>
  <c r="C848" i="28"/>
  <c r="C848" i="27" s="1"/>
  <c r="D848" i="28"/>
  <c r="D848" i="27" s="1"/>
  <c r="E848" i="28"/>
  <c r="F848" i="28"/>
  <c r="E848" i="27" s="1"/>
  <c r="G848" i="28"/>
  <c r="F848" i="27" s="1"/>
  <c r="V848" i="28"/>
  <c r="O848" i="27" s="1"/>
  <c r="A849" i="28"/>
  <c r="A849" i="27" s="1"/>
  <c r="C849" i="28"/>
  <c r="C849" i="27" s="1"/>
  <c r="D849" i="28"/>
  <c r="D849" i="27" s="1"/>
  <c r="E849" i="28"/>
  <c r="F849" i="28"/>
  <c r="E849" i="27" s="1"/>
  <c r="G849" i="28"/>
  <c r="F849" i="27" s="1"/>
  <c r="V849" i="28"/>
  <c r="O849" i="27" s="1"/>
  <c r="A850" i="28"/>
  <c r="C850" i="28"/>
  <c r="C850" i="27" s="1"/>
  <c r="D850" i="28"/>
  <c r="D850" i="27" s="1"/>
  <c r="E850" i="28"/>
  <c r="F850" i="28"/>
  <c r="E850" i="27" s="1"/>
  <c r="G850" i="28"/>
  <c r="V850" i="28"/>
  <c r="O850" i="27" s="1"/>
  <c r="A851" i="28"/>
  <c r="A851" i="27" s="1"/>
  <c r="C851" i="28"/>
  <c r="C851" i="27" s="1"/>
  <c r="D851" i="28"/>
  <c r="D851" i="27" s="1"/>
  <c r="E851" i="28"/>
  <c r="F851" i="28"/>
  <c r="E851" i="27" s="1"/>
  <c r="G851" i="28"/>
  <c r="F851" i="27" s="1"/>
  <c r="V851" i="28"/>
  <c r="O851" i="27" s="1"/>
  <c r="A852" i="28"/>
  <c r="S852" i="28" s="1"/>
  <c r="B852" i="28"/>
  <c r="C852" i="28"/>
  <c r="C852" i="27" s="1"/>
  <c r="D852" i="28"/>
  <c r="E852" i="28"/>
  <c r="F852" i="28"/>
  <c r="E852" i="27" s="1"/>
  <c r="G852" i="28"/>
  <c r="F852" i="27" s="1"/>
  <c r="V852" i="28"/>
  <c r="A853" i="28"/>
  <c r="A853" i="27" s="1"/>
  <c r="C853" i="28"/>
  <c r="D853" i="28"/>
  <c r="D853" i="27" s="1"/>
  <c r="E853" i="28"/>
  <c r="F853" i="28"/>
  <c r="E853" i="27" s="1"/>
  <c r="G853" i="28"/>
  <c r="F853" i="27" s="1"/>
  <c r="V853" i="28"/>
  <c r="O853" i="27" s="1"/>
  <c r="A854" i="28"/>
  <c r="A854" i="27" s="1"/>
  <c r="C854" i="28"/>
  <c r="C854" i="27" s="1"/>
  <c r="D854" i="28"/>
  <c r="D854" i="27" s="1"/>
  <c r="E854" i="28"/>
  <c r="F854" i="28"/>
  <c r="E854" i="27" s="1"/>
  <c r="G854" i="28"/>
  <c r="G854" i="27" s="1"/>
  <c r="V854" i="28"/>
  <c r="O854" i="27" s="1"/>
  <c r="A855" i="28"/>
  <c r="S855" i="28" s="1"/>
  <c r="C855" i="28"/>
  <c r="C855" i="27" s="1"/>
  <c r="D855" i="28"/>
  <c r="D855" i="27" s="1"/>
  <c r="E855" i="28"/>
  <c r="F855" i="28"/>
  <c r="E855" i="27" s="1"/>
  <c r="G855" i="28"/>
  <c r="F855" i="27" s="1"/>
  <c r="V855" i="28"/>
  <c r="O855" i="27" s="1"/>
  <c r="A856" i="28"/>
  <c r="M856" i="28" s="1"/>
  <c r="C856" i="28"/>
  <c r="C856" i="27" s="1"/>
  <c r="D856" i="28"/>
  <c r="D856" i="27" s="1"/>
  <c r="E856" i="28"/>
  <c r="F856" i="28"/>
  <c r="E856" i="27" s="1"/>
  <c r="G856" i="28"/>
  <c r="F856" i="27" s="1"/>
  <c r="V856" i="28"/>
  <c r="O856" i="27" s="1"/>
  <c r="A857" i="28"/>
  <c r="N857" i="28" s="1"/>
  <c r="C857" i="28"/>
  <c r="C857" i="27" s="1"/>
  <c r="D857" i="28"/>
  <c r="D857" i="27" s="1"/>
  <c r="E857" i="28"/>
  <c r="F857" i="28"/>
  <c r="E857" i="27" s="1"/>
  <c r="G857" i="28"/>
  <c r="F857" i="27" s="1"/>
  <c r="V857" i="28"/>
  <c r="O857" i="27" s="1"/>
  <c r="A858" i="28"/>
  <c r="A858" i="27" s="1"/>
  <c r="C858" i="28"/>
  <c r="C858" i="27" s="1"/>
  <c r="D858" i="28"/>
  <c r="D858" i="27" s="1"/>
  <c r="E858" i="28"/>
  <c r="F858" i="28"/>
  <c r="E858" i="27" s="1"/>
  <c r="G858" i="28"/>
  <c r="F858" i="27" s="1"/>
  <c r="V858" i="28"/>
  <c r="O858" i="27" s="1"/>
  <c r="A859" i="28"/>
  <c r="M859" i="28" s="1"/>
  <c r="C859" i="28"/>
  <c r="C859" i="27" s="1"/>
  <c r="D859" i="28"/>
  <c r="D859" i="27" s="1"/>
  <c r="E859" i="28"/>
  <c r="F859" i="28"/>
  <c r="E859" i="27" s="1"/>
  <c r="G859" i="28"/>
  <c r="F859" i="27" s="1"/>
  <c r="V859" i="28"/>
  <c r="O859" i="27" s="1"/>
  <c r="A860" i="28"/>
  <c r="T860" i="28" s="1"/>
  <c r="C860" i="28"/>
  <c r="C860" i="27" s="1"/>
  <c r="D860" i="28"/>
  <c r="D860" i="27" s="1"/>
  <c r="E860" i="28"/>
  <c r="F860" i="28"/>
  <c r="E860" i="27" s="1"/>
  <c r="G860" i="28"/>
  <c r="F860" i="27" s="1"/>
  <c r="V860" i="28"/>
  <c r="O860" i="27" s="1"/>
  <c r="A861" i="28"/>
  <c r="S861" i="28" s="1"/>
  <c r="C861" i="28"/>
  <c r="C861" i="27" s="1"/>
  <c r="D861" i="28"/>
  <c r="D861" i="27" s="1"/>
  <c r="E861" i="28"/>
  <c r="F861" i="28"/>
  <c r="E861" i="27" s="1"/>
  <c r="G861" i="28"/>
  <c r="F861" i="27" s="1"/>
  <c r="V861" i="28"/>
  <c r="O861" i="27" s="1"/>
  <c r="A862" i="28"/>
  <c r="A862" i="27" s="1"/>
  <c r="C862" i="28"/>
  <c r="C862" i="27" s="1"/>
  <c r="D862" i="28"/>
  <c r="D862" i="27" s="1"/>
  <c r="E862" i="28"/>
  <c r="F862" i="28"/>
  <c r="E862" i="27" s="1"/>
  <c r="G862" i="28"/>
  <c r="F862" i="27" s="1"/>
  <c r="V862" i="28"/>
  <c r="O862" i="27" s="1"/>
  <c r="A863" i="28"/>
  <c r="A863" i="27" s="1"/>
  <c r="C863" i="28"/>
  <c r="C863" i="27" s="1"/>
  <c r="D863" i="28"/>
  <c r="D863" i="27" s="1"/>
  <c r="E863" i="28"/>
  <c r="F863" i="28"/>
  <c r="E863" i="27" s="1"/>
  <c r="G863" i="28"/>
  <c r="N863" i="27" s="1"/>
  <c r="V863" i="28"/>
  <c r="O863" i="27" s="1"/>
  <c r="A864" i="28"/>
  <c r="A864" i="27" s="1"/>
  <c r="C864" i="28"/>
  <c r="C864" i="27" s="1"/>
  <c r="D864" i="28"/>
  <c r="D864" i="27" s="1"/>
  <c r="E864" i="28"/>
  <c r="F864" i="28"/>
  <c r="E864" i="27" s="1"/>
  <c r="G864" i="28"/>
  <c r="J864" i="27" s="1"/>
  <c r="V864" i="28"/>
  <c r="O864" i="27" s="1"/>
  <c r="A865" i="28"/>
  <c r="A865" i="27" s="1"/>
  <c r="C865" i="28"/>
  <c r="C865" i="27" s="1"/>
  <c r="D865" i="28"/>
  <c r="D865" i="27" s="1"/>
  <c r="E865" i="28"/>
  <c r="F865" i="28"/>
  <c r="E865" i="27" s="1"/>
  <c r="G865" i="28"/>
  <c r="F865" i="27" s="1"/>
  <c r="V865" i="28"/>
  <c r="O865" i="27" s="1"/>
  <c r="A866" i="28"/>
  <c r="M866" i="28" s="1"/>
  <c r="C866" i="28"/>
  <c r="C866" i="27" s="1"/>
  <c r="D866" i="28"/>
  <c r="D866" i="27" s="1"/>
  <c r="E866" i="28"/>
  <c r="F866" i="28"/>
  <c r="E866" i="27" s="1"/>
  <c r="G866" i="28"/>
  <c r="F866" i="27" s="1"/>
  <c r="V866" i="28"/>
  <c r="O866" i="27" s="1"/>
  <c r="A867" i="28"/>
  <c r="Q867" i="28" s="1"/>
  <c r="B867" i="28"/>
  <c r="B867" i="27" s="1"/>
  <c r="C867" i="28"/>
  <c r="C867" i="27" s="1"/>
  <c r="D867" i="28"/>
  <c r="D867" i="27" s="1"/>
  <c r="E867" i="28"/>
  <c r="F867" i="28"/>
  <c r="E867" i="27" s="1"/>
  <c r="G867" i="28"/>
  <c r="F867" i="27" s="1"/>
  <c r="V867" i="28"/>
  <c r="O867" i="27" s="1"/>
  <c r="A868" i="28"/>
  <c r="A868" i="27" s="1"/>
  <c r="C868" i="28"/>
  <c r="C868" i="27" s="1"/>
  <c r="D868" i="28"/>
  <c r="D868" i="27" s="1"/>
  <c r="E868" i="28"/>
  <c r="F868" i="28"/>
  <c r="E868" i="27" s="1"/>
  <c r="G868" i="28"/>
  <c r="F868" i="27" s="1"/>
  <c r="V868" i="28"/>
  <c r="O868" i="27" s="1"/>
  <c r="A869" i="28"/>
  <c r="A869" i="27" s="1"/>
  <c r="C869" i="28"/>
  <c r="C869" i="27" s="1"/>
  <c r="D869" i="28"/>
  <c r="D869" i="27" s="1"/>
  <c r="E869" i="28"/>
  <c r="F869" i="28"/>
  <c r="E869" i="27" s="1"/>
  <c r="G869" i="28"/>
  <c r="N869" i="27" s="1"/>
  <c r="V869" i="28"/>
  <c r="O869" i="27" s="1"/>
  <c r="A870" i="28"/>
  <c r="C870" i="28"/>
  <c r="D870" i="28"/>
  <c r="D870" i="27" s="1"/>
  <c r="E870" i="28"/>
  <c r="F870" i="28"/>
  <c r="E870" i="27" s="1"/>
  <c r="G870" i="28"/>
  <c r="M870" i="27" s="1"/>
  <c r="V870" i="28"/>
  <c r="O870" i="27" s="1"/>
  <c r="A871" i="28"/>
  <c r="I871" i="28" s="1"/>
  <c r="I871" i="27" s="1"/>
  <c r="C871" i="28"/>
  <c r="C871" i="27" s="1"/>
  <c r="D871" i="28"/>
  <c r="D871" i="27" s="1"/>
  <c r="E871" i="28"/>
  <c r="F871" i="28"/>
  <c r="E871" i="27" s="1"/>
  <c r="G871" i="28"/>
  <c r="J871" i="27" s="1"/>
  <c r="V871" i="28"/>
  <c r="O871" i="27" s="1"/>
  <c r="A872" i="28"/>
  <c r="C872" i="28"/>
  <c r="C872" i="27" s="1"/>
  <c r="D872" i="28"/>
  <c r="D872" i="27" s="1"/>
  <c r="E872" i="28"/>
  <c r="F872" i="28"/>
  <c r="E872" i="27" s="1"/>
  <c r="G872" i="28"/>
  <c r="N872" i="27" s="1"/>
  <c r="V872" i="28"/>
  <c r="O872" i="27" s="1"/>
  <c r="A873" i="28"/>
  <c r="A873" i="27" s="1"/>
  <c r="C873" i="28"/>
  <c r="C873" i="27" s="1"/>
  <c r="D873" i="28"/>
  <c r="D873" i="27" s="1"/>
  <c r="E873" i="28"/>
  <c r="F873" i="28"/>
  <c r="E873" i="27" s="1"/>
  <c r="G873" i="28"/>
  <c r="F873" i="27" s="1"/>
  <c r="V873" i="28"/>
  <c r="O873" i="27" s="1"/>
  <c r="A874" i="28"/>
  <c r="C874" i="28"/>
  <c r="C874" i="27" s="1"/>
  <c r="D874" i="28"/>
  <c r="D874" i="27" s="1"/>
  <c r="E874" i="28"/>
  <c r="F874" i="28"/>
  <c r="E874" i="27" s="1"/>
  <c r="G874" i="28"/>
  <c r="G874" i="27" s="1"/>
  <c r="V874" i="28"/>
  <c r="O874" i="27" s="1"/>
  <c r="A875" i="28"/>
  <c r="A875" i="27" s="1"/>
  <c r="C875" i="28"/>
  <c r="D875" i="28"/>
  <c r="D875" i="27" s="1"/>
  <c r="E875" i="28"/>
  <c r="F875" i="28"/>
  <c r="E875" i="27" s="1"/>
  <c r="G875" i="28"/>
  <c r="N875" i="27" s="1"/>
  <c r="V875" i="28"/>
  <c r="O875" i="27" s="1"/>
  <c r="A876" i="28"/>
  <c r="A876" i="27" s="1"/>
  <c r="C876" i="28"/>
  <c r="C876" i="27" s="1"/>
  <c r="D876" i="28"/>
  <c r="D876" i="27" s="1"/>
  <c r="E876" i="28"/>
  <c r="F876" i="28"/>
  <c r="E876" i="27" s="1"/>
  <c r="G876" i="28"/>
  <c r="F876" i="27" s="1"/>
  <c r="V876" i="28"/>
  <c r="O876" i="27" s="1"/>
  <c r="A877" i="28"/>
  <c r="A877" i="27" s="1"/>
  <c r="C877" i="28"/>
  <c r="C877" i="27" s="1"/>
  <c r="D877" i="28"/>
  <c r="D877" i="27" s="1"/>
  <c r="E877" i="28"/>
  <c r="F877" i="28"/>
  <c r="E877" i="27" s="1"/>
  <c r="G877" i="28"/>
  <c r="V877" i="28"/>
  <c r="O877" i="27" s="1"/>
  <c r="A878" i="28"/>
  <c r="A878" i="27" s="1"/>
  <c r="C878" i="28"/>
  <c r="C878" i="27" s="1"/>
  <c r="D878" i="28"/>
  <c r="D878" i="27" s="1"/>
  <c r="E878" i="28"/>
  <c r="F878" i="28"/>
  <c r="E878" i="27" s="1"/>
  <c r="G878" i="28"/>
  <c r="F878" i="27" s="1"/>
  <c r="V878" i="28"/>
  <c r="O878" i="27" s="1"/>
  <c r="A879" i="28"/>
  <c r="A879" i="27" s="1"/>
  <c r="C879" i="28"/>
  <c r="C879" i="27" s="1"/>
  <c r="D879" i="28"/>
  <c r="D879" i="27" s="1"/>
  <c r="E879" i="28"/>
  <c r="F879" i="28"/>
  <c r="E879" i="27" s="1"/>
  <c r="G879" i="28"/>
  <c r="F879" i="27" s="1"/>
  <c r="V879" i="28"/>
  <c r="O879" i="27" s="1"/>
  <c r="A880" i="28"/>
  <c r="A880" i="27" s="1"/>
  <c r="C880" i="28"/>
  <c r="C880" i="27" s="1"/>
  <c r="D880" i="28"/>
  <c r="D880" i="27" s="1"/>
  <c r="E880" i="28"/>
  <c r="F880" i="28"/>
  <c r="E880" i="27" s="1"/>
  <c r="G880" i="28"/>
  <c r="F880" i="27" s="1"/>
  <c r="V880" i="28"/>
  <c r="O880" i="27" s="1"/>
  <c r="A881" i="28"/>
  <c r="H881" i="28" s="1"/>
  <c r="H881" i="27" s="1"/>
  <c r="C881" i="28"/>
  <c r="C881" i="27" s="1"/>
  <c r="D881" i="28"/>
  <c r="D881" i="27" s="1"/>
  <c r="E881" i="28"/>
  <c r="F881" i="28"/>
  <c r="E881" i="27" s="1"/>
  <c r="G881" i="28"/>
  <c r="F881" i="27" s="1"/>
  <c r="V881" i="28"/>
  <c r="O881" i="27" s="1"/>
  <c r="A882" i="28"/>
  <c r="I882" i="28" s="1"/>
  <c r="I882" i="27" s="1"/>
  <c r="C882" i="28"/>
  <c r="C882" i="27" s="1"/>
  <c r="D882" i="28"/>
  <c r="D882" i="27" s="1"/>
  <c r="E882" i="28"/>
  <c r="F882" i="28"/>
  <c r="E882" i="27" s="1"/>
  <c r="G882" i="28"/>
  <c r="F882" i="27" s="1"/>
  <c r="V882" i="28"/>
  <c r="O882" i="27" s="1"/>
  <c r="A883" i="28"/>
  <c r="A883" i="27" s="1"/>
  <c r="C883" i="28"/>
  <c r="C883" i="27" s="1"/>
  <c r="D883" i="28"/>
  <c r="D883" i="27" s="1"/>
  <c r="E883" i="28"/>
  <c r="F883" i="28"/>
  <c r="E883" i="27" s="1"/>
  <c r="G883" i="28"/>
  <c r="N883" i="27" s="1"/>
  <c r="V883" i="28"/>
  <c r="O883" i="27" s="1"/>
  <c r="A884" i="28"/>
  <c r="N884" i="28" s="1"/>
  <c r="C884" i="28"/>
  <c r="C884" i="27" s="1"/>
  <c r="D884" i="28"/>
  <c r="D884" i="27" s="1"/>
  <c r="E884" i="28"/>
  <c r="F884" i="28"/>
  <c r="E884" i="27" s="1"/>
  <c r="G884" i="28"/>
  <c r="N884" i="27" s="1"/>
  <c r="V884" i="28"/>
  <c r="O884" i="27" s="1"/>
  <c r="A885" i="28"/>
  <c r="A885" i="27" s="1"/>
  <c r="C885" i="28"/>
  <c r="C885" i="27" s="1"/>
  <c r="D885" i="28"/>
  <c r="D885" i="27" s="1"/>
  <c r="E885" i="28"/>
  <c r="F885" i="28"/>
  <c r="E885" i="27" s="1"/>
  <c r="G885" i="28"/>
  <c r="V885" i="28"/>
  <c r="O885" i="27" s="1"/>
  <c r="A886" i="28"/>
  <c r="C886" i="28"/>
  <c r="C886" i="27" s="1"/>
  <c r="D886" i="28"/>
  <c r="D886" i="27" s="1"/>
  <c r="E886" i="28"/>
  <c r="F886" i="28"/>
  <c r="E886" i="27" s="1"/>
  <c r="G886" i="28"/>
  <c r="F886" i="27" s="1"/>
  <c r="V886" i="28"/>
  <c r="O886" i="27" s="1"/>
  <c r="A887" i="28"/>
  <c r="P887" i="28" s="1"/>
  <c r="C887" i="28"/>
  <c r="C887" i="27" s="1"/>
  <c r="D887" i="28"/>
  <c r="D887" i="27" s="1"/>
  <c r="E887" i="28"/>
  <c r="F887" i="28"/>
  <c r="E887" i="27" s="1"/>
  <c r="G887" i="28"/>
  <c r="M887" i="27" s="1"/>
  <c r="V887" i="28"/>
  <c r="O887" i="27" s="1"/>
  <c r="A888" i="28"/>
  <c r="A888" i="27" s="1"/>
  <c r="C888" i="28"/>
  <c r="C888" i="27" s="1"/>
  <c r="D888" i="28"/>
  <c r="D888" i="27" s="1"/>
  <c r="E888" i="28"/>
  <c r="F888" i="28"/>
  <c r="E888" i="27" s="1"/>
  <c r="G888" i="28"/>
  <c r="M888" i="27" s="1"/>
  <c r="V888" i="28"/>
  <c r="O888" i="27" s="1"/>
  <c r="A889" i="28"/>
  <c r="A889" i="27" s="1"/>
  <c r="C889" i="28"/>
  <c r="C889" i="27" s="1"/>
  <c r="D889" i="28"/>
  <c r="D889" i="27" s="1"/>
  <c r="E889" i="28"/>
  <c r="F889" i="28"/>
  <c r="E889" i="27" s="1"/>
  <c r="G889" i="28"/>
  <c r="F889" i="27" s="1"/>
  <c r="V889" i="28"/>
  <c r="O889" i="27" s="1"/>
  <c r="A890" i="28"/>
  <c r="S890" i="28" s="1"/>
  <c r="C890" i="28"/>
  <c r="C890" i="27" s="1"/>
  <c r="D890" i="28"/>
  <c r="D890" i="27" s="1"/>
  <c r="E890" i="28"/>
  <c r="F890" i="28"/>
  <c r="E890" i="27" s="1"/>
  <c r="G890" i="28"/>
  <c r="F890" i="27" s="1"/>
  <c r="V890" i="28"/>
  <c r="O890" i="27" s="1"/>
  <c r="A891" i="28"/>
  <c r="R891" i="28" s="1"/>
  <c r="C891" i="28"/>
  <c r="C891" i="27" s="1"/>
  <c r="D891" i="28"/>
  <c r="D891" i="27" s="1"/>
  <c r="E891" i="28"/>
  <c r="F891" i="28"/>
  <c r="E891" i="27" s="1"/>
  <c r="G891" i="28"/>
  <c r="F891" i="27" s="1"/>
  <c r="V891" i="28"/>
  <c r="O891" i="27" s="1"/>
  <c r="A892" i="28"/>
  <c r="A892" i="27" s="1"/>
  <c r="C892" i="28"/>
  <c r="C892" i="27" s="1"/>
  <c r="D892" i="28"/>
  <c r="D892" i="27" s="1"/>
  <c r="E892" i="28"/>
  <c r="F892" i="28"/>
  <c r="E892" i="27" s="1"/>
  <c r="G892" i="28"/>
  <c r="F892" i="27" s="1"/>
  <c r="V892" i="28"/>
  <c r="O892" i="27" s="1"/>
  <c r="A893" i="28"/>
  <c r="A893" i="27" s="1"/>
  <c r="C893" i="28"/>
  <c r="C893" i="27" s="1"/>
  <c r="D893" i="28"/>
  <c r="D893" i="27" s="1"/>
  <c r="E893" i="28"/>
  <c r="F893" i="28"/>
  <c r="E893" i="27" s="1"/>
  <c r="G893" i="28"/>
  <c r="M893" i="27" s="1"/>
  <c r="V893" i="28"/>
  <c r="O893" i="27" s="1"/>
  <c r="A894" i="28"/>
  <c r="M894" i="28" s="1"/>
  <c r="C894" i="28"/>
  <c r="C894" i="27" s="1"/>
  <c r="D894" i="28"/>
  <c r="D894" i="27" s="1"/>
  <c r="E894" i="28"/>
  <c r="F894" i="28"/>
  <c r="E894" i="27" s="1"/>
  <c r="G894" i="28"/>
  <c r="N894" i="27" s="1"/>
  <c r="V894" i="28"/>
  <c r="O894" i="27" s="1"/>
  <c r="A895" i="28"/>
  <c r="A895" i="27" s="1"/>
  <c r="C895" i="28"/>
  <c r="C895" i="27" s="1"/>
  <c r="D895" i="28"/>
  <c r="D895" i="27" s="1"/>
  <c r="E895" i="28"/>
  <c r="F895" i="28"/>
  <c r="E895" i="27" s="1"/>
  <c r="G895" i="28"/>
  <c r="F895" i="27" s="1"/>
  <c r="V895" i="28"/>
  <c r="O895" i="27" s="1"/>
  <c r="A896" i="28"/>
  <c r="A896" i="27" s="1"/>
  <c r="C896" i="28"/>
  <c r="C896" i="27" s="1"/>
  <c r="D896" i="28"/>
  <c r="D896" i="27" s="1"/>
  <c r="E896" i="28"/>
  <c r="F896" i="28"/>
  <c r="E896" i="27" s="1"/>
  <c r="G896" i="28"/>
  <c r="F896" i="27" s="1"/>
  <c r="V896" i="28"/>
  <c r="O896" i="27" s="1"/>
  <c r="A897" i="28"/>
  <c r="M897" i="28" s="1"/>
  <c r="C897" i="28"/>
  <c r="C897" i="27" s="1"/>
  <c r="D897" i="28"/>
  <c r="D897" i="27" s="1"/>
  <c r="E897" i="28"/>
  <c r="F897" i="28"/>
  <c r="E897" i="27" s="1"/>
  <c r="G897" i="28"/>
  <c r="N897" i="27" s="1"/>
  <c r="V897" i="28"/>
  <c r="O897" i="27" s="1"/>
  <c r="A898" i="28"/>
  <c r="A898" i="27" s="1"/>
  <c r="C898" i="28"/>
  <c r="C898" i="27" s="1"/>
  <c r="D898" i="28"/>
  <c r="D898" i="27" s="1"/>
  <c r="E898" i="28"/>
  <c r="F898" i="28"/>
  <c r="E898" i="27" s="1"/>
  <c r="G898" i="28"/>
  <c r="F898" i="27" s="1"/>
  <c r="V898" i="28"/>
  <c r="O898" i="27" s="1"/>
  <c r="A899" i="28"/>
  <c r="U899" i="28" s="1"/>
  <c r="C899" i="28"/>
  <c r="C899" i="27" s="1"/>
  <c r="D899" i="28"/>
  <c r="D899" i="27" s="1"/>
  <c r="E899" i="28"/>
  <c r="F899" i="28"/>
  <c r="E899" i="27" s="1"/>
  <c r="G899" i="28"/>
  <c r="V899" i="28"/>
  <c r="O899" i="27" s="1"/>
  <c r="A900" i="28"/>
  <c r="S900" i="28" s="1"/>
  <c r="B900" i="28"/>
  <c r="B900" i="27" s="1"/>
  <c r="C900" i="28"/>
  <c r="C900" i="27" s="1"/>
  <c r="D900" i="28"/>
  <c r="D900" i="27" s="1"/>
  <c r="E900" i="28"/>
  <c r="F900" i="28"/>
  <c r="E900" i="27" s="1"/>
  <c r="G900" i="28"/>
  <c r="F900" i="27" s="1"/>
  <c r="V900" i="28"/>
  <c r="O900" i="27" s="1"/>
  <c r="A901" i="28"/>
  <c r="U901" i="28" s="1"/>
  <c r="C901" i="28"/>
  <c r="C901" i="27" s="1"/>
  <c r="D901" i="28"/>
  <c r="D901" i="27" s="1"/>
  <c r="E901" i="28"/>
  <c r="F901" i="28"/>
  <c r="E901" i="27" s="1"/>
  <c r="G901" i="28"/>
  <c r="M901" i="27" s="1"/>
  <c r="V901" i="28"/>
  <c r="O901" i="27" s="1"/>
  <c r="A902" i="28"/>
  <c r="I902" i="28" s="1"/>
  <c r="I902" i="27" s="1"/>
  <c r="C902" i="28"/>
  <c r="C902" i="27" s="1"/>
  <c r="D902" i="28"/>
  <c r="D902" i="27" s="1"/>
  <c r="E902" i="28"/>
  <c r="F902" i="28"/>
  <c r="E902" i="27" s="1"/>
  <c r="G902" i="28"/>
  <c r="N902" i="27" s="1"/>
  <c r="V902" i="28"/>
  <c r="O902" i="27" s="1"/>
  <c r="A903" i="28"/>
  <c r="A903" i="27" s="1"/>
  <c r="C903" i="28"/>
  <c r="C903" i="27" s="1"/>
  <c r="D903" i="28"/>
  <c r="D903" i="27" s="1"/>
  <c r="E903" i="28"/>
  <c r="F903" i="28"/>
  <c r="E903" i="27" s="1"/>
  <c r="G903" i="28"/>
  <c r="N903" i="27" s="1"/>
  <c r="V903" i="28"/>
  <c r="O903" i="27" s="1"/>
  <c r="A904" i="28"/>
  <c r="A904" i="27" s="1"/>
  <c r="C904" i="28"/>
  <c r="C904" i="27" s="1"/>
  <c r="D904" i="28"/>
  <c r="D904" i="27" s="1"/>
  <c r="E904" i="28"/>
  <c r="F904" i="28"/>
  <c r="E904" i="27" s="1"/>
  <c r="G904" i="28"/>
  <c r="M904" i="27" s="1"/>
  <c r="V904" i="28"/>
  <c r="O904" i="27" s="1"/>
  <c r="A905" i="28"/>
  <c r="I905" i="28" s="1"/>
  <c r="I905" i="27" s="1"/>
  <c r="C905" i="28"/>
  <c r="C905" i="27" s="1"/>
  <c r="D905" i="28"/>
  <c r="D905" i="27" s="1"/>
  <c r="E905" i="28"/>
  <c r="F905" i="28"/>
  <c r="E905" i="27" s="1"/>
  <c r="G905" i="28"/>
  <c r="N905" i="27" s="1"/>
  <c r="V905" i="28"/>
  <c r="O905" i="27" s="1"/>
  <c r="A906" i="28"/>
  <c r="A906" i="27" s="1"/>
  <c r="C906" i="28"/>
  <c r="C906" i="27" s="1"/>
  <c r="D906" i="28"/>
  <c r="D906" i="27" s="1"/>
  <c r="E906" i="28"/>
  <c r="F906" i="28"/>
  <c r="E906" i="27" s="1"/>
  <c r="G906" i="28"/>
  <c r="F906" i="27" s="1"/>
  <c r="V906" i="28"/>
  <c r="O906" i="27" s="1"/>
  <c r="A907" i="28"/>
  <c r="U907" i="28" s="1"/>
  <c r="C907" i="28"/>
  <c r="C907" i="27" s="1"/>
  <c r="D907" i="28"/>
  <c r="D907" i="27" s="1"/>
  <c r="E907" i="28"/>
  <c r="F907" i="28"/>
  <c r="E907" i="27" s="1"/>
  <c r="G907" i="28"/>
  <c r="M907" i="27" s="1"/>
  <c r="V907" i="28"/>
  <c r="O907" i="27" s="1"/>
  <c r="A908" i="28"/>
  <c r="A908" i="27" s="1"/>
  <c r="C908" i="28"/>
  <c r="C908" i="27" s="1"/>
  <c r="D908" i="28"/>
  <c r="D908" i="27" s="1"/>
  <c r="E908" i="28"/>
  <c r="F908" i="28"/>
  <c r="E908" i="27" s="1"/>
  <c r="G908" i="28"/>
  <c r="F908" i="27" s="1"/>
  <c r="V908" i="28"/>
  <c r="O908" i="27" s="1"/>
  <c r="A909" i="28"/>
  <c r="P909" i="28" s="1"/>
  <c r="C909" i="28"/>
  <c r="C909" i="27" s="1"/>
  <c r="D909" i="28"/>
  <c r="D909" i="27" s="1"/>
  <c r="E909" i="28"/>
  <c r="F909" i="28"/>
  <c r="E909" i="27" s="1"/>
  <c r="G909" i="28"/>
  <c r="F909" i="27" s="1"/>
  <c r="V909" i="28"/>
  <c r="O909" i="27" s="1"/>
  <c r="A910" i="28"/>
  <c r="I910" i="28" s="1"/>
  <c r="I910" i="27" s="1"/>
  <c r="C910" i="28"/>
  <c r="C910" i="27" s="1"/>
  <c r="D910" i="28"/>
  <c r="D910" i="27" s="1"/>
  <c r="E910" i="28"/>
  <c r="F910" i="28"/>
  <c r="E910" i="27" s="1"/>
  <c r="G910" i="28"/>
  <c r="F910" i="27" s="1"/>
  <c r="V910" i="28"/>
  <c r="O910" i="27" s="1"/>
  <c r="A911" i="28"/>
  <c r="O911" i="28" s="1"/>
  <c r="C911" i="28"/>
  <c r="D911" i="28"/>
  <c r="D911" i="27" s="1"/>
  <c r="E911" i="28"/>
  <c r="F911" i="28"/>
  <c r="E911" i="27" s="1"/>
  <c r="G911" i="28"/>
  <c r="N911" i="27" s="1"/>
  <c r="V911" i="28"/>
  <c r="O911" i="27" s="1"/>
  <c r="A912" i="28"/>
  <c r="A912" i="27" s="1"/>
  <c r="C912" i="28"/>
  <c r="C912" i="27" s="1"/>
  <c r="D912" i="28"/>
  <c r="D912" i="27" s="1"/>
  <c r="E912" i="28"/>
  <c r="F912" i="28"/>
  <c r="E912" i="27" s="1"/>
  <c r="G912" i="28"/>
  <c r="J912" i="27" s="1"/>
  <c r="V912" i="28"/>
  <c r="O912" i="27" s="1"/>
  <c r="A913" i="28"/>
  <c r="N913" i="28" s="1"/>
  <c r="C913" i="28"/>
  <c r="C913" i="27" s="1"/>
  <c r="D913" i="28"/>
  <c r="D913" i="27" s="1"/>
  <c r="E913" i="28"/>
  <c r="F913" i="28"/>
  <c r="E913" i="27" s="1"/>
  <c r="G913" i="28"/>
  <c r="F913" i="27" s="1"/>
  <c r="V913" i="28"/>
  <c r="O913" i="27" s="1"/>
  <c r="A914" i="28"/>
  <c r="A914" i="27" s="1"/>
  <c r="C914" i="28"/>
  <c r="C914" i="27" s="1"/>
  <c r="D914" i="28"/>
  <c r="D914" i="27" s="1"/>
  <c r="E914" i="28"/>
  <c r="F914" i="28"/>
  <c r="E914" i="27" s="1"/>
  <c r="G914" i="28"/>
  <c r="M914" i="27" s="1"/>
  <c r="V914" i="28"/>
  <c r="O914" i="27" s="1"/>
  <c r="A915" i="28"/>
  <c r="M915" i="28" s="1"/>
  <c r="C915" i="28"/>
  <c r="C915" i="27" s="1"/>
  <c r="D915" i="28"/>
  <c r="D915" i="27" s="1"/>
  <c r="E915" i="28"/>
  <c r="F915" i="28"/>
  <c r="E915" i="27" s="1"/>
  <c r="G915" i="28"/>
  <c r="J915" i="27" s="1"/>
  <c r="V915" i="28"/>
  <c r="O915" i="27" s="1"/>
  <c r="A916" i="28"/>
  <c r="A916" i="27" s="1"/>
  <c r="C916" i="28"/>
  <c r="C916" i="27" s="1"/>
  <c r="D916" i="28"/>
  <c r="D916" i="27" s="1"/>
  <c r="E916" i="28"/>
  <c r="F916" i="28"/>
  <c r="E916" i="27" s="1"/>
  <c r="G916" i="28"/>
  <c r="M916" i="27" s="1"/>
  <c r="V916" i="28"/>
  <c r="O916" i="27" s="1"/>
  <c r="A917" i="28"/>
  <c r="O917" i="28" s="1"/>
  <c r="C917" i="28"/>
  <c r="D917" i="28"/>
  <c r="D917" i="27" s="1"/>
  <c r="E917" i="28"/>
  <c r="F917" i="28"/>
  <c r="E917" i="27" s="1"/>
  <c r="G917" i="28"/>
  <c r="F917" i="27" s="1"/>
  <c r="V917" i="28"/>
  <c r="O917" i="27" s="1"/>
  <c r="A918" i="28"/>
  <c r="A918" i="27" s="1"/>
  <c r="C918" i="28"/>
  <c r="C918" i="27" s="1"/>
  <c r="D918" i="28"/>
  <c r="D918" i="27" s="1"/>
  <c r="E918" i="28"/>
  <c r="F918" i="28"/>
  <c r="E918" i="27" s="1"/>
  <c r="G918" i="28"/>
  <c r="G918" i="27" s="1"/>
  <c r="V918" i="28"/>
  <c r="O918" i="27" s="1"/>
  <c r="A919" i="28"/>
  <c r="T919" i="28" s="1"/>
  <c r="C919" i="28"/>
  <c r="C919" i="27" s="1"/>
  <c r="D919" i="28"/>
  <c r="D919" i="27" s="1"/>
  <c r="E919" i="28"/>
  <c r="F919" i="28"/>
  <c r="E919" i="27" s="1"/>
  <c r="G919" i="28"/>
  <c r="V919" i="28"/>
  <c r="O919" i="27" s="1"/>
  <c r="A920" i="28"/>
  <c r="T920" i="28" s="1"/>
  <c r="C920" i="28"/>
  <c r="C920" i="27" s="1"/>
  <c r="D920" i="28"/>
  <c r="D920" i="27" s="1"/>
  <c r="E920" i="28"/>
  <c r="F920" i="28"/>
  <c r="E920" i="27" s="1"/>
  <c r="G920" i="28"/>
  <c r="G920" i="27" s="1"/>
  <c r="V920" i="28"/>
  <c r="O920" i="27" s="1"/>
  <c r="A921" i="28"/>
  <c r="N921" i="28" s="1"/>
  <c r="C921" i="28"/>
  <c r="C921" i="27" s="1"/>
  <c r="D921" i="28"/>
  <c r="D921" i="27" s="1"/>
  <c r="E921" i="28"/>
  <c r="F921" i="28"/>
  <c r="E921" i="27" s="1"/>
  <c r="G921" i="28"/>
  <c r="G921" i="27" s="1"/>
  <c r="V921" i="28"/>
  <c r="O921" i="27" s="1"/>
  <c r="A922" i="28"/>
  <c r="A922" i="27" s="1"/>
  <c r="C922" i="28"/>
  <c r="C922" i="27" s="1"/>
  <c r="D922" i="28"/>
  <c r="D922" i="27" s="1"/>
  <c r="E922" i="28"/>
  <c r="F922" i="28"/>
  <c r="E922" i="27" s="1"/>
  <c r="G922" i="28"/>
  <c r="G922" i="27" s="1"/>
  <c r="V922" i="28"/>
  <c r="O922" i="27" s="1"/>
  <c r="A923" i="28"/>
  <c r="A923" i="27" s="1"/>
  <c r="C923" i="28"/>
  <c r="C923" i="27" s="1"/>
  <c r="D923" i="28"/>
  <c r="D923" i="27" s="1"/>
  <c r="E923" i="28"/>
  <c r="F923" i="28"/>
  <c r="E923" i="27" s="1"/>
  <c r="G923" i="28"/>
  <c r="F923" i="27" s="1"/>
  <c r="V923" i="28"/>
  <c r="O923" i="27" s="1"/>
  <c r="A924" i="28"/>
  <c r="C924" i="28"/>
  <c r="C924" i="27" s="1"/>
  <c r="D924" i="28"/>
  <c r="D924" i="27" s="1"/>
  <c r="E924" i="28"/>
  <c r="F924" i="28"/>
  <c r="E924" i="27" s="1"/>
  <c r="G924" i="28"/>
  <c r="F924" i="27" s="1"/>
  <c r="V924" i="28"/>
  <c r="O924" i="27" s="1"/>
  <c r="A925" i="28"/>
  <c r="A925" i="27" s="1"/>
  <c r="C925" i="28"/>
  <c r="C925" i="27" s="1"/>
  <c r="D925" i="28"/>
  <c r="D925" i="27" s="1"/>
  <c r="E925" i="28"/>
  <c r="F925" i="28"/>
  <c r="E925" i="27" s="1"/>
  <c r="G925" i="28"/>
  <c r="G925" i="27" s="1"/>
  <c r="V925" i="28"/>
  <c r="O925" i="27" s="1"/>
  <c r="A926" i="28"/>
  <c r="A926" i="27" s="1"/>
  <c r="C926" i="28"/>
  <c r="C926" i="27" s="1"/>
  <c r="D926" i="28"/>
  <c r="D926" i="27" s="1"/>
  <c r="E926" i="28"/>
  <c r="F926" i="28"/>
  <c r="E926" i="27" s="1"/>
  <c r="G926" i="28"/>
  <c r="F926" i="27" s="1"/>
  <c r="V926" i="28"/>
  <c r="O926" i="27" s="1"/>
  <c r="A927" i="28"/>
  <c r="O927" i="28" s="1"/>
  <c r="C927" i="28"/>
  <c r="C927" i="27" s="1"/>
  <c r="D927" i="28"/>
  <c r="D927" i="27" s="1"/>
  <c r="E927" i="28"/>
  <c r="F927" i="28"/>
  <c r="E927" i="27" s="1"/>
  <c r="G927" i="28"/>
  <c r="M927" i="27" s="1"/>
  <c r="V927" i="28"/>
  <c r="O927" i="27" s="1"/>
  <c r="A928" i="28"/>
  <c r="A928" i="27" s="1"/>
  <c r="C928" i="28"/>
  <c r="C928" i="27" s="1"/>
  <c r="D928" i="28"/>
  <c r="D928" i="27" s="1"/>
  <c r="E928" i="28"/>
  <c r="F928" i="28"/>
  <c r="E928" i="27" s="1"/>
  <c r="G928" i="28"/>
  <c r="F928" i="27" s="1"/>
  <c r="V928" i="28"/>
  <c r="O928" i="27" s="1"/>
  <c r="A929" i="28"/>
  <c r="R929" i="28" s="1"/>
  <c r="B929" i="28"/>
  <c r="B929" i="27" s="1"/>
  <c r="C929" i="28"/>
  <c r="C929" i="27" s="1"/>
  <c r="D929" i="28"/>
  <c r="D929" i="27" s="1"/>
  <c r="E929" i="28"/>
  <c r="F929" i="28"/>
  <c r="E929" i="27" s="1"/>
  <c r="G929" i="28"/>
  <c r="F929" i="27" s="1"/>
  <c r="V929" i="28"/>
  <c r="O929" i="27" s="1"/>
  <c r="A930" i="28"/>
  <c r="A930" i="27" s="1"/>
  <c r="C930" i="28"/>
  <c r="C930" i="27" s="1"/>
  <c r="D930" i="28"/>
  <c r="D930" i="27" s="1"/>
  <c r="E930" i="28"/>
  <c r="F930" i="28"/>
  <c r="E930" i="27" s="1"/>
  <c r="G930" i="28"/>
  <c r="F930" i="27" s="1"/>
  <c r="V930" i="28"/>
  <c r="O930" i="27" s="1"/>
  <c r="A931" i="28"/>
  <c r="I931" i="28" s="1"/>
  <c r="I931" i="27" s="1"/>
  <c r="C931" i="28"/>
  <c r="C931" i="27" s="1"/>
  <c r="D931" i="28"/>
  <c r="D931" i="27" s="1"/>
  <c r="E931" i="28"/>
  <c r="F931" i="28"/>
  <c r="E931" i="27" s="1"/>
  <c r="G931" i="28"/>
  <c r="F931" i="27" s="1"/>
  <c r="V931" i="28"/>
  <c r="O931" i="27" s="1"/>
  <c r="A932" i="28"/>
  <c r="S932" i="28" s="1"/>
  <c r="C932" i="28"/>
  <c r="C932" i="27" s="1"/>
  <c r="D932" i="28"/>
  <c r="D932" i="27" s="1"/>
  <c r="E932" i="28"/>
  <c r="F932" i="28"/>
  <c r="E932" i="27" s="1"/>
  <c r="G932" i="28"/>
  <c r="V932" i="28"/>
  <c r="O932" i="27" s="1"/>
  <c r="A933" i="28"/>
  <c r="C933" i="28"/>
  <c r="D933" i="28"/>
  <c r="D933" i="27" s="1"/>
  <c r="E933" i="28"/>
  <c r="F933" i="28"/>
  <c r="E933" i="27" s="1"/>
  <c r="G933" i="28"/>
  <c r="N933" i="27" s="1"/>
  <c r="V933" i="28"/>
  <c r="O933" i="27" s="1"/>
  <c r="A934" i="28"/>
  <c r="Q934" i="28" s="1"/>
  <c r="C934" i="28"/>
  <c r="D934" i="28"/>
  <c r="D934" i="27" s="1"/>
  <c r="E934" i="28"/>
  <c r="F934" i="28"/>
  <c r="E934" i="27" s="1"/>
  <c r="G934" i="28"/>
  <c r="N934" i="27" s="1"/>
  <c r="V934" i="28"/>
  <c r="O934" i="27" s="1"/>
  <c r="A935" i="28"/>
  <c r="A935" i="27" s="1"/>
  <c r="C935" i="28"/>
  <c r="C935" i="27" s="1"/>
  <c r="D935" i="28"/>
  <c r="D935" i="27" s="1"/>
  <c r="E935" i="28"/>
  <c r="F935" i="28"/>
  <c r="E935" i="27" s="1"/>
  <c r="G935" i="28"/>
  <c r="V935" i="28"/>
  <c r="O935" i="27" s="1"/>
  <c r="A936" i="28"/>
  <c r="A936" i="27" s="1"/>
  <c r="C936" i="28"/>
  <c r="C936" i="27" s="1"/>
  <c r="D936" i="28"/>
  <c r="D936" i="27" s="1"/>
  <c r="E936" i="28"/>
  <c r="F936" i="28"/>
  <c r="E936" i="27" s="1"/>
  <c r="G936" i="28"/>
  <c r="M936" i="27" s="1"/>
  <c r="V936" i="28"/>
  <c r="O936" i="27" s="1"/>
  <c r="A937" i="28"/>
  <c r="A937" i="27" s="1"/>
  <c r="C937" i="28"/>
  <c r="C937" i="27" s="1"/>
  <c r="D937" i="28"/>
  <c r="D937" i="27" s="1"/>
  <c r="E937" i="28"/>
  <c r="F937" i="28"/>
  <c r="E937" i="27" s="1"/>
  <c r="G937" i="28"/>
  <c r="F937" i="27" s="1"/>
  <c r="V937" i="28"/>
  <c r="O937" i="27" s="1"/>
  <c r="A938" i="28"/>
  <c r="A938" i="27" s="1"/>
  <c r="C938" i="28"/>
  <c r="C938" i="27" s="1"/>
  <c r="D938" i="28"/>
  <c r="D938" i="27" s="1"/>
  <c r="E938" i="28"/>
  <c r="F938" i="28"/>
  <c r="E938" i="27" s="1"/>
  <c r="G938" i="28"/>
  <c r="F938" i="27" s="1"/>
  <c r="V938" i="28"/>
  <c r="O938" i="27" s="1"/>
  <c r="A939" i="28"/>
  <c r="P939" i="28" s="1"/>
  <c r="C939" i="28"/>
  <c r="C939" i="27" s="1"/>
  <c r="D939" i="28"/>
  <c r="D939" i="27" s="1"/>
  <c r="E939" i="28"/>
  <c r="F939" i="28"/>
  <c r="E939" i="27" s="1"/>
  <c r="G939" i="28"/>
  <c r="J939" i="27" s="1"/>
  <c r="V939" i="28"/>
  <c r="O939" i="27" s="1"/>
  <c r="A940" i="28"/>
  <c r="A940" i="27" s="1"/>
  <c r="C940" i="28"/>
  <c r="C940" i="27" s="1"/>
  <c r="D940" i="28"/>
  <c r="D940" i="27" s="1"/>
  <c r="E940" i="28"/>
  <c r="F940" i="28"/>
  <c r="E940" i="27" s="1"/>
  <c r="G940" i="28"/>
  <c r="G940" i="27" s="1"/>
  <c r="V940" i="28"/>
  <c r="O940" i="27" s="1"/>
  <c r="A941" i="28"/>
  <c r="A941" i="27" s="1"/>
  <c r="C941" i="28"/>
  <c r="C941" i="27" s="1"/>
  <c r="D941" i="28"/>
  <c r="D941" i="27" s="1"/>
  <c r="E941" i="28"/>
  <c r="F941" i="28"/>
  <c r="E941" i="27" s="1"/>
  <c r="G941" i="28"/>
  <c r="V941" i="28"/>
  <c r="O941" i="27" s="1"/>
  <c r="A942" i="28"/>
  <c r="Q942" i="28" s="1"/>
  <c r="C942" i="28"/>
  <c r="C942" i="27" s="1"/>
  <c r="D942" i="28"/>
  <c r="D942" i="27" s="1"/>
  <c r="E942" i="28"/>
  <c r="F942" i="28"/>
  <c r="E942" i="27" s="1"/>
  <c r="G942" i="28"/>
  <c r="G942" i="27" s="1"/>
  <c r="V942" i="28"/>
  <c r="O942" i="27" s="1"/>
  <c r="A943" i="28"/>
  <c r="A943" i="27" s="1"/>
  <c r="C943" i="28"/>
  <c r="C943" i="27" s="1"/>
  <c r="D943" i="28"/>
  <c r="D943" i="27" s="1"/>
  <c r="E943" i="28"/>
  <c r="F943" i="28"/>
  <c r="E943" i="27" s="1"/>
  <c r="G943" i="28"/>
  <c r="M943" i="27" s="1"/>
  <c r="V943" i="28"/>
  <c r="O943" i="27" s="1"/>
  <c r="A944" i="28"/>
  <c r="Q944" i="28" s="1"/>
  <c r="C944" i="28"/>
  <c r="C944" i="27" s="1"/>
  <c r="D944" i="28"/>
  <c r="D944" i="27" s="1"/>
  <c r="E944" i="28"/>
  <c r="F944" i="28"/>
  <c r="E944" i="27" s="1"/>
  <c r="G944" i="28"/>
  <c r="F944" i="27" s="1"/>
  <c r="V944" i="28"/>
  <c r="O944" i="27" s="1"/>
  <c r="A945" i="28"/>
  <c r="P945" i="28" s="1"/>
  <c r="C945" i="28"/>
  <c r="C945" i="27" s="1"/>
  <c r="D945" i="28"/>
  <c r="D945" i="27" s="1"/>
  <c r="E945" i="28"/>
  <c r="F945" i="28"/>
  <c r="E945" i="27" s="1"/>
  <c r="G945" i="28"/>
  <c r="N945" i="27" s="1"/>
  <c r="V945" i="28"/>
  <c r="O945" i="27" s="1"/>
  <c r="A946" i="28"/>
  <c r="A946" i="27" s="1"/>
  <c r="C946" i="28"/>
  <c r="C946" i="27" s="1"/>
  <c r="D946" i="28"/>
  <c r="D946" i="27" s="1"/>
  <c r="E946" i="28"/>
  <c r="F946" i="28"/>
  <c r="E946" i="27" s="1"/>
  <c r="G946" i="28"/>
  <c r="F946" i="27" s="1"/>
  <c r="V946" i="28"/>
  <c r="O946" i="27" s="1"/>
  <c r="A947" i="28"/>
  <c r="A947" i="27" s="1"/>
  <c r="C947" i="28"/>
  <c r="C947" i="27" s="1"/>
  <c r="D947" i="28"/>
  <c r="D947" i="27" s="1"/>
  <c r="E947" i="28"/>
  <c r="F947" i="28"/>
  <c r="E947" i="27" s="1"/>
  <c r="G947" i="28"/>
  <c r="F947" i="27" s="1"/>
  <c r="V947" i="28"/>
  <c r="O947" i="27" s="1"/>
  <c r="A948" i="28"/>
  <c r="U948" i="28" s="1"/>
  <c r="C948" i="28"/>
  <c r="C948" i="27" s="1"/>
  <c r="D948" i="28"/>
  <c r="D948" i="27" s="1"/>
  <c r="E948" i="28"/>
  <c r="F948" i="28"/>
  <c r="E948" i="27" s="1"/>
  <c r="G948" i="28"/>
  <c r="F948" i="27" s="1"/>
  <c r="V948" i="28"/>
  <c r="O948" i="27" s="1"/>
  <c r="A949" i="28"/>
  <c r="H949" i="28" s="1"/>
  <c r="H949" i="27" s="1"/>
  <c r="B949" i="28"/>
  <c r="B949" i="27" s="1"/>
  <c r="C949" i="28"/>
  <c r="C949" i="27" s="1"/>
  <c r="D949" i="28"/>
  <c r="D949" i="27" s="1"/>
  <c r="E949" i="28"/>
  <c r="F949" i="28"/>
  <c r="E949" i="27" s="1"/>
  <c r="G949" i="28"/>
  <c r="J949" i="27" s="1"/>
  <c r="V949" i="28"/>
  <c r="O949" i="27" s="1"/>
  <c r="A950" i="28"/>
  <c r="P950" i="28" s="1"/>
  <c r="C950" i="28"/>
  <c r="C950" i="27" s="1"/>
  <c r="D950" i="28"/>
  <c r="D950" i="27" s="1"/>
  <c r="E950" i="28"/>
  <c r="F950" i="28"/>
  <c r="E950" i="27" s="1"/>
  <c r="G950" i="28"/>
  <c r="F950" i="27" s="1"/>
  <c r="V950" i="28"/>
  <c r="O950" i="27" s="1"/>
  <c r="A951" i="28"/>
  <c r="C951" i="28"/>
  <c r="C951" i="27" s="1"/>
  <c r="D951" i="28"/>
  <c r="D951" i="27" s="1"/>
  <c r="E951" i="28"/>
  <c r="F951" i="28"/>
  <c r="E951" i="27" s="1"/>
  <c r="G951" i="28"/>
  <c r="F951" i="27" s="1"/>
  <c r="V951" i="28"/>
  <c r="O951" i="27" s="1"/>
  <c r="A952" i="28"/>
  <c r="I952" i="28" s="1"/>
  <c r="I952" i="27" s="1"/>
  <c r="C952" i="28"/>
  <c r="C952" i="27" s="1"/>
  <c r="D952" i="28"/>
  <c r="D952" i="27" s="1"/>
  <c r="E952" i="28"/>
  <c r="F952" i="28"/>
  <c r="E952" i="27" s="1"/>
  <c r="G952" i="28"/>
  <c r="M952" i="27" s="1"/>
  <c r="V952" i="28"/>
  <c r="O952" i="27" s="1"/>
  <c r="A953" i="28"/>
  <c r="I953" i="28" s="1"/>
  <c r="I953" i="27" s="1"/>
  <c r="C953" i="28"/>
  <c r="C953" i="27" s="1"/>
  <c r="D953" i="28"/>
  <c r="D953" i="27" s="1"/>
  <c r="E953" i="28"/>
  <c r="F953" i="28"/>
  <c r="E953" i="27" s="1"/>
  <c r="G953" i="28"/>
  <c r="V953" i="28"/>
  <c r="O953" i="27" s="1"/>
  <c r="A954" i="28"/>
  <c r="A954" i="27" s="1"/>
  <c r="C954" i="28"/>
  <c r="C954" i="27" s="1"/>
  <c r="D954" i="28"/>
  <c r="D954" i="27" s="1"/>
  <c r="E954" i="28"/>
  <c r="F954" i="28"/>
  <c r="E954" i="27" s="1"/>
  <c r="G954" i="28"/>
  <c r="N954" i="27" s="1"/>
  <c r="V954" i="28"/>
  <c r="O954" i="27" s="1"/>
  <c r="A955" i="28"/>
  <c r="I955" i="28" s="1"/>
  <c r="I955" i="27" s="1"/>
  <c r="C955" i="28"/>
  <c r="C955" i="27" s="1"/>
  <c r="D955" i="28"/>
  <c r="D955" i="27" s="1"/>
  <c r="E955" i="28"/>
  <c r="F955" i="28"/>
  <c r="E955" i="27" s="1"/>
  <c r="G955" i="28"/>
  <c r="N955" i="27" s="1"/>
  <c r="V955" i="28"/>
  <c r="O955" i="27" s="1"/>
  <c r="A956" i="28"/>
  <c r="S956" i="28" s="1"/>
  <c r="C956" i="28"/>
  <c r="C956" i="27" s="1"/>
  <c r="D956" i="28"/>
  <c r="D956" i="27" s="1"/>
  <c r="E956" i="28"/>
  <c r="F956" i="28"/>
  <c r="E956" i="27" s="1"/>
  <c r="G956" i="28"/>
  <c r="N956" i="27" s="1"/>
  <c r="V956" i="28"/>
  <c r="O956" i="27" s="1"/>
  <c r="A957" i="28"/>
  <c r="C957" i="28"/>
  <c r="C957" i="27" s="1"/>
  <c r="D957" i="28"/>
  <c r="D957" i="27" s="1"/>
  <c r="E957" i="28"/>
  <c r="F957" i="28"/>
  <c r="E957" i="27" s="1"/>
  <c r="G957" i="28"/>
  <c r="F957" i="27" s="1"/>
  <c r="V957" i="28"/>
  <c r="O957" i="27" s="1"/>
  <c r="A958" i="28"/>
  <c r="A958" i="27" s="1"/>
  <c r="C958" i="28"/>
  <c r="C958" i="27" s="1"/>
  <c r="D958" i="28"/>
  <c r="D958" i="27" s="1"/>
  <c r="E958" i="28"/>
  <c r="F958" i="28"/>
  <c r="E958" i="27" s="1"/>
  <c r="G958" i="28"/>
  <c r="G958" i="27" s="1"/>
  <c r="V958" i="28"/>
  <c r="O958" i="27" s="1"/>
  <c r="A959" i="28"/>
  <c r="C959" i="28"/>
  <c r="C959" i="27" s="1"/>
  <c r="D959" i="28"/>
  <c r="D959" i="27" s="1"/>
  <c r="E959" i="28"/>
  <c r="F959" i="28"/>
  <c r="E959" i="27" s="1"/>
  <c r="G959" i="28"/>
  <c r="F959" i="27" s="1"/>
  <c r="V959" i="28"/>
  <c r="O959" i="27" s="1"/>
  <c r="A960" i="28"/>
  <c r="R960" i="28" s="1"/>
  <c r="C960" i="28"/>
  <c r="C960" i="27" s="1"/>
  <c r="D960" i="28"/>
  <c r="D960" i="27" s="1"/>
  <c r="E960" i="28"/>
  <c r="F960" i="28"/>
  <c r="E960" i="27" s="1"/>
  <c r="G960" i="28"/>
  <c r="N960" i="27" s="1"/>
  <c r="V960" i="28"/>
  <c r="O960" i="27" s="1"/>
  <c r="A961" i="28"/>
  <c r="A961" i="27" s="1"/>
  <c r="C961" i="28"/>
  <c r="C961" i="27" s="1"/>
  <c r="D961" i="28"/>
  <c r="D961" i="27" s="1"/>
  <c r="E961" i="28"/>
  <c r="F961" i="28"/>
  <c r="E961" i="27" s="1"/>
  <c r="G961" i="28"/>
  <c r="V961" i="28"/>
  <c r="O961" i="27" s="1"/>
  <c r="A962" i="28"/>
  <c r="C962" i="28"/>
  <c r="C962" i="27" s="1"/>
  <c r="D962" i="28"/>
  <c r="D962" i="27" s="1"/>
  <c r="E962" i="28"/>
  <c r="F962" i="28"/>
  <c r="E962" i="27" s="1"/>
  <c r="G962" i="28"/>
  <c r="F962" i="27" s="1"/>
  <c r="V962" i="28"/>
  <c r="O962" i="27" s="1"/>
  <c r="A963" i="28"/>
  <c r="A963" i="27" s="1"/>
  <c r="C963" i="28"/>
  <c r="C963" i="27" s="1"/>
  <c r="D963" i="28"/>
  <c r="D963" i="27" s="1"/>
  <c r="E963" i="28"/>
  <c r="F963" i="28"/>
  <c r="E963" i="27" s="1"/>
  <c r="G963" i="28"/>
  <c r="F963" i="27" s="1"/>
  <c r="V963" i="28"/>
  <c r="O963" i="27" s="1"/>
  <c r="A964" i="28"/>
  <c r="I964" i="28" s="1"/>
  <c r="I964" i="27" s="1"/>
  <c r="C964" i="28"/>
  <c r="C964" i="27" s="1"/>
  <c r="D964" i="28"/>
  <c r="D964" i="27" s="1"/>
  <c r="E964" i="28"/>
  <c r="F964" i="28"/>
  <c r="E964" i="27" s="1"/>
  <c r="G964" i="28"/>
  <c r="J964" i="27" s="1"/>
  <c r="V964" i="28"/>
  <c r="O964" i="27" s="1"/>
  <c r="A965" i="28"/>
  <c r="O965" i="28" s="1"/>
  <c r="C965" i="28"/>
  <c r="C965" i="27" s="1"/>
  <c r="D965" i="28"/>
  <c r="D965" i="27" s="1"/>
  <c r="E965" i="28"/>
  <c r="F965" i="28"/>
  <c r="E965" i="27" s="1"/>
  <c r="G965" i="28"/>
  <c r="F965" i="27" s="1"/>
  <c r="V965" i="28"/>
  <c r="O965" i="27" s="1"/>
  <c r="A966" i="28"/>
  <c r="H966" i="28" s="1"/>
  <c r="H966" i="27" s="1"/>
  <c r="C966" i="28"/>
  <c r="C966" i="27" s="1"/>
  <c r="D966" i="28"/>
  <c r="D966" i="27" s="1"/>
  <c r="E966" i="28"/>
  <c r="F966" i="28"/>
  <c r="E966" i="27" s="1"/>
  <c r="G966" i="28"/>
  <c r="M966" i="27" s="1"/>
  <c r="V966" i="28"/>
  <c r="O966" i="27" s="1"/>
  <c r="A967" i="28"/>
  <c r="O967" i="28" s="1"/>
  <c r="C967" i="28"/>
  <c r="C967" i="27" s="1"/>
  <c r="D967" i="28"/>
  <c r="D967" i="27" s="1"/>
  <c r="E967" i="28"/>
  <c r="F967" i="28"/>
  <c r="E967" i="27" s="1"/>
  <c r="G967" i="28"/>
  <c r="J967" i="27" s="1"/>
  <c r="V967" i="28"/>
  <c r="O967" i="27" s="1"/>
  <c r="A968" i="28"/>
  <c r="A968" i="27" s="1"/>
  <c r="C968" i="28"/>
  <c r="C968" i="27" s="1"/>
  <c r="D968" i="28"/>
  <c r="D968" i="27" s="1"/>
  <c r="E968" i="28"/>
  <c r="F968" i="28"/>
  <c r="E968" i="27" s="1"/>
  <c r="G968" i="28"/>
  <c r="F968" i="27" s="1"/>
  <c r="V968" i="28"/>
  <c r="O968" i="27" s="1"/>
  <c r="A969" i="28"/>
  <c r="O969" i="28" s="1"/>
  <c r="C969" i="28"/>
  <c r="C969" i="27" s="1"/>
  <c r="D969" i="28"/>
  <c r="D969" i="27" s="1"/>
  <c r="E969" i="28"/>
  <c r="F969" i="28"/>
  <c r="E969" i="27" s="1"/>
  <c r="G969" i="28"/>
  <c r="F969" i="27" s="1"/>
  <c r="V969" i="28"/>
  <c r="O969" i="27" s="1"/>
  <c r="A970" i="28"/>
  <c r="R970" i="28" s="1"/>
  <c r="C970" i="28"/>
  <c r="C970" i="27" s="1"/>
  <c r="D970" i="28"/>
  <c r="D970" i="27" s="1"/>
  <c r="E970" i="28"/>
  <c r="F970" i="28"/>
  <c r="E970" i="27" s="1"/>
  <c r="G970" i="28"/>
  <c r="G970" i="27" s="1"/>
  <c r="V970" i="28"/>
  <c r="O970" i="27" s="1"/>
  <c r="A971" i="28"/>
  <c r="N971" i="28" s="1"/>
  <c r="C971" i="28"/>
  <c r="C971" i="27" s="1"/>
  <c r="D971" i="28"/>
  <c r="D971" i="27" s="1"/>
  <c r="E971" i="28"/>
  <c r="F971" i="28"/>
  <c r="E971" i="27" s="1"/>
  <c r="G971" i="28"/>
  <c r="F971" i="27" s="1"/>
  <c r="V971" i="28"/>
  <c r="O971" i="27" s="1"/>
  <c r="A972" i="28"/>
  <c r="C972" i="28"/>
  <c r="C972" i="27" s="1"/>
  <c r="D972" i="28"/>
  <c r="D972" i="27" s="1"/>
  <c r="E972" i="28"/>
  <c r="F972" i="28"/>
  <c r="E972" i="27" s="1"/>
  <c r="G972" i="28"/>
  <c r="F972" i="27" s="1"/>
  <c r="V972" i="28"/>
  <c r="O972" i="27" s="1"/>
  <c r="A973" i="28"/>
  <c r="C973" i="28"/>
  <c r="C973" i="27" s="1"/>
  <c r="D973" i="28"/>
  <c r="D973" i="27" s="1"/>
  <c r="E973" i="28"/>
  <c r="F973" i="28"/>
  <c r="E973" i="27" s="1"/>
  <c r="G973" i="28"/>
  <c r="F973" i="27" s="1"/>
  <c r="V973" i="28"/>
  <c r="O973" i="27" s="1"/>
  <c r="A974" i="28"/>
  <c r="C974" i="28"/>
  <c r="D974" i="28"/>
  <c r="D974" i="27" s="1"/>
  <c r="E974" i="28"/>
  <c r="F974" i="28"/>
  <c r="E974" i="27" s="1"/>
  <c r="G974" i="28"/>
  <c r="G974" i="27" s="1"/>
  <c r="V974" i="28"/>
  <c r="O974" i="27" s="1"/>
  <c r="A975" i="28"/>
  <c r="O975" i="28" s="1"/>
  <c r="C975" i="28"/>
  <c r="C975" i="27" s="1"/>
  <c r="D975" i="28"/>
  <c r="D975" i="27" s="1"/>
  <c r="E975" i="28"/>
  <c r="F975" i="28"/>
  <c r="E975" i="27" s="1"/>
  <c r="G975" i="28"/>
  <c r="G975" i="27" s="1"/>
  <c r="V975" i="28"/>
  <c r="O975" i="27" s="1"/>
  <c r="A976" i="28"/>
  <c r="A976" i="27" s="1"/>
  <c r="C976" i="28"/>
  <c r="C976" i="27" s="1"/>
  <c r="D976" i="28"/>
  <c r="D976" i="27" s="1"/>
  <c r="E976" i="28"/>
  <c r="F976" i="28"/>
  <c r="E976" i="27" s="1"/>
  <c r="G976" i="28"/>
  <c r="F976" i="27" s="1"/>
  <c r="V976" i="28"/>
  <c r="O976" i="27" s="1"/>
  <c r="A977" i="28"/>
  <c r="A977" i="27" s="1"/>
  <c r="C977" i="28"/>
  <c r="C977" i="27" s="1"/>
  <c r="D977" i="28"/>
  <c r="D977" i="27" s="1"/>
  <c r="E977" i="28"/>
  <c r="F977" i="28"/>
  <c r="E977" i="27" s="1"/>
  <c r="G977" i="28"/>
  <c r="F977" i="27" s="1"/>
  <c r="V977" i="28"/>
  <c r="O977" i="27" s="1"/>
  <c r="A978" i="28"/>
  <c r="A978" i="27" s="1"/>
  <c r="C978" i="28"/>
  <c r="D978" i="28"/>
  <c r="D978" i="27" s="1"/>
  <c r="E978" i="28"/>
  <c r="F978" i="28"/>
  <c r="E978" i="27" s="1"/>
  <c r="G978" i="28"/>
  <c r="F978" i="27" s="1"/>
  <c r="V978" i="28"/>
  <c r="O978" i="27" s="1"/>
  <c r="A979" i="28"/>
  <c r="M979" i="28" s="1"/>
  <c r="C979" i="28"/>
  <c r="C979" i="27" s="1"/>
  <c r="D979" i="28"/>
  <c r="D979" i="27" s="1"/>
  <c r="E979" i="28"/>
  <c r="F979" i="28"/>
  <c r="E979" i="27" s="1"/>
  <c r="G979" i="28"/>
  <c r="V979" i="28"/>
  <c r="O979" i="27" s="1"/>
  <c r="A980" i="28"/>
  <c r="Q980" i="28" s="1"/>
  <c r="C980" i="28"/>
  <c r="C980" i="27" s="1"/>
  <c r="D980" i="28"/>
  <c r="D980" i="27" s="1"/>
  <c r="E980" i="28"/>
  <c r="F980" i="28"/>
  <c r="E980" i="27" s="1"/>
  <c r="G980" i="28"/>
  <c r="G980" i="27" s="1"/>
  <c r="V980" i="28"/>
  <c r="O980" i="27" s="1"/>
  <c r="A981" i="28"/>
  <c r="A981" i="27" s="1"/>
  <c r="C981" i="28"/>
  <c r="C981" i="27" s="1"/>
  <c r="D981" i="28"/>
  <c r="D981" i="27" s="1"/>
  <c r="E981" i="28"/>
  <c r="F981" i="28"/>
  <c r="E981" i="27" s="1"/>
  <c r="G981" i="28"/>
  <c r="G981" i="27" s="1"/>
  <c r="V981" i="28"/>
  <c r="O981" i="27" s="1"/>
  <c r="A982" i="28"/>
  <c r="A982" i="27" s="1"/>
  <c r="C982" i="28"/>
  <c r="C982" i="27" s="1"/>
  <c r="D982" i="28"/>
  <c r="D982" i="27" s="1"/>
  <c r="E982" i="28"/>
  <c r="F982" i="28"/>
  <c r="E982" i="27" s="1"/>
  <c r="G982" i="28"/>
  <c r="F982" i="27" s="1"/>
  <c r="V982" i="28"/>
  <c r="O982" i="27" s="1"/>
  <c r="A983" i="28"/>
  <c r="A983" i="27" s="1"/>
  <c r="C983" i="28"/>
  <c r="C983" i="27" s="1"/>
  <c r="D983" i="28"/>
  <c r="D983" i="27" s="1"/>
  <c r="E983" i="28"/>
  <c r="F983" i="28"/>
  <c r="E983" i="27" s="1"/>
  <c r="G983" i="28"/>
  <c r="F983" i="27" s="1"/>
  <c r="V983" i="28"/>
  <c r="O983" i="27" s="1"/>
  <c r="A984" i="28"/>
  <c r="T984" i="28" s="1"/>
  <c r="C984" i="28"/>
  <c r="C984" i="27" s="1"/>
  <c r="D984" i="28"/>
  <c r="D984" i="27" s="1"/>
  <c r="E984" i="28"/>
  <c r="F984" i="28"/>
  <c r="E984" i="27" s="1"/>
  <c r="G984" i="28"/>
  <c r="F984" i="27" s="1"/>
  <c r="V984" i="28"/>
  <c r="O984" i="27" s="1"/>
  <c r="A985" i="28"/>
  <c r="Q985" i="28" s="1"/>
  <c r="C985" i="28"/>
  <c r="C985" i="27" s="1"/>
  <c r="D985" i="28"/>
  <c r="D985" i="27" s="1"/>
  <c r="E985" i="28"/>
  <c r="F985" i="28"/>
  <c r="E985" i="27" s="1"/>
  <c r="G985" i="28"/>
  <c r="F985" i="27" s="1"/>
  <c r="V985" i="28"/>
  <c r="O985" i="27" s="1"/>
  <c r="A986" i="28"/>
  <c r="A986" i="27" s="1"/>
  <c r="C986" i="28"/>
  <c r="C986" i="27" s="1"/>
  <c r="D986" i="28"/>
  <c r="D986" i="27" s="1"/>
  <c r="E986" i="28"/>
  <c r="F986" i="28"/>
  <c r="E986" i="27" s="1"/>
  <c r="G986" i="28"/>
  <c r="M986" i="27" s="1"/>
  <c r="V986" i="28"/>
  <c r="O986" i="27" s="1"/>
  <c r="A987" i="28"/>
  <c r="M987" i="28" s="1"/>
  <c r="C987" i="28"/>
  <c r="C987" i="27" s="1"/>
  <c r="D987" i="28"/>
  <c r="D987" i="27" s="1"/>
  <c r="E987" i="28"/>
  <c r="F987" i="28"/>
  <c r="E987" i="27" s="1"/>
  <c r="G987" i="28"/>
  <c r="G987" i="27" s="1"/>
  <c r="V987" i="28"/>
  <c r="O987" i="27" s="1"/>
  <c r="A988" i="28"/>
  <c r="O988" i="28" s="1"/>
  <c r="C988" i="28"/>
  <c r="C988" i="27" s="1"/>
  <c r="D988" i="28"/>
  <c r="D988" i="27" s="1"/>
  <c r="E988" i="28"/>
  <c r="F988" i="28"/>
  <c r="E988" i="27" s="1"/>
  <c r="G988" i="28"/>
  <c r="F988" i="27" s="1"/>
  <c r="V988" i="28"/>
  <c r="O988" i="27" s="1"/>
  <c r="A989" i="28"/>
  <c r="A989" i="27" s="1"/>
  <c r="C989" i="28"/>
  <c r="C989" i="27" s="1"/>
  <c r="D989" i="28"/>
  <c r="D989" i="27" s="1"/>
  <c r="E989" i="28"/>
  <c r="F989" i="28"/>
  <c r="E989" i="27" s="1"/>
  <c r="G989" i="28"/>
  <c r="F989" i="27" s="1"/>
  <c r="V989" i="28"/>
  <c r="O989" i="27" s="1"/>
  <c r="A990" i="28"/>
  <c r="M990" i="28" s="1"/>
  <c r="C990" i="28"/>
  <c r="C990" i="27" s="1"/>
  <c r="D990" i="28"/>
  <c r="D990" i="27" s="1"/>
  <c r="E990" i="28"/>
  <c r="F990" i="28"/>
  <c r="E990" i="27" s="1"/>
  <c r="G990" i="28"/>
  <c r="F990" i="27" s="1"/>
  <c r="V990" i="28"/>
  <c r="O990" i="27" s="1"/>
  <c r="A991" i="28"/>
  <c r="A991" i="27" s="1"/>
  <c r="C991" i="28"/>
  <c r="C991" i="27" s="1"/>
  <c r="D991" i="28"/>
  <c r="D991" i="27" s="1"/>
  <c r="E991" i="28"/>
  <c r="F991" i="28"/>
  <c r="E991" i="27" s="1"/>
  <c r="G991" i="28"/>
  <c r="F991" i="27" s="1"/>
  <c r="V991" i="28"/>
  <c r="O991" i="27" s="1"/>
  <c r="A992" i="28"/>
  <c r="Q992" i="28" s="1"/>
  <c r="C992" i="28"/>
  <c r="C992" i="27" s="1"/>
  <c r="D992" i="28"/>
  <c r="D992" i="27" s="1"/>
  <c r="E992" i="28"/>
  <c r="F992" i="28"/>
  <c r="E992" i="27" s="1"/>
  <c r="G992" i="28"/>
  <c r="J992" i="27" s="1"/>
  <c r="V992" i="28"/>
  <c r="O992" i="27" s="1"/>
  <c r="A993" i="28"/>
  <c r="A993" i="27" s="1"/>
  <c r="C993" i="28"/>
  <c r="C993" i="27" s="1"/>
  <c r="D993" i="28"/>
  <c r="D993" i="27" s="1"/>
  <c r="E993" i="28"/>
  <c r="F993" i="28"/>
  <c r="E993" i="27" s="1"/>
  <c r="G993" i="28"/>
  <c r="F993" i="27" s="1"/>
  <c r="V993" i="28"/>
  <c r="O993" i="27" s="1"/>
  <c r="A994" i="28"/>
  <c r="N994" i="28" s="1"/>
  <c r="C994" i="28"/>
  <c r="C994" i="27" s="1"/>
  <c r="D994" i="28"/>
  <c r="D994" i="27" s="1"/>
  <c r="E994" i="28"/>
  <c r="F994" i="28"/>
  <c r="E994" i="27" s="1"/>
  <c r="G994" i="28"/>
  <c r="V994" i="28"/>
  <c r="O994" i="27" s="1"/>
  <c r="A995" i="28"/>
  <c r="C995" i="28"/>
  <c r="C995" i="27" s="1"/>
  <c r="D995" i="28"/>
  <c r="D995" i="27" s="1"/>
  <c r="E995" i="28"/>
  <c r="F995" i="28"/>
  <c r="E995" i="27" s="1"/>
  <c r="G995" i="28"/>
  <c r="F995" i="27" s="1"/>
  <c r="V995" i="28"/>
  <c r="O995" i="27" s="1"/>
  <c r="A996" i="28"/>
  <c r="C996" i="28"/>
  <c r="C996" i="27" s="1"/>
  <c r="D996" i="28"/>
  <c r="D996" i="27" s="1"/>
  <c r="E996" i="28"/>
  <c r="F996" i="28"/>
  <c r="E996" i="27" s="1"/>
  <c r="G996" i="28"/>
  <c r="M996" i="27" s="1"/>
  <c r="V996" i="28"/>
  <c r="O996" i="27" s="1"/>
  <c r="A997" i="28"/>
  <c r="C997" i="28"/>
  <c r="C997" i="27" s="1"/>
  <c r="D997" i="28"/>
  <c r="D997" i="27" s="1"/>
  <c r="E997" i="28"/>
  <c r="F997" i="28"/>
  <c r="E997" i="27" s="1"/>
  <c r="G997" i="28"/>
  <c r="G997" i="27" s="1"/>
  <c r="V997" i="28"/>
  <c r="O997" i="27" s="1"/>
  <c r="A998" i="28"/>
  <c r="A998" i="27" s="1"/>
  <c r="C998" i="28"/>
  <c r="C998" i="27" s="1"/>
  <c r="D998" i="28"/>
  <c r="D998" i="27" s="1"/>
  <c r="E998" i="28"/>
  <c r="F998" i="28"/>
  <c r="E998" i="27" s="1"/>
  <c r="G998" i="28"/>
  <c r="F998" i="27" s="1"/>
  <c r="V998" i="28"/>
  <c r="O998" i="27" s="1"/>
  <c r="A999" i="28"/>
  <c r="A999" i="27" s="1"/>
  <c r="C999" i="28"/>
  <c r="C999" i="27" s="1"/>
  <c r="D999" i="28"/>
  <c r="D999" i="27" s="1"/>
  <c r="E999" i="28"/>
  <c r="F999" i="28"/>
  <c r="E999" i="27" s="1"/>
  <c r="G999" i="28"/>
  <c r="F999" i="27" s="1"/>
  <c r="V999" i="28"/>
  <c r="O999" i="27" s="1"/>
  <c r="A1000" i="28"/>
  <c r="A1000" i="27" s="1"/>
  <c r="C1000" i="28"/>
  <c r="C1000" i="27" s="1"/>
  <c r="D1000" i="28"/>
  <c r="D1000" i="27" s="1"/>
  <c r="E1000" i="28"/>
  <c r="F1000" i="28"/>
  <c r="E1000" i="27" s="1"/>
  <c r="G1000" i="28"/>
  <c r="F1000" i="27" s="1"/>
  <c r="V1000" i="28"/>
  <c r="O1000" i="27" s="1"/>
  <c r="A1001" i="28"/>
  <c r="I1001" i="28" s="1"/>
  <c r="C1001" i="28"/>
  <c r="D1001" i="28"/>
  <c r="E1001" i="28"/>
  <c r="F1001" i="28"/>
  <c r="G1001" i="28"/>
  <c r="V1001" i="28"/>
  <c r="C2" i="27"/>
  <c r="C3" i="27"/>
  <c r="O4" i="27"/>
  <c r="C5" i="27"/>
  <c r="C7" i="27"/>
  <c r="C8" i="27"/>
  <c r="D8" i="27"/>
  <c r="C10" i="27"/>
  <c r="G10" i="27"/>
  <c r="J10" i="27"/>
  <c r="M10" i="27"/>
  <c r="C11" i="27"/>
  <c r="F11" i="27"/>
  <c r="G11" i="27"/>
  <c r="M11" i="27"/>
  <c r="C13" i="27"/>
  <c r="C14" i="27"/>
  <c r="C15" i="27"/>
  <c r="C18" i="27"/>
  <c r="A21" i="27"/>
  <c r="C21" i="27"/>
  <c r="A22" i="27"/>
  <c r="B22" i="27"/>
  <c r="C22" i="27"/>
  <c r="E22" i="27"/>
  <c r="C25" i="27"/>
  <c r="C26" i="27"/>
  <c r="C28" i="27"/>
  <c r="C29" i="27"/>
  <c r="C30" i="27"/>
  <c r="O31" i="27"/>
  <c r="C32" i="27"/>
  <c r="C34" i="27"/>
  <c r="D35" i="27"/>
  <c r="C36" i="27"/>
  <c r="F38" i="27"/>
  <c r="G38" i="27"/>
  <c r="J38" i="27"/>
  <c r="M38" i="27"/>
  <c r="N38" i="27"/>
  <c r="C39" i="27"/>
  <c r="C40" i="27"/>
  <c r="C41" i="27"/>
  <c r="C42" i="27"/>
  <c r="C43" i="27"/>
  <c r="C44" i="27"/>
  <c r="E45" i="27"/>
  <c r="C46" i="27"/>
  <c r="A48" i="27"/>
  <c r="E48" i="27"/>
  <c r="O48" i="27"/>
  <c r="C49" i="27"/>
  <c r="C53" i="27"/>
  <c r="M55" i="27"/>
  <c r="C56" i="27"/>
  <c r="C57" i="27"/>
  <c r="C58" i="27"/>
  <c r="C59" i="27"/>
  <c r="D60" i="27"/>
  <c r="C63" i="27"/>
  <c r="N63" i="27"/>
  <c r="C65" i="27"/>
  <c r="A66" i="27"/>
  <c r="C66" i="27"/>
  <c r="C67" i="27"/>
  <c r="C69" i="27"/>
  <c r="C70" i="27"/>
  <c r="C71" i="27"/>
  <c r="C72" i="27"/>
  <c r="C73" i="27"/>
  <c r="C77" i="27"/>
  <c r="C80" i="27"/>
  <c r="C81" i="27"/>
  <c r="C82" i="27"/>
  <c r="C83" i="27"/>
  <c r="C84" i="27"/>
  <c r="C85" i="27"/>
  <c r="E86" i="27"/>
  <c r="C87" i="27"/>
  <c r="J87" i="27"/>
  <c r="C89" i="27"/>
  <c r="C90" i="27"/>
  <c r="C91" i="27"/>
  <c r="C93" i="27"/>
  <c r="C94" i="27"/>
  <c r="C95" i="27"/>
  <c r="C97" i="27"/>
  <c r="C101" i="27"/>
  <c r="C103" i="27"/>
  <c r="C104" i="27"/>
  <c r="C105" i="27"/>
  <c r="C106" i="27"/>
  <c r="C107" i="27"/>
  <c r="C111" i="27"/>
  <c r="C113" i="27"/>
  <c r="C114" i="27"/>
  <c r="C115" i="27"/>
  <c r="C117" i="27"/>
  <c r="C118" i="27"/>
  <c r="E118" i="27"/>
  <c r="C119" i="27"/>
  <c r="C121" i="27"/>
  <c r="C122" i="27"/>
  <c r="C125" i="27"/>
  <c r="J127" i="27"/>
  <c r="C128" i="27"/>
  <c r="C129" i="27"/>
  <c r="C130" i="27"/>
  <c r="C131" i="27"/>
  <c r="C135" i="27"/>
  <c r="C137" i="27"/>
  <c r="C138" i="27"/>
  <c r="C139" i="27"/>
  <c r="C141" i="27"/>
  <c r="C142" i="27"/>
  <c r="C143" i="27"/>
  <c r="C145" i="27"/>
  <c r="C149" i="27"/>
  <c r="C152" i="27"/>
  <c r="C153" i="27"/>
  <c r="C154" i="27"/>
  <c r="C155" i="27"/>
  <c r="C159" i="27"/>
  <c r="C161" i="27"/>
  <c r="C162" i="27"/>
  <c r="C163" i="27"/>
  <c r="C165" i="27"/>
  <c r="C166" i="27"/>
  <c r="C167" i="27"/>
  <c r="C169" i="27"/>
  <c r="C171" i="27"/>
  <c r="C173" i="27"/>
  <c r="C176" i="27"/>
  <c r="C177" i="27"/>
  <c r="C178" i="27"/>
  <c r="C179" i="27"/>
  <c r="C183" i="27"/>
  <c r="C184" i="27"/>
  <c r="C186" i="27"/>
  <c r="C187" i="27"/>
  <c r="C189" i="27"/>
  <c r="C190" i="27"/>
  <c r="C191" i="27"/>
  <c r="C193" i="27"/>
  <c r="C197" i="27"/>
  <c r="C200" i="27"/>
  <c r="C201" i="27"/>
  <c r="C202" i="27"/>
  <c r="C203" i="27"/>
  <c r="C207" i="27"/>
  <c r="C210" i="27"/>
  <c r="C211" i="27"/>
  <c r="C213" i="27"/>
  <c r="C214" i="27"/>
  <c r="C215" i="27"/>
  <c r="C217" i="27"/>
  <c r="C219" i="27"/>
  <c r="C220" i="27"/>
  <c r="C221" i="27"/>
  <c r="C223" i="27"/>
  <c r="N223" i="27"/>
  <c r="C224" i="27"/>
  <c r="C225" i="27"/>
  <c r="C226" i="27"/>
  <c r="C227" i="27"/>
  <c r="E230" i="27"/>
  <c r="C231" i="27"/>
  <c r="C234" i="27"/>
  <c r="C235" i="27"/>
  <c r="C237" i="27"/>
  <c r="C238" i="27"/>
  <c r="C239" i="27"/>
  <c r="J239" i="27"/>
  <c r="C241" i="27"/>
  <c r="C242" i="27"/>
  <c r="C243" i="27"/>
  <c r="C245" i="27"/>
  <c r="C247" i="27"/>
  <c r="C248" i="27"/>
  <c r="C249" i="27"/>
  <c r="C250" i="27"/>
  <c r="C251" i="27"/>
  <c r="C255" i="27"/>
  <c r="C258" i="27"/>
  <c r="C259" i="27"/>
  <c r="C261" i="27"/>
  <c r="C262" i="27"/>
  <c r="C263" i="27"/>
  <c r="F263" i="27"/>
  <c r="G263" i="27"/>
  <c r="J263" i="27"/>
  <c r="M263" i="27"/>
  <c r="N263" i="27"/>
  <c r="C265" i="27"/>
  <c r="C266" i="27"/>
  <c r="C267" i="27"/>
  <c r="C269" i="27"/>
  <c r="E270" i="27"/>
  <c r="C271" i="27"/>
  <c r="C272" i="27"/>
  <c r="C273" i="27"/>
  <c r="A274" i="27"/>
  <c r="C274" i="27"/>
  <c r="C275" i="27"/>
  <c r="C279" i="27"/>
  <c r="F279" i="27"/>
  <c r="M279" i="27"/>
  <c r="O280" i="27"/>
  <c r="C282" i="27"/>
  <c r="C283" i="27"/>
  <c r="D284" i="27"/>
  <c r="C285" i="27"/>
  <c r="C286" i="27"/>
  <c r="C287" i="27"/>
  <c r="F287" i="27"/>
  <c r="G287" i="27"/>
  <c r="J287" i="27"/>
  <c r="M287" i="27"/>
  <c r="C288" i="27"/>
  <c r="C289" i="27"/>
  <c r="C290" i="27"/>
  <c r="C291" i="27"/>
  <c r="C293" i="27"/>
  <c r="E294" i="27"/>
  <c r="C295" i="27"/>
  <c r="C296" i="27"/>
  <c r="C297" i="27"/>
  <c r="C298" i="27"/>
  <c r="C299" i="27"/>
  <c r="A303" i="27"/>
  <c r="B303" i="27"/>
  <c r="C303" i="27"/>
  <c r="D303" i="27"/>
  <c r="E303" i="27"/>
  <c r="C304" i="27"/>
  <c r="C305" i="27"/>
  <c r="C306" i="27"/>
  <c r="C308" i="27"/>
  <c r="C309" i="27"/>
  <c r="C311" i="27"/>
  <c r="C312" i="27"/>
  <c r="C313" i="27"/>
  <c r="C316" i="27"/>
  <c r="C317" i="27"/>
  <c r="C318" i="27"/>
  <c r="C319" i="27"/>
  <c r="C323" i="27"/>
  <c r="C324" i="27"/>
  <c r="C325" i="27"/>
  <c r="C326" i="27"/>
  <c r="C328" i="27"/>
  <c r="C329" i="27"/>
  <c r="C330" i="27"/>
  <c r="C332" i="27"/>
  <c r="C333" i="27"/>
  <c r="C334" i="27"/>
  <c r="C336" i="27"/>
  <c r="C337" i="27"/>
  <c r="C339" i="27"/>
  <c r="C340" i="27"/>
  <c r="C341" i="27"/>
  <c r="C342" i="27"/>
  <c r="E345" i="27"/>
  <c r="C348" i="27"/>
  <c r="C349" i="27"/>
  <c r="C350" i="27"/>
  <c r="C352" i="27"/>
  <c r="C353" i="27"/>
  <c r="C354" i="27"/>
  <c r="C356" i="27"/>
  <c r="C357" i="27"/>
  <c r="C360" i="27"/>
  <c r="C361" i="27"/>
  <c r="D362" i="27"/>
  <c r="E362" i="27"/>
  <c r="F362" i="27"/>
  <c r="G362" i="27"/>
  <c r="N362" i="27"/>
  <c r="O362" i="27"/>
  <c r="C365" i="27"/>
  <c r="C366" i="27"/>
  <c r="C367" i="27"/>
  <c r="C368" i="27"/>
  <c r="C369" i="27"/>
  <c r="C370" i="27"/>
  <c r="C371" i="27"/>
  <c r="C373" i="27"/>
  <c r="C375" i="27"/>
  <c r="C377" i="27"/>
  <c r="C381" i="27"/>
  <c r="C382" i="27"/>
  <c r="C383" i="27"/>
  <c r="C385" i="27"/>
  <c r="C389" i="27"/>
  <c r="C390" i="27"/>
  <c r="C391" i="27"/>
  <c r="C392" i="27"/>
  <c r="C393" i="27"/>
  <c r="C394" i="27"/>
  <c r="C397" i="27"/>
  <c r="C399" i="27"/>
  <c r="C401" i="27"/>
  <c r="C405" i="27"/>
  <c r="C406" i="27"/>
  <c r="C407" i="27"/>
  <c r="C409" i="27"/>
  <c r="C413" i="27"/>
  <c r="C415" i="27"/>
  <c r="C416" i="27"/>
  <c r="C417" i="27"/>
  <c r="C418" i="27"/>
  <c r="C422" i="27"/>
  <c r="C425" i="27"/>
  <c r="C426" i="27"/>
  <c r="C427" i="27"/>
  <c r="C428" i="27"/>
  <c r="C431" i="27"/>
  <c r="C433" i="27"/>
  <c r="C436" i="27"/>
  <c r="C439" i="27"/>
  <c r="C440" i="27"/>
  <c r="C441" i="27"/>
  <c r="C442" i="27"/>
  <c r="C443" i="27"/>
  <c r="C444" i="27"/>
  <c r="C445" i="27"/>
  <c r="C447" i="27"/>
  <c r="C449" i="27"/>
  <c r="C450" i="27"/>
  <c r="C451" i="27"/>
  <c r="C452" i="27"/>
  <c r="C453" i="27"/>
  <c r="C455" i="27"/>
  <c r="C457" i="27"/>
  <c r="C463" i="27"/>
  <c r="C465" i="27"/>
  <c r="C466" i="27"/>
  <c r="C467" i="27"/>
  <c r="C469" i="27"/>
  <c r="C471" i="27"/>
  <c r="C473" i="27"/>
  <c r="C474" i="27"/>
  <c r="C475" i="27"/>
  <c r="C476" i="27"/>
  <c r="C479" i="27"/>
  <c r="C481" i="27"/>
  <c r="C482" i="27"/>
  <c r="B487" i="27"/>
  <c r="E487" i="27"/>
  <c r="F487" i="27"/>
  <c r="G487" i="27"/>
  <c r="J487" i="27"/>
  <c r="M487" i="27"/>
  <c r="N487" i="27"/>
  <c r="O487" i="27"/>
  <c r="C488" i="27"/>
  <c r="C490" i="27"/>
  <c r="C491" i="27"/>
  <c r="C492" i="27"/>
  <c r="C495" i="27"/>
  <c r="C498" i="27"/>
  <c r="C505" i="27"/>
  <c r="C506" i="27"/>
  <c r="C507" i="27"/>
  <c r="J507" i="27"/>
  <c r="C508" i="27"/>
  <c r="C511" i="27"/>
  <c r="C512" i="27"/>
  <c r="C514" i="27"/>
  <c r="E514" i="27"/>
  <c r="C515" i="27"/>
  <c r="C516" i="27"/>
  <c r="C518" i="27"/>
  <c r="C519" i="27"/>
  <c r="C522" i="27"/>
  <c r="C529" i="27"/>
  <c r="C530" i="27"/>
  <c r="C531" i="27"/>
  <c r="C532" i="27"/>
  <c r="C536" i="27"/>
  <c r="C538" i="27"/>
  <c r="C539" i="27"/>
  <c r="C540" i="27"/>
  <c r="C543" i="27"/>
  <c r="C546" i="27"/>
  <c r="C553" i="27"/>
  <c r="C554" i="27"/>
  <c r="C555" i="27"/>
  <c r="C556" i="27"/>
  <c r="C559" i="27"/>
  <c r="C560" i="27"/>
  <c r="C562" i="27"/>
  <c r="C563" i="27"/>
  <c r="C564" i="27"/>
  <c r="C565" i="27"/>
  <c r="C567" i="27"/>
  <c r="C568" i="27"/>
  <c r="C570" i="27"/>
  <c r="O572" i="27"/>
  <c r="C574" i="27"/>
  <c r="C577" i="27"/>
  <c r="C578" i="27"/>
  <c r="C579" i="27"/>
  <c r="C580" i="27"/>
  <c r="C582" i="27"/>
  <c r="C583" i="27"/>
  <c r="C584" i="27"/>
  <c r="C586" i="27"/>
  <c r="C587" i="27"/>
  <c r="C588" i="27"/>
  <c r="A590" i="27"/>
  <c r="C591" i="27"/>
  <c r="C595" i="27"/>
  <c r="C601" i="27"/>
  <c r="C602" i="27"/>
  <c r="C603" i="27"/>
  <c r="M603" i="27"/>
  <c r="C604" i="27"/>
  <c r="C606" i="27"/>
  <c r="C607" i="27"/>
  <c r="C608" i="27"/>
  <c r="C610" i="27"/>
  <c r="C611" i="27"/>
  <c r="C612" i="27"/>
  <c r="C615" i="27"/>
  <c r="C618" i="27"/>
  <c r="C621" i="27"/>
  <c r="C625" i="27"/>
  <c r="C626" i="27"/>
  <c r="C627" i="27"/>
  <c r="C628" i="27"/>
  <c r="C631" i="27"/>
  <c r="C632" i="27"/>
  <c r="C634" i="27"/>
  <c r="C635" i="27"/>
  <c r="C639" i="27"/>
  <c r="C642" i="27"/>
  <c r="C649" i="27"/>
  <c r="C650" i="27"/>
  <c r="C651" i="27"/>
  <c r="C652" i="27"/>
  <c r="C655" i="27"/>
  <c r="C658" i="27"/>
  <c r="A659" i="27"/>
  <c r="B659" i="27"/>
  <c r="C659" i="27"/>
  <c r="D659" i="27"/>
  <c r="C662" i="27"/>
  <c r="C665" i="27"/>
  <c r="C666" i="27"/>
  <c r="C667" i="27"/>
  <c r="C668" i="27"/>
  <c r="C669" i="27"/>
  <c r="C670" i="27"/>
  <c r="C673" i="27"/>
  <c r="C675" i="27"/>
  <c r="C676" i="27"/>
  <c r="C678" i="27"/>
  <c r="C683" i="27"/>
  <c r="O684" i="27"/>
  <c r="C685" i="27"/>
  <c r="C686" i="27"/>
  <c r="C689" i="27"/>
  <c r="C690" i="27"/>
  <c r="C691" i="27"/>
  <c r="D691" i="27"/>
  <c r="E691" i="27"/>
  <c r="C697" i="27"/>
  <c r="C698" i="27"/>
  <c r="C699" i="27"/>
  <c r="C703" i="27"/>
  <c r="C706" i="27"/>
  <c r="C713" i="27"/>
  <c r="C714" i="27"/>
  <c r="C721" i="27"/>
  <c r="C723" i="27"/>
  <c r="C727" i="27"/>
  <c r="C729" i="27"/>
  <c r="C730" i="27"/>
  <c r="C731" i="27"/>
  <c r="C737" i="27"/>
  <c r="C739" i="27"/>
  <c r="C740" i="27"/>
  <c r="D740" i="27"/>
  <c r="E740" i="27"/>
  <c r="F740" i="27"/>
  <c r="G740" i="27"/>
  <c r="J740" i="27"/>
  <c r="M740" i="27"/>
  <c r="N740" i="27"/>
  <c r="C742" i="27"/>
  <c r="D749" i="27"/>
  <c r="D750" i="27"/>
  <c r="E750" i="27"/>
  <c r="M750" i="27"/>
  <c r="N750" i="27"/>
  <c r="A751" i="27"/>
  <c r="C751" i="27"/>
  <c r="D751" i="27"/>
  <c r="C752" i="27"/>
  <c r="C754" i="27"/>
  <c r="C759" i="27"/>
  <c r="C760" i="27"/>
  <c r="C764" i="27"/>
  <c r="C770" i="27"/>
  <c r="C778" i="27"/>
  <c r="C781" i="27"/>
  <c r="C784" i="27"/>
  <c r="C786" i="27"/>
  <c r="C795" i="27"/>
  <c r="C801" i="27"/>
  <c r="D804" i="27"/>
  <c r="E804" i="27"/>
  <c r="C809" i="27"/>
  <c r="C814" i="27"/>
  <c r="O817" i="27"/>
  <c r="C818" i="27"/>
  <c r="C819" i="27"/>
  <c r="C820" i="27"/>
  <c r="C836" i="27"/>
  <c r="C846" i="27"/>
  <c r="B852" i="27"/>
  <c r="D852" i="27"/>
  <c r="G852" i="27"/>
  <c r="O852" i="27"/>
  <c r="C853" i="27"/>
  <c r="C870" i="27"/>
  <c r="C875" i="27"/>
  <c r="C911" i="27"/>
  <c r="C917" i="27"/>
  <c r="J929" i="27"/>
  <c r="C933" i="27"/>
  <c r="C934" i="27"/>
  <c r="G949" i="27"/>
  <c r="C974" i="27"/>
  <c r="C978" i="27"/>
  <c r="F35" i="14"/>
  <c r="F37" i="14"/>
  <c r="F38" i="14"/>
  <c r="F39" i="14"/>
  <c r="F40" i="14"/>
  <c r="F41" i="14"/>
  <c r="F47" i="14"/>
  <c r="F72" i="14"/>
  <c r="B2" i="24"/>
  <c r="B3" i="24"/>
  <c r="B4" i="24"/>
  <c r="B5" i="24"/>
  <c r="B6" i="24"/>
  <c r="B7" i="24"/>
  <c r="B8" i="24"/>
  <c r="B9" i="24"/>
  <c r="B10" i="24"/>
  <c r="B11" i="24"/>
  <c r="B12" i="24"/>
  <c r="B13" i="24"/>
  <c r="B14" i="24"/>
  <c r="B15" i="24"/>
  <c r="B16" i="24"/>
  <c r="B18" i="24"/>
  <c r="B19" i="24"/>
  <c r="B20" i="24"/>
  <c r="B21" i="24"/>
  <c r="B22" i="24"/>
  <c r="B23" i="24"/>
  <c r="B24" i="24"/>
  <c r="B25" i="24"/>
  <c r="B26" i="24"/>
  <c r="B27" i="24"/>
  <c r="B28" i="24"/>
  <c r="B29" i="24"/>
  <c r="B30" i="24"/>
  <c r="B31" i="24"/>
  <c r="B32" i="24"/>
  <c r="B33" i="24"/>
  <c r="B34" i="24"/>
  <c r="B35" i="24"/>
  <c r="B36" i="24"/>
  <c r="B37" i="24"/>
  <c r="B38" i="24"/>
  <c r="B39" i="24"/>
  <c r="B40" i="24"/>
  <c r="B43" i="24"/>
  <c r="B44" i="24"/>
  <c r="B45" i="24"/>
  <c r="B46" i="24"/>
  <c r="B47" i="24"/>
  <c r="B48" i="24"/>
  <c r="B72" i="24"/>
  <c r="B50" i="24"/>
  <c r="B73" i="24"/>
  <c r="B51" i="24"/>
  <c r="B52" i="24"/>
  <c r="B54" i="24"/>
  <c r="B55" i="24"/>
  <c r="B56" i="24"/>
  <c r="B57" i="24"/>
  <c r="B58" i="24"/>
  <c r="B59" i="24"/>
  <c r="B60" i="24"/>
  <c r="B66" i="24"/>
  <c r="B61" i="24"/>
  <c r="B65" i="24"/>
  <c r="B67" i="24"/>
  <c r="B62" i="24"/>
  <c r="B68" i="24"/>
  <c r="B69" i="24"/>
  <c r="B70" i="24"/>
  <c r="B71" i="24"/>
  <c r="B74" i="24"/>
  <c r="B53" i="24"/>
  <c r="B49" i="24"/>
  <c r="B75" i="24"/>
  <c r="B76" i="24"/>
  <c r="B77" i="24"/>
  <c r="B81" i="24"/>
  <c r="B82" i="24"/>
  <c r="B83" i="24"/>
  <c r="B84" i="24"/>
  <c r="B85" i="24"/>
  <c r="B86" i="24"/>
  <c r="B87" i="24"/>
  <c r="B88" i="24"/>
  <c r="B89" i="24"/>
  <c r="B90" i="24"/>
  <c r="B91" i="24"/>
  <c r="B92" i="24"/>
  <c r="B93" i="24"/>
  <c r="B94" i="24"/>
  <c r="B95" i="24"/>
  <c r="B96" i="24"/>
  <c r="B97" i="24"/>
  <c r="B98" i="24"/>
  <c r="B99" i="24"/>
  <c r="B100" i="24"/>
  <c r="B101" i="24"/>
  <c r="B102" i="24"/>
  <c r="B103" i="24"/>
  <c r="B104" i="24"/>
  <c r="B105" i="24"/>
  <c r="B106" i="24"/>
  <c r="B107" i="24"/>
  <c r="B108" i="24"/>
  <c r="B109" i="24"/>
  <c r="B110" i="24"/>
  <c r="B111" i="24"/>
  <c r="B114" i="24"/>
  <c r="B115" i="24"/>
  <c r="B116" i="24"/>
  <c r="B117" i="24"/>
  <c r="B118" i="24"/>
  <c r="B119" i="24"/>
  <c r="B120" i="24"/>
  <c r="B121" i="24"/>
  <c r="B122" i="24"/>
  <c r="B123" i="24"/>
  <c r="B124" i="24"/>
  <c r="B125" i="24"/>
  <c r="B126" i="24"/>
  <c r="B127" i="24"/>
  <c r="B128" i="24"/>
  <c r="B129" i="24"/>
  <c r="B130" i="24"/>
  <c r="B131" i="24"/>
  <c r="B132" i="24"/>
  <c r="B133" i="24"/>
  <c r="B134" i="24"/>
  <c r="B135" i="24"/>
  <c r="B136" i="24"/>
  <c r="B137" i="24"/>
  <c r="B138" i="24"/>
  <c r="B139" i="24"/>
  <c r="B140" i="24"/>
  <c r="B141" i="24"/>
  <c r="B142" i="24"/>
  <c r="B143" i="24"/>
  <c r="B144" i="24"/>
  <c r="B145" i="24"/>
  <c r="B146" i="24"/>
  <c r="B147" i="24"/>
  <c r="B148" i="24"/>
  <c r="B149" i="24"/>
  <c r="B150" i="24"/>
  <c r="B151" i="24"/>
  <c r="B152" i="24"/>
  <c r="B153" i="24"/>
  <c r="B154" i="24"/>
  <c r="B155" i="24"/>
  <c r="B156" i="24"/>
  <c r="B157" i="24"/>
  <c r="B158" i="24"/>
  <c r="B159" i="24"/>
  <c r="B160" i="24"/>
  <c r="B161" i="24"/>
  <c r="B162" i="24"/>
  <c r="B163" i="24"/>
  <c r="B164" i="24"/>
  <c r="B165" i="24"/>
  <c r="B166" i="24"/>
  <c r="B167" i="24"/>
  <c r="B168" i="24"/>
  <c r="B172" i="24"/>
  <c r="B173" i="24"/>
  <c r="B174" i="24"/>
  <c r="B175" i="24"/>
  <c r="B176" i="24"/>
  <c r="B177" i="24"/>
  <c r="B178" i="24"/>
  <c r="B179" i="24"/>
  <c r="B180" i="24"/>
  <c r="B181" i="24"/>
  <c r="B182" i="24"/>
  <c r="B183" i="24"/>
  <c r="B184" i="24"/>
  <c r="B185" i="24"/>
  <c r="B186" i="24"/>
  <c r="B187" i="24"/>
  <c r="B188" i="24"/>
  <c r="B190" i="24"/>
  <c r="B191" i="24"/>
  <c r="B192" i="24"/>
  <c r="B193" i="24"/>
  <c r="B194" i="24"/>
  <c r="B195" i="24"/>
  <c r="B196" i="24"/>
  <c r="B197" i="24"/>
  <c r="B198" i="24"/>
  <c r="B199" i="24"/>
  <c r="B200" i="24"/>
  <c r="B201" i="24"/>
  <c r="B202" i="24"/>
  <c r="B203" i="24"/>
  <c r="B204" i="24"/>
  <c r="B205" i="24"/>
  <c r="B206" i="24"/>
  <c r="B207" i="24"/>
  <c r="B208" i="24"/>
  <c r="B209" i="24"/>
  <c r="B210" i="24"/>
  <c r="B211" i="24"/>
  <c r="B212" i="24"/>
  <c r="B213" i="24"/>
  <c r="B214" i="24"/>
  <c r="B215" i="24"/>
  <c r="B216" i="24"/>
  <c r="B217" i="24"/>
  <c r="B218" i="24"/>
  <c r="B219" i="24"/>
  <c r="B220" i="24"/>
  <c r="B221" i="24"/>
  <c r="B222" i="24"/>
  <c r="B223" i="24"/>
  <c r="B224" i="24"/>
  <c r="B225" i="24"/>
  <c r="B226" i="24"/>
  <c r="B227" i="24"/>
  <c r="B228" i="24"/>
  <c r="B229" i="24"/>
  <c r="B230" i="24"/>
  <c r="B231" i="24"/>
  <c r="B232" i="24"/>
  <c r="B233" i="24"/>
  <c r="B236" i="24"/>
  <c r="B237" i="24"/>
  <c r="B238" i="24"/>
  <c r="B239" i="24"/>
  <c r="B240" i="24"/>
  <c r="B241" i="24"/>
  <c r="B242" i="24"/>
  <c r="B243" i="24"/>
  <c r="B244" i="24"/>
  <c r="B245" i="24"/>
  <c r="B246" i="24"/>
  <c r="B247" i="24"/>
  <c r="B248" i="24"/>
  <c r="B249" i="24"/>
  <c r="B250" i="24"/>
  <c r="B251" i="24"/>
  <c r="B252" i="24"/>
  <c r="B253" i="24"/>
  <c r="B254" i="24"/>
  <c r="B255" i="24"/>
  <c r="B256" i="24"/>
  <c r="B257" i="24"/>
  <c r="B258" i="24"/>
  <c r="B259" i="24"/>
  <c r="B260" i="24"/>
  <c r="B261" i="24"/>
  <c r="B262" i="24"/>
  <c r="B263" i="24"/>
  <c r="B271" i="24"/>
  <c r="B272" i="24"/>
  <c r="B273" i="24"/>
  <c r="B274" i="24"/>
  <c r="B275" i="24"/>
  <c r="B276" i="24"/>
  <c r="B277" i="24"/>
  <c r="B278" i="24"/>
  <c r="B279" i="24"/>
  <c r="B280" i="24"/>
  <c r="B281" i="24"/>
  <c r="B282" i="24"/>
  <c r="B283" i="24"/>
  <c r="B284" i="24"/>
  <c r="B285" i="24"/>
  <c r="B286" i="24"/>
  <c r="B287" i="24"/>
  <c r="B288" i="24"/>
  <c r="B289" i="24"/>
  <c r="B290" i="24"/>
  <c r="B291" i="24"/>
  <c r="B292" i="24"/>
  <c r="B293" i="24"/>
  <c r="B294" i="24"/>
  <c r="B295" i="24"/>
  <c r="B296" i="24"/>
  <c r="B297" i="24"/>
  <c r="B298" i="24"/>
  <c r="B299" i="24"/>
  <c r="B300" i="24"/>
  <c r="B301" i="24"/>
  <c r="B302" i="24"/>
  <c r="B303" i="24"/>
  <c r="B304" i="24"/>
  <c r="B305" i="24"/>
  <c r="B306" i="24"/>
  <c r="B307" i="24"/>
  <c r="B308" i="24"/>
  <c r="B309" i="24"/>
  <c r="B310" i="24"/>
  <c r="B311" i="24"/>
  <c r="B312" i="24"/>
  <c r="B313" i="24"/>
  <c r="B314" i="24"/>
  <c r="B315" i="24"/>
  <c r="B318" i="24"/>
  <c r="B319" i="24"/>
  <c r="B320" i="24"/>
  <c r="B321" i="24"/>
  <c r="B322" i="24"/>
  <c r="B323" i="24"/>
  <c r="B324" i="24"/>
  <c r="B325" i="24"/>
  <c r="B326" i="24"/>
  <c r="B327" i="24"/>
  <c r="B328" i="24"/>
  <c r="B329" i="24"/>
  <c r="B330" i="24"/>
  <c r="B331" i="24"/>
  <c r="B332" i="24"/>
  <c r="B333" i="24"/>
  <c r="B334" i="24"/>
  <c r="B335" i="24"/>
  <c r="B336" i="24"/>
  <c r="B337" i="24"/>
  <c r="B340" i="24"/>
  <c r="B341" i="24"/>
  <c r="B342" i="24"/>
  <c r="B343" i="24"/>
  <c r="B344" i="24"/>
  <c r="B345" i="24"/>
  <c r="B346" i="24"/>
  <c r="B347" i="24"/>
  <c r="B348" i="24"/>
  <c r="B349" i="24"/>
  <c r="B350" i="24"/>
  <c r="B351" i="24"/>
  <c r="B352" i="24"/>
  <c r="B353" i="24"/>
  <c r="B354" i="24"/>
  <c r="B355" i="24"/>
  <c r="B356" i="24"/>
  <c r="B357" i="24"/>
  <c r="B358" i="24"/>
  <c r="B359" i="24"/>
  <c r="B360" i="24"/>
  <c r="B361" i="24"/>
  <c r="B362" i="24"/>
  <c r="B363" i="24"/>
  <c r="B364" i="24"/>
  <c r="B365" i="24"/>
  <c r="B366" i="24"/>
  <c r="B367" i="24"/>
  <c r="B368" i="24"/>
  <c r="B369" i="24"/>
  <c r="B370" i="24"/>
  <c r="B371" i="24"/>
  <c r="B372" i="24"/>
  <c r="B373" i="24"/>
  <c r="B374" i="24"/>
  <c r="B375" i="24"/>
  <c r="B376" i="24"/>
  <c r="B377" i="24"/>
  <c r="B378" i="24"/>
  <c r="B379" i="24"/>
  <c r="B380" i="24"/>
  <c r="B381" i="24"/>
  <c r="B382" i="24"/>
  <c r="B383" i="24"/>
  <c r="B384" i="24"/>
  <c r="B385" i="24"/>
  <c r="B386" i="24"/>
  <c r="B387" i="24"/>
  <c r="B388" i="24"/>
  <c r="B389" i="24"/>
  <c r="B390" i="24"/>
  <c r="B391" i="24"/>
  <c r="B392" i="24"/>
  <c r="B393" i="24"/>
  <c r="B394" i="24"/>
  <c r="B395" i="24"/>
  <c r="B396" i="24"/>
  <c r="B397" i="24"/>
  <c r="B398" i="24"/>
  <c r="B399" i="24"/>
  <c r="B400" i="24"/>
  <c r="B401" i="24"/>
  <c r="B402" i="24"/>
  <c r="B403" i="24"/>
  <c r="B404" i="24"/>
  <c r="B405" i="24"/>
  <c r="B406" i="24"/>
  <c r="B407" i="24"/>
  <c r="B408" i="24"/>
  <c r="B409" i="24"/>
  <c r="B410" i="24"/>
  <c r="B411" i="24"/>
  <c r="B412" i="24"/>
  <c r="B384" i="28" s="1"/>
  <c r="B384" i="27" s="1"/>
  <c r="B413" i="24"/>
  <c r="B418" i="24"/>
  <c r="B419" i="24"/>
  <c r="B420" i="24"/>
  <c r="B421" i="24"/>
  <c r="B422" i="24"/>
  <c r="B423" i="24"/>
  <c r="B424" i="24"/>
  <c r="B425" i="24"/>
  <c r="B426" i="24"/>
  <c r="B427" i="24"/>
  <c r="B428" i="24"/>
  <c r="B429" i="24"/>
  <c r="B430" i="24"/>
  <c r="B431" i="24"/>
  <c r="B432" i="24"/>
  <c r="B433" i="24"/>
  <c r="B434" i="24"/>
  <c r="B435" i="24"/>
  <c r="B436" i="24"/>
  <c r="B437" i="24"/>
  <c r="B438" i="24"/>
  <c r="B439" i="24"/>
  <c r="B440" i="24"/>
  <c r="B441" i="24"/>
  <c r="B442" i="24"/>
  <c r="B443" i="24"/>
  <c r="B444" i="24"/>
  <c r="B445" i="24"/>
  <c r="B446" i="24"/>
  <c r="B447" i="24"/>
  <c r="B448" i="24"/>
  <c r="B449" i="24"/>
  <c r="B450" i="24"/>
  <c r="B451" i="24"/>
  <c r="B452" i="24"/>
  <c r="B454" i="24"/>
  <c r="B458" i="24"/>
  <c r="B459" i="24"/>
  <c r="B460" i="24"/>
  <c r="B461" i="24"/>
  <c r="B462" i="24"/>
  <c r="B463" i="24"/>
  <c r="B464" i="24"/>
  <c r="B466" i="24"/>
  <c r="B467" i="24"/>
  <c r="B468" i="24"/>
  <c r="B469" i="24"/>
  <c r="B470" i="24"/>
  <c r="B471" i="24"/>
  <c r="B472" i="24"/>
  <c r="B473" i="24"/>
  <c r="B474" i="24"/>
  <c r="B475" i="24"/>
  <c r="B476" i="24"/>
  <c r="B477" i="24"/>
  <c r="B478" i="24"/>
  <c r="B479" i="24"/>
  <c r="B444" i="28" s="1"/>
  <c r="B444" i="27" s="1"/>
  <c r="B480" i="24"/>
  <c r="B445" i="28" s="1"/>
  <c r="B445" i="27" s="1"/>
  <c r="B481" i="24"/>
  <c r="B446" i="28" s="1"/>
  <c r="B446" i="27" s="1"/>
  <c r="B482" i="24"/>
  <c r="B483" i="24"/>
  <c r="B484" i="24"/>
  <c r="B485" i="24"/>
  <c r="B486" i="24"/>
  <c r="B487" i="24"/>
  <c r="B488" i="24"/>
  <c r="B489" i="24"/>
  <c r="B490" i="24"/>
  <c r="B491" i="24"/>
  <c r="B492" i="24"/>
  <c r="B493" i="24"/>
  <c r="B494" i="24"/>
  <c r="B495" i="24"/>
  <c r="B496" i="24"/>
  <c r="B497" i="24"/>
  <c r="B498" i="24"/>
  <c r="B499" i="24"/>
  <c r="B500" i="24"/>
  <c r="B501" i="24"/>
  <c r="B502" i="24"/>
  <c r="B503" i="24"/>
  <c r="B504" i="24"/>
  <c r="B505" i="24"/>
  <c r="B506" i="24"/>
  <c r="B507" i="24"/>
  <c r="B508" i="24"/>
  <c r="B509" i="24"/>
  <c r="B510" i="24"/>
  <c r="B475" i="28" s="1"/>
  <c r="B475" i="27" s="1"/>
  <c r="B511" i="24"/>
  <c r="B512" i="24"/>
  <c r="B513" i="24"/>
  <c r="B514" i="24"/>
  <c r="B515" i="24"/>
  <c r="B480" i="28" s="1"/>
  <c r="B480" i="27" s="1"/>
  <c r="B516" i="24"/>
  <c r="B517" i="24"/>
  <c r="B518" i="24"/>
  <c r="B519" i="24"/>
  <c r="B520" i="24"/>
  <c r="B521" i="24"/>
  <c r="B522" i="24"/>
  <c r="B523" i="24"/>
  <c r="B524" i="24"/>
  <c r="B525" i="24"/>
  <c r="B537" i="24"/>
  <c r="B538" i="24"/>
  <c r="B539" i="24"/>
  <c r="B540" i="24"/>
  <c r="B541" i="24"/>
  <c r="B542" i="24"/>
  <c r="B543" i="24"/>
  <c r="B544" i="24"/>
  <c r="B545" i="24"/>
  <c r="B546" i="24"/>
  <c r="B547" i="24"/>
  <c r="B548" i="24"/>
  <c r="B549" i="24"/>
  <c r="B550" i="24"/>
  <c r="B551" i="24"/>
  <c r="B552" i="24"/>
  <c r="B553" i="24"/>
  <c r="B554" i="24"/>
  <c r="B555" i="24"/>
  <c r="B556" i="24"/>
  <c r="B557" i="24"/>
  <c r="B558" i="24"/>
  <c r="B559" i="24"/>
  <c r="B560" i="24"/>
  <c r="B561" i="24"/>
  <c r="B562" i="24"/>
  <c r="B563" i="24"/>
  <c r="B564" i="24"/>
  <c r="B565" i="24"/>
  <c r="B566" i="24"/>
  <c r="B567" i="24"/>
  <c r="B568" i="24"/>
  <c r="B569" i="24"/>
  <c r="B570" i="24"/>
  <c r="B571" i="24"/>
  <c r="B572" i="24"/>
  <c r="B581" i="24"/>
  <c r="B582" i="24"/>
  <c r="B583" i="24"/>
  <c r="B584" i="24"/>
  <c r="B585" i="24"/>
  <c r="B586" i="24"/>
  <c r="B587" i="24"/>
  <c r="B588" i="24"/>
  <c r="B589" i="24"/>
  <c r="B590" i="24"/>
  <c r="B591" i="24"/>
  <c r="B592" i="24"/>
  <c r="B538" i="28" s="1"/>
  <c r="B538" i="27" s="1"/>
  <c r="B593" i="24"/>
  <c r="B594" i="24"/>
  <c r="B595" i="24"/>
  <c r="B596" i="24"/>
  <c r="B597" i="24"/>
  <c r="B543" i="28" s="1"/>
  <c r="B543" i="27" s="1"/>
  <c r="B598" i="24"/>
  <c r="B544" i="28" s="1"/>
  <c r="B544" i="27" s="1"/>
  <c r="B599" i="24"/>
  <c r="B545" i="28" s="1"/>
  <c r="B545" i="27" s="1"/>
  <c r="B600" i="24"/>
  <c r="B601" i="24"/>
  <c r="B602" i="24"/>
  <c r="B603" i="24"/>
  <c r="B604" i="24"/>
  <c r="B605" i="24"/>
  <c r="B607" i="24"/>
  <c r="B608" i="24"/>
  <c r="B609" i="24"/>
  <c r="B610" i="24"/>
  <c r="B611" i="24"/>
  <c r="B612" i="24"/>
  <c r="B613" i="24"/>
  <c r="B614" i="24"/>
  <c r="B615" i="24"/>
  <c r="B616" i="24"/>
  <c r="B617" i="24"/>
  <c r="B618" i="24"/>
  <c r="B619" i="24"/>
  <c r="B564" i="28" s="1"/>
  <c r="B564" i="27" s="1"/>
  <c r="B620" i="24"/>
  <c r="B621" i="24"/>
  <c r="B622" i="24"/>
  <c r="B623" i="24"/>
  <c r="B624" i="24"/>
  <c r="B625" i="24"/>
  <c r="B626" i="24"/>
  <c r="B627" i="24"/>
  <c r="B628" i="24"/>
  <c r="B629" i="24"/>
  <c r="B630" i="24"/>
  <c r="B631" i="24"/>
  <c r="B632" i="24"/>
  <c r="B633" i="24"/>
  <c r="B634" i="24"/>
  <c r="B635" i="24"/>
  <c r="B636" i="24"/>
  <c r="B637" i="24"/>
  <c r="B638" i="24"/>
  <c r="B639" i="24"/>
  <c r="B640" i="24"/>
  <c r="B641" i="24"/>
  <c r="B642" i="24"/>
  <c r="B643" i="24"/>
  <c r="B644" i="24"/>
  <c r="B645" i="24"/>
  <c r="B646" i="24"/>
  <c r="B647" i="24"/>
  <c r="B648" i="24"/>
  <c r="B649" i="24"/>
  <c r="B650" i="24"/>
  <c r="B651" i="24"/>
  <c r="B652" i="24"/>
  <c r="B653" i="24"/>
  <c r="B654" i="24"/>
  <c r="B655" i="24"/>
  <c r="B656" i="24"/>
  <c r="B657" i="24"/>
  <c r="B658" i="24"/>
  <c r="B659" i="24"/>
  <c r="B660" i="24"/>
  <c r="B661" i="24"/>
  <c r="B662" i="24"/>
  <c r="B663" i="24"/>
  <c r="B664" i="24"/>
  <c r="B665" i="24"/>
  <c r="B666" i="24"/>
  <c r="B667" i="24"/>
  <c r="B671" i="24"/>
  <c r="B672" i="24"/>
  <c r="B673" i="24"/>
  <c r="B674" i="24"/>
  <c r="B675" i="24"/>
  <c r="B676" i="24"/>
  <c r="B677" i="24"/>
  <c r="B678" i="24"/>
  <c r="B679" i="24"/>
  <c r="B680" i="24"/>
  <c r="B681" i="24"/>
  <c r="B682" i="24"/>
  <c r="B683" i="24"/>
  <c r="B684" i="24"/>
  <c r="B685" i="24"/>
  <c r="B686" i="24"/>
  <c r="B687" i="24"/>
  <c r="B688" i="24"/>
  <c r="B689" i="24"/>
  <c r="B631" i="28" s="1"/>
  <c r="B631" i="27" s="1"/>
  <c r="B690" i="24"/>
  <c r="B691" i="24"/>
  <c r="B692" i="24"/>
  <c r="B693" i="24"/>
  <c r="B694" i="24"/>
  <c r="B695" i="24"/>
  <c r="B696" i="24"/>
  <c r="B697" i="24"/>
  <c r="B698" i="24"/>
  <c r="B699" i="24"/>
  <c r="B700" i="24"/>
  <c r="B701" i="24"/>
  <c r="B702" i="24"/>
  <c r="B703" i="24"/>
  <c r="B645" i="28" s="1"/>
  <c r="B645" i="27" s="1"/>
  <c r="B704" i="24"/>
  <c r="B705" i="24"/>
  <c r="B706" i="24"/>
  <c r="B707" i="24"/>
  <c r="B708" i="24"/>
  <c r="B709" i="24"/>
  <c r="B710" i="24"/>
  <c r="B711" i="24"/>
  <c r="B712" i="24"/>
  <c r="B713" i="24"/>
  <c r="B714" i="24"/>
  <c r="B715" i="24"/>
  <c r="B656" i="28" s="1"/>
  <c r="B656" i="27" s="1"/>
  <c r="B716" i="24"/>
  <c r="B720" i="24"/>
  <c r="B721" i="24"/>
  <c r="B722" i="24"/>
  <c r="B723" i="24"/>
  <c r="B724" i="24"/>
  <c r="B725" i="24"/>
  <c r="B726" i="24"/>
  <c r="B727" i="24"/>
  <c r="B728" i="24"/>
  <c r="B729" i="24"/>
  <c r="B730" i="24"/>
  <c r="B731" i="24"/>
  <c r="B732" i="24"/>
  <c r="B733" i="24"/>
  <c r="B734" i="24"/>
  <c r="B735" i="24"/>
  <c r="B674" i="28" s="1"/>
  <c r="B674" i="27" s="1"/>
  <c r="B736" i="24"/>
  <c r="B737" i="24"/>
  <c r="B738" i="24"/>
  <c r="B739" i="24"/>
  <c r="B740" i="24"/>
  <c r="B679" i="28" s="1"/>
  <c r="B679" i="27" s="1"/>
  <c r="B741" i="24"/>
  <c r="B742" i="24"/>
  <c r="B743" i="24"/>
  <c r="B744" i="24"/>
  <c r="B745" i="24"/>
  <c r="B746" i="24"/>
  <c r="B747" i="24"/>
  <c r="B748" i="24"/>
  <c r="B749" i="24"/>
  <c r="B750" i="24"/>
  <c r="B751" i="24"/>
  <c r="B752" i="24"/>
  <c r="B753" i="24"/>
  <c r="B754" i="24"/>
  <c r="B755" i="24"/>
  <c r="B756" i="24"/>
  <c r="B757" i="24"/>
  <c r="B758" i="24"/>
  <c r="B759" i="24"/>
  <c r="B760" i="24"/>
  <c r="B761" i="24"/>
  <c r="B764" i="24"/>
  <c r="B765" i="24"/>
  <c r="B766" i="24"/>
  <c r="B767" i="24"/>
  <c r="B768" i="24"/>
  <c r="B769" i="24"/>
  <c r="B708" i="28" s="1"/>
  <c r="B708" i="27" s="1"/>
  <c r="B770" i="24"/>
  <c r="B771" i="24"/>
  <c r="B772" i="24"/>
  <c r="B773" i="24"/>
  <c r="B774" i="24"/>
  <c r="B777" i="24"/>
  <c r="B778" i="24"/>
  <c r="B779" i="24"/>
  <c r="B780" i="24"/>
  <c r="B781" i="24"/>
  <c r="B782" i="24"/>
  <c r="B783" i="24"/>
  <c r="B784" i="24"/>
  <c r="B785" i="24"/>
  <c r="B786" i="24"/>
  <c r="B787" i="24"/>
  <c r="B788" i="24"/>
  <c r="B725" i="28" s="1"/>
  <c r="B725" i="27" s="1"/>
  <c r="B789" i="24"/>
  <c r="B790" i="24"/>
  <c r="B791" i="24"/>
  <c r="B792" i="24"/>
  <c r="B793" i="24"/>
  <c r="B794" i="24"/>
  <c r="B795" i="24"/>
  <c r="B796" i="24"/>
  <c r="B797" i="24"/>
  <c r="B798" i="24"/>
  <c r="B799" i="24"/>
  <c r="B736" i="28" s="1"/>
  <c r="B736" i="27" s="1"/>
  <c r="B800" i="24"/>
  <c r="B801" i="24"/>
  <c r="B802" i="24"/>
  <c r="B803" i="24"/>
  <c r="B804" i="24"/>
  <c r="B805" i="24"/>
  <c r="B806" i="24"/>
  <c r="B807" i="24"/>
  <c r="B808" i="24"/>
  <c r="B809" i="24"/>
  <c r="B810" i="24"/>
  <c r="B811" i="24"/>
  <c r="B812" i="24"/>
  <c r="B813" i="24"/>
  <c r="B814" i="24"/>
  <c r="B815" i="24"/>
  <c r="B816" i="24"/>
  <c r="B817" i="24"/>
  <c r="B818" i="24"/>
  <c r="B819" i="24"/>
  <c r="B820" i="24"/>
  <c r="B823" i="24"/>
  <c r="B824" i="24"/>
  <c r="B825" i="24"/>
  <c r="B826" i="24"/>
  <c r="B827" i="24"/>
  <c r="B828" i="24"/>
  <c r="B829" i="24"/>
  <c r="B830" i="24"/>
  <c r="B831" i="24"/>
  <c r="B832" i="24"/>
  <c r="B833" i="24"/>
  <c r="B834" i="24"/>
  <c r="B835" i="24"/>
  <c r="B836" i="24"/>
  <c r="B837" i="24"/>
  <c r="B775" i="28" s="1"/>
  <c r="B775" i="27" s="1"/>
  <c r="B838" i="24"/>
  <c r="B839" i="24"/>
  <c r="B840" i="24"/>
  <c r="B841" i="24"/>
  <c r="B844" i="24"/>
  <c r="B845" i="24"/>
  <c r="B846" i="24"/>
  <c r="B847" i="24"/>
  <c r="B848" i="24"/>
  <c r="B849" i="24"/>
  <c r="B850" i="24"/>
  <c r="B851" i="24"/>
  <c r="B852" i="24"/>
  <c r="B788" i="28" s="1"/>
  <c r="B788" i="27" s="1"/>
  <c r="B853" i="24"/>
  <c r="B854" i="24"/>
  <c r="B855" i="24"/>
  <c r="B856" i="24"/>
  <c r="B857" i="24"/>
  <c r="B858" i="24"/>
  <c r="B859" i="24"/>
  <c r="B860" i="24"/>
  <c r="B861" i="24"/>
  <c r="B797" i="28" s="1"/>
  <c r="B797" i="27" s="1"/>
  <c r="B862" i="24"/>
  <c r="B798" i="28" s="1"/>
  <c r="B798" i="27" s="1"/>
  <c r="B863" i="24"/>
  <c r="B864" i="24"/>
  <c r="B865" i="24"/>
  <c r="B866" i="24"/>
  <c r="B869" i="24"/>
  <c r="B870" i="24"/>
  <c r="B871" i="24"/>
  <c r="B872" i="24"/>
  <c r="B873" i="24"/>
  <c r="B874" i="24"/>
  <c r="B875" i="24"/>
  <c r="B876" i="24"/>
  <c r="B810" i="28" s="1"/>
  <c r="B810" i="27" s="1"/>
  <c r="B877" i="24"/>
  <c r="B878" i="24"/>
  <c r="B879" i="24"/>
  <c r="B813" i="28" s="1"/>
  <c r="B813" i="27" s="1"/>
  <c r="B880" i="24"/>
  <c r="B881" i="24"/>
  <c r="B882" i="24"/>
  <c r="B883" i="24"/>
  <c r="B884" i="24"/>
  <c r="B885" i="24"/>
  <c r="B886" i="24"/>
  <c r="B887" i="24"/>
  <c r="B888" i="24"/>
  <c r="B889" i="24"/>
  <c r="B890" i="24"/>
  <c r="B891" i="24"/>
  <c r="B892" i="24"/>
  <c r="B893" i="24"/>
  <c r="B894" i="24"/>
  <c r="B895" i="24"/>
  <c r="B897" i="24"/>
  <c r="B898" i="24"/>
  <c r="B899" i="24"/>
  <c r="B833" i="28" s="1"/>
  <c r="B833" i="27" s="1"/>
  <c r="B900" i="24"/>
  <c r="B834" i="28" s="1"/>
  <c r="B834" i="27" s="1"/>
  <c r="B901" i="24"/>
  <c r="B835" i="28" s="1"/>
  <c r="B835" i="27" s="1"/>
  <c r="B902" i="24"/>
  <c r="B903" i="24"/>
  <c r="B837" i="28" s="1"/>
  <c r="B837" i="27" s="1"/>
  <c r="B904" i="24"/>
  <c r="B905" i="24"/>
  <c r="B906" i="24"/>
  <c r="B907" i="24"/>
  <c r="B908" i="24"/>
  <c r="B909" i="24"/>
  <c r="B910" i="24"/>
  <c r="B911" i="24"/>
  <c r="B912" i="24"/>
  <c r="B913" i="24"/>
  <c r="B914" i="24"/>
  <c r="B915" i="24"/>
  <c r="B916" i="24"/>
  <c r="B850" i="28" s="1"/>
  <c r="B850" i="27" s="1"/>
  <c r="B917" i="24"/>
  <c r="B851" i="28" s="1"/>
  <c r="B851" i="27" s="1"/>
  <c r="B918" i="24"/>
  <c r="B919" i="24"/>
  <c r="B920" i="24"/>
  <c r="B921" i="24"/>
  <c r="B922" i="24"/>
  <c r="B923" i="24"/>
  <c r="B928" i="24"/>
  <c r="B929" i="24"/>
  <c r="B930" i="24"/>
  <c r="B931" i="24"/>
  <c r="B932" i="24"/>
  <c r="B933" i="24"/>
  <c r="B934" i="24"/>
  <c r="B935" i="24"/>
  <c r="B936" i="24"/>
  <c r="B937" i="24"/>
  <c r="B938" i="24"/>
  <c r="B939" i="24"/>
  <c r="B940" i="24"/>
  <c r="B941" i="24"/>
  <c r="B942" i="24"/>
  <c r="B943" i="24"/>
  <c r="B944" i="24"/>
  <c r="B945" i="24"/>
  <c r="B946" i="24"/>
  <c r="B947" i="24"/>
  <c r="B948" i="24"/>
  <c r="B949" i="24"/>
  <c r="B950" i="24"/>
  <c r="B951" i="24"/>
  <c r="B952" i="24"/>
  <c r="B955" i="24"/>
  <c r="B956" i="24"/>
  <c r="B957" i="24"/>
  <c r="B958" i="24"/>
  <c r="B959" i="24"/>
  <c r="B960" i="24"/>
  <c r="B961" i="24"/>
  <c r="B962" i="24"/>
  <c r="B963" i="24"/>
  <c r="B964" i="24"/>
  <c r="B965" i="24"/>
  <c r="B966" i="24"/>
  <c r="B967" i="24"/>
  <c r="B968" i="24"/>
  <c r="B969" i="24"/>
  <c r="B970" i="24"/>
  <c r="B971" i="24"/>
  <c r="B891" i="28" s="1"/>
  <c r="B891" i="27" s="1"/>
  <c r="B972" i="24"/>
  <c r="B892" i="28" s="1"/>
  <c r="B892" i="27" s="1"/>
  <c r="B973" i="24"/>
  <c r="B974" i="24"/>
  <c r="B975" i="24"/>
  <c r="B976" i="24"/>
  <c r="B896" i="28" s="1"/>
  <c r="B896" i="27" s="1"/>
  <c r="B977" i="24"/>
  <c r="B978" i="24"/>
  <c r="B979" i="24"/>
  <c r="B980" i="24"/>
  <c r="B984" i="24"/>
  <c r="B985" i="24"/>
  <c r="B986" i="24"/>
  <c r="B987" i="24"/>
  <c r="B988" i="24"/>
  <c r="B989" i="24"/>
  <c r="B990" i="24"/>
  <c r="B991" i="24"/>
  <c r="B992" i="24"/>
  <c r="B993" i="24"/>
  <c r="B994" i="24"/>
  <c r="B995" i="24"/>
  <c r="B912" i="28" s="1"/>
  <c r="B912" i="27" s="1"/>
  <c r="B996" i="24"/>
  <c r="B997" i="24"/>
  <c r="B998" i="24"/>
  <c r="B999" i="24"/>
  <c r="B1002" i="24"/>
  <c r="B1003" i="24"/>
  <c r="B1004" i="24"/>
  <c r="B1005" i="24"/>
  <c r="B1006" i="24"/>
  <c r="B1007" i="24"/>
  <c r="B1008" i="24"/>
  <c r="B1009" i="24"/>
  <c r="B1010" i="24"/>
  <c r="B1011" i="24"/>
  <c r="B1012" i="24"/>
  <c r="B1013" i="24"/>
  <c r="B1014" i="24"/>
  <c r="B1015" i="24"/>
  <c r="B1016" i="24"/>
  <c r="B1017" i="24"/>
  <c r="B1018" i="24"/>
  <c r="B1019" i="24"/>
  <c r="B1020" i="24"/>
  <c r="B1021" i="24"/>
  <c r="B1022" i="24"/>
  <c r="B1023" i="24"/>
  <c r="B939" i="28" s="1"/>
  <c r="B939" i="27" s="1"/>
  <c r="B1024" i="24"/>
  <c r="B1025" i="24"/>
  <c r="B1026" i="24"/>
  <c r="B1027" i="24"/>
  <c r="B1028" i="24"/>
  <c r="B1029" i="24"/>
  <c r="B1030" i="24"/>
  <c r="B1031" i="24"/>
  <c r="B1032" i="24"/>
  <c r="B1033" i="24"/>
  <c r="B1034" i="24"/>
  <c r="B1035" i="24"/>
  <c r="B1036" i="24"/>
  <c r="B1037" i="24"/>
  <c r="B1038" i="24"/>
  <c r="B1039" i="24"/>
  <c r="B1043" i="24"/>
  <c r="B1044" i="24"/>
  <c r="B1045" i="24"/>
  <c r="B1046" i="24"/>
  <c r="B1047" i="24"/>
  <c r="B1048" i="24"/>
  <c r="B1049" i="24"/>
  <c r="B1050" i="24"/>
  <c r="B1051" i="24"/>
  <c r="B1052" i="24"/>
  <c r="B1054" i="24"/>
  <c r="B1055" i="24"/>
  <c r="B1056" i="24"/>
  <c r="B1057" i="24"/>
  <c r="B1058" i="24"/>
  <c r="B1059" i="24"/>
  <c r="B1060" i="24"/>
  <c r="B1061" i="24"/>
  <c r="B1062" i="24"/>
  <c r="B1063" i="24"/>
  <c r="B1064" i="24"/>
  <c r="B1065" i="24"/>
  <c r="B1066" i="24"/>
  <c r="B1067" i="24"/>
  <c r="B1068" i="24"/>
  <c r="B1069" i="24"/>
  <c r="B1070" i="24"/>
  <c r="B979" i="28" s="1"/>
  <c r="B979" i="27" s="1"/>
  <c r="B1071" i="24"/>
  <c r="B1072" i="24"/>
  <c r="B981" i="28" s="1"/>
  <c r="B981" i="27" s="1"/>
  <c r="B1073" i="24"/>
  <c r="B1074" i="24"/>
  <c r="B1075" i="24"/>
  <c r="B983" i="28" s="1"/>
  <c r="B983" i="27" s="1"/>
  <c r="B1076" i="24"/>
  <c r="B1077" i="24"/>
  <c r="B1078" i="24"/>
  <c r="B1079" i="24"/>
  <c r="B1080" i="24"/>
  <c r="B1081" i="24"/>
  <c r="B1082" i="24"/>
  <c r="B1085" i="24"/>
  <c r="B1086" i="24"/>
  <c r="B1087" i="24"/>
  <c r="B992" i="28" s="1"/>
  <c r="B992" i="27" s="1"/>
  <c r="B1088" i="24"/>
  <c r="B1089" i="24"/>
  <c r="B994" i="28" s="1"/>
  <c r="B994" i="27" s="1"/>
  <c r="B1090" i="24"/>
  <c r="B1091" i="24"/>
  <c r="B1092" i="24"/>
  <c r="B997" i="28" s="1"/>
  <c r="B997" i="27" s="1"/>
  <c r="B1093" i="24"/>
  <c r="B998" i="28" s="1"/>
  <c r="B998" i="27" s="1"/>
  <c r="B1094" i="24"/>
  <c r="B1095" i="24"/>
  <c r="B1096" i="24"/>
  <c r="B1097" i="24"/>
  <c r="B1098" i="24"/>
  <c r="B1099" i="24"/>
  <c r="B1100" i="24"/>
  <c r="B1104" i="24"/>
  <c r="B1105" i="24"/>
  <c r="B1106" i="24"/>
  <c r="B1107" i="24"/>
  <c r="B1108" i="24"/>
  <c r="B1109" i="24"/>
  <c r="B1110" i="24"/>
  <c r="B1111" i="24"/>
  <c r="B1112" i="24"/>
  <c r="B1113" i="24"/>
  <c r="B1114" i="24"/>
  <c r="B1115" i="24"/>
  <c r="B1116" i="24"/>
  <c r="B1117" i="24"/>
  <c r="B1118" i="24"/>
  <c r="B1119" i="24"/>
  <c r="B1120" i="24"/>
  <c r="B1121" i="24"/>
  <c r="B1122" i="24"/>
  <c r="B1123" i="24"/>
  <c r="B1124" i="24"/>
  <c r="B1125" i="24"/>
  <c r="B1128" i="24"/>
  <c r="B1129" i="24"/>
  <c r="B1130" i="24"/>
  <c r="B1131" i="24"/>
  <c r="B1132" i="24"/>
  <c r="B1133" i="24"/>
  <c r="B1134" i="24"/>
  <c r="B1135" i="24"/>
  <c r="B1136" i="24"/>
  <c r="B1137" i="24"/>
  <c r="B1138" i="24"/>
  <c r="B1139" i="24"/>
  <c r="B1140" i="24"/>
  <c r="B1141" i="24"/>
  <c r="B1142" i="24"/>
  <c r="B1143" i="24"/>
  <c r="B1144" i="24"/>
  <c r="B1145" i="24"/>
  <c r="B1146" i="24"/>
  <c r="B1147" i="24"/>
  <c r="B1148" i="24"/>
  <c r="B1149" i="24"/>
  <c r="B1150" i="24"/>
  <c r="B1151" i="24"/>
  <c r="B1152" i="24"/>
  <c r="B1153" i="24"/>
  <c r="B1154" i="24"/>
  <c r="B1155" i="24"/>
  <c r="B1156" i="24"/>
  <c r="B1157" i="24"/>
  <c r="B1158" i="24"/>
  <c r="B1159" i="24"/>
  <c r="B1160" i="24"/>
  <c r="B1161" i="24"/>
  <c r="B1162" i="24"/>
  <c r="B1163" i="24"/>
  <c r="B1164" i="24"/>
  <c r="B1165" i="24"/>
  <c r="B1166" i="24"/>
  <c r="B1167" i="24"/>
  <c r="B1168" i="24"/>
  <c r="B1169" i="24"/>
  <c r="B1170" i="24"/>
  <c r="B1171" i="24"/>
  <c r="B1172" i="24"/>
  <c r="B1173" i="24"/>
  <c r="B1174" i="24"/>
  <c r="B1175" i="24"/>
  <c r="B1184" i="24"/>
  <c r="B1185" i="24"/>
  <c r="B1186" i="24"/>
  <c r="B1187" i="24"/>
  <c r="B1188" i="24"/>
  <c r="B1189" i="24"/>
  <c r="B1190" i="24"/>
  <c r="B1191" i="24"/>
  <c r="B1192" i="24"/>
  <c r="B1193" i="24"/>
  <c r="B1194" i="24"/>
  <c r="B1195" i="24"/>
  <c r="B1196" i="24"/>
  <c r="B1197" i="24"/>
  <c r="B1198" i="24"/>
  <c r="B1199" i="24"/>
  <c r="B1200" i="24"/>
  <c r="B1201" i="24"/>
  <c r="B1202" i="24"/>
  <c r="B1203" i="24"/>
  <c r="B1204" i="24"/>
  <c r="B1205" i="24"/>
  <c r="B1206" i="24"/>
  <c r="B1207" i="24"/>
  <c r="B1208" i="24"/>
  <c r="B1209" i="24"/>
  <c r="B1210" i="24"/>
  <c r="B1211" i="24"/>
  <c r="B1212" i="24"/>
  <c r="B1213" i="24"/>
  <c r="B1214" i="24"/>
  <c r="B1215" i="24"/>
  <c r="B1216" i="24"/>
  <c r="B1217" i="24"/>
  <c r="B1218" i="24"/>
  <c r="B1219" i="24"/>
  <c r="B430" i="28" s="1"/>
  <c r="B430" i="27" s="1"/>
  <c r="B1220" i="24"/>
  <c r="B1221" i="24"/>
  <c r="B1222" i="24"/>
  <c r="B1223" i="24"/>
  <c r="B1224" i="24"/>
  <c r="B1225" i="24"/>
  <c r="B1226" i="24"/>
  <c r="B1227" i="24"/>
  <c r="B1228" i="24"/>
  <c r="B1229" i="24"/>
  <c r="B1230" i="24"/>
  <c r="B1231" i="24"/>
  <c r="B1232" i="24"/>
  <c r="B1233" i="24"/>
  <c r="B1234" i="24"/>
  <c r="B1235" i="24"/>
  <c r="B1236" i="24"/>
  <c r="B1237" i="24"/>
  <c r="B1238" i="24"/>
  <c r="B1239" i="24"/>
  <c r="B1240" i="24"/>
  <c r="B1241" i="24"/>
  <c r="B1242" i="24"/>
  <c r="B1243" i="24"/>
  <c r="B1244" i="24"/>
  <c r="B1245" i="24"/>
  <c r="B1246" i="24"/>
  <c r="B1247" i="24"/>
  <c r="B1248" i="24"/>
  <c r="B1249" i="24"/>
  <c r="B1250" i="24"/>
  <c r="B1251" i="24"/>
  <c r="B1252" i="24"/>
  <c r="B1254" i="24"/>
  <c r="B1255" i="24"/>
  <c r="B1256" i="24"/>
  <c r="B1257" i="24"/>
  <c r="B1258" i="24"/>
  <c r="B1260" i="24"/>
  <c r="B1261" i="24"/>
  <c r="B1262" i="24"/>
  <c r="B1263" i="24"/>
  <c r="B1264" i="24"/>
  <c r="B1265" i="24"/>
  <c r="B1266" i="24"/>
  <c r="B1267" i="24"/>
  <c r="B1268" i="24"/>
  <c r="B1269" i="24"/>
  <c r="B1270" i="24"/>
  <c r="B1271" i="24"/>
  <c r="B1272" i="24"/>
  <c r="B1273" i="24"/>
  <c r="B1274" i="24"/>
  <c r="B1275" i="24"/>
  <c r="B1278" i="24"/>
  <c r="B1279" i="24"/>
  <c r="B1280" i="24"/>
  <c r="B1281" i="24"/>
  <c r="B1282" i="24"/>
  <c r="B1283" i="24"/>
  <c r="B1284" i="24"/>
  <c r="B1285" i="24"/>
  <c r="B1286" i="24"/>
  <c r="B1287" i="24"/>
  <c r="B1288" i="24"/>
  <c r="B1289" i="24"/>
  <c r="B1290" i="24"/>
  <c r="B1291" i="24"/>
  <c r="B1292" i="24"/>
  <c r="B1293" i="24"/>
  <c r="B1294" i="24"/>
  <c r="B1295" i="24"/>
  <c r="B1296" i="24"/>
  <c r="B1297" i="24"/>
  <c r="B1298" i="24"/>
  <c r="B1299" i="24"/>
  <c r="B1300" i="24"/>
  <c r="B1301" i="24"/>
  <c r="B1302" i="24"/>
  <c r="B1303" i="24"/>
  <c r="B1304" i="24"/>
  <c r="B1305" i="24"/>
  <c r="B1306" i="24"/>
  <c r="B557" i="28" l="1"/>
  <c r="B557" i="27" s="1"/>
  <c r="B333" i="28"/>
  <c r="B333" i="27" s="1"/>
  <c r="B726" i="28"/>
  <c r="B726" i="27" s="1"/>
  <c r="B431" i="28"/>
  <c r="B431" i="27" s="1"/>
  <c r="B794" i="28"/>
  <c r="B794" i="27" s="1"/>
  <c r="B974" i="28"/>
  <c r="B974" i="27" s="1"/>
  <c r="B566" i="28"/>
  <c r="B566" i="27" s="1"/>
  <c r="B808" i="28"/>
  <c r="B808" i="27" s="1"/>
  <c r="B491" i="28"/>
  <c r="B491" i="27" s="1"/>
  <c r="B608" i="28"/>
  <c r="B608" i="27" s="1"/>
  <c r="B941" i="28"/>
  <c r="B941" i="27" s="1"/>
  <c r="B975" i="28"/>
  <c r="B975" i="27" s="1"/>
  <c r="B618" i="28"/>
  <c r="B618" i="27" s="1"/>
  <c r="B840" i="28"/>
  <c r="B840" i="27" s="1"/>
  <c r="B499" i="28"/>
  <c r="B499" i="27" s="1"/>
  <c r="B766" i="28"/>
  <c r="B766" i="27" s="1"/>
  <c r="B730" i="28"/>
  <c r="B730" i="27" s="1"/>
  <c r="N507" i="27"/>
  <c r="N183" i="27"/>
  <c r="M183" i="27"/>
  <c r="A218" i="27"/>
  <c r="N111" i="27"/>
  <c r="B878" i="28"/>
  <c r="B878" i="27" s="1"/>
  <c r="G46" i="27"/>
  <c r="G231" i="27"/>
  <c r="B694" i="28"/>
  <c r="B694" i="27" s="1"/>
  <c r="B883" i="28"/>
  <c r="B883" i="27" s="1"/>
  <c r="B617" i="28"/>
  <c r="B617" i="27" s="1"/>
  <c r="B940" i="28"/>
  <c r="B940" i="27" s="1"/>
  <c r="B888" i="28"/>
  <c r="B888" i="27" s="1"/>
  <c r="N3" i="27"/>
  <c r="M3" i="27"/>
  <c r="G3" i="27"/>
  <c r="B879" i="28"/>
  <c r="B879" i="27" s="1"/>
  <c r="B920" i="28"/>
  <c r="B920" i="27" s="1"/>
  <c r="B937" i="28"/>
  <c r="B937" i="27" s="1"/>
  <c r="B933" i="28"/>
  <c r="B933" i="27" s="1"/>
  <c r="B977" i="28"/>
  <c r="B977" i="27" s="1"/>
  <c r="B921" i="28"/>
  <c r="B921" i="27" s="1"/>
  <c r="B706" i="28"/>
  <c r="B706" i="27" s="1"/>
  <c r="B405" i="28"/>
  <c r="B405" i="27" s="1"/>
  <c r="B735" i="28"/>
  <c r="B735" i="27" s="1"/>
  <c r="B966" i="28"/>
  <c r="B966" i="27" s="1"/>
  <c r="B944" i="28"/>
  <c r="B944" i="27" s="1"/>
  <c r="B782" i="28"/>
  <c r="B782" i="27" s="1"/>
  <c r="B756" i="28"/>
  <c r="B756" i="27" s="1"/>
  <c r="B407" i="28"/>
  <c r="B407" i="27" s="1"/>
  <c r="B976" i="28"/>
  <c r="B976" i="27" s="1"/>
  <c r="B880" i="28"/>
  <c r="B880" i="27" s="1"/>
  <c r="N303" i="27"/>
  <c r="M303" i="27"/>
  <c r="J303" i="27"/>
  <c r="B875" i="28"/>
  <c r="B875" i="27" s="1"/>
  <c r="G303" i="27"/>
  <c r="B946" i="28"/>
  <c r="B946" i="27" s="1"/>
  <c r="B945" i="28"/>
  <c r="B945" i="27" s="1"/>
  <c r="B703" i="28"/>
  <c r="B703" i="27" s="1"/>
  <c r="B777" i="28"/>
  <c r="B777" i="27" s="1"/>
  <c r="B723" i="28"/>
  <c r="B723" i="27" s="1"/>
  <c r="M749" i="27"/>
  <c r="N691" i="27"/>
  <c r="G691" i="27"/>
  <c r="F691" i="27"/>
  <c r="N752" i="27"/>
  <c r="M752" i="27"/>
  <c r="G752" i="27"/>
  <c r="F752" i="27"/>
  <c r="G751" i="27"/>
  <c r="F751" i="27"/>
  <c r="A684" i="27"/>
  <c r="B575" i="28"/>
  <c r="B575" i="27" s="1"/>
  <c r="B342" i="28"/>
  <c r="B342" i="27" s="1"/>
  <c r="B987" i="28"/>
  <c r="B987" i="27" s="1"/>
  <c r="B389" i="28"/>
  <c r="B389" i="27" s="1"/>
  <c r="B458" i="28"/>
  <c r="B458" i="27" s="1"/>
  <c r="B601" i="28"/>
  <c r="B601" i="27" s="1"/>
  <c r="B665" i="28"/>
  <c r="B665" i="27" s="1"/>
  <c r="B471" i="28"/>
  <c r="B471" i="27" s="1"/>
  <c r="B373" i="28"/>
  <c r="B373" i="27" s="1"/>
  <c r="N563" i="27"/>
  <c r="J563" i="27"/>
  <c r="B853" i="28"/>
  <c r="B853" i="27" s="1"/>
  <c r="B539" i="28"/>
  <c r="B539" i="27" s="1"/>
  <c r="B734" i="28"/>
  <c r="B734" i="27" s="1"/>
  <c r="B832" i="28"/>
  <c r="B832" i="27" s="1"/>
  <c r="B806" i="28"/>
  <c r="B806" i="27" s="1"/>
  <c r="F515" i="27"/>
  <c r="B533" i="28"/>
  <c r="B533" i="27" s="1"/>
  <c r="B982" i="28"/>
  <c r="B982" i="27" s="1"/>
  <c r="B800" i="28"/>
  <c r="B800" i="27" s="1"/>
  <c r="B828" i="28"/>
  <c r="B828" i="27" s="1"/>
  <c r="B824" i="28"/>
  <c r="B824" i="27" s="1"/>
  <c r="B482" i="28"/>
  <c r="B482" i="27" s="1"/>
  <c r="B166" i="28"/>
  <c r="B166" i="27" s="1"/>
  <c r="N539" i="27"/>
  <c r="B881" i="28"/>
  <c r="B881" i="27" s="1"/>
  <c r="B948" i="28"/>
  <c r="B948" i="27" s="1"/>
  <c r="B322" i="28"/>
  <c r="B322" i="27" s="1"/>
  <c r="B507" i="28"/>
  <c r="B507" i="27" s="1"/>
  <c r="B481" i="28"/>
  <c r="B481" i="27" s="1"/>
  <c r="B965" i="28"/>
  <c r="B965" i="27" s="1"/>
  <c r="B266" i="28"/>
  <c r="B266" i="27" s="1"/>
  <c r="B864" i="28"/>
  <c r="B864" i="27" s="1"/>
  <c r="B776" i="28"/>
  <c r="B776" i="27" s="1"/>
  <c r="B885" i="28"/>
  <c r="B885" i="27" s="1"/>
  <c r="B622" i="28"/>
  <c r="B622" i="27" s="1"/>
  <c r="B839" i="28"/>
  <c r="B839" i="27" s="1"/>
  <c r="B991" i="28"/>
  <c r="B991" i="27" s="1"/>
  <c r="B613" i="28"/>
  <c r="B613" i="27" s="1"/>
  <c r="B541" i="28"/>
  <c r="B541" i="27" s="1"/>
  <c r="B872" i="28"/>
  <c r="B872" i="27" s="1"/>
  <c r="B759" i="28"/>
  <c r="B759" i="27" s="1"/>
  <c r="B632" i="28"/>
  <c r="B632" i="27" s="1"/>
  <c r="B583" i="28"/>
  <c r="B583" i="27" s="1"/>
  <c r="B799" i="28"/>
  <c r="B799" i="27" s="1"/>
  <c r="B848" i="28"/>
  <c r="B848" i="27" s="1"/>
  <c r="B168" i="28"/>
  <c r="B168" i="27" s="1"/>
  <c r="B279" i="28"/>
  <c r="B279" i="27" s="1"/>
  <c r="B906" i="28"/>
  <c r="B906" i="27" s="1"/>
  <c r="B882" i="28"/>
  <c r="B882" i="27" s="1"/>
  <c r="B743" i="28"/>
  <c r="B743" i="27" s="1"/>
  <c r="B476" i="28"/>
  <c r="B476" i="27" s="1"/>
  <c r="B816" i="28"/>
  <c r="B816" i="27" s="1"/>
  <c r="B792" i="28"/>
  <c r="B792" i="27" s="1"/>
  <c r="B732" i="28"/>
  <c r="B732" i="27" s="1"/>
  <c r="B681" i="28"/>
  <c r="B681" i="27" s="1"/>
  <c r="B625" i="28"/>
  <c r="B625" i="27" s="1"/>
  <c r="B593" i="28"/>
  <c r="B593" i="27" s="1"/>
  <c r="B383" i="28"/>
  <c r="B383" i="27" s="1"/>
  <c r="N454" i="27"/>
  <c r="J314" i="27"/>
  <c r="B870" i="28"/>
  <c r="B870" i="27" s="1"/>
  <c r="B838" i="28"/>
  <c r="B838" i="27" s="1"/>
  <c r="B1001" i="28"/>
  <c r="B934" i="28"/>
  <c r="B934" i="27" s="1"/>
  <c r="B845" i="28"/>
  <c r="B845" i="27" s="1"/>
  <c r="B829" i="28"/>
  <c r="B829" i="27" s="1"/>
  <c r="B721" i="28"/>
  <c r="B721" i="27" s="1"/>
  <c r="B607" i="28"/>
  <c r="B607" i="27" s="1"/>
  <c r="B535" i="28"/>
  <c r="B535" i="27" s="1"/>
  <c r="M338" i="27"/>
  <c r="A357" i="27"/>
  <c r="A349" i="27"/>
  <c r="N322" i="27"/>
  <c r="G314" i="27"/>
  <c r="B918" i="28"/>
  <c r="B918" i="27" s="1"/>
  <c r="B513" i="28"/>
  <c r="B513" i="27" s="1"/>
  <c r="M322" i="27"/>
  <c r="F314" i="27"/>
  <c r="B812" i="28"/>
  <c r="B812" i="27" s="1"/>
  <c r="B688" i="28"/>
  <c r="B688" i="27" s="1"/>
  <c r="F579" i="27"/>
  <c r="N346" i="27"/>
  <c r="G322" i="27"/>
  <c r="M346" i="27"/>
  <c r="F756" i="27"/>
  <c r="J501" i="27"/>
  <c r="G346" i="27"/>
  <c r="B898" i="28"/>
  <c r="B898" i="27" s="1"/>
  <c r="B826" i="28"/>
  <c r="B826" i="27" s="1"/>
  <c r="B809" i="28"/>
  <c r="B809" i="27" s="1"/>
  <c r="B793" i="28"/>
  <c r="B793" i="27" s="1"/>
  <c r="F531" i="27"/>
  <c r="M508" i="27"/>
  <c r="N314" i="27"/>
  <c r="A309" i="27"/>
  <c r="B903" i="28"/>
  <c r="B903" i="27" s="1"/>
  <c r="B237" i="28"/>
  <c r="B237" i="27" s="1"/>
  <c r="B600" i="28"/>
  <c r="B600" i="27" s="1"/>
  <c r="B268" i="28"/>
  <c r="B268" i="27" s="1"/>
  <c r="B94" i="28"/>
  <c r="B94" i="27" s="1"/>
  <c r="B884" i="28"/>
  <c r="B884" i="27" s="1"/>
  <c r="B771" i="28"/>
  <c r="B771" i="27" s="1"/>
  <c r="B727" i="28"/>
  <c r="B727" i="27" s="1"/>
  <c r="B565" i="28"/>
  <c r="B565" i="27" s="1"/>
  <c r="B818" i="28"/>
  <c r="B818" i="27" s="1"/>
  <c r="B232" i="28"/>
  <c r="B232" i="27" s="1"/>
  <c r="B930" i="28"/>
  <c r="B930" i="27" s="1"/>
  <c r="B825" i="28"/>
  <c r="B825" i="27" s="1"/>
  <c r="B595" i="28"/>
  <c r="B595" i="27" s="1"/>
  <c r="B162" i="28"/>
  <c r="B162" i="27" s="1"/>
  <c r="B886" i="28"/>
  <c r="B886" i="27" s="1"/>
  <c r="B932" i="28"/>
  <c r="B932" i="27" s="1"/>
  <c r="B597" i="28"/>
  <c r="B597" i="27" s="1"/>
  <c r="B571" i="28"/>
  <c r="B571" i="27" s="1"/>
  <c r="B325" i="28"/>
  <c r="B325" i="27" s="1"/>
  <c r="J202" i="27"/>
  <c r="B989" i="28"/>
  <c r="B989" i="27" s="1"/>
  <c r="B897" i="28"/>
  <c r="B897" i="27" s="1"/>
  <c r="B873" i="28"/>
  <c r="B873" i="27" s="1"/>
  <c r="B683" i="28"/>
  <c r="B683" i="27" s="1"/>
  <c r="B633" i="28"/>
  <c r="B633" i="27" s="1"/>
  <c r="B584" i="28"/>
  <c r="B584" i="27" s="1"/>
  <c r="B559" i="28"/>
  <c r="B559" i="27" s="1"/>
  <c r="B150" i="28"/>
  <c r="B150" i="27" s="1"/>
  <c r="B911" i="28"/>
  <c r="B911" i="27" s="1"/>
  <c r="B577" i="28"/>
  <c r="B577" i="27" s="1"/>
  <c r="A900" i="27"/>
  <c r="B233" i="28"/>
  <c r="B233" i="27" s="1"/>
  <c r="J749" i="27"/>
  <c r="T900" i="28"/>
  <c r="M41" i="27"/>
  <c r="A487" i="27"/>
  <c r="A949" i="27"/>
  <c r="B460" i="28"/>
  <c r="B460" i="27" s="1"/>
  <c r="B170" i="28"/>
  <c r="B170" i="27" s="1"/>
  <c r="R751" i="28"/>
  <c r="B638" i="28"/>
  <c r="B638" i="27" s="1"/>
  <c r="N949" i="27"/>
  <c r="I751" i="28"/>
  <c r="I751" i="27" s="1"/>
  <c r="N852" i="27"/>
  <c r="O303" i="28"/>
  <c r="J852" i="27"/>
  <c r="I303" i="28"/>
  <c r="I303" i="27" s="1"/>
  <c r="B914" i="28"/>
  <c r="B914" i="27" s="1"/>
  <c r="F949" i="27"/>
  <c r="B354" i="28"/>
  <c r="B354" i="27" s="1"/>
  <c r="N929" i="27"/>
  <c r="B280" i="28"/>
  <c r="B280" i="27" s="1"/>
  <c r="M929" i="27"/>
  <c r="B639" i="28"/>
  <c r="B639" i="27" s="1"/>
  <c r="N867" i="27"/>
  <c r="B675" i="28"/>
  <c r="B675" i="27" s="1"/>
  <c r="B956" i="28"/>
  <c r="B956" i="27" s="1"/>
  <c r="B163" i="28"/>
  <c r="B163" i="27" s="1"/>
  <c r="B589" i="28"/>
  <c r="B589" i="27" s="1"/>
  <c r="B456" i="28"/>
  <c r="B456" i="27" s="1"/>
  <c r="B235" i="28"/>
  <c r="B235" i="27" s="1"/>
  <c r="B978" i="28"/>
  <c r="B978" i="27" s="1"/>
  <c r="B404" i="28"/>
  <c r="B404" i="27" s="1"/>
  <c r="B234" i="28"/>
  <c r="B234" i="27" s="1"/>
  <c r="B621" i="28"/>
  <c r="B621" i="27" s="1"/>
  <c r="B905" i="28"/>
  <c r="B905" i="27" s="1"/>
  <c r="B768" i="28"/>
  <c r="B768" i="27" s="1"/>
  <c r="B717" i="28"/>
  <c r="B717" i="27" s="1"/>
  <c r="B352" i="28"/>
  <c r="B352" i="27" s="1"/>
  <c r="B783" i="28"/>
  <c r="B783" i="27" s="1"/>
  <c r="B392" i="28"/>
  <c r="B392" i="27" s="1"/>
  <c r="B707" i="28"/>
  <c r="B707" i="27" s="1"/>
  <c r="B490" i="28"/>
  <c r="B490" i="27" s="1"/>
  <c r="B778" i="28"/>
  <c r="B778" i="27" s="1"/>
  <c r="B386" i="28"/>
  <c r="B386" i="27" s="1"/>
  <c r="B741" i="28"/>
  <c r="B741" i="27" s="1"/>
  <c r="B375" i="28"/>
  <c r="B375" i="27" s="1"/>
  <c r="B972" i="28"/>
  <c r="B972" i="27" s="1"/>
  <c r="B689" i="28"/>
  <c r="B689" i="27" s="1"/>
  <c r="B993" i="28"/>
  <c r="B993" i="27" s="1"/>
  <c r="B203" i="28"/>
  <c r="B203" i="27" s="1"/>
  <c r="M203" i="27"/>
  <c r="B988" i="28"/>
  <c r="B988" i="27" s="1"/>
  <c r="B585" i="28"/>
  <c r="B585" i="27" s="1"/>
  <c r="B962" i="28"/>
  <c r="B962" i="27" s="1"/>
  <c r="B960" i="28"/>
  <c r="B960" i="27" s="1"/>
  <c r="B890" i="28"/>
  <c r="B890" i="27" s="1"/>
  <c r="B801" i="28"/>
  <c r="B801" i="27" s="1"/>
  <c r="B753" i="28"/>
  <c r="B753" i="27" s="1"/>
  <c r="B509" i="28"/>
  <c r="B509" i="27" s="1"/>
  <c r="B410" i="28"/>
  <c r="B410" i="27" s="1"/>
  <c r="B938" i="28"/>
  <c r="B938" i="27" s="1"/>
  <c r="B459" i="28"/>
  <c r="B459" i="27" s="1"/>
  <c r="B262" i="28"/>
  <c r="B262" i="27" s="1"/>
  <c r="B285" i="28"/>
  <c r="B285" i="27" s="1"/>
  <c r="B406" i="28"/>
  <c r="B406" i="27" s="1"/>
  <c r="B284" i="28"/>
  <c r="B284" i="27" s="1"/>
  <c r="B165" i="28"/>
  <c r="B165" i="27" s="1"/>
  <c r="N155" i="27"/>
  <c r="B457" i="28"/>
  <c r="B457" i="27" s="1"/>
  <c r="B576" i="28"/>
  <c r="B576" i="27" s="1"/>
  <c r="B432" i="28"/>
  <c r="B432" i="27" s="1"/>
  <c r="B382" i="28"/>
  <c r="B382" i="27" s="1"/>
  <c r="B95" i="28"/>
  <c r="B95" i="27" s="1"/>
  <c r="F23" i="27"/>
  <c r="B671" i="28"/>
  <c r="B671" i="27" s="1"/>
  <c r="B455" i="28"/>
  <c r="B455" i="27" s="1"/>
  <c r="B283" i="28"/>
  <c r="B283" i="27" s="1"/>
  <c r="B955" i="28"/>
  <c r="B955" i="27" s="1"/>
  <c r="B954" i="28"/>
  <c r="B954" i="27" s="1"/>
  <c r="B844" i="28"/>
  <c r="B844" i="27" s="1"/>
  <c r="B720" i="28"/>
  <c r="B720" i="27" s="1"/>
  <c r="B819" i="28"/>
  <c r="B819" i="27" s="1"/>
  <c r="B719" i="28"/>
  <c r="B719" i="27" s="1"/>
  <c r="B281" i="28"/>
  <c r="B281" i="27" s="1"/>
  <c r="B953" i="28"/>
  <c r="B953" i="27" s="1"/>
  <c r="B931" i="28"/>
  <c r="B931" i="27" s="1"/>
  <c r="B769" i="28"/>
  <c r="B769" i="27" s="1"/>
  <c r="B718" i="28"/>
  <c r="B718" i="27" s="1"/>
  <c r="B596" i="28"/>
  <c r="B596" i="27" s="1"/>
  <c r="B572" i="28"/>
  <c r="B572" i="27" s="1"/>
  <c r="B353" i="28"/>
  <c r="B353" i="27" s="1"/>
  <c r="B305" i="28"/>
  <c r="B305" i="27" s="1"/>
  <c r="B578" i="28"/>
  <c r="B578" i="27" s="1"/>
  <c r="B952" i="28"/>
  <c r="B952" i="27" s="1"/>
  <c r="B304" i="28"/>
  <c r="B304" i="27" s="1"/>
  <c r="B973" i="28"/>
  <c r="B973" i="27" s="1"/>
  <c r="B814" i="28"/>
  <c r="B814" i="27" s="1"/>
  <c r="B739" i="28"/>
  <c r="B739" i="27" s="1"/>
  <c r="B811" i="28"/>
  <c r="B811" i="27" s="1"/>
  <c r="B13" i="28"/>
  <c r="B13" i="27" s="1"/>
  <c r="B899" i="28"/>
  <c r="B899" i="27" s="1"/>
  <c r="B923" i="28"/>
  <c r="B923" i="27" s="1"/>
  <c r="B686" i="28"/>
  <c r="B686" i="27" s="1"/>
  <c r="B532" i="28"/>
  <c r="B532" i="27" s="1"/>
  <c r="B990" i="28"/>
  <c r="B990" i="27" s="1"/>
  <c r="B968" i="28"/>
  <c r="B968" i="27" s="1"/>
  <c r="B874" i="28"/>
  <c r="B874" i="27" s="1"/>
  <c r="F396" i="27"/>
  <c r="B733" i="28"/>
  <c r="B733" i="27" s="1"/>
  <c r="B709" i="28"/>
  <c r="B709" i="27" s="1"/>
  <c r="B657" i="28"/>
  <c r="B657" i="27" s="1"/>
  <c r="B634" i="28"/>
  <c r="B634" i="27" s="1"/>
  <c r="B466" i="28"/>
  <c r="B466" i="27" s="1"/>
  <c r="B474" i="28"/>
  <c r="B474" i="27" s="1"/>
  <c r="B731" i="28"/>
  <c r="B731" i="27" s="1"/>
  <c r="B537" i="28"/>
  <c r="B537" i="27" s="1"/>
  <c r="B391" i="28"/>
  <c r="B391" i="27" s="1"/>
  <c r="B943" i="28"/>
  <c r="B943" i="27" s="1"/>
  <c r="B680" i="28"/>
  <c r="B680" i="27" s="1"/>
  <c r="B464" i="28"/>
  <c r="B464" i="27" s="1"/>
  <c r="B951" i="28"/>
  <c r="B951" i="27" s="1"/>
  <c r="B986" i="28"/>
  <c r="B986" i="27" s="1"/>
  <c r="B963" i="28"/>
  <c r="B963" i="27" s="1"/>
  <c r="B780" i="28"/>
  <c r="B780" i="27" s="1"/>
  <c r="B705" i="28"/>
  <c r="B705" i="27" s="1"/>
  <c r="B488" i="28"/>
  <c r="B488" i="27" s="1"/>
  <c r="N168" i="27"/>
  <c r="B704" i="28"/>
  <c r="B704" i="27" s="1"/>
  <c r="B984" i="28"/>
  <c r="B984" i="27" s="1"/>
  <c r="B915" i="28"/>
  <c r="B915" i="27" s="1"/>
  <c r="B827" i="28"/>
  <c r="B827" i="27" s="1"/>
  <c r="B387" i="28"/>
  <c r="B387" i="27" s="1"/>
  <c r="B947" i="28"/>
  <c r="B947" i="27" s="1"/>
  <c r="B922" i="28"/>
  <c r="B922" i="27" s="1"/>
  <c r="B785" i="28"/>
  <c r="B785" i="27" s="1"/>
  <c r="B685" i="28"/>
  <c r="B685" i="27" s="1"/>
  <c r="B636" i="28"/>
  <c r="B636" i="27" s="1"/>
  <c r="B612" i="28"/>
  <c r="B612" i="27" s="1"/>
  <c r="B540" i="28"/>
  <c r="B540" i="27" s="1"/>
  <c r="B493" i="28"/>
  <c r="B493" i="27" s="1"/>
  <c r="B200" i="28"/>
  <c r="B200" i="27" s="1"/>
  <c r="B784" i="28"/>
  <c r="B784" i="27" s="1"/>
  <c r="B682" i="28"/>
  <c r="B682" i="27" s="1"/>
  <c r="B610" i="28"/>
  <c r="B610" i="27" s="1"/>
  <c r="B586" i="28"/>
  <c r="B586" i="27" s="1"/>
  <c r="B758" i="28"/>
  <c r="B758" i="27" s="1"/>
  <c r="B465" i="28"/>
  <c r="B465" i="27" s="1"/>
  <c r="B489" i="28"/>
  <c r="B489" i="27" s="1"/>
  <c r="B390" i="28"/>
  <c r="B390" i="27" s="1"/>
  <c r="B267" i="28"/>
  <c r="B267" i="27" s="1"/>
  <c r="B558" i="28"/>
  <c r="B558" i="27" s="1"/>
  <c r="B462" i="28"/>
  <c r="B462" i="27" s="1"/>
  <c r="B964" i="28"/>
  <c r="B964" i="27" s="1"/>
  <c r="B802" i="28"/>
  <c r="B802" i="27" s="1"/>
  <c r="B461" i="28"/>
  <c r="B461" i="27" s="1"/>
  <c r="N2" i="27"/>
  <c r="M2" i="27"/>
  <c r="B889" i="28"/>
  <c r="B889" i="27" s="1"/>
  <c r="B849" i="28"/>
  <c r="B849" i="27" s="1"/>
  <c r="B483" i="28"/>
  <c r="B483" i="27" s="1"/>
  <c r="B385" i="28"/>
  <c r="B385" i="27" s="1"/>
  <c r="N139" i="27"/>
  <c r="G2" i="27"/>
  <c r="B724" i="28"/>
  <c r="B724" i="27" s="1"/>
  <c r="B626" i="28"/>
  <c r="B626" i="27" s="1"/>
  <c r="B957" i="28"/>
  <c r="B957" i="27" s="1"/>
  <c r="B887" i="28"/>
  <c r="B887" i="27" s="1"/>
  <c r="B823" i="28"/>
  <c r="B823" i="27" s="1"/>
  <c r="B861" i="28"/>
  <c r="B861" i="27" s="1"/>
  <c r="B528" i="28"/>
  <c r="B528" i="27" s="1"/>
  <c r="B236" i="28"/>
  <c r="B236" i="27" s="1"/>
  <c r="B772" i="28"/>
  <c r="B772" i="27" s="1"/>
  <c r="B479" i="28"/>
  <c r="B479" i="27" s="1"/>
  <c r="N26" i="27"/>
  <c r="B858" i="28"/>
  <c r="B858" i="27" s="1"/>
  <c r="B744" i="28"/>
  <c r="B744" i="27" s="1"/>
  <c r="B573" i="28"/>
  <c r="B573" i="27" s="1"/>
  <c r="N211" i="27"/>
  <c r="B996" i="28"/>
  <c r="B996" i="27" s="1"/>
  <c r="B815" i="28"/>
  <c r="B815" i="27" s="1"/>
  <c r="B666" i="28"/>
  <c r="B666" i="27" s="1"/>
  <c r="B594" i="28"/>
  <c r="B594" i="27" s="1"/>
  <c r="B450" i="28"/>
  <c r="B450" i="27" s="1"/>
  <c r="B327" i="28"/>
  <c r="B327" i="27" s="1"/>
  <c r="B995" i="28"/>
  <c r="B995" i="27" s="1"/>
  <c r="B925" i="28"/>
  <c r="B925" i="27" s="1"/>
  <c r="B901" i="28"/>
  <c r="B901" i="27" s="1"/>
  <c r="B877" i="28"/>
  <c r="B877" i="27" s="1"/>
  <c r="B855" i="28"/>
  <c r="B855" i="27" s="1"/>
  <c r="B764" i="28"/>
  <c r="B764" i="27" s="1"/>
  <c r="B567" i="28"/>
  <c r="B567" i="27" s="1"/>
  <c r="B980" i="28"/>
  <c r="B980" i="27" s="1"/>
  <c r="B648" i="28"/>
  <c r="B648" i="27" s="1"/>
  <c r="B999" i="28"/>
  <c r="B999" i="27" s="1"/>
  <c r="B843" i="28"/>
  <c r="B843" i="27" s="1"/>
  <c r="B841" i="28"/>
  <c r="B841" i="27" s="1"/>
  <c r="B904" i="28"/>
  <c r="B904" i="27" s="1"/>
  <c r="B767" i="28"/>
  <c r="B767" i="27" s="1"/>
  <c r="B716" i="28"/>
  <c r="B716" i="27" s="1"/>
  <c r="B570" i="28"/>
  <c r="B570" i="27" s="1"/>
  <c r="B546" i="28"/>
  <c r="B546" i="27" s="1"/>
  <c r="B376" i="28"/>
  <c r="B376" i="27" s="1"/>
  <c r="F507" i="27"/>
  <c r="B569" i="28"/>
  <c r="B569" i="27" s="1"/>
  <c r="B473" i="28"/>
  <c r="B473" i="27" s="1"/>
  <c r="B424" i="28"/>
  <c r="B424" i="27" s="1"/>
  <c r="B253" i="28"/>
  <c r="B253" i="27" s="1"/>
  <c r="B16" i="28"/>
  <c r="B16" i="27" s="1"/>
  <c r="A867" i="27"/>
  <c r="A749" i="27"/>
  <c r="B926" i="28"/>
  <c r="B926" i="27" s="1"/>
  <c r="B765" i="28"/>
  <c r="B765" i="27" s="1"/>
  <c r="B568" i="28"/>
  <c r="B568" i="27" s="1"/>
  <c r="B448" i="28"/>
  <c r="B448" i="27" s="1"/>
  <c r="B423" i="28"/>
  <c r="B423" i="27" s="1"/>
  <c r="B252" i="28"/>
  <c r="B252" i="27" s="1"/>
  <c r="M531" i="27"/>
  <c r="B970" i="28"/>
  <c r="B970" i="27" s="1"/>
  <c r="B924" i="28"/>
  <c r="B924" i="27" s="1"/>
  <c r="B876" i="28"/>
  <c r="B876" i="27" s="1"/>
  <c r="B836" i="28"/>
  <c r="B836" i="27" s="1"/>
  <c r="B519" i="28"/>
  <c r="B519" i="27" s="1"/>
  <c r="B470" i="28"/>
  <c r="B470" i="27" s="1"/>
  <c r="B950" i="28"/>
  <c r="B950" i="27" s="1"/>
  <c r="B786" i="28"/>
  <c r="B786" i="27" s="1"/>
  <c r="B36" i="28"/>
  <c r="B36" i="27" s="1"/>
  <c r="B296" i="28"/>
  <c r="B296" i="27" s="1"/>
  <c r="B967" i="28"/>
  <c r="B967" i="27" s="1"/>
  <c r="B760" i="28"/>
  <c r="B760" i="27" s="1"/>
  <c r="B658" i="28"/>
  <c r="B658" i="27" s="1"/>
  <c r="B635" i="28"/>
  <c r="B635" i="27" s="1"/>
  <c r="B611" i="28"/>
  <c r="B611" i="27" s="1"/>
  <c r="B199" i="28"/>
  <c r="B199" i="27" s="1"/>
  <c r="U949" i="28"/>
  <c r="B807" i="28"/>
  <c r="B807" i="27" s="1"/>
  <c r="T949" i="28"/>
  <c r="B919" i="28"/>
  <c r="B919" i="27" s="1"/>
  <c r="B609" i="28"/>
  <c r="B609" i="27" s="1"/>
  <c r="S949" i="28"/>
  <c r="U684" i="28"/>
  <c r="B917" i="28"/>
  <c r="B917" i="27" s="1"/>
  <c r="B512" i="28"/>
  <c r="B512" i="27" s="1"/>
  <c r="B463" i="28"/>
  <c r="B463" i="27" s="1"/>
  <c r="B916" i="28"/>
  <c r="B916" i="27" s="1"/>
  <c r="B803" i="28"/>
  <c r="B803" i="27" s="1"/>
  <c r="B779" i="28"/>
  <c r="B779" i="27" s="1"/>
  <c r="B630" i="28"/>
  <c r="B630" i="27" s="1"/>
  <c r="B388" i="28"/>
  <c r="B388" i="27" s="1"/>
  <c r="B172" i="28"/>
  <c r="B172" i="27" s="1"/>
  <c r="B149" i="28"/>
  <c r="B149" i="27" s="1"/>
  <c r="M852" i="27"/>
  <c r="M579" i="27"/>
  <c r="B748" i="28"/>
  <c r="B748" i="27" s="1"/>
  <c r="B856" i="28"/>
  <c r="B856" i="27" s="1"/>
  <c r="B697" i="28"/>
  <c r="B697" i="27" s="1"/>
  <c r="B449" i="28"/>
  <c r="B449" i="27" s="1"/>
  <c r="B334" i="28"/>
  <c r="B334" i="27" s="1"/>
  <c r="B326" i="28"/>
  <c r="B326" i="27" s="1"/>
  <c r="B167" i="28"/>
  <c r="B167" i="27" s="1"/>
  <c r="B152" i="28"/>
  <c r="B152" i="27" s="1"/>
  <c r="B32" i="28"/>
  <c r="B32" i="27" s="1"/>
  <c r="B454" i="28"/>
  <c r="B454" i="27" s="1"/>
  <c r="B282" i="28"/>
  <c r="B282" i="27" s="1"/>
  <c r="B202" i="28"/>
  <c r="B202" i="27" s="1"/>
  <c r="B201" i="28"/>
  <c r="B201" i="27" s="1"/>
  <c r="B171" i="28"/>
  <c r="B171" i="27" s="1"/>
  <c r="B164" i="28"/>
  <c r="B164" i="27" s="1"/>
  <c r="B148" i="28"/>
  <c r="B148" i="27" s="1"/>
  <c r="B76" i="28"/>
  <c r="B76" i="27" s="1"/>
  <c r="B302" i="28"/>
  <c r="B302" i="27" s="1"/>
  <c r="B278" i="28"/>
  <c r="B278" i="27" s="1"/>
  <c r="B865" i="28"/>
  <c r="B865" i="27" s="1"/>
  <c r="B857" i="28"/>
  <c r="B857" i="27" s="1"/>
  <c r="B842" i="28"/>
  <c r="B842" i="27" s="1"/>
  <c r="B761" i="28"/>
  <c r="B761" i="27" s="1"/>
  <c r="B710" i="28"/>
  <c r="B710" i="27" s="1"/>
  <c r="B702" i="28"/>
  <c r="B702" i="27" s="1"/>
  <c r="B676" i="28"/>
  <c r="B676" i="27" s="1"/>
  <c r="B668" i="28"/>
  <c r="B668" i="27" s="1"/>
  <c r="B660" i="28"/>
  <c r="B660" i="27" s="1"/>
  <c r="B651" i="28"/>
  <c r="B651" i="27" s="1"/>
  <c r="B644" i="28"/>
  <c r="B644" i="27" s="1"/>
  <c r="B628" i="28"/>
  <c r="B628" i="27" s="1"/>
  <c r="B620" i="28"/>
  <c r="B620" i="27" s="1"/>
  <c r="B604" i="28"/>
  <c r="B604" i="27" s="1"/>
  <c r="B588" i="28"/>
  <c r="B588" i="27" s="1"/>
  <c r="B580" i="28"/>
  <c r="B580" i="27" s="1"/>
  <c r="B556" i="28"/>
  <c r="B556" i="27" s="1"/>
  <c r="B548" i="28"/>
  <c r="B548" i="27" s="1"/>
  <c r="B525" i="28"/>
  <c r="B525" i="27" s="1"/>
  <c r="B517" i="28"/>
  <c r="B517" i="27" s="1"/>
  <c r="B501" i="28"/>
  <c r="B501" i="27" s="1"/>
  <c r="B484" i="28"/>
  <c r="B484" i="27" s="1"/>
  <c r="B468" i="28"/>
  <c r="B468" i="27" s="1"/>
  <c r="B452" i="28"/>
  <c r="B452" i="27" s="1"/>
  <c r="B436" i="28"/>
  <c r="B436" i="27" s="1"/>
  <c r="B427" i="28"/>
  <c r="B427" i="27" s="1"/>
  <c r="B418" i="28"/>
  <c r="B418" i="27" s="1"/>
  <c r="B402" i="28"/>
  <c r="B402" i="27" s="1"/>
  <c r="B394" i="28"/>
  <c r="B394" i="27" s="1"/>
  <c r="B378" i="28"/>
  <c r="B378" i="27" s="1"/>
  <c r="B370" i="28"/>
  <c r="B370" i="27" s="1"/>
  <c r="B361" i="28"/>
  <c r="B361" i="27" s="1"/>
  <c r="B345" i="28"/>
  <c r="B345" i="27" s="1"/>
  <c r="B337" i="28"/>
  <c r="B337" i="27" s="1"/>
  <c r="B329" i="28"/>
  <c r="B329" i="27" s="1"/>
  <c r="B321" i="28"/>
  <c r="B321" i="27" s="1"/>
  <c r="B313" i="28"/>
  <c r="B313" i="27" s="1"/>
  <c r="B288" i="28"/>
  <c r="B288" i="27" s="1"/>
  <c r="B272" i="28"/>
  <c r="B272" i="27" s="1"/>
  <c r="B264" i="28"/>
  <c r="B264" i="27" s="1"/>
  <c r="B256" i="28"/>
  <c r="B256" i="27" s="1"/>
  <c r="B248" i="28"/>
  <c r="B248" i="27" s="1"/>
  <c r="B240" i="28"/>
  <c r="B240" i="27" s="1"/>
  <c r="B224" i="28"/>
  <c r="B224" i="27" s="1"/>
  <c r="B216" i="28"/>
  <c r="B216" i="27" s="1"/>
  <c r="B208" i="28"/>
  <c r="B208" i="27" s="1"/>
  <c r="B192" i="28"/>
  <c r="B192" i="27" s="1"/>
  <c r="B184" i="28"/>
  <c r="B184" i="27" s="1"/>
  <c r="B155" i="28"/>
  <c r="B155" i="27" s="1"/>
  <c r="B147" i="28"/>
  <c r="B147" i="27" s="1"/>
  <c r="B139" i="28"/>
  <c r="B139" i="27" s="1"/>
  <c r="B131" i="28"/>
  <c r="B131" i="27" s="1"/>
  <c r="B123" i="28"/>
  <c r="B123" i="27" s="1"/>
  <c r="B115" i="28"/>
  <c r="B115" i="27" s="1"/>
  <c r="B107" i="28"/>
  <c r="B107" i="27" s="1"/>
  <c r="B99" i="28"/>
  <c r="B99" i="27" s="1"/>
  <c r="B91" i="28"/>
  <c r="B91" i="27" s="1"/>
  <c r="B60" i="28"/>
  <c r="B60" i="27" s="1"/>
  <c r="B52" i="28"/>
  <c r="B52" i="27" s="1"/>
  <c r="B43" i="28"/>
  <c r="B43" i="27" s="1"/>
  <c r="B35" i="28"/>
  <c r="B35" i="27" s="1"/>
  <c r="B28" i="28"/>
  <c r="B28" i="27" s="1"/>
  <c r="B19" i="28"/>
  <c r="B19" i="27" s="1"/>
  <c r="B11" i="28"/>
  <c r="B11" i="27" s="1"/>
  <c r="B3" i="28"/>
  <c r="B3" i="27" s="1"/>
  <c r="B959" i="28"/>
  <c r="B959" i="27" s="1"/>
  <c r="B913" i="28"/>
  <c r="B913" i="27" s="1"/>
  <c r="B747" i="28"/>
  <c r="B747" i="27" s="1"/>
  <c r="B742" i="28"/>
  <c r="B742" i="27" s="1"/>
  <c r="B701" i="28"/>
  <c r="B701" i="27" s="1"/>
  <c r="B693" i="28"/>
  <c r="B693" i="27" s="1"/>
  <c r="B667" i="28"/>
  <c r="B667" i="27" s="1"/>
  <c r="B643" i="28"/>
  <c r="B643" i="27" s="1"/>
  <c r="B627" i="28"/>
  <c r="B627" i="27" s="1"/>
  <c r="B619" i="28"/>
  <c r="B619" i="27" s="1"/>
  <c r="B603" i="28"/>
  <c r="B603" i="27" s="1"/>
  <c r="B587" i="28"/>
  <c r="B587" i="27" s="1"/>
  <c r="B579" i="28"/>
  <c r="B579" i="27" s="1"/>
  <c r="B563" i="28"/>
  <c r="B563" i="27" s="1"/>
  <c r="B555" i="28"/>
  <c r="B555" i="27" s="1"/>
  <c r="B547" i="28"/>
  <c r="B547" i="27" s="1"/>
  <c r="B531" i="28"/>
  <c r="B531" i="27" s="1"/>
  <c r="B524" i="28"/>
  <c r="B524" i="27" s="1"/>
  <c r="B516" i="28"/>
  <c r="B516" i="27" s="1"/>
  <c r="B508" i="28"/>
  <c r="B508" i="27" s="1"/>
  <c r="B500" i="28"/>
  <c r="B500" i="27" s="1"/>
  <c r="B492" i="28"/>
  <c r="B492" i="27" s="1"/>
  <c r="B467" i="28"/>
  <c r="B467" i="27" s="1"/>
  <c r="B451" i="28"/>
  <c r="B451" i="27" s="1"/>
  <c r="B443" i="28"/>
  <c r="B443" i="27" s="1"/>
  <c r="B435" i="28"/>
  <c r="B435" i="27" s="1"/>
  <c r="B426" i="28"/>
  <c r="B426" i="27" s="1"/>
  <c r="B417" i="28"/>
  <c r="B417" i="27" s="1"/>
  <c r="B409" i="28"/>
  <c r="B409" i="27" s="1"/>
  <c r="B401" i="28"/>
  <c r="B401" i="27" s="1"/>
  <c r="B393" i="28"/>
  <c r="B393" i="27" s="1"/>
  <c r="B377" i="28"/>
  <c r="B377" i="27" s="1"/>
  <c r="B369" i="28"/>
  <c r="B369" i="27" s="1"/>
  <c r="B360" i="28"/>
  <c r="B360" i="27" s="1"/>
  <c r="B344" i="28"/>
  <c r="B344" i="27" s="1"/>
  <c r="B336" i="28"/>
  <c r="B336" i="27" s="1"/>
  <c r="B328" i="28"/>
  <c r="B328" i="27" s="1"/>
  <c r="B320" i="28"/>
  <c r="B320" i="27" s="1"/>
  <c r="B312" i="28"/>
  <c r="B312" i="27" s="1"/>
  <c r="B295" i="28"/>
  <c r="B295" i="27" s="1"/>
  <c r="B287" i="28"/>
  <c r="B287" i="27" s="1"/>
  <c r="B271" i="28"/>
  <c r="B271" i="27" s="1"/>
  <c r="B263" i="28"/>
  <c r="B263" i="27" s="1"/>
  <c r="B255" i="28"/>
  <c r="B255" i="27" s="1"/>
  <c r="B247" i="28"/>
  <c r="B247" i="27" s="1"/>
  <c r="B239" i="28"/>
  <c r="B239" i="27" s="1"/>
  <c r="B231" i="28"/>
  <c r="B231" i="27" s="1"/>
  <c r="B223" i="28"/>
  <c r="B223" i="27" s="1"/>
  <c r="B215" i="28"/>
  <c r="B215" i="27" s="1"/>
  <c r="B207" i="28"/>
  <c r="B207" i="27" s="1"/>
  <c r="B191" i="28"/>
  <c r="B191" i="27" s="1"/>
  <c r="B183" i="28"/>
  <c r="B183" i="27" s="1"/>
  <c r="B176" i="28"/>
  <c r="B176" i="27" s="1"/>
  <c r="B169" i="28"/>
  <c r="B169" i="27" s="1"/>
  <c r="B154" i="28"/>
  <c r="B154" i="27" s="1"/>
  <c r="B146" i="28"/>
  <c r="B146" i="27" s="1"/>
  <c r="B138" i="28"/>
  <c r="B138" i="27" s="1"/>
  <c r="B130" i="28"/>
  <c r="B130" i="27" s="1"/>
  <c r="B122" i="28"/>
  <c r="B122" i="27" s="1"/>
  <c r="B114" i="28"/>
  <c r="B114" i="27" s="1"/>
  <c r="B106" i="28"/>
  <c r="B106" i="27" s="1"/>
  <c r="B98" i="28"/>
  <c r="B98" i="27" s="1"/>
  <c r="B90" i="28"/>
  <c r="B90" i="27" s="1"/>
  <c r="B83" i="28"/>
  <c r="B83" i="27" s="1"/>
  <c r="B75" i="28"/>
  <c r="B75" i="27" s="1"/>
  <c r="B42" i="28"/>
  <c r="B42" i="27" s="1"/>
  <c r="B34" i="28"/>
  <c r="B34" i="27" s="1"/>
  <c r="B27" i="28"/>
  <c r="B27" i="27" s="1"/>
  <c r="B18" i="28"/>
  <c r="B18" i="27" s="1"/>
  <c r="B10" i="28"/>
  <c r="B10" i="27" s="1"/>
  <c r="B2" i="28"/>
  <c r="B2" i="27" s="1"/>
  <c r="B421" i="28"/>
  <c r="B421" i="27" s="1"/>
  <c r="B958" i="28"/>
  <c r="B958" i="27" s="1"/>
  <c r="B928" i="28"/>
  <c r="B928" i="27" s="1"/>
  <c r="B863" i="28"/>
  <c r="B863" i="27" s="1"/>
  <c r="B791" i="28"/>
  <c r="B791" i="27" s="1"/>
  <c r="B746" i="28"/>
  <c r="B746" i="27" s="1"/>
  <c r="B700" i="28"/>
  <c r="B700" i="27" s="1"/>
  <c r="B692" i="28"/>
  <c r="B692" i="27" s="1"/>
  <c r="B650" i="28"/>
  <c r="B650" i="27" s="1"/>
  <c r="B642" i="28"/>
  <c r="B642" i="27" s="1"/>
  <c r="B602" i="28"/>
  <c r="B602" i="27" s="1"/>
  <c r="B562" i="28"/>
  <c r="B562" i="27" s="1"/>
  <c r="B554" i="28"/>
  <c r="B554" i="27" s="1"/>
  <c r="B530" i="28"/>
  <c r="B530" i="27" s="1"/>
  <c r="B523" i="28"/>
  <c r="B523" i="27" s="1"/>
  <c r="B515" i="28"/>
  <c r="B515" i="27" s="1"/>
  <c r="B442" i="28"/>
  <c r="B442" i="27" s="1"/>
  <c r="B434" i="28"/>
  <c r="B434" i="27" s="1"/>
  <c r="B425" i="28"/>
  <c r="B425" i="27" s="1"/>
  <c r="B416" i="28"/>
  <c r="B416" i="27" s="1"/>
  <c r="B408" i="28"/>
  <c r="B408" i="27" s="1"/>
  <c r="B400" i="28"/>
  <c r="B400" i="27" s="1"/>
  <c r="B368" i="28"/>
  <c r="B368" i="27" s="1"/>
  <c r="B359" i="28"/>
  <c r="B359" i="27" s="1"/>
  <c r="B351" i="28"/>
  <c r="B351" i="27" s="1"/>
  <c r="B343" i="28"/>
  <c r="B343" i="27" s="1"/>
  <c r="B335" i="28"/>
  <c r="B335" i="27" s="1"/>
  <c r="B319" i="28"/>
  <c r="B319" i="27" s="1"/>
  <c r="B311" i="28"/>
  <c r="B311" i="27" s="1"/>
  <c r="B294" i="28"/>
  <c r="B294" i="27" s="1"/>
  <c r="B286" i="28"/>
  <c r="B286" i="27" s="1"/>
  <c r="B270" i="28"/>
  <c r="B270" i="27" s="1"/>
  <c r="B254" i="28"/>
  <c r="B254" i="27" s="1"/>
  <c r="B246" i="28"/>
  <c r="B246" i="27" s="1"/>
  <c r="B238" i="28"/>
  <c r="B238" i="27" s="1"/>
  <c r="B230" i="28"/>
  <c r="B230" i="27" s="1"/>
  <c r="B222" i="28"/>
  <c r="B222" i="27" s="1"/>
  <c r="B214" i="28"/>
  <c r="B214" i="27" s="1"/>
  <c r="B206" i="28"/>
  <c r="B206" i="27" s="1"/>
  <c r="B198" i="28"/>
  <c r="B198" i="27" s="1"/>
  <c r="B190" i="28"/>
  <c r="B190" i="27" s="1"/>
  <c r="B182" i="28"/>
  <c r="B182" i="27" s="1"/>
  <c r="B175" i="28"/>
  <c r="B175" i="27" s="1"/>
  <c r="B161" i="28"/>
  <c r="B161" i="27" s="1"/>
  <c r="B153" i="28"/>
  <c r="B153" i="27" s="1"/>
  <c r="B145" i="28"/>
  <c r="B145" i="27" s="1"/>
  <c r="B137" i="28"/>
  <c r="B137" i="27" s="1"/>
  <c r="B129" i="28"/>
  <c r="B129" i="27" s="1"/>
  <c r="B121" i="28"/>
  <c r="B121" i="27" s="1"/>
  <c r="B113" i="28"/>
  <c r="B113" i="27" s="1"/>
  <c r="B105" i="28"/>
  <c r="B105" i="27" s="1"/>
  <c r="B97" i="28"/>
  <c r="B97" i="27" s="1"/>
  <c r="B89" i="28"/>
  <c r="B89" i="27" s="1"/>
  <c r="B82" i="28"/>
  <c r="B82" i="27" s="1"/>
  <c r="B74" i="28"/>
  <c r="B74" i="27" s="1"/>
  <c r="B58" i="28"/>
  <c r="B58" i="27" s="1"/>
  <c r="B50" i="28"/>
  <c r="B50" i="27" s="1"/>
  <c r="B41" i="28"/>
  <c r="B41" i="27" s="1"/>
  <c r="B33" i="28"/>
  <c r="B33" i="27" s="1"/>
  <c r="B26" i="28"/>
  <c r="B26" i="27" s="1"/>
  <c r="B17" i="28"/>
  <c r="B17" i="27" s="1"/>
  <c r="B9" i="28"/>
  <c r="B9" i="27" s="1"/>
  <c r="B936" i="28"/>
  <c r="B936" i="27" s="1"/>
  <c r="B927" i="28"/>
  <c r="B927" i="27" s="1"/>
  <c r="B895" i="28"/>
  <c r="B895" i="27" s="1"/>
  <c r="B871" i="28"/>
  <c r="B871" i="27" s="1"/>
  <c r="B862" i="28"/>
  <c r="B862" i="27" s="1"/>
  <c r="B847" i="28"/>
  <c r="B847" i="27" s="1"/>
  <c r="B831" i="28"/>
  <c r="B831" i="27" s="1"/>
  <c r="B790" i="28"/>
  <c r="B790" i="27" s="1"/>
  <c r="B774" i="28"/>
  <c r="B774" i="27" s="1"/>
  <c r="B715" i="28"/>
  <c r="B715" i="27" s="1"/>
  <c r="B699" i="28"/>
  <c r="B699" i="27" s="1"/>
  <c r="B690" i="28"/>
  <c r="B690" i="27" s="1"/>
  <c r="B673" i="28"/>
  <c r="B673" i="27" s="1"/>
  <c r="B649" i="28"/>
  <c r="B649" i="27" s="1"/>
  <c r="B641" i="28"/>
  <c r="B641" i="27" s="1"/>
  <c r="B561" i="28"/>
  <c r="B561" i="27" s="1"/>
  <c r="B553" i="28"/>
  <c r="B553" i="27" s="1"/>
  <c r="B529" i="28"/>
  <c r="B529" i="27" s="1"/>
  <c r="B522" i="28"/>
  <c r="B522" i="27" s="1"/>
  <c r="B514" i="28"/>
  <c r="B514" i="27" s="1"/>
  <c r="B506" i="28"/>
  <c r="B506" i="27" s="1"/>
  <c r="B498" i="28"/>
  <c r="B498" i="27" s="1"/>
  <c r="B441" i="28"/>
  <c r="B441" i="27" s="1"/>
  <c r="B433" i="28"/>
  <c r="B433" i="27" s="1"/>
  <c r="B415" i="28"/>
  <c r="B415" i="27" s="1"/>
  <c r="B399" i="28"/>
  <c r="B399" i="27" s="1"/>
  <c r="B367" i="28"/>
  <c r="B367" i="27" s="1"/>
  <c r="B358" i="28"/>
  <c r="B358" i="27" s="1"/>
  <c r="B350" i="28"/>
  <c r="B350" i="27" s="1"/>
  <c r="B318" i="28"/>
  <c r="B318" i="27" s="1"/>
  <c r="B310" i="28"/>
  <c r="B310" i="27" s="1"/>
  <c r="B301" i="28"/>
  <c r="B301" i="27" s="1"/>
  <c r="B293" i="28"/>
  <c r="B293" i="27" s="1"/>
  <c r="B277" i="28"/>
  <c r="B277" i="27" s="1"/>
  <c r="B269" i="28"/>
  <c r="B269" i="27" s="1"/>
  <c r="B261" i="28"/>
  <c r="B261" i="27" s="1"/>
  <c r="B245" i="28"/>
  <c r="B245" i="27" s="1"/>
  <c r="B229" i="28"/>
  <c r="B229" i="27" s="1"/>
  <c r="B221" i="28"/>
  <c r="B221" i="27" s="1"/>
  <c r="B213" i="28"/>
  <c r="B213" i="27" s="1"/>
  <c r="B205" i="28"/>
  <c r="B205" i="27" s="1"/>
  <c r="B197" i="28"/>
  <c r="B197" i="27" s="1"/>
  <c r="B189" i="28"/>
  <c r="B189" i="27" s="1"/>
  <c r="B181" i="28"/>
  <c r="B181" i="27" s="1"/>
  <c r="B174" i="28"/>
  <c r="B174" i="27" s="1"/>
  <c r="B160" i="28"/>
  <c r="B160" i="27" s="1"/>
  <c r="B144" i="28"/>
  <c r="B144" i="27" s="1"/>
  <c r="B136" i="28"/>
  <c r="B136" i="27" s="1"/>
  <c r="B128" i="28"/>
  <c r="B128" i="27" s="1"/>
  <c r="B120" i="28"/>
  <c r="B120" i="27" s="1"/>
  <c r="B112" i="28"/>
  <c r="B112" i="27" s="1"/>
  <c r="B104" i="28"/>
  <c r="B104" i="27" s="1"/>
  <c r="B96" i="28"/>
  <c r="B96" i="27" s="1"/>
  <c r="B88" i="28"/>
  <c r="B88" i="27" s="1"/>
  <c r="B81" i="28"/>
  <c r="B81" i="27" s="1"/>
  <c r="B73" i="28"/>
  <c r="B73" i="27" s="1"/>
  <c r="B57" i="28"/>
  <c r="B57" i="27" s="1"/>
  <c r="B40" i="28"/>
  <c r="B40" i="27" s="1"/>
  <c r="B25" i="28"/>
  <c r="B25" i="27" s="1"/>
  <c r="B8" i="28"/>
  <c r="B8" i="27" s="1"/>
  <c r="B935" i="28"/>
  <c r="B935" i="27" s="1"/>
  <c r="B910" i="28"/>
  <c r="B910" i="27" s="1"/>
  <c r="B902" i="28"/>
  <c r="B902" i="27" s="1"/>
  <c r="B894" i="28"/>
  <c r="B894" i="27" s="1"/>
  <c r="B846" i="28"/>
  <c r="B846" i="27" s="1"/>
  <c r="B830" i="28"/>
  <c r="B830" i="27" s="1"/>
  <c r="B822" i="28"/>
  <c r="B822" i="27" s="1"/>
  <c r="B805" i="28"/>
  <c r="B805" i="27" s="1"/>
  <c r="B789" i="28"/>
  <c r="B789" i="27" s="1"/>
  <c r="B781" i="28"/>
  <c r="B781" i="27" s="1"/>
  <c r="B773" i="28"/>
  <c r="B773" i="27" s="1"/>
  <c r="B757" i="28"/>
  <c r="B757" i="27" s="1"/>
  <c r="B738" i="28"/>
  <c r="B738" i="27" s="1"/>
  <c r="B722" i="28"/>
  <c r="B722" i="27" s="1"/>
  <c r="B714" i="28"/>
  <c r="B714" i="27" s="1"/>
  <c r="B698" i="28"/>
  <c r="B698" i="27" s="1"/>
  <c r="B672" i="28"/>
  <c r="B672" i="27" s="1"/>
  <c r="B664" i="28"/>
  <c r="B664" i="27" s="1"/>
  <c r="B655" i="28"/>
  <c r="B655" i="27" s="1"/>
  <c r="B640" i="28"/>
  <c r="B640" i="27" s="1"/>
  <c r="B624" i="28"/>
  <c r="B624" i="27" s="1"/>
  <c r="B616" i="28"/>
  <c r="B616" i="27" s="1"/>
  <c r="B592" i="28"/>
  <c r="B592" i="27" s="1"/>
  <c r="B560" i="28"/>
  <c r="B560" i="27" s="1"/>
  <c r="B552" i="28"/>
  <c r="B552" i="27" s="1"/>
  <c r="B536" i="28"/>
  <c r="B536" i="27" s="1"/>
  <c r="B521" i="28"/>
  <c r="B521" i="27" s="1"/>
  <c r="B505" i="28"/>
  <c r="B505" i="27" s="1"/>
  <c r="B497" i="28"/>
  <c r="B497" i="27" s="1"/>
  <c r="B472" i="28"/>
  <c r="B472" i="27" s="1"/>
  <c r="B440" i="28"/>
  <c r="B440" i="27" s="1"/>
  <c r="B414" i="28"/>
  <c r="B414" i="27" s="1"/>
  <c r="B398" i="28"/>
  <c r="B398" i="27" s="1"/>
  <c r="B374" i="28"/>
  <c r="B374" i="27" s="1"/>
  <c r="B366" i="28"/>
  <c r="B366" i="27" s="1"/>
  <c r="B357" i="28"/>
  <c r="B357" i="27" s="1"/>
  <c r="B349" i="28"/>
  <c r="B349" i="27" s="1"/>
  <c r="B341" i="28"/>
  <c r="B341" i="27" s="1"/>
  <c r="B317" i="28"/>
  <c r="B317" i="27" s="1"/>
  <c r="B309" i="28"/>
  <c r="B309" i="27" s="1"/>
  <c r="B300" i="28"/>
  <c r="B300" i="27" s="1"/>
  <c r="B292" i="28"/>
  <c r="B292" i="27" s="1"/>
  <c r="B276" i="28"/>
  <c r="B276" i="27" s="1"/>
  <c r="B260" i="28"/>
  <c r="B260" i="27" s="1"/>
  <c r="B244" i="28"/>
  <c r="B244" i="27" s="1"/>
  <c r="B228" i="28"/>
  <c r="B228" i="27" s="1"/>
  <c r="B220" i="28"/>
  <c r="B220" i="27" s="1"/>
  <c r="B212" i="28"/>
  <c r="B212" i="27" s="1"/>
  <c r="B204" i="28"/>
  <c r="B204" i="27" s="1"/>
  <c r="B196" i="28"/>
  <c r="B196" i="27" s="1"/>
  <c r="B188" i="28"/>
  <c r="B188" i="27" s="1"/>
  <c r="B180" i="28"/>
  <c r="B180" i="27" s="1"/>
  <c r="B159" i="28"/>
  <c r="B159" i="27" s="1"/>
  <c r="B151" i="28"/>
  <c r="B151" i="27" s="1"/>
  <c r="B143" i="28"/>
  <c r="B143" i="27" s="1"/>
  <c r="B135" i="28"/>
  <c r="B135" i="27" s="1"/>
  <c r="B127" i="28"/>
  <c r="B127" i="27" s="1"/>
  <c r="B119" i="28"/>
  <c r="B119" i="27" s="1"/>
  <c r="B111" i="28"/>
  <c r="B111" i="27" s="1"/>
  <c r="B103" i="28"/>
  <c r="B103" i="27" s="1"/>
  <c r="B87" i="28"/>
  <c r="B87" i="27" s="1"/>
  <c r="B80" i="28"/>
  <c r="B80" i="27" s="1"/>
  <c r="B72" i="28"/>
  <c r="B72" i="27" s="1"/>
  <c r="B56" i="28"/>
  <c r="B56" i="27" s="1"/>
  <c r="B47" i="28"/>
  <c r="B47" i="27" s="1"/>
  <c r="B39" i="28"/>
  <c r="B39" i="27" s="1"/>
  <c r="B31" i="28"/>
  <c r="B31" i="27" s="1"/>
  <c r="B24" i="28"/>
  <c r="B24" i="27" s="1"/>
  <c r="B15" i="28"/>
  <c r="B15" i="27" s="1"/>
  <c r="B7" i="28"/>
  <c r="B7" i="27" s="1"/>
  <c r="B971" i="28"/>
  <c r="B971" i="27" s="1"/>
  <c r="B942" i="28"/>
  <c r="B942" i="27" s="1"/>
  <c r="B909" i="28"/>
  <c r="B909" i="27" s="1"/>
  <c r="B893" i="28"/>
  <c r="B893" i="27" s="1"/>
  <c r="B869" i="28"/>
  <c r="B869" i="27" s="1"/>
  <c r="B860" i="28"/>
  <c r="B860" i="27" s="1"/>
  <c r="B821" i="28"/>
  <c r="B821" i="27" s="1"/>
  <c r="B796" i="28"/>
  <c r="B796" i="27" s="1"/>
  <c r="B737" i="28"/>
  <c r="B737" i="27" s="1"/>
  <c r="B729" i="28"/>
  <c r="B729" i="27" s="1"/>
  <c r="B713" i="28"/>
  <c r="B713" i="27" s="1"/>
  <c r="B663" i="28"/>
  <c r="B663" i="27" s="1"/>
  <c r="B654" i="28"/>
  <c r="B654" i="27" s="1"/>
  <c r="B647" i="28"/>
  <c r="B647" i="27" s="1"/>
  <c r="B623" i="28"/>
  <c r="B623" i="27" s="1"/>
  <c r="B615" i="28"/>
  <c r="B615" i="27" s="1"/>
  <c r="B599" i="28"/>
  <c r="B599" i="27" s="1"/>
  <c r="B591" i="28"/>
  <c r="B591" i="27" s="1"/>
  <c r="B551" i="28"/>
  <c r="B551" i="27" s="1"/>
  <c r="B520" i="28"/>
  <c r="B520" i="27" s="1"/>
  <c r="B504" i="28"/>
  <c r="B504" i="27" s="1"/>
  <c r="B496" i="28"/>
  <c r="B496" i="27" s="1"/>
  <c r="B447" i="28"/>
  <c r="B447" i="27" s="1"/>
  <c r="B439" i="28"/>
  <c r="B439" i="27" s="1"/>
  <c r="B422" i="28"/>
  <c r="B422" i="27" s="1"/>
  <c r="B413" i="28"/>
  <c r="B413" i="27" s="1"/>
  <c r="B397" i="28"/>
  <c r="B397" i="27" s="1"/>
  <c r="B381" i="28"/>
  <c r="B381" i="27" s="1"/>
  <c r="B365" i="28"/>
  <c r="B365" i="27" s="1"/>
  <c r="B356" i="28"/>
  <c r="B356" i="27" s="1"/>
  <c r="B348" i="28"/>
  <c r="B348" i="27" s="1"/>
  <c r="B340" i="28"/>
  <c r="B340" i="27" s="1"/>
  <c r="B332" i="28"/>
  <c r="B332" i="27" s="1"/>
  <c r="B324" i="28"/>
  <c r="B324" i="27" s="1"/>
  <c r="B316" i="28"/>
  <c r="B316" i="27" s="1"/>
  <c r="B308" i="28"/>
  <c r="B308" i="27" s="1"/>
  <c r="B299" i="28"/>
  <c r="B299" i="27" s="1"/>
  <c r="B291" i="28"/>
  <c r="B291" i="27" s="1"/>
  <c r="B275" i="28"/>
  <c r="B275" i="27" s="1"/>
  <c r="B259" i="28"/>
  <c r="B259" i="27" s="1"/>
  <c r="B251" i="28"/>
  <c r="B251" i="27" s="1"/>
  <c r="B243" i="28"/>
  <c r="B243" i="27" s="1"/>
  <c r="B227" i="28"/>
  <c r="B227" i="27" s="1"/>
  <c r="B219" i="28"/>
  <c r="B219" i="27" s="1"/>
  <c r="B211" i="28"/>
  <c r="B211" i="27" s="1"/>
  <c r="B195" i="28"/>
  <c r="B195" i="27" s="1"/>
  <c r="B187" i="28"/>
  <c r="B187" i="27" s="1"/>
  <c r="B179" i="28"/>
  <c r="B179" i="27" s="1"/>
  <c r="B173" i="28"/>
  <c r="B173" i="27" s="1"/>
  <c r="B158" i="28"/>
  <c r="B158" i="27" s="1"/>
  <c r="B142" i="28"/>
  <c r="B142" i="27" s="1"/>
  <c r="B134" i="28"/>
  <c r="B134" i="27" s="1"/>
  <c r="B126" i="28"/>
  <c r="B126" i="27" s="1"/>
  <c r="B118" i="28"/>
  <c r="B118" i="27" s="1"/>
  <c r="B110" i="28"/>
  <c r="B110" i="27" s="1"/>
  <c r="B102" i="28"/>
  <c r="B102" i="27" s="1"/>
  <c r="B86" i="28"/>
  <c r="B86" i="27" s="1"/>
  <c r="B79" i="28"/>
  <c r="B79" i="27" s="1"/>
  <c r="B55" i="28"/>
  <c r="B55" i="27" s="1"/>
  <c r="B38" i="28"/>
  <c r="B38" i="27" s="1"/>
  <c r="B30" i="28"/>
  <c r="B30" i="27" s="1"/>
  <c r="B23" i="28"/>
  <c r="B23" i="27" s="1"/>
  <c r="B14" i="28"/>
  <c r="B14" i="27" s="1"/>
  <c r="B6" i="28"/>
  <c r="B6" i="27" s="1"/>
  <c r="B1000" i="28"/>
  <c r="B1000" i="27" s="1"/>
  <c r="B985" i="28"/>
  <c r="B985" i="27" s="1"/>
  <c r="B908" i="28"/>
  <c r="B908" i="27" s="1"/>
  <c r="B868" i="28"/>
  <c r="B868" i="27" s="1"/>
  <c r="B859" i="28"/>
  <c r="B859" i="27" s="1"/>
  <c r="B854" i="28"/>
  <c r="B854" i="27" s="1"/>
  <c r="B820" i="28"/>
  <c r="B820" i="27" s="1"/>
  <c r="B795" i="28"/>
  <c r="B795" i="27" s="1"/>
  <c r="B787" i="28"/>
  <c r="B787" i="27" s="1"/>
  <c r="B763" i="28"/>
  <c r="B763" i="27" s="1"/>
  <c r="B755" i="28"/>
  <c r="B755" i="27" s="1"/>
  <c r="B745" i="28"/>
  <c r="B745" i="27" s="1"/>
  <c r="B728" i="28"/>
  <c r="B728" i="27" s="1"/>
  <c r="B712" i="28"/>
  <c r="B712" i="27" s="1"/>
  <c r="B696" i="28"/>
  <c r="B696" i="27" s="1"/>
  <c r="B687" i="28"/>
  <c r="B687" i="27" s="1"/>
  <c r="B678" i="28"/>
  <c r="B678" i="27" s="1"/>
  <c r="B670" i="28"/>
  <c r="B670" i="27" s="1"/>
  <c r="B662" i="28"/>
  <c r="B662" i="27" s="1"/>
  <c r="B653" i="28"/>
  <c r="B653" i="27" s="1"/>
  <c r="B646" i="28"/>
  <c r="B646" i="27" s="1"/>
  <c r="B614" i="28"/>
  <c r="B614" i="27" s="1"/>
  <c r="B606" i="28"/>
  <c r="B606" i="27" s="1"/>
  <c r="B598" i="28"/>
  <c r="B598" i="27" s="1"/>
  <c r="B590" i="28"/>
  <c r="B590" i="27" s="1"/>
  <c r="B582" i="28"/>
  <c r="B582" i="27" s="1"/>
  <c r="B574" i="28"/>
  <c r="B574" i="27" s="1"/>
  <c r="B550" i="28"/>
  <c r="B550" i="27" s="1"/>
  <c r="B542" i="28"/>
  <c r="B542" i="27" s="1"/>
  <c r="B534" i="28"/>
  <c r="B534" i="27" s="1"/>
  <c r="B527" i="28"/>
  <c r="B527" i="27" s="1"/>
  <c r="B511" i="28"/>
  <c r="B511" i="27" s="1"/>
  <c r="B503" i="28"/>
  <c r="B503" i="27" s="1"/>
  <c r="B495" i="28"/>
  <c r="B495" i="27" s="1"/>
  <c r="B486" i="28"/>
  <c r="B486" i="27" s="1"/>
  <c r="B478" i="28"/>
  <c r="B478" i="27" s="1"/>
  <c r="B438" i="28"/>
  <c r="B438" i="27" s="1"/>
  <c r="B429" i="28"/>
  <c r="B429" i="27" s="1"/>
  <c r="B420" i="28"/>
  <c r="B420" i="27" s="1"/>
  <c r="B412" i="28"/>
  <c r="B412" i="27" s="1"/>
  <c r="B396" i="28"/>
  <c r="B396" i="27" s="1"/>
  <c r="B380" i="28"/>
  <c r="B380" i="27" s="1"/>
  <c r="B372" i="28"/>
  <c r="B372" i="27" s="1"/>
  <c r="B364" i="28"/>
  <c r="B364" i="27" s="1"/>
  <c r="B355" i="28"/>
  <c r="B355" i="27" s="1"/>
  <c r="B347" i="28"/>
  <c r="B347" i="27" s="1"/>
  <c r="B339" i="28"/>
  <c r="B339" i="27" s="1"/>
  <c r="B331" i="28"/>
  <c r="B331" i="27" s="1"/>
  <c r="B323" i="28"/>
  <c r="B323" i="27" s="1"/>
  <c r="B315" i="28"/>
  <c r="B315" i="27" s="1"/>
  <c r="B307" i="28"/>
  <c r="B307" i="27" s="1"/>
  <c r="B298" i="28"/>
  <c r="B298" i="27" s="1"/>
  <c r="B290" i="28"/>
  <c r="B290" i="27" s="1"/>
  <c r="B274" i="28"/>
  <c r="B274" i="27" s="1"/>
  <c r="B258" i="28"/>
  <c r="B258" i="27" s="1"/>
  <c r="B250" i="28"/>
  <c r="B250" i="27" s="1"/>
  <c r="B242" i="28"/>
  <c r="B242" i="27" s="1"/>
  <c r="B226" i="28"/>
  <c r="B226" i="27" s="1"/>
  <c r="B218" i="28"/>
  <c r="B218" i="27" s="1"/>
  <c r="B210" i="28"/>
  <c r="B210" i="27" s="1"/>
  <c r="B194" i="28"/>
  <c r="B194" i="27" s="1"/>
  <c r="B186" i="28"/>
  <c r="B186" i="27" s="1"/>
  <c r="B178" i="28"/>
  <c r="B178" i="27" s="1"/>
  <c r="B157" i="28"/>
  <c r="B157" i="27" s="1"/>
  <c r="B141" i="28"/>
  <c r="B141" i="27" s="1"/>
  <c r="B133" i="28"/>
  <c r="B133" i="27" s="1"/>
  <c r="B125" i="28"/>
  <c r="B125" i="27" s="1"/>
  <c r="B117" i="28"/>
  <c r="B117" i="27" s="1"/>
  <c r="B109" i="28"/>
  <c r="B109" i="27" s="1"/>
  <c r="B101" i="28"/>
  <c r="B101" i="27" s="1"/>
  <c r="B93" i="28"/>
  <c r="B93" i="27" s="1"/>
  <c r="B85" i="28"/>
  <c r="B85" i="27" s="1"/>
  <c r="B78" i="28"/>
  <c r="B78" i="27" s="1"/>
  <c r="B62" i="28"/>
  <c r="B62" i="27" s="1"/>
  <c r="B54" i="28"/>
  <c r="B54" i="27" s="1"/>
  <c r="B45" i="28"/>
  <c r="B45" i="27" s="1"/>
  <c r="B37" i="28"/>
  <c r="B37" i="27" s="1"/>
  <c r="B21" i="28"/>
  <c r="B21" i="27" s="1"/>
  <c r="B5" i="28"/>
  <c r="B5" i="27" s="1"/>
  <c r="B969" i="28"/>
  <c r="B969" i="27" s="1"/>
  <c r="B961" i="28"/>
  <c r="B961" i="27" s="1"/>
  <c r="B907" i="28"/>
  <c r="B907" i="27" s="1"/>
  <c r="B866" i="28"/>
  <c r="B866" i="27" s="1"/>
  <c r="B770" i="28"/>
  <c r="B770" i="27" s="1"/>
  <c r="B762" i="28"/>
  <c r="B762" i="27" s="1"/>
  <c r="B754" i="28"/>
  <c r="B754" i="27" s="1"/>
  <c r="B711" i="28"/>
  <c r="B711" i="27" s="1"/>
  <c r="B695" i="28"/>
  <c r="B695" i="27" s="1"/>
  <c r="B677" i="28"/>
  <c r="B677" i="27" s="1"/>
  <c r="B669" i="28"/>
  <c r="B669" i="27" s="1"/>
  <c r="B661" i="28"/>
  <c r="B661" i="27" s="1"/>
  <c r="B652" i="28"/>
  <c r="B652" i="27" s="1"/>
  <c r="B637" i="28"/>
  <c r="B637" i="27" s="1"/>
  <c r="B629" i="28"/>
  <c r="B629" i="27" s="1"/>
  <c r="B605" i="28"/>
  <c r="B605" i="27" s="1"/>
  <c r="B581" i="28"/>
  <c r="B581" i="27" s="1"/>
  <c r="B549" i="28"/>
  <c r="B549" i="27" s="1"/>
  <c r="B526" i="28"/>
  <c r="B526" i="27" s="1"/>
  <c r="B518" i="28"/>
  <c r="B518" i="27" s="1"/>
  <c r="B510" i="28"/>
  <c r="B510" i="27" s="1"/>
  <c r="B502" i="28"/>
  <c r="B502" i="27" s="1"/>
  <c r="B494" i="28"/>
  <c r="B494" i="27" s="1"/>
  <c r="B485" i="28"/>
  <c r="B485" i="27" s="1"/>
  <c r="B477" i="28"/>
  <c r="B477" i="27" s="1"/>
  <c r="B469" i="28"/>
  <c r="B469" i="27" s="1"/>
  <c r="B453" i="28"/>
  <c r="B453" i="27" s="1"/>
  <c r="B437" i="28"/>
  <c r="B437" i="27" s="1"/>
  <c r="B428" i="28"/>
  <c r="B428" i="27" s="1"/>
  <c r="B419" i="28"/>
  <c r="B419" i="27" s="1"/>
  <c r="B411" i="28"/>
  <c r="B411" i="27" s="1"/>
  <c r="B403" i="28"/>
  <c r="B403" i="27" s="1"/>
  <c r="B395" i="28"/>
  <c r="B395" i="27" s="1"/>
  <c r="B379" i="28"/>
  <c r="B379" i="27" s="1"/>
  <c r="B371" i="28"/>
  <c r="B371" i="27" s="1"/>
  <c r="B363" i="28"/>
  <c r="B363" i="27" s="1"/>
  <c r="B346" i="28"/>
  <c r="B346" i="27" s="1"/>
  <c r="B338" i="28"/>
  <c r="B338" i="27" s="1"/>
  <c r="B330" i="28"/>
  <c r="B330" i="27" s="1"/>
  <c r="B314" i="28"/>
  <c r="B314" i="27" s="1"/>
  <c r="B306" i="28"/>
  <c r="B306" i="27" s="1"/>
  <c r="B297" i="28"/>
  <c r="B297" i="27" s="1"/>
  <c r="B289" i="28"/>
  <c r="B289" i="27" s="1"/>
  <c r="B273" i="28"/>
  <c r="B273" i="27" s="1"/>
  <c r="B265" i="28"/>
  <c r="B265" i="27" s="1"/>
  <c r="B257" i="28"/>
  <c r="B257" i="27" s="1"/>
  <c r="B249" i="28"/>
  <c r="B249" i="27" s="1"/>
  <c r="B241" i="28"/>
  <c r="B241" i="27" s="1"/>
  <c r="B225" i="28"/>
  <c r="B225" i="27" s="1"/>
  <c r="B217" i="28"/>
  <c r="B217" i="27" s="1"/>
  <c r="B209" i="28"/>
  <c r="B209" i="27" s="1"/>
  <c r="B193" i="28"/>
  <c r="B193" i="27" s="1"/>
  <c r="B185" i="28"/>
  <c r="B185" i="27" s="1"/>
  <c r="B177" i="28"/>
  <c r="B177" i="27" s="1"/>
  <c r="B156" i="28"/>
  <c r="B156" i="27" s="1"/>
  <c r="B140" i="28"/>
  <c r="B140" i="27" s="1"/>
  <c r="B132" i="28"/>
  <c r="B132" i="27" s="1"/>
  <c r="B124" i="28"/>
  <c r="B124" i="27" s="1"/>
  <c r="B116" i="28"/>
  <c r="B116" i="27" s="1"/>
  <c r="B108" i="28"/>
  <c r="B108" i="27" s="1"/>
  <c r="B100" i="28"/>
  <c r="B100" i="27" s="1"/>
  <c r="B92" i="28"/>
  <c r="B92" i="27" s="1"/>
  <c r="B84" i="28"/>
  <c r="B84" i="27" s="1"/>
  <c r="B77" i="28"/>
  <c r="B77" i="27" s="1"/>
  <c r="B61" i="28"/>
  <c r="B61" i="27" s="1"/>
  <c r="B53" i="28"/>
  <c r="B53" i="27" s="1"/>
  <c r="B44" i="28"/>
  <c r="B44" i="27" s="1"/>
  <c r="B29" i="28"/>
  <c r="B29" i="27" s="1"/>
  <c r="B20" i="28"/>
  <c r="B20" i="27" s="1"/>
  <c r="B12" i="28"/>
  <c r="B12" i="27" s="1"/>
  <c r="B4" i="28"/>
  <c r="B4" i="27" s="1"/>
  <c r="A543" i="27"/>
  <c r="B67" i="28"/>
  <c r="B67" i="27" s="1"/>
  <c r="B66" i="28"/>
  <c r="B66" i="27" s="1"/>
  <c r="A441" i="27"/>
  <c r="M420" i="27"/>
  <c r="G396" i="27"/>
  <c r="B65" i="28"/>
  <c r="B65" i="27" s="1"/>
  <c r="B49" i="28"/>
  <c r="B49" i="27" s="1"/>
  <c r="M454" i="27"/>
  <c r="N430" i="27"/>
  <c r="G420" i="27"/>
  <c r="M80" i="27"/>
  <c r="B64" i="28"/>
  <c r="B64" i="27" s="1"/>
  <c r="M430" i="27"/>
  <c r="F420" i="27"/>
  <c r="B71" i="28"/>
  <c r="B71" i="27" s="1"/>
  <c r="B63" i="28"/>
  <c r="B63" i="27" s="1"/>
  <c r="G430" i="27"/>
  <c r="A424" i="27"/>
  <c r="A275" i="27"/>
  <c r="N224" i="27"/>
  <c r="G56" i="27"/>
  <c r="B69" i="28"/>
  <c r="B69" i="27" s="1"/>
  <c r="N396" i="27"/>
  <c r="B68" i="28"/>
  <c r="B68" i="27" s="1"/>
  <c r="G478" i="27"/>
  <c r="G429" i="27"/>
  <c r="F355" i="27"/>
  <c r="B59" i="28"/>
  <c r="B59" i="27" s="1"/>
  <c r="B51" i="28"/>
  <c r="B51" i="27" s="1"/>
  <c r="B46" i="28"/>
  <c r="B46" i="27" s="1"/>
  <c r="B70" i="28"/>
  <c r="B70" i="27" s="1"/>
  <c r="M864" i="27"/>
  <c r="F573" i="27"/>
  <c r="G501" i="27"/>
  <c r="F501" i="27"/>
  <c r="M705" i="27"/>
  <c r="N525" i="27"/>
  <c r="M525" i="27"/>
  <c r="M780" i="27"/>
  <c r="J525" i="27"/>
  <c r="N501" i="27"/>
  <c r="J361" i="27"/>
  <c r="M666" i="27"/>
  <c r="N549" i="27"/>
  <c r="A389" i="27"/>
  <c r="G378" i="27"/>
  <c r="M573" i="27"/>
  <c r="N281" i="27"/>
  <c r="G746" i="27"/>
  <c r="M597" i="27"/>
  <c r="A60" i="27"/>
  <c r="J97" i="27"/>
  <c r="F289" i="27"/>
  <c r="M681" i="27"/>
  <c r="M621" i="27"/>
  <c r="G525" i="27"/>
  <c r="N746" i="27"/>
  <c r="M645" i="27"/>
  <c r="G621" i="27"/>
  <c r="N303" i="28"/>
  <c r="U303" i="28"/>
  <c r="R487" i="28"/>
  <c r="S303" i="28"/>
  <c r="T684" i="28"/>
  <c r="H303" i="28"/>
  <c r="H303" i="27" s="1"/>
  <c r="F817" i="27"/>
  <c r="N484" i="27"/>
  <c r="U900" i="28"/>
  <c r="O487" i="28"/>
  <c r="N804" i="27"/>
  <c r="T487" i="28"/>
  <c r="M804" i="27"/>
  <c r="P900" i="28"/>
  <c r="R659" i="28"/>
  <c r="S487" i="28"/>
  <c r="M949" i="27"/>
  <c r="M867" i="27"/>
  <c r="N817" i="27"/>
  <c r="G427" i="27"/>
  <c r="M362" i="27"/>
  <c r="P487" i="28"/>
  <c r="J867" i="27"/>
  <c r="M817" i="27"/>
  <c r="F659" i="27"/>
  <c r="G867" i="27"/>
  <c r="J817" i="27"/>
  <c r="N687" i="27"/>
  <c r="F888" i="27"/>
  <c r="G521" i="27"/>
  <c r="N796" i="27"/>
  <c r="G764" i="27"/>
  <c r="A759" i="27"/>
  <c r="N756" i="27"/>
  <c r="M145" i="27"/>
  <c r="N65" i="27"/>
  <c r="A52" i="27"/>
  <c r="F780" i="27"/>
  <c r="J756" i="27"/>
  <c r="M855" i="27"/>
  <c r="M281" i="27"/>
  <c r="J193" i="27"/>
  <c r="G97" i="27"/>
  <c r="M81" i="27"/>
  <c r="N49" i="27"/>
  <c r="G755" i="27"/>
  <c r="J281" i="27"/>
  <c r="G193" i="27"/>
  <c r="J169" i="27"/>
  <c r="M49" i="27"/>
  <c r="N651" i="27"/>
  <c r="G281" i="27"/>
  <c r="M257" i="27"/>
  <c r="N217" i="27"/>
  <c r="G169" i="27"/>
  <c r="N161" i="27"/>
  <c r="M73" i="27"/>
  <c r="J257" i="27"/>
  <c r="M241" i="27"/>
  <c r="N233" i="27"/>
  <c r="A228" i="27"/>
  <c r="N89" i="27"/>
  <c r="M57" i="27"/>
  <c r="A27" i="27"/>
  <c r="A268" i="27"/>
  <c r="F161" i="27"/>
  <c r="M476" i="27"/>
  <c r="G468" i="27"/>
  <c r="G444" i="27"/>
  <c r="G418" i="27"/>
  <c r="G402" i="27"/>
  <c r="M394" i="27"/>
  <c r="N378" i="27"/>
  <c r="F337" i="27"/>
  <c r="N427" i="27"/>
  <c r="F418" i="27"/>
  <c r="F402" i="27"/>
  <c r="G394" i="27"/>
  <c r="M378" i="27"/>
  <c r="N361" i="27"/>
  <c r="F476" i="27"/>
  <c r="A413" i="27"/>
  <c r="F394" i="27"/>
  <c r="M361" i="27"/>
  <c r="G353" i="27"/>
  <c r="A348" i="27"/>
  <c r="G484" i="27"/>
  <c r="N452" i="27"/>
  <c r="N436" i="27"/>
  <c r="A405" i="27"/>
  <c r="G361" i="27"/>
  <c r="N337" i="27"/>
  <c r="F720" i="27"/>
  <c r="F687" i="27"/>
  <c r="F484" i="27"/>
  <c r="A471" i="27"/>
  <c r="F452" i="27"/>
  <c r="M436" i="27"/>
  <c r="A430" i="27"/>
  <c r="N418" i="27"/>
  <c r="M337" i="27"/>
  <c r="M696" i="27"/>
  <c r="N444" i="27"/>
  <c r="G436" i="27"/>
  <c r="M418" i="27"/>
  <c r="N402" i="27"/>
  <c r="N386" i="27"/>
  <c r="A381" i="27"/>
  <c r="N476" i="27"/>
  <c r="J444" i="27"/>
  <c r="A431" i="27"/>
  <c r="O740" i="28"/>
  <c r="H740" i="28"/>
  <c r="H740" i="27" s="1"/>
  <c r="Q740" i="28"/>
  <c r="F56" i="27"/>
  <c r="J804" i="27"/>
  <c r="J750" i="27"/>
  <c r="G749" i="27"/>
  <c r="F705" i="27"/>
  <c r="J684" i="27"/>
  <c r="G224" i="27"/>
  <c r="N192" i="27"/>
  <c r="N128" i="27"/>
  <c r="G80" i="27"/>
  <c r="N48" i="27"/>
  <c r="A26" i="27"/>
  <c r="R900" i="28"/>
  <c r="N740" i="28"/>
  <c r="M168" i="27"/>
  <c r="A929" i="27"/>
  <c r="G804" i="27"/>
  <c r="G750" i="27"/>
  <c r="F749" i="27"/>
  <c r="N296" i="27"/>
  <c r="J264" i="27"/>
  <c r="F224" i="27"/>
  <c r="M192" i="27"/>
  <c r="G168" i="27"/>
  <c r="M152" i="27"/>
  <c r="G128" i="27"/>
  <c r="F80" i="27"/>
  <c r="M48" i="27"/>
  <c r="N22" i="27"/>
  <c r="M740" i="28"/>
  <c r="I487" i="28"/>
  <c r="I487" i="27" s="1"/>
  <c r="A740" i="27"/>
  <c r="N659" i="27"/>
  <c r="M296" i="27"/>
  <c r="J192" i="27"/>
  <c r="G152" i="27"/>
  <c r="J48" i="27"/>
  <c r="M22" i="27"/>
  <c r="I900" i="28"/>
  <c r="I900" i="27" s="1"/>
  <c r="U740" i="28"/>
  <c r="N684" i="28"/>
  <c r="N675" i="27"/>
  <c r="J80" i="27"/>
  <c r="N751" i="27"/>
  <c r="M659" i="27"/>
  <c r="J296" i="27"/>
  <c r="G192" i="27"/>
  <c r="G48" i="27"/>
  <c r="N23" i="27"/>
  <c r="J22" i="27"/>
  <c r="M13" i="27"/>
  <c r="T740" i="28"/>
  <c r="M751" i="27"/>
  <c r="N729" i="27"/>
  <c r="A678" i="27"/>
  <c r="J659" i="27"/>
  <c r="G296" i="27"/>
  <c r="G272" i="27"/>
  <c r="M120" i="27"/>
  <c r="N72" i="27"/>
  <c r="N56" i="27"/>
  <c r="M23" i="27"/>
  <c r="G22" i="27"/>
  <c r="O751" i="28"/>
  <c r="S740" i="28"/>
  <c r="A283" i="27"/>
  <c r="M224" i="27"/>
  <c r="M729" i="27"/>
  <c r="N216" i="27"/>
  <c r="A131" i="27"/>
  <c r="F5" i="27"/>
  <c r="M900" i="28"/>
  <c r="R740" i="28"/>
  <c r="H684" i="28"/>
  <c r="H684" i="27" s="1"/>
  <c r="P22" i="28"/>
  <c r="S659" i="28"/>
  <c r="P303" i="28"/>
  <c r="T751" i="28"/>
  <c r="I659" i="28"/>
  <c r="I659" i="27" s="1"/>
  <c r="S751" i="28"/>
  <c r="M303" i="28"/>
  <c r="T22" i="28"/>
  <c r="M929" i="28"/>
  <c r="S22" i="28"/>
  <c r="S749" i="28"/>
  <c r="O659" i="28"/>
  <c r="M659" i="28"/>
  <c r="I22" i="28"/>
  <c r="I22" i="27" s="1"/>
  <c r="N535" i="27"/>
  <c r="M519" i="27"/>
  <c r="F45" i="27"/>
  <c r="N102" i="27"/>
  <c r="A960" i="27"/>
  <c r="M772" i="27"/>
  <c r="F796" i="27"/>
  <c r="F772" i="27"/>
  <c r="N37" i="27"/>
  <c r="F29" i="27"/>
  <c r="F174" i="27"/>
  <c r="G543" i="27"/>
  <c r="F634" i="27"/>
  <c r="N299" i="27"/>
  <c r="F246" i="27"/>
  <c r="M107" i="27"/>
  <c r="F291" i="27"/>
  <c r="G163" i="27"/>
  <c r="J775" i="27"/>
  <c r="N511" i="27"/>
  <c r="F406" i="27"/>
  <c r="M639" i="27"/>
  <c r="N222" i="27"/>
  <c r="M647" i="27"/>
  <c r="N631" i="27"/>
  <c r="N567" i="27"/>
  <c r="M443" i="27"/>
  <c r="G254" i="27"/>
  <c r="M796" i="27"/>
  <c r="N772" i="27"/>
  <c r="G720" i="27"/>
  <c r="G687" i="27"/>
  <c r="F714" i="27"/>
  <c r="F12" i="27"/>
  <c r="N780" i="27"/>
  <c r="A767" i="27"/>
  <c r="M756" i="27"/>
  <c r="A690" i="27"/>
  <c r="N666" i="27"/>
  <c r="G298" i="27"/>
  <c r="M764" i="27"/>
  <c r="M746" i="27"/>
  <c r="G666" i="27"/>
  <c r="M397" i="27"/>
  <c r="F58" i="27"/>
  <c r="G439" i="27"/>
  <c r="N324" i="27"/>
  <c r="N937" i="27"/>
  <c r="A891" i="27"/>
  <c r="F764" i="27"/>
  <c r="A741" i="27"/>
  <c r="F463" i="27"/>
  <c r="F282" i="27"/>
  <c r="M106" i="27"/>
  <c r="M738" i="27"/>
  <c r="N417" i="27"/>
  <c r="G352" i="27"/>
  <c r="N246" i="27"/>
  <c r="F230" i="27"/>
  <c r="F198" i="27"/>
  <c r="F54" i="27"/>
  <c r="A355" i="27"/>
  <c r="F352" i="27"/>
  <c r="N254" i="27"/>
  <c r="M246" i="27"/>
  <c r="A209" i="27"/>
  <c r="N174" i="27"/>
  <c r="G790" i="27"/>
  <c r="F650" i="27"/>
  <c r="A315" i="27"/>
  <c r="M254" i="27"/>
  <c r="M174" i="27"/>
  <c r="A113" i="27"/>
  <c r="G45" i="27"/>
  <c r="G29" i="27"/>
  <c r="J443" i="27"/>
  <c r="N230" i="27"/>
  <c r="M222" i="27"/>
  <c r="G142" i="27"/>
  <c r="N54" i="27"/>
  <c r="A40" i="27"/>
  <c r="M37" i="27"/>
  <c r="M766" i="27"/>
  <c r="A265" i="27"/>
  <c r="M230" i="27"/>
  <c r="J222" i="27"/>
  <c r="A177" i="27"/>
  <c r="N126" i="27"/>
  <c r="M54" i="27"/>
  <c r="N681" i="27"/>
  <c r="F602" i="27"/>
  <c r="A257" i="27"/>
  <c r="J230" i="27"/>
  <c r="G222" i="27"/>
  <c r="N198" i="27"/>
  <c r="A137" i="27"/>
  <c r="A121" i="27"/>
  <c r="M352" i="27"/>
  <c r="A233" i="27"/>
  <c r="N890" i="27"/>
  <c r="F790" i="27"/>
  <c r="G738" i="27"/>
  <c r="F439" i="27"/>
  <c r="N381" i="27"/>
  <c r="M324" i="27"/>
  <c r="G202" i="27"/>
  <c r="A189" i="27"/>
  <c r="A141" i="27"/>
  <c r="N130" i="27"/>
  <c r="A69" i="27"/>
  <c r="G41" i="27"/>
  <c r="N25" i="27"/>
  <c r="M890" i="27"/>
  <c r="G766" i="27"/>
  <c r="F738" i="27"/>
  <c r="N606" i="27"/>
  <c r="N558" i="27"/>
  <c r="M381" i="27"/>
  <c r="N274" i="27"/>
  <c r="F202" i="27"/>
  <c r="J178" i="27"/>
  <c r="M130" i="27"/>
  <c r="G106" i="27"/>
  <c r="J82" i="27"/>
  <c r="F41" i="27"/>
  <c r="M25" i="27"/>
  <c r="F766" i="27"/>
  <c r="M706" i="27"/>
  <c r="N583" i="27"/>
  <c r="N405" i="27"/>
  <c r="J381" i="27"/>
  <c r="G324" i="27"/>
  <c r="A285" i="27"/>
  <c r="G274" i="27"/>
  <c r="G130" i="27"/>
  <c r="F106" i="27"/>
  <c r="A93" i="27"/>
  <c r="G82" i="27"/>
  <c r="A36" i="27"/>
  <c r="G890" i="27"/>
  <c r="J706" i="27"/>
  <c r="G689" i="27"/>
  <c r="M405" i="27"/>
  <c r="G381" i="27"/>
  <c r="N154" i="27"/>
  <c r="G146" i="27"/>
  <c r="N122" i="27"/>
  <c r="G66" i="27"/>
  <c r="G25" i="27"/>
  <c r="G870" i="27"/>
  <c r="M833" i="27"/>
  <c r="G825" i="27"/>
  <c r="M718" i="27"/>
  <c r="N714" i="27"/>
  <c r="G706" i="27"/>
  <c r="N463" i="27"/>
  <c r="N439" i="27"/>
  <c r="J405" i="27"/>
  <c r="A343" i="27"/>
  <c r="M308" i="27"/>
  <c r="M154" i="27"/>
  <c r="G122" i="27"/>
  <c r="A101" i="27"/>
  <c r="N12" i="27"/>
  <c r="G939" i="27"/>
  <c r="M790" i="27"/>
  <c r="M714" i="27"/>
  <c r="N654" i="27"/>
  <c r="G623" i="27"/>
  <c r="M463" i="27"/>
  <c r="M439" i="27"/>
  <c r="F422" i="27"/>
  <c r="G405" i="27"/>
  <c r="N202" i="27"/>
  <c r="G154" i="27"/>
  <c r="G90" i="27"/>
  <c r="M12" i="27"/>
  <c r="A948" i="27"/>
  <c r="A839" i="27"/>
  <c r="G714" i="27"/>
  <c r="A701" i="27"/>
  <c r="N575" i="27"/>
  <c r="N479" i="27"/>
  <c r="G463" i="27"/>
  <c r="M448" i="27"/>
  <c r="G341" i="27"/>
  <c r="J298" i="27"/>
  <c r="G282" i="27"/>
  <c r="F234" i="27"/>
  <c r="F154" i="27"/>
  <c r="J833" i="27"/>
  <c r="F825" i="27"/>
  <c r="G799" i="27"/>
  <c r="G775" i="27"/>
  <c r="A762" i="27"/>
  <c r="M677" i="27"/>
  <c r="M631" i="27"/>
  <c r="M575" i="27"/>
  <c r="M567" i="27"/>
  <c r="G551" i="27"/>
  <c r="F543" i="27"/>
  <c r="M535" i="27"/>
  <c r="M511" i="27"/>
  <c r="N503" i="27"/>
  <c r="G472" i="27"/>
  <c r="G448" i="27"/>
  <c r="N440" i="27"/>
  <c r="A435" i="27"/>
  <c r="N414" i="27"/>
  <c r="G366" i="27"/>
  <c r="A352" i="27"/>
  <c r="F341" i="27"/>
  <c r="M211" i="27"/>
  <c r="M155" i="27"/>
  <c r="M139" i="27"/>
  <c r="F107" i="27"/>
  <c r="A102" i="27"/>
  <c r="G13" i="27"/>
  <c r="N858" i="27"/>
  <c r="N849" i="27"/>
  <c r="G833" i="27"/>
  <c r="F799" i="27"/>
  <c r="F775" i="27"/>
  <c r="J677" i="27"/>
  <c r="N661" i="27"/>
  <c r="G647" i="27"/>
  <c r="G639" i="27"/>
  <c r="G631" i="27"/>
  <c r="M615" i="27"/>
  <c r="G575" i="27"/>
  <c r="G567" i="27"/>
  <c r="F551" i="27"/>
  <c r="F535" i="27"/>
  <c r="G519" i="27"/>
  <c r="A475" i="27"/>
  <c r="F472" i="27"/>
  <c r="F448" i="27"/>
  <c r="M440" i="27"/>
  <c r="M414" i="27"/>
  <c r="J211" i="27"/>
  <c r="G203" i="27"/>
  <c r="J155" i="27"/>
  <c r="F13" i="27"/>
  <c r="M858" i="27"/>
  <c r="M849" i="27"/>
  <c r="F833" i="27"/>
  <c r="A786" i="27"/>
  <c r="M661" i="27"/>
  <c r="A658" i="27"/>
  <c r="F647" i="27"/>
  <c r="F639" i="27"/>
  <c r="F575" i="27"/>
  <c r="N559" i="27"/>
  <c r="A554" i="27"/>
  <c r="N527" i="27"/>
  <c r="F519" i="27"/>
  <c r="G503" i="27"/>
  <c r="N464" i="27"/>
  <c r="A459" i="27"/>
  <c r="A451" i="27"/>
  <c r="J440" i="27"/>
  <c r="N423" i="27"/>
  <c r="G414" i="27"/>
  <c r="M219" i="27"/>
  <c r="F203" i="27"/>
  <c r="G155" i="27"/>
  <c r="N91" i="27"/>
  <c r="G858" i="27"/>
  <c r="A836" i="27"/>
  <c r="M723" i="27"/>
  <c r="M559" i="27"/>
  <c r="M527" i="27"/>
  <c r="F503" i="27"/>
  <c r="A498" i="27"/>
  <c r="G440" i="27"/>
  <c r="M423" i="27"/>
  <c r="N406" i="27"/>
  <c r="M390" i="27"/>
  <c r="A198" i="27"/>
  <c r="J91" i="27"/>
  <c r="G849" i="27"/>
  <c r="N825" i="27"/>
  <c r="A820" i="27"/>
  <c r="A642" i="27"/>
  <c r="N591" i="27"/>
  <c r="A578" i="27"/>
  <c r="G559" i="27"/>
  <c r="N543" i="27"/>
  <c r="J527" i="27"/>
  <c r="G464" i="27"/>
  <c r="A417" i="27"/>
  <c r="M406" i="27"/>
  <c r="G390" i="27"/>
  <c r="G179" i="27"/>
  <c r="A166" i="27"/>
  <c r="J131" i="27"/>
  <c r="M115" i="27"/>
  <c r="A37" i="27"/>
  <c r="N5" i="27"/>
  <c r="M825" i="27"/>
  <c r="N799" i="27"/>
  <c r="N775" i="27"/>
  <c r="N551" i="27"/>
  <c r="M543" i="27"/>
  <c r="G527" i="27"/>
  <c r="N472" i="27"/>
  <c r="F464" i="27"/>
  <c r="G423" i="27"/>
  <c r="J406" i="27"/>
  <c r="F390" i="27"/>
  <c r="N382" i="27"/>
  <c r="N341" i="27"/>
  <c r="F333" i="27"/>
  <c r="M291" i="27"/>
  <c r="A278" i="27"/>
  <c r="G131" i="27"/>
  <c r="G115" i="27"/>
  <c r="M5" i="27"/>
  <c r="A861" i="27"/>
  <c r="M655" i="27"/>
  <c r="F495" i="27"/>
  <c r="A304" i="27"/>
  <c r="G291" i="27"/>
  <c r="F115" i="27"/>
  <c r="A30" i="27"/>
  <c r="N705" i="27"/>
  <c r="G864" i="27"/>
  <c r="M675" i="27"/>
  <c r="G675" i="27"/>
  <c r="F729" i="27"/>
  <c r="M506" i="27"/>
  <c r="N972" i="27"/>
  <c r="M920" i="27"/>
  <c r="N828" i="27"/>
  <c r="N909" i="27"/>
  <c r="F828" i="27"/>
  <c r="M770" i="27"/>
  <c r="N716" i="27"/>
  <c r="N554" i="27"/>
  <c r="M842" i="27"/>
  <c r="F776" i="27"/>
  <c r="A763" i="27"/>
  <c r="J755" i="27"/>
  <c r="J734" i="27"/>
  <c r="F490" i="27"/>
  <c r="F328" i="27"/>
  <c r="G770" i="27"/>
  <c r="N694" i="27"/>
  <c r="G475" i="27"/>
  <c r="G467" i="27"/>
  <c r="F842" i="27"/>
  <c r="N800" i="27"/>
  <c r="N670" i="27"/>
  <c r="F818" i="27"/>
  <c r="M800" i="27"/>
  <c r="F755" i="27"/>
  <c r="G716" i="27"/>
  <c r="M670" i="27"/>
  <c r="G907" i="27"/>
  <c r="F716" i="27"/>
  <c r="G670" i="27"/>
  <c r="M972" i="27"/>
  <c r="N854" i="27"/>
  <c r="F800" i="27"/>
  <c r="F779" i="27"/>
  <c r="N776" i="27"/>
  <c r="M760" i="27"/>
  <c r="M742" i="27"/>
  <c r="N692" i="27"/>
  <c r="F681" i="27"/>
  <c r="G579" i="27"/>
  <c r="N531" i="27"/>
  <c r="A494" i="27"/>
  <c r="M468" i="27"/>
  <c r="N35" i="27"/>
  <c r="A9" i="27"/>
  <c r="G972" i="27"/>
  <c r="M854" i="27"/>
  <c r="M776" i="27"/>
  <c r="J760" i="27"/>
  <c r="G742" i="27"/>
  <c r="M692" i="27"/>
  <c r="G35" i="27"/>
  <c r="F854" i="27"/>
  <c r="J776" i="27"/>
  <c r="G760" i="27"/>
  <c r="N755" i="27"/>
  <c r="F742" i="27"/>
  <c r="A727" i="27"/>
  <c r="M484" i="27"/>
  <c r="A479" i="27"/>
  <c r="F468" i="27"/>
  <c r="A447" i="27"/>
  <c r="F444" i="27"/>
  <c r="F760" i="27"/>
  <c r="J870" i="27"/>
  <c r="M828" i="27"/>
  <c r="G828" i="27"/>
  <c r="A913" i="27"/>
  <c r="M937" i="27"/>
  <c r="G898" i="27"/>
  <c r="M880" i="27"/>
  <c r="J880" i="27"/>
  <c r="G880" i="27"/>
  <c r="N907" i="27"/>
  <c r="N920" i="27"/>
  <c r="A799" i="27"/>
  <c r="F569" i="27"/>
  <c r="N878" i="27"/>
  <c r="M878" i="27"/>
  <c r="J878" i="27"/>
  <c r="G878" i="27"/>
  <c r="A814" i="27"/>
  <c r="N650" i="27"/>
  <c r="N602" i="27"/>
  <c r="M650" i="27"/>
  <c r="M602" i="27"/>
  <c r="A589" i="27"/>
  <c r="N734" i="27"/>
  <c r="N506" i="27"/>
  <c r="G734" i="27"/>
  <c r="F734" i="27"/>
  <c r="F907" i="27"/>
  <c r="F710" i="27"/>
  <c r="M992" i="27"/>
  <c r="N864" i="27"/>
  <c r="J907" i="27"/>
  <c r="N880" i="27"/>
  <c r="F864" i="27"/>
  <c r="G937" i="27"/>
  <c r="N973" i="27"/>
  <c r="F996" i="27"/>
  <c r="F874" i="27"/>
  <c r="N689" i="27"/>
  <c r="N706" i="27"/>
  <c r="G933" i="27"/>
  <c r="F987" i="27"/>
  <c r="N898" i="27"/>
  <c r="M898" i="27"/>
  <c r="N874" i="27"/>
  <c r="M874" i="27"/>
  <c r="N975" i="27"/>
  <c r="F975" i="27"/>
  <c r="M902" i="27"/>
  <c r="J902" i="27"/>
  <c r="G902" i="27"/>
  <c r="F902" i="27"/>
  <c r="M926" i="27"/>
  <c r="A859" i="27"/>
  <c r="M637" i="27"/>
  <c r="M109" i="27"/>
  <c r="M977" i="27"/>
  <c r="M641" i="27"/>
  <c r="G157" i="27"/>
  <c r="G85" i="27"/>
  <c r="G671" i="27"/>
  <c r="G663" i="27"/>
  <c r="J497" i="27"/>
  <c r="A674" i="27"/>
  <c r="F671" i="27"/>
  <c r="F663" i="27"/>
  <c r="N593" i="27"/>
  <c r="A556" i="27"/>
  <c r="F157" i="27"/>
  <c r="N7" i="27"/>
  <c r="G641" i="27"/>
  <c r="M617" i="27"/>
  <c r="M593" i="27"/>
  <c r="N205" i="27"/>
  <c r="A10" i="27"/>
  <c r="M7" i="27"/>
  <c r="A855" i="27"/>
  <c r="N717" i="27"/>
  <c r="F641" i="27"/>
  <c r="J617" i="27"/>
  <c r="G593" i="27"/>
  <c r="N545" i="27"/>
  <c r="N181" i="27"/>
  <c r="G7" i="27"/>
  <c r="F717" i="27"/>
  <c r="F617" i="27"/>
  <c r="M545" i="27"/>
  <c r="M181" i="27"/>
  <c r="N61" i="27"/>
  <c r="N36" i="27"/>
  <c r="N671" i="27"/>
  <c r="N569" i="27"/>
  <c r="J545" i="27"/>
  <c r="A532" i="27"/>
  <c r="J181" i="27"/>
  <c r="N157" i="27"/>
  <c r="M61" i="27"/>
  <c r="A18" i="27"/>
  <c r="M671" i="27"/>
  <c r="N663" i="27"/>
  <c r="M569" i="27"/>
  <c r="G545" i="27"/>
  <c r="G537" i="27"/>
  <c r="N521" i="27"/>
  <c r="M245" i="27"/>
  <c r="G181" i="27"/>
  <c r="M157" i="27"/>
  <c r="A216" i="27"/>
  <c r="N482" i="27"/>
  <c r="M482" i="27"/>
  <c r="G482" i="27"/>
  <c r="G69" i="27"/>
  <c r="M458" i="27"/>
  <c r="N213" i="27"/>
  <c r="G458" i="27"/>
  <c r="J213" i="27"/>
  <c r="A104" i="27"/>
  <c r="N93" i="27"/>
  <c r="N400" i="27"/>
  <c r="N376" i="27"/>
  <c r="M93" i="27"/>
  <c r="A39" i="27"/>
  <c r="M400" i="27"/>
  <c r="M376" i="27"/>
  <c r="G400" i="27"/>
  <c r="J376" i="27"/>
  <c r="A152" i="27"/>
  <c r="G93" i="27"/>
  <c r="G376" i="27"/>
  <c r="N165" i="27"/>
  <c r="N709" i="27"/>
  <c r="M165" i="27"/>
  <c r="N843" i="27"/>
  <c r="N434" i="27"/>
  <c r="G165" i="27"/>
  <c r="A428" i="27"/>
  <c r="A363" i="27"/>
  <c r="M117" i="27"/>
  <c r="A666" i="27"/>
  <c r="J679" i="27"/>
  <c r="F870" i="27"/>
  <c r="N745" i="27"/>
  <c r="M745" i="27"/>
  <c r="M539" i="27"/>
  <c r="N917" i="27"/>
  <c r="G745" i="27"/>
  <c r="M917" i="27"/>
  <c r="G635" i="27"/>
  <c r="J917" i="27"/>
  <c r="M894" i="27"/>
  <c r="N410" i="27"/>
  <c r="G917" i="27"/>
  <c r="J894" i="27"/>
  <c r="G410" i="27"/>
  <c r="M944" i="27"/>
  <c r="F587" i="27"/>
  <c r="A881" i="27"/>
  <c r="M386" i="27"/>
  <c r="F369" i="27"/>
  <c r="T218" i="28"/>
  <c r="F702" i="27"/>
  <c r="J386" i="27"/>
  <c r="N328" i="27"/>
  <c r="N345" i="27"/>
  <c r="M328" i="27"/>
  <c r="A502" i="27"/>
  <c r="N352" i="27"/>
  <c r="A737" i="27"/>
  <c r="N726" i="27"/>
  <c r="M726" i="27"/>
  <c r="M427" i="27"/>
  <c r="G726" i="27"/>
  <c r="N795" i="27"/>
  <c r="N870" i="27"/>
  <c r="A691" i="27"/>
  <c r="G992" i="27"/>
  <c r="F684" i="27"/>
  <c r="N392" i="27"/>
  <c r="R949" i="28"/>
  <c r="O929" i="28"/>
  <c r="Q487" i="28"/>
  <c r="G843" i="27"/>
  <c r="A817" i="27"/>
  <c r="F637" i="27"/>
  <c r="N517" i="27"/>
  <c r="M392" i="27"/>
  <c r="P949" i="28"/>
  <c r="N929" i="28"/>
  <c r="F843" i="27"/>
  <c r="M517" i="27"/>
  <c r="I949" i="28"/>
  <c r="I949" i="27" s="1"/>
  <c r="J517" i="27"/>
  <c r="N493" i="27"/>
  <c r="G392" i="27"/>
  <c r="A362" i="27"/>
  <c r="G116" i="27"/>
  <c r="P929" i="28"/>
  <c r="P740" i="28"/>
  <c r="G517" i="27"/>
  <c r="M493" i="27"/>
  <c r="F116" i="27"/>
  <c r="N819" i="27"/>
  <c r="N474" i="27"/>
  <c r="A158" i="27"/>
  <c r="M975" i="27"/>
  <c r="M819" i="27"/>
  <c r="N813" i="27"/>
  <c r="A773" i="27"/>
  <c r="G493" i="27"/>
  <c r="M474" i="27"/>
  <c r="J819" i="27"/>
  <c r="M813" i="27"/>
  <c r="A461" i="27"/>
  <c r="N416" i="27"/>
  <c r="F819" i="27"/>
  <c r="G813" i="27"/>
  <c r="A797" i="27"/>
  <c r="F474" i="27"/>
  <c r="M416" i="27"/>
  <c r="G123" i="27"/>
  <c r="M99" i="27"/>
  <c r="N34" i="27"/>
  <c r="N99" i="27"/>
  <c r="N862" i="27"/>
  <c r="F813" i="27"/>
  <c r="J416" i="27"/>
  <c r="N140" i="27"/>
  <c r="F123" i="27"/>
  <c r="G99" i="27"/>
  <c r="M34" i="27"/>
  <c r="O22" i="28"/>
  <c r="M123" i="27"/>
  <c r="M862" i="27"/>
  <c r="N613" i="27"/>
  <c r="G416" i="27"/>
  <c r="F212" i="27"/>
  <c r="G34" i="27"/>
  <c r="H659" i="28"/>
  <c r="H659" i="27" s="1"/>
  <c r="N22" i="28"/>
  <c r="G684" i="27"/>
  <c r="N900" i="27"/>
  <c r="A894" i="27"/>
  <c r="J862" i="27"/>
  <c r="N667" i="27"/>
  <c r="A624" i="27"/>
  <c r="G613" i="27"/>
  <c r="G565" i="27"/>
  <c r="N195" i="27"/>
  <c r="O817" i="28"/>
  <c r="M22" i="28"/>
  <c r="N999" i="27"/>
  <c r="N983" i="27"/>
  <c r="M900" i="27"/>
  <c r="G862" i="27"/>
  <c r="M667" i="27"/>
  <c r="F565" i="27"/>
  <c r="M195" i="27"/>
  <c r="J171" i="27"/>
  <c r="N817" i="28"/>
  <c r="O804" i="28"/>
  <c r="M983" i="27"/>
  <c r="J900" i="27"/>
  <c r="N450" i="27"/>
  <c r="J195" i="27"/>
  <c r="O867" i="28"/>
  <c r="M817" i="28"/>
  <c r="K817" i="28" s="1"/>
  <c r="L817" i="27" s="1"/>
  <c r="N804" i="28"/>
  <c r="Q691" i="28"/>
  <c r="J983" i="27"/>
  <c r="M883" i="27"/>
  <c r="F836" i="27"/>
  <c r="M724" i="27"/>
  <c r="N700" i="27"/>
  <c r="G667" i="27"/>
  <c r="M450" i="27"/>
  <c r="G195" i="27"/>
  <c r="M867" i="28"/>
  <c r="U817" i="28"/>
  <c r="M804" i="28"/>
  <c r="I691" i="28"/>
  <c r="I691" i="27" s="1"/>
  <c r="R22" i="28"/>
  <c r="G983" i="27"/>
  <c r="G900" i="27"/>
  <c r="F883" i="27"/>
  <c r="J700" i="27"/>
  <c r="U867" i="28"/>
  <c r="P817" i="28"/>
  <c r="Q22" i="28"/>
  <c r="N906" i="27"/>
  <c r="F769" i="27"/>
  <c r="N731" i="27"/>
  <c r="G724" i="27"/>
  <c r="G700" i="27"/>
  <c r="J589" i="27"/>
  <c r="G450" i="27"/>
  <c r="S867" i="28"/>
  <c r="M906" i="27"/>
  <c r="F724" i="27"/>
  <c r="F700" i="27"/>
  <c r="G589" i="27"/>
  <c r="N541" i="27"/>
  <c r="I867" i="28"/>
  <c r="I867" i="27" s="1"/>
  <c r="N487" i="28"/>
  <c r="A403" i="27"/>
  <c r="A970" i="27"/>
  <c r="M620" i="27"/>
  <c r="M541" i="27"/>
  <c r="H867" i="28"/>
  <c r="H867" i="27" s="1"/>
  <c r="M487" i="28"/>
  <c r="H22" i="28"/>
  <c r="H22" i="27" s="1"/>
  <c r="G906" i="27"/>
  <c r="J762" i="27"/>
  <c r="N684" i="27"/>
  <c r="G541" i="27"/>
  <c r="U487" i="28"/>
  <c r="A917" i="27"/>
  <c r="A379" i="27"/>
  <c r="G929" i="27"/>
  <c r="F266" i="27"/>
  <c r="F177" i="27"/>
  <c r="M818" i="27"/>
  <c r="U804" i="28"/>
  <c r="O749" i="28"/>
  <c r="Q659" i="28"/>
  <c r="J290" i="27"/>
  <c r="T804" i="28"/>
  <c r="N749" i="28"/>
  <c r="O684" i="28"/>
  <c r="G290" i="27"/>
  <c r="R804" i="28"/>
  <c r="M749" i="28"/>
  <c r="M886" i="27"/>
  <c r="Q804" i="28"/>
  <c r="U749" i="28"/>
  <c r="M684" i="28"/>
  <c r="O852" i="28"/>
  <c r="P804" i="28"/>
  <c r="T749" i="28"/>
  <c r="N408" i="27"/>
  <c r="N852" i="28"/>
  <c r="I804" i="28"/>
  <c r="I804" i="27" s="1"/>
  <c r="A804" i="27"/>
  <c r="A752" i="27"/>
  <c r="A750" i="27"/>
  <c r="N354" i="27"/>
  <c r="N105" i="27"/>
  <c r="A92" i="27"/>
  <c r="M852" i="28"/>
  <c r="H804" i="28"/>
  <c r="H804" i="27" s="1"/>
  <c r="Q749" i="28"/>
  <c r="S684" i="28"/>
  <c r="A852" i="27"/>
  <c r="U852" i="28"/>
  <c r="P749" i="28"/>
  <c r="R684" i="28"/>
  <c r="O949" i="28"/>
  <c r="T852" i="28"/>
  <c r="I749" i="28"/>
  <c r="I749" i="27" s="1"/>
  <c r="Q684" i="28"/>
  <c r="M362" i="28"/>
  <c r="A857" i="27"/>
  <c r="N949" i="28"/>
  <c r="O900" i="28"/>
  <c r="R852" i="28"/>
  <c r="H749" i="28"/>
  <c r="H749" i="27" s="1"/>
  <c r="P684" i="28"/>
  <c r="I362" i="28"/>
  <c r="I362" i="27" s="1"/>
  <c r="N842" i="27"/>
  <c r="M949" i="28"/>
  <c r="N900" i="28"/>
  <c r="Q852" i="28"/>
  <c r="H362" i="28"/>
  <c r="H362" i="27" s="1"/>
  <c r="P852" i="28"/>
  <c r="G683" i="27"/>
  <c r="I852" i="28"/>
  <c r="I852" i="27" s="1"/>
  <c r="O752" i="28"/>
  <c r="N750" i="28"/>
  <c r="H852" i="28"/>
  <c r="H852" i="27" s="1"/>
  <c r="I752" i="28"/>
  <c r="I752" i="27" s="1"/>
  <c r="M750" i="28"/>
  <c r="O48" i="28"/>
  <c r="H752" i="28"/>
  <c r="H752" i="27" s="1"/>
  <c r="I750" i="28"/>
  <c r="I750" i="27" s="1"/>
  <c r="M48" i="28"/>
  <c r="G57" i="27"/>
  <c r="Q949" i="28"/>
  <c r="Q900" i="28"/>
  <c r="H750" i="28"/>
  <c r="H750" i="27" s="1"/>
  <c r="P48" i="28"/>
  <c r="F499" i="27"/>
  <c r="N595" i="27"/>
  <c r="A116" i="27"/>
  <c r="M691" i="27"/>
  <c r="N480" i="27"/>
  <c r="A188" i="27"/>
  <c r="H900" i="28"/>
  <c r="H900" i="27" s="1"/>
  <c r="Q929" i="28"/>
  <c r="F822" i="27"/>
  <c r="J846" i="27"/>
  <c r="G846" i="27"/>
  <c r="N881" i="27"/>
  <c r="F846" i="27"/>
  <c r="M172" i="27"/>
  <c r="M881" i="27"/>
  <c r="A911" i="27"/>
  <c r="J881" i="27"/>
  <c r="G881" i="27"/>
  <c r="N990" i="27"/>
  <c r="A207" i="27"/>
  <c r="F32" i="27"/>
  <c r="M990" i="27"/>
  <c r="N816" i="27"/>
  <c r="J990" i="27"/>
  <c r="M816" i="27"/>
  <c r="N261" i="27"/>
  <c r="A224" i="27"/>
  <c r="G990" i="27"/>
  <c r="M261" i="27"/>
  <c r="N76" i="27"/>
  <c r="G816" i="27"/>
  <c r="N20" i="27"/>
  <c r="N528" i="27"/>
  <c r="G285" i="27"/>
  <c r="G261" i="27"/>
  <c r="G76" i="27"/>
  <c r="M20" i="27"/>
  <c r="F76" i="27"/>
  <c r="G20" i="27"/>
  <c r="N148" i="27"/>
  <c r="G124" i="27"/>
  <c r="G437" i="27"/>
  <c r="M148" i="27"/>
  <c r="N930" i="27"/>
  <c r="M237" i="27"/>
  <c r="G148" i="27"/>
  <c r="M930" i="27"/>
  <c r="A248" i="27"/>
  <c r="G930" i="27"/>
  <c r="N924" i="27"/>
  <c r="G237" i="27"/>
  <c r="M924" i="27"/>
  <c r="G504" i="27"/>
  <c r="N311" i="27"/>
  <c r="F237" i="27"/>
  <c r="N196" i="27"/>
  <c r="G924" i="27"/>
  <c r="N865" i="27"/>
  <c r="N822" i="27"/>
  <c r="M311" i="27"/>
  <c r="M865" i="27"/>
  <c r="M822" i="27"/>
  <c r="G311" i="27"/>
  <c r="G865" i="27"/>
  <c r="N846" i="27"/>
  <c r="J822" i="27"/>
  <c r="N552" i="27"/>
  <c r="A448" i="27"/>
  <c r="N850" i="27"/>
  <c r="M731" i="27"/>
  <c r="N407" i="27"/>
  <c r="A350" i="27"/>
  <c r="G200" i="27"/>
  <c r="J152" i="27"/>
  <c r="M128" i="27"/>
  <c r="M850" i="27"/>
  <c r="N753" i="27"/>
  <c r="G731" i="27"/>
  <c r="A679" i="27"/>
  <c r="N628" i="27"/>
  <c r="G508" i="27"/>
  <c r="M407" i="27"/>
  <c r="M383" i="27"/>
  <c r="A370" i="27"/>
  <c r="N289" i="27"/>
  <c r="G850" i="27"/>
  <c r="M628" i="27"/>
  <c r="F508" i="27"/>
  <c r="J407" i="27"/>
  <c r="J383" i="27"/>
  <c r="M289" i="27"/>
  <c r="A276" i="27"/>
  <c r="F850" i="27"/>
  <c r="F407" i="27"/>
  <c r="A326" i="27"/>
  <c r="J289" i="27"/>
  <c r="G628" i="27"/>
  <c r="F970" i="27"/>
  <c r="N801" i="27"/>
  <c r="M801" i="27"/>
  <c r="N707" i="27"/>
  <c r="M707" i="27"/>
  <c r="N265" i="27"/>
  <c r="G801" i="27"/>
  <c r="A567" i="27"/>
  <c r="G339" i="27"/>
  <c r="A163" i="27"/>
  <c r="N532" i="27"/>
  <c r="G265" i="27"/>
  <c r="A945" i="27"/>
  <c r="M652" i="27"/>
  <c r="M532" i="27"/>
  <c r="N465" i="27"/>
  <c r="F265" i="27"/>
  <c r="M934" i="27"/>
  <c r="N904" i="27"/>
  <c r="G532" i="27"/>
  <c r="M465" i="27"/>
  <c r="G934" i="27"/>
  <c r="N777" i="27"/>
  <c r="J465" i="27"/>
  <c r="F934" i="27"/>
  <c r="M777" i="27"/>
  <c r="M580" i="27"/>
  <c r="F465" i="27"/>
  <c r="J777" i="27"/>
  <c r="A476" i="27"/>
  <c r="N928" i="27"/>
  <c r="G777" i="27"/>
  <c r="M928" i="27"/>
  <c r="N668" i="27"/>
  <c r="N604" i="27"/>
  <c r="G928" i="27"/>
  <c r="M668" i="27"/>
  <c r="M604" i="27"/>
  <c r="G668" i="27"/>
  <c r="G604" i="27"/>
  <c r="N994" i="27"/>
  <c r="M556" i="27"/>
  <c r="G994" i="27"/>
  <c r="A718" i="27"/>
  <c r="N152" i="27"/>
  <c r="G927" i="27"/>
  <c r="M438" i="27"/>
  <c r="F649" i="27"/>
  <c r="M101" i="27"/>
  <c r="G438" i="27"/>
  <c r="G101" i="27"/>
  <c r="N462" i="27"/>
  <c r="F438" i="27"/>
  <c r="N421" i="27"/>
  <c r="N149" i="27"/>
  <c r="F101" i="27"/>
  <c r="M421" i="27"/>
  <c r="J149" i="27"/>
  <c r="M665" i="27"/>
  <c r="N505" i="27"/>
  <c r="G505" i="27"/>
  <c r="G421" i="27"/>
  <c r="A88" i="27"/>
  <c r="N774" i="27"/>
  <c r="N553" i="27"/>
  <c r="F505" i="27"/>
  <c r="N173" i="27"/>
  <c r="A112" i="27"/>
  <c r="M774" i="27"/>
  <c r="M553" i="27"/>
  <c r="A273" i="27"/>
  <c r="A249" i="27"/>
  <c r="N21" i="27"/>
  <c r="G774" i="27"/>
  <c r="J553" i="27"/>
  <c r="N529" i="27"/>
  <c r="N336" i="27"/>
  <c r="M21" i="27"/>
  <c r="G553" i="27"/>
  <c r="M336" i="27"/>
  <c r="N125" i="27"/>
  <c r="G21" i="27"/>
  <c r="A492" i="27"/>
  <c r="M238" i="27"/>
  <c r="N882" i="27"/>
  <c r="A588" i="27"/>
  <c r="G336" i="27"/>
  <c r="J238" i="27"/>
  <c r="M882" i="27"/>
  <c r="A785" i="27"/>
  <c r="M704" i="27"/>
  <c r="N404" i="27"/>
  <c r="G238" i="27"/>
  <c r="G704" i="27"/>
  <c r="M404" i="27"/>
  <c r="F238" i="27"/>
  <c r="G882" i="27"/>
  <c r="N866" i="27"/>
  <c r="M486" i="27"/>
  <c r="M866" i="27"/>
  <c r="N798" i="27"/>
  <c r="J486" i="27"/>
  <c r="N360" i="27"/>
  <c r="M798" i="27"/>
  <c r="N601" i="27"/>
  <c r="M360" i="27"/>
  <c r="G866" i="27"/>
  <c r="G798" i="27"/>
  <c r="N728" i="27"/>
  <c r="N625" i="27"/>
  <c r="M601" i="27"/>
  <c r="A564" i="27"/>
  <c r="N262" i="27"/>
  <c r="M728" i="27"/>
  <c r="M625" i="27"/>
  <c r="G601" i="27"/>
  <c r="F577" i="27"/>
  <c r="G360" i="27"/>
  <c r="M262" i="27"/>
  <c r="N77" i="27"/>
  <c r="F925" i="27"/>
  <c r="A761" i="27"/>
  <c r="J728" i="27"/>
  <c r="G625" i="27"/>
  <c r="G262" i="27"/>
  <c r="N33" i="27"/>
  <c r="G728" i="27"/>
  <c r="N649" i="27"/>
  <c r="M33" i="27"/>
  <c r="M649" i="27"/>
  <c r="J33" i="27"/>
  <c r="G592" i="27"/>
  <c r="G33" i="27"/>
  <c r="G871" i="27"/>
  <c r="M836" i="27"/>
  <c r="G570" i="27"/>
  <c r="M475" i="27"/>
  <c r="A408" i="27"/>
  <c r="M353" i="27"/>
  <c r="A316" i="27"/>
  <c r="M231" i="27"/>
  <c r="F190" i="27"/>
  <c r="M142" i="27"/>
  <c r="M70" i="27"/>
  <c r="F10" i="27"/>
  <c r="F871" i="27"/>
  <c r="G836" i="27"/>
  <c r="N787" i="27"/>
  <c r="G369" i="27"/>
  <c r="N279" i="27"/>
  <c r="J142" i="27"/>
  <c r="A129" i="27"/>
  <c r="A802" i="27"/>
  <c r="G693" i="27"/>
  <c r="A577" i="27"/>
  <c r="A438" i="27"/>
  <c r="N397" i="27"/>
  <c r="F353" i="27"/>
  <c r="G279" i="27"/>
  <c r="F231" i="27"/>
  <c r="F142" i="27"/>
  <c r="A77" i="27"/>
  <c r="A823" i="27"/>
  <c r="G806" i="27"/>
  <c r="M717" i="27"/>
  <c r="A605" i="27"/>
  <c r="J546" i="27"/>
  <c r="J479" i="27"/>
  <c r="J245" i="27"/>
  <c r="N204" i="27"/>
  <c r="A53" i="27"/>
  <c r="A33" i="27"/>
  <c r="M26" i="27"/>
  <c r="A967" i="27"/>
  <c r="F806" i="27"/>
  <c r="J717" i="27"/>
  <c r="G479" i="27"/>
  <c r="N431" i="27"/>
  <c r="G397" i="27"/>
  <c r="A266" i="27"/>
  <c r="G245" i="27"/>
  <c r="G26" i="27"/>
  <c r="N944" i="27"/>
  <c r="N855" i="27"/>
  <c r="F479" i="27"/>
  <c r="M431" i="27"/>
  <c r="F245" i="27"/>
  <c r="N132" i="27"/>
  <c r="N4" i="27"/>
  <c r="N469" i="27"/>
  <c r="A340" i="27"/>
  <c r="M4" i="27"/>
  <c r="J984" i="27"/>
  <c r="J944" i="27"/>
  <c r="N840" i="27"/>
  <c r="A798" i="27"/>
  <c r="N791" i="27"/>
  <c r="G431" i="27"/>
  <c r="M417" i="27"/>
  <c r="N373" i="27"/>
  <c r="N46" i="27"/>
  <c r="J4" i="27"/>
  <c r="G944" i="27"/>
  <c r="A901" i="27"/>
  <c r="G855" i="27"/>
  <c r="M840" i="27"/>
  <c r="M791" i="27"/>
  <c r="N522" i="27"/>
  <c r="M373" i="27"/>
  <c r="N156" i="27"/>
  <c r="M46" i="27"/>
  <c r="G4" i="27"/>
  <c r="G840" i="27"/>
  <c r="G791" i="27"/>
  <c r="N767" i="27"/>
  <c r="G373" i="27"/>
  <c r="M156" i="27"/>
  <c r="A866" i="27"/>
  <c r="M767" i="27"/>
  <c r="A533" i="27"/>
  <c r="M498" i="27"/>
  <c r="N180" i="27"/>
  <c r="J914" i="27"/>
  <c r="N895" i="27"/>
  <c r="J767" i="27"/>
  <c r="N721" i="27"/>
  <c r="N682" i="27"/>
  <c r="M445" i="27"/>
  <c r="M299" i="27"/>
  <c r="N293" i="27"/>
  <c r="M180" i="27"/>
  <c r="M895" i="27"/>
  <c r="G767" i="27"/>
  <c r="M721" i="27"/>
  <c r="N697" i="27"/>
  <c r="M682" i="27"/>
  <c r="N319" i="27"/>
  <c r="G299" i="27"/>
  <c r="M293" i="27"/>
  <c r="N186" i="27"/>
  <c r="J180" i="27"/>
  <c r="J895" i="27"/>
  <c r="N889" i="27"/>
  <c r="N810" i="27"/>
  <c r="M697" i="27"/>
  <c r="J682" i="27"/>
  <c r="M319" i="27"/>
  <c r="F299" i="27"/>
  <c r="G186" i="27"/>
  <c r="G180" i="27"/>
  <c r="N90" i="27"/>
  <c r="N66" i="27"/>
  <c r="N60" i="27"/>
  <c r="G895" i="27"/>
  <c r="M889" i="27"/>
  <c r="A860" i="27"/>
  <c r="M810" i="27"/>
  <c r="G721" i="27"/>
  <c r="J697" i="27"/>
  <c r="F682" i="27"/>
  <c r="A312" i="27"/>
  <c r="A197" i="27"/>
  <c r="F186" i="27"/>
  <c r="N138" i="27"/>
  <c r="A119" i="27"/>
  <c r="M90" i="27"/>
  <c r="M84" i="27"/>
  <c r="M66" i="27"/>
  <c r="M960" i="27"/>
  <c r="J889" i="27"/>
  <c r="F697" i="27"/>
  <c r="N618" i="27"/>
  <c r="N455" i="27"/>
  <c r="A425" i="27"/>
  <c r="N349" i="27"/>
  <c r="N275" i="27"/>
  <c r="M214" i="27"/>
  <c r="N118" i="27"/>
  <c r="J66" i="27"/>
  <c r="G960" i="27"/>
  <c r="G889" i="27"/>
  <c r="N830" i="27"/>
  <c r="G810" i="27"/>
  <c r="M566" i="27"/>
  <c r="M455" i="27"/>
  <c r="J349" i="27"/>
  <c r="M275" i="27"/>
  <c r="M118" i="27"/>
  <c r="F980" i="27"/>
  <c r="M830" i="27"/>
  <c r="G566" i="27"/>
  <c r="G349" i="27"/>
  <c r="J275" i="27"/>
  <c r="M269" i="27"/>
  <c r="N221" i="27"/>
  <c r="N14" i="27"/>
  <c r="M642" i="27"/>
  <c r="F455" i="27"/>
  <c r="F349" i="27"/>
  <c r="G275" i="27"/>
  <c r="N227" i="27"/>
  <c r="M221" i="27"/>
  <c r="N166" i="27"/>
  <c r="G118" i="27"/>
  <c r="M14" i="27"/>
  <c r="N871" i="27"/>
  <c r="G830" i="27"/>
  <c r="M227" i="27"/>
  <c r="G221" i="27"/>
  <c r="F166" i="27"/>
  <c r="J14" i="27"/>
  <c r="M871" i="27"/>
  <c r="A653" i="27"/>
  <c r="G642" i="27"/>
  <c r="N369" i="27"/>
  <c r="A256" i="27"/>
  <c r="A71" i="27"/>
  <c r="G14" i="27"/>
  <c r="N690" i="27"/>
  <c r="F642" i="27"/>
  <c r="M570" i="27"/>
  <c r="G964" i="27"/>
  <c r="A897" i="27"/>
  <c r="A673" i="27"/>
  <c r="N754" i="27"/>
  <c r="A980" i="27"/>
  <c r="N927" i="27"/>
  <c r="A909" i="27"/>
  <c r="F146" i="27"/>
  <c r="A133" i="27"/>
  <c r="M122" i="27"/>
  <c r="F795" i="27"/>
  <c r="M526" i="27"/>
  <c r="N30" i="27"/>
  <c r="N18" i="27"/>
  <c r="N357" i="27"/>
  <c r="A205" i="27"/>
  <c r="M30" i="27"/>
  <c r="M18" i="27"/>
  <c r="A748" i="27"/>
  <c r="M502" i="27"/>
  <c r="M357" i="27"/>
  <c r="J30" i="27"/>
  <c r="J18" i="27"/>
  <c r="N662" i="27"/>
  <c r="J502" i="27"/>
  <c r="N283" i="27"/>
  <c r="G30" i="27"/>
  <c r="G18" i="27"/>
  <c r="N922" i="27"/>
  <c r="M662" i="27"/>
  <c r="N435" i="27"/>
  <c r="G357" i="27"/>
  <c r="N194" i="27"/>
  <c r="N98" i="27"/>
  <c r="M922" i="27"/>
  <c r="G662" i="27"/>
  <c r="G283" i="27"/>
  <c r="M194" i="27"/>
  <c r="A109" i="27"/>
  <c r="M98" i="27"/>
  <c r="J922" i="27"/>
  <c r="N309" i="27"/>
  <c r="F283" i="27"/>
  <c r="G194" i="27"/>
  <c r="J98" i="27"/>
  <c r="F922" i="27"/>
  <c r="N725" i="27"/>
  <c r="M309" i="27"/>
  <c r="G98" i="27"/>
  <c r="M725" i="27"/>
  <c r="F725" i="27"/>
  <c r="G309" i="27"/>
  <c r="N574" i="27"/>
  <c r="N170" i="27"/>
  <c r="G574" i="27"/>
  <c r="J170" i="27"/>
  <c r="F701" i="27"/>
  <c r="N333" i="27"/>
  <c r="N50" i="27"/>
  <c r="A782" i="27"/>
  <c r="M333" i="27"/>
  <c r="A61" i="27"/>
  <c r="G50" i="27"/>
  <c r="G550" i="27"/>
  <c r="N483" i="27"/>
  <c r="N146" i="27"/>
  <c r="F50" i="27"/>
  <c r="A344" i="27"/>
  <c r="A41" i="27"/>
  <c r="N910" i="27"/>
  <c r="N783" i="27"/>
  <c r="F686" i="27"/>
  <c r="M538" i="27"/>
  <c r="A501" i="27"/>
  <c r="F247" i="27"/>
  <c r="G134" i="27"/>
  <c r="A969" i="27"/>
  <c r="M910" i="27"/>
  <c r="M783" i="27"/>
  <c r="F713" i="27"/>
  <c r="N365" i="27"/>
  <c r="F134" i="27"/>
  <c r="N808" i="27"/>
  <c r="G783" i="27"/>
  <c r="N658" i="27"/>
  <c r="A400" i="27"/>
  <c r="M365" i="27"/>
  <c r="N327" i="27"/>
  <c r="G910" i="27"/>
  <c r="M808" i="27"/>
  <c r="M658" i="27"/>
  <c r="N413" i="27"/>
  <c r="J365" i="27"/>
  <c r="M327" i="27"/>
  <c r="A884" i="27"/>
  <c r="G808" i="27"/>
  <c r="G658" i="27"/>
  <c r="N610" i="27"/>
  <c r="M413" i="27"/>
  <c r="G365" i="27"/>
  <c r="J327" i="27"/>
  <c r="M182" i="27"/>
  <c r="N946" i="27"/>
  <c r="F940" i="27"/>
  <c r="N916" i="27"/>
  <c r="N857" i="27"/>
  <c r="N838" i="27"/>
  <c r="F808" i="27"/>
  <c r="M610" i="27"/>
  <c r="J413" i="27"/>
  <c r="G327" i="27"/>
  <c r="M321" i="27"/>
  <c r="N206" i="27"/>
  <c r="J182" i="27"/>
  <c r="M946" i="27"/>
  <c r="G916" i="27"/>
  <c r="M857" i="27"/>
  <c r="M838" i="27"/>
  <c r="G610" i="27"/>
  <c r="G568" i="27"/>
  <c r="F471" i="27"/>
  <c r="G413" i="27"/>
  <c r="G321" i="27"/>
  <c r="M206" i="27"/>
  <c r="J857" i="27"/>
  <c r="N789" i="27"/>
  <c r="N759" i="27"/>
  <c r="N737" i="27"/>
  <c r="J206" i="27"/>
  <c r="A193" i="27"/>
  <c r="G946" i="27"/>
  <c r="G857" i="27"/>
  <c r="G838" i="27"/>
  <c r="M759" i="27"/>
  <c r="M737" i="27"/>
  <c r="A282" i="27"/>
  <c r="N271" i="27"/>
  <c r="G206" i="27"/>
  <c r="J158" i="27"/>
  <c r="N110" i="27"/>
  <c r="N42" i="27"/>
  <c r="N873" i="27"/>
  <c r="G832" i="27"/>
  <c r="J759" i="27"/>
  <c r="G737" i="27"/>
  <c r="N674" i="27"/>
  <c r="F616" i="27"/>
  <c r="M271" i="27"/>
  <c r="M110" i="27"/>
  <c r="M42" i="27"/>
  <c r="M873" i="27"/>
  <c r="F832" i="27"/>
  <c r="F759" i="27"/>
  <c r="F737" i="27"/>
  <c r="A376" i="27"/>
  <c r="A145" i="27"/>
  <c r="G110" i="27"/>
  <c r="F674" i="27"/>
  <c r="M562" i="27"/>
  <c r="N514" i="27"/>
  <c r="G271" i="27"/>
  <c r="G42" i="27"/>
  <c r="G873" i="27"/>
  <c r="M640" i="27"/>
  <c r="J562" i="27"/>
  <c r="A645" i="27"/>
  <c r="N447" i="27"/>
  <c r="M345" i="27"/>
  <c r="M223" i="27"/>
  <c r="A573" i="27"/>
  <c r="M447" i="27"/>
  <c r="J345" i="27"/>
  <c r="A264" i="27"/>
  <c r="G223" i="27"/>
  <c r="N634" i="27"/>
  <c r="M490" i="27"/>
  <c r="A464" i="27"/>
  <c r="G447" i="27"/>
  <c r="G345" i="27"/>
  <c r="F223" i="27"/>
  <c r="M897" i="27"/>
  <c r="M634" i="27"/>
  <c r="J897" i="27"/>
  <c r="G490" i="27"/>
  <c r="A458" i="27"/>
  <c r="F6" i="27"/>
  <c r="N686" i="27"/>
  <c r="N134" i="27"/>
  <c r="A49" i="27"/>
  <c r="A819" i="27"/>
  <c r="A770" i="27"/>
  <c r="M713" i="27"/>
  <c r="M686" i="27"/>
  <c r="M841" i="27"/>
  <c r="A745" i="27"/>
  <c r="F683" i="27"/>
  <c r="M595" i="27"/>
  <c r="M480" i="27"/>
  <c r="M354" i="27"/>
  <c r="N853" i="27"/>
  <c r="G595" i="27"/>
  <c r="A503" i="27"/>
  <c r="J480" i="27"/>
  <c r="N330" i="27"/>
  <c r="N297" i="27"/>
  <c r="M853" i="27"/>
  <c r="G841" i="27"/>
  <c r="G480" i="27"/>
  <c r="G354" i="27"/>
  <c r="F954" i="27"/>
  <c r="G853" i="27"/>
  <c r="F841" i="27"/>
  <c r="N456" i="27"/>
  <c r="A443" i="27"/>
  <c r="A821" i="27"/>
  <c r="M456" i="27"/>
  <c r="A426" i="27"/>
  <c r="N398" i="27"/>
  <c r="M523" i="27"/>
  <c r="J456" i="27"/>
  <c r="M398" i="27"/>
  <c r="M811" i="27"/>
  <c r="N768" i="27"/>
  <c r="G456" i="27"/>
  <c r="G398" i="27"/>
  <c r="A845" i="27"/>
  <c r="M768" i="27"/>
  <c r="G523" i="27"/>
  <c r="N306" i="27"/>
  <c r="N432" i="27"/>
  <c r="N698" i="27"/>
  <c r="M547" i="27"/>
  <c r="M432" i="27"/>
  <c r="M698" i="27"/>
  <c r="M619" i="27"/>
  <c r="J547" i="27"/>
  <c r="G432" i="27"/>
  <c r="A733" i="27"/>
  <c r="M792" i="27"/>
  <c r="G698" i="27"/>
  <c r="F449" i="27"/>
  <c r="G792" i="27"/>
  <c r="A317" i="27"/>
  <c r="F792" i="27"/>
  <c r="A755" i="27"/>
  <c r="N119" i="27"/>
  <c r="N722" i="27"/>
  <c r="A670" i="27"/>
  <c r="N571" i="27"/>
  <c r="M722" i="27"/>
  <c r="M571" i="27"/>
  <c r="F571" i="27"/>
  <c r="G722" i="27"/>
  <c r="N683" i="27"/>
  <c r="N499" i="27"/>
  <c r="M683" i="27"/>
  <c r="M499" i="27"/>
  <c r="A409" i="27"/>
  <c r="A385" i="27"/>
  <c r="M754" i="27"/>
  <c r="N425" i="27"/>
  <c r="M408" i="27"/>
  <c r="M297" i="27"/>
  <c r="N273" i="27"/>
  <c r="N778" i="27"/>
  <c r="N732" i="27"/>
  <c r="G557" i="27"/>
  <c r="A371" i="27"/>
  <c r="M273" i="27"/>
  <c r="A75" i="27"/>
  <c r="F778" i="27"/>
  <c r="M732" i="27"/>
  <c r="F557" i="27"/>
  <c r="G408" i="27"/>
  <c r="G297" i="27"/>
  <c r="N938" i="27"/>
  <c r="G732" i="27"/>
  <c r="N708" i="27"/>
  <c r="N15" i="27"/>
  <c r="S312" i="28"/>
  <c r="M938" i="27"/>
  <c r="N802" i="27"/>
  <c r="M708" i="27"/>
  <c r="N44" i="27"/>
  <c r="M15" i="27"/>
  <c r="M802" i="27"/>
  <c r="G708" i="27"/>
  <c r="M629" i="27"/>
  <c r="N160" i="27"/>
  <c r="M44" i="27"/>
  <c r="G15" i="27"/>
  <c r="G938" i="27"/>
  <c r="F802" i="27"/>
  <c r="M653" i="27"/>
  <c r="G629" i="27"/>
  <c r="N384" i="27"/>
  <c r="G160" i="27"/>
  <c r="G44" i="27"/>
  <c r="M384" i="27"/>
  <c r="F160" i="27"/>
  <c r="N88" i="27"/>
  <c r="N744" i="27"/>
  <c r="N466" i="27"/>
  <c r="J384" i="27"/>
  <c r="A171" i="27"/>
  <c r="M88" i="27"/>
  <c r="F744" i="27"/>
  <c r="M466" i="27"/>
  <c r="G384" i="27"/>
  <c r="M814" i="27"/>
  <c r="N581" i="27"/>
  <c r="G466" i="27"/>
  <c r="A51" i="27"/>
  <c r="M896" i="27"/>
  <c r="N886" i="27"/>
  <c r="M872" i="27"/>
  <c r="N509" i="27"/>
  <c r="N974" i="27"/>
  <c r="M509" i="27"/>
  <c r="M974" i="27"/>
  <c r="G872" i="27"/>
  <c r="N856" i="27"/>
  <c r="A831" i="27"/>
  <c r="J509" i="27"/>
  <c r="A419" i="27"/>
  <c r="N208" i="27"/>
  <c r="N998" i="27"/>
  <c r="F974" i="27"/>
  <c r="N908" i="27"/>
  <c r="F872" i="27"/>
  <c r="M856" i="27"/>
  <c r="N669" i="27"/>
  <c r="M605" i="27"/>
  <c r="G509" i="27"/>
  <c r="N225" i="27"/>
  <c r="M208" i="27"/>
  <c r="A195" i="27"/>
  <c r="N184" i="27"/>
  <c r="M908" i="27"/>
  <c r="M225" i="27"/>
  <c r="M184" i="27"/>
  <c r="A123" i="27"/>
  <c r="J908" i="27"/>
  <c r="G856" i="27"/>
  <c r="M844" i="27"/>
  <c r="A520" i="27"/>
  <c r="N442" i="27"/>
  <c r="G225" i="27"/>
  <c r="F184" i="27"/>
  <c r="G908" i="27"/>
  <c r="N820" i="27"/>
  <c r="M442" i="27"/>
  <c r="M820" i="27"/>
  <c r="F533" i="27"/>
  <c r="A919" i="27"/>
  <c r="G820" i="27"/>
  <c r="A544" i="27"/>
  <c r="N64" i="27"/>
  <c r="F945" i="27"/>
  <c r="J723" i="27"/>
  <c r="A710" i="27"/>
  <c r="G481" i="27"/>
  <c r="M399" i="27"/>
  <c r="F35" i="27"/>
  <c r="G723" i="27"/>
  <c r="F481" i="27"/>
  <c r="F399" i="27"/>
  <c r="G55" i="27"/>
  <c r="F723" i="27"/>
  <c r="F55" i="27"/>
  <c r="N923" i="27"/>
  <c r="M923" i="27"/>
  <c r="N375" i="27"/>
  <c r="N79" i="27"/>
  <c r="G923" i="27"/>
  <c r="M375" i="27"/>
  <c r="N103" i="27"/>
  <c r="M79" i="27"/>
  <c r="A846" i="27"/>
  <c r="A756" i="27"/>
  <c r="J103" i="27"/>
  <c r="G79" i="27"/>
  <c r="G957" i="27"/>
  <c r="M699" i="27"/>
  <c r="A468" i="27"/>
  <c r="G375" i="27"/>
  <c r="A299" i="27"/>
  <c r="N965" i="27"/>
  <c r="G699" i="27"/>
  <c r="M965" i="27"/>
  <c r="A816" i="27"/>
  <c r="N660" i="27"/>
  <c r="N548" i="27"/>
  <c r="N989" i="27"/>
  <c r="G965" i="27"/>
  <c r="F676" i="27"/>
  <c r="N596" i="27"/>
  <c r="N572" i="27"/>
  <c r="N6" i="27"/>
  <c r="A902" i="27"/>
  <c r="G596" i="27"/>
  <c r="M572" i="27"/>
  <c r="A138" i="27"/>
  <c r="M6" i="27"/>
  <c r="G524" i="27"/>
  <c r="N288" i="27"/>
  <c r="N127" i="27"/>
  <c r="J6" i="27"/>
  <c r="N620" i="27"/>
  <c r="G500" i="27"/>
  <c r="M288" i="27"/>
  <c r="M127" i="27"/>
  <c r="N835" i="27"/>
  <c r="N793" i="27"/>
  <c r="N644" i="27"/>
  <c r="N355" i="27"/>
  <c r="G288" i="27"/>
  <c r="N151" i="27"/>
  <c r="G127" i="27"/>
  <c r="A910" i="27"/>
  <c r="M835" i="27"/>
  <c r="M793" i="27"/>
  <c r="M644" i="27"/>
  <c r="G636" i="27"/>
  <c r="G620" i="27"/>
  <c r="M355" i="27"/>
  <c r="M151" i="27"/>
  <c r="G835" i="27"/>
  <c r="J644" i="27"/>
  <c r="N457" i="27"/>
  <c r="N264" i="27"/>
  <c r="G151" i="27"/>
  <c r="A17" i="27"/>
  <c r="A952" i="27"/>
  <c r="G793" i="27"/>
  <c r="N769" i="27"/>
  <c r="G644" i="27"/>
  <c r="M457" i="27"/>
  <c r="M264" i="27"/>
  <c r="J887" i="27"/>
  <c r="M769" i="27"/>
  <c r="G457" i="27"/>
  <c r="G887" i="27"/>
  <c r="F457" i="27"/>
  <c r="A318" i="27"/>
  <c r="G264" i="27"/>
  <c r="M35" i="27"/>
  <c r="A631" i="27"/>
  <c r="N481" i="27"/>
  <c r="N860" i="27"/>
  <c r="N685" i="27"/>
  <c r="F429" i="27"/>
  <c r="F942" i="27"/>
  <c r="M860" i="27"/>
  <c r="N657" i="27"/>
  <c r="A596" i="27"/>
  <c r="J860" i="27"/>
  <c r="M657" i="27"/>
  <c r="M513" i="27"/>
  <c r="M19" i="27"/>
  <c r="G860" i="27"/>
  <c r="J513" i="27"/>
  <c r="J19" i="27"/>
  <c r="N824" i="27"/>
  <c r="N712" i="27"/>
  <c r="A699" i="27"/>
  <c r="G657" i="27"/>
  <c r="G513" i="27"/>
  <c r="F388" i="27"/>
  <c r="G19" i="27"/>
  <c r="M824" i="27"/>
  <c r="F513" i="27"/>
  <c r="F19" i="27"/>
  <c r="J824" i="27"/>
  <c r="A660" i="27"/>
  <c r="N364" i="27"/>
  <c r="G824" i="27"/>
  <c r="N782" i="27"/>
  <c r="N748" i="27"/>
  <c r="M364" i="27"/>
  <c r="M782" i="27"/>
  <c r="M748" i="27"/>
  <c r="J364" i="27"/>
  <c r="N301" i="27"/>
  <c r="G782" i="27"/>
  <c r="G748" i="27"/>
  <c r="G364" i="27"/>
  <c r="M301" i="27"/>
  <c r="N412" i="27"/>
  <c r="J301" i="27"/>
  <c r="N24" i="27"/>
  <c r="N561" i="27"/>
  <c r="M412" i="27"/>
  <c r="G301" i="27"/>
  <c r="G24" i="27"/>
  <c r="N736" i="27"/>
  <c r="M561" i="27"/>
  <c r="F412" i="27"/>
  <c r="M736" i="27"/>
  <c r="N633" i="27"/>
  <c r="G561" i="27"/>
  <c r="M489" i="27"/>
  <c r="N848" i="27"/>
  <c r="N758" i="27"/>
  <c r="F736" i="27"/>
  <c r="M633" i="27"/>
  <c r="N229" i="27"/>
  <c r="M848" i="27"/>
  <c r="M758" i="27"/>
  <c r="M470" i="27"/>
  <c r="N344" i="27"/>
  <c r="A331" i="27"/>
  <c r="M229" i="27"/>
  <c r="J848" i="27"/>
  <c r="J758" i="27"/>
  <c r="G633" i="27"/>
  <c r="G470" i="27"/>
  <c r="M344" i="27"/>
  <c r="J229" i="27"/>
  <c r="A103" i="27"/>
  <c r="G848" i="27"/>
  <c r="G758" i="27"/>
  <c r="J344" i="27"/>
  <c r="G229" i="27"/>
  <c r="M68" i="27"/>
  <c r="G876" i="27"/>
  <c r="G344" i="27"/>
  <c r="N253" i="27"/>
  <c r="J68" i="27"/>
  <c r="N609" i="27"/>
  <c r="N585" i="27"/>
  <c r="M253" i="27"/>
  <c r="A240" i="27"/>
  <c r="N164" i="27"/>
  <c r="G68" i="27"/>
  <c r="A6" i="27"/>
  <c r="A769" i="27"/>
  <c r="M585" i="27"/>
  <c r="N429" i="27"/>
  <c r="N277" i="27"/>
  <c r="J253" i="27"/>
  <c r="N212" i="27"/>
  <c r="F68" i="27"/>
  <c r="G585" i="27"/>
  <c r="M429" i="27"/>
  <c r="G253" i="27"/>
  <c r="M212" i="27"/>
  <c r="A151" i="27"/>
  <c r="N116" i="27"/>
  <c r="A805" i="27"/>
  <c r="M673" i="27"/>
  <c r="M537" i="27"/>
  <c r="N957" i="27"/>
  <c r="M945" i="27"/>
  <c r="A890" i="27"/>
  <c r="M863" i="27"/>
  <c r="F688" i="27"/>
  <c r="M676" i="27"/>
  <c r="G516" i="27"/>
  <c r="M449" i="27"/>
  <c r="J215" i="27"/>
  <c r="F143" i="27"/>
  <c r="M957" i="27"/>
  <c r="J945" i="27"/>
  <c r="G863" i="27"/>
  <c r="N636" i="27"/>
  <c r="A623" i="27"/>
  <c r="F516" i="27"/>
  <c r="A484" i="27"/>
  <c r="G473" i="27"/>
  <c r="J449" i="27"/>
  <c r="G215" i="27"/>
  <c r="G211" i="27"/>
  <c r="J957" i="27"/>
  <c r="G945" i="27"/>
  <c r="F863" i="27"/>
  <c r="G676" i="27"/>
  <c r="M636" i="27"/>
  <c r="F473" i="27"/>
  <c r="G449" i="27"/>
  <c r="F215" i="27"/>
  <c r="J163" i="27"/>
  <c r="M306" i="27"/>
  <c r="F163" i="27"/>
  <c r="M119" i="27"/>
  <c r="N115" i="27"/>
  <c r="M91" i="27"/>
  <c r="F915" i="27"/>
  <c r="N415" i="27"/>
  <c r="F632" i="27"/>
  <c r="N588" i="27"/>
  <c r="M415" i="27"/>
  <c r="G306" i="27"/>
  <c r="M232" i="27"/>
  <c r="G119" i="27"/>
  <c r="F91" i="27"/>
  <c r="N785" i="27"/>
  <c r="M588" i="27"/>
  <c r="A178" i="27"/>
  <c r="M785" i="27"/>
  <c r="F588" i="27"/>
  <c r="F415" i="27"/>
  <c r="A330" i="27"/>
  <c r="A154" i="27"/>
  <c r="N879" i="27"/>
  <c r="A838" i="27"/>
  <c r="G785" i="27"/>
  <c r="A599" i="27"/>
  <c r="M879" i="27"/>
  <c r="G656" i="27"/>
  <c r="N280" i="27"/>
  <c r="A932" i="27"/>
  <c r="J879" i="27"/>
  <c r="A647" i="27"/>
  <c r="M280" i="27"/>
  <c r="G879" i="27"/>
  <c r="N540" i="27"/>
  <c r="N492" i="27"/>
  <c r="A267" i="27"/>
  <c r="N71" i="27"/>
  <c r="G953" i="27"/>
  <c r="N851" i="27"/>
  <c r="A663" i="27"/>
  <c r="J540" i="27"/>
  <c r="M492" i="27"/>
  <c r="N391" i="27"/>
  <c r="M191" i="27"/>
  <c r="M71" i="27"/>
  <c r="M851" i="27"/>
  <c r="G608" i="27"/>
  <c r="J492" i="27"/>
  <c r="M391" i="27"/>
  <c r="A378" i="27"/>
  <c r="J71" i="27"/>
  <c r="N761" i="27"/>
  <c r="N715" i="27"/>
  <c r="G492" i="27"/>
  <c r="N488" i="27"/>
  <c r="G391" i="27"/>
  <c r="G71" i="27"/>
  <c r="G851" i="27"/>
  <c r="M761" i="27"/>
  <c r="M715" i="27"/>
  <c r="F391" i="27"/>
  <c r="N827" i="27"/>
  <c r="G761" i="27"/>
  <c r="A58" i="27"/>
  <c r="M827" i="27"/>
  <c r="G715" i="27"/>
  <c r="G319" i="27"/>
  <c r="J139" i="27"/>
  <c r="J827" i="27"/>
  <c r="M739" i="27"/>
  <c r="N612" i="27"/>
  <c r="G139" i="27"/>
  <c r="A38" i="27"/>
  <c r="F981" i="27"/>
  <c r="G827" i="27"/>
  <c r="F739" i="27"/>
  <c r="N688" i="27"/>
  <c r="M612" i="27"/>
  <c r="M323" i="27"/>
  <c r="M143" i="27"/>
  <c r="M688" i="27"/>
  <c r="G612" i="27"/>
  <c r="N516" i="27"/>
  <c r="N473" i="27"/>
  <c r="F367" i="27"/>
  <c r="J323" i="27"/>
  <c r="N215" i="27"/>
  <c r="A808" i="27"/>
  <c r="A772" i="27"/>
  <c r="J516" i="27"/>
  <c r="G143" i="27"/>
  <c r="M994" i="27"/>
  <c r="J789" i="27"/>
  <c r="N624" i="27"/>
  <c r="A619" i="27"/>
  <c r="F608" i="27"/>
  <c r="F592" i="27"/>
  <c r="N584" i="27"/>
  <c r="G576" i="27"/>
  <c r="A571" i="27"/>
  <c r="F568" i="27"/>
  <c r="M552" i="27"/>
  <c r="N544" i="27"/>
  <c r="M528" i="27"/>
  <c r="F504" i="27"/>
  <c r="M469" i="27"/>
  <c r="G461" i="27"/>
  <c r="G308" i="27"/>
  <c r="F298" i="27"/>
  <c r="F290" i="27"/>
  <c r="M274" i="27"/>
  <c r="F193" i="27"/>
  <c r="F169" i="27"/>
  <c r="G161" i="27"/>
  <c r="F145" i="27"/>
  <c r="A108" i="27"/>
  <c r="F97" i="27"/>
  <c r="N81" i="27"/>
  <c r="A76" i="27"/>
  <c r="N73" i="27"/>
  <c r="M65" i="27"/>
  <c r="F57" i="27"/>
  <c r="F49" i="27"/>
  <c r="G37" i="27"/>
  <c r="G979" i="27"/>
  <c r="A792" i="27"/>
  <c r="G789" i="27"/>
  <c r="M781" i="27"/>
  <c r="G735" i="27"/>
  <c r="N648" i="27"/>
  <c r="M624" i="27"/>
  <c r="A603" i="27"/>
  <c r="M584" i="27"/>
  <c r="F576" i="27"/>
  <c r="N560" i="27"/>
  <c r="J552" i="27"/>
  <c r="M544" i="27"/>
  <c r="J528" i="27"/>
  <c r="N512" i="27"/>
  <c r="N485" i="27"/>
  <c r="G445" i="27"/>
  <c r="N387" i="27"/>
  <c r="A311" i="27"/>
  <c r="F308" i="27"/>
  <c r="F994" i="27"/>
  <c r="F986" i="27"/>
  <c r="F979" i="27"/>
  <c r="A768" i="27"/>
  <c r="J703" i="27"/>
  <c r="M648" i="27"/>
  <c r="A611" i="27"/>
  <c r="G584" i="27"/>
  <c r="A579" i="27"/>
  <c r="M560" i="27"/>
  <c r="G552" i="27"/>
  <c r="G528" i="27"/>
  <c r="N520" i="27"/>
  <c r="M512" i="27"/>
  <c r="G485" i="27"/>
  <c r="M477" i="27"/>
  <c r="F469" i="27"/>
  <c r="N453" i="27"/>
  <c r="F445" i="27"/>
  <c r="N258" i="27"/>
  <c r="N234" i="27"/>
  <c r="A156" i="27"/>
  <c r="G113" i="27"/>
  <c r="M89" i="27"/>
  <c r="G81" i="27"/>
  <c r="J73" i="27"/>
  <c r="G65" i="27"/>
  <c r="R312" i="28"/>
  <c r="A966" i="27"/>
  <c r="F920" i="27"/>
  <c r="G703" i="27"/>
  <c r="G664" i="27"/>
  <c r="G624" i="27"/>
  <c r="N616" i="27"/>
  <c r="G544" i="27"/>
  <c r="A523" i="27"/>
  <c r="M520" i="27"/>
  <c r="J512" i="27"/>
  <c r="F485" i="27"/>
  <c r="J477" i="27"/>
  <c r="G453" i="27"/>
  <c r="A293" i="27"/>
  <c r="N282" i="27"/>
  <c r="J258" i="27"/>
  <c r="M242" i="27"/>
  <c r="M234" i="27"/>
  <c r="A196" i="27"/>
  <c r="N177" i="27"/>
  <c r="J89" i="27"/>
  <c r="A84" i="27"/>
  <c r="G73" i="27"/>
  <c r="N45" i="27"/>
  <c r="N29" i="27"/>
  <c r="N995" i="27"/>
  <c r="M978" i="27"/>
  <c r="N656" i="27"/>
  <c r="G648" i="27"/>
  <c r="N632" i="27"/>
  <c r="M616" i="27"/>
  <c r="N592" i="27"/>
  <c r="N576" i="27"/>
  <c r="N568" i="27"/>
  <c r="G560" i="27"/>
  <c r="G512" i="27"/>
  <c r="M496" i="27"/>
  <c r="G477" i="27"/>
  <c r="N343" i="27"/>
  <c r="N298" i="27"/>
  <c r="N290" i="27"/>
  <c r="M282" i="27"/>
  <c r="N266" i="27"/>
  <c r="N250" i="27"/>
  <c r="N193" i="27"/>
  <c r="M177" i="27"/>
  <c r="A164" i="27"/>
  <c r="G137" i="27"/>
  <c r="M121" i="27"/>
  <c r="N97" i="27"/>
  <c r="G89" i="27"/>
  <c r="F921" i="27"/>
  <c r="A800" i="27"/>
  <c r="M656" i="27"/>
  <c r="M632" i="27"/>
  <c r="M608" i="27"/>
  <c r="M592" i="27"/>
  <c r="M576" i="27"/>
  <c r="M568" i="27"/>
  <c r="G520" i="27"/>
  <c r="N504" i="27"/>
  <c r="A499" i="27"/>
  <c r="N326" i="27"/>
  <c r="M266" i="27"/>
  <c r="M169" i="27"/>
  <c r="N145" i="27"/>
  <c r="F137" i="27"/>
  <c r="A990" i="27"/>
  <c r="G971" i="27"/>
  <c r="M955" i="27"/>
  <c r="M905" i="27"/>
  <c r="J765" i="27"/>
  <c r="A714" i="27"/>
  <c r="G496" i="27"/>
  <c r="M461" i="27"/>
  <c r="N437" i="27"/>
  <c r="A366" i="27"/>
  <c r="A305" i="27"/>
  <c r="F268" i="27"/>
  <c r="A239" i="27"/>
  <c r="F943" i="27"/>
  <c r="G943" i="27"/>
  <c r="F935" i="27"/>
  <c r="N935" i="27"/>
  <c r="F893" i="27"/>
  <c r="G893" i="27"/>
  <c r="J893" i="27"/>
  <c r="M885" i="27"/>
  <c r="M877" i="27"/>
  <c r="N877" i="27"/>
  <c r="G861" i="27"/>
  <c r="J861" i="27"/>
  <c r="M861" i="27"/>
  <c r="N861" i="27"/>
  <c r="F847" i="27"/>
  <c r="G847" i="27"/>
  <c r="J847" i="27"/>
  <c r="T842" i="28"/>
  <c r="A842" i="27"/>
  <c r="M839" i="27"/>
  <c r="N839" i="27"/>
  <c r="F831" i="27"/>
  <c r="G831" i="27"/>
  <c r="F823" i="27"/>
  <c r="G823" i="27"/>
  <c r="M823" i="27"/>
  <c r="F809" i="27"/>
  <c r="G809" i="27"/>
  <c r="M809" i="27"/>
  <c r="N809" i="27"/>
  <c r="G797" i="27"/>
  <c r="F797" i="27"/>
  <c r="M797" i="27"/>
  <c r="N797" i="27"/>
  <c r="F773" i="27"/>
  <c r="G773" i="27"/>
  <c r="J757" i="27"/>
  <c r="M757" i="27"/>
  <c r="N757" i="27"/>
  <c r="N727" i="27"/>
  <c r="J719" i="27"/>
  <c r="F719" i="27"/>
  <c r="G695" i="27"/>
  <c r="M695" i="27"/>
  <c r="N695" i="27"/>
  <c r="Q687" i="28"/>
  <c r="A687" i="27"/>
  <c r="M680" i="27"/>
  <c r="F680" i="27"/>
  <c r="G672" i="27"/>
  <c r="M672" i="27"/>
  <c r="N672" i="27"/>
  <c r="N943" i="27"/>
  <c r="M933" i="27"/>
  <c r="F927" i="27"/>
  <c r="G955" i="27"/>
  <c r="F953" i="27"/>
  <c r="A950" i="27"/>
  <c r="F933" i="27"/>
  <c r="N921" i="27"/>
  <c r="N831" i="27"/>
  <c r="G781" i="27"/>
  <c r="N773" i="27"/>
  <c r="N664" i="27"/>
  <c r="F566" i="27"/>
  <c r="N494" i="27"/>
  <c r="M467" i="27"/>
  <c r="M284" i="27"/>
  <c r="M313" i="27"/>
  <c r="N313" i="27"/>
  <c r="F313" i="27"/>
  <c r="G292" i="27"/>
  <c r="M292" i="27"/>
  <c r="N292" i="27"/>
  <c r="R263" i="28"/>
  <c r="A263" i="27"/>
  <c r="O255" i="28"/>
  <c r="A255" i="27"/>
  <c r="N252" i="27"/>
  <c r="F252" i="27"/>
  <c r="Q247" i="28"/>
  <c r="A247" i="27"/>
  <c r="F244" i="27"/>
  <c r="G244" i="27"/>
  <c r="N244" i="27"/>
  <c r="F955" i="27"/>
  <c r="M921" i="27"/>
  <c r="G877" i="27"/>
  <c r="G839" i="27"/>
  <c r="M831" i="27"/>
  <c r="M773" i="27"/>
  <c r="N765" i="27"/>
  <c r="N747" i="27"/>
  <c r="N703" i="27"/>
  <c r="A667" i="27"/>
  <c r="M664" i="27"/>
  <c r="M518" i="27"/>
  <c r="F284" i="27"/>
  <c r="F310" i="27"/>
  <c r="G310" i="27"/>
  <c r="M310" i="27"/>
  <c r="F300" i="27"/>
  <c r="G300" i="27"/>
  <c r="M300" i="27"/>
  <c r="O295" i="28"/>
  <c r="A295" i="27"/>
  <c r="Q271" i="28"/>
  <c r="A271" i="27"/>
  <c r="F260" i="27"/>
  <c r="M260" i="27"/>
  <c r="F236" i="27"/>
  <c r="G236" i="27"/>
  <c r="N236" i="27"/>
  <c r="F877" i="27"/>
  <c r="F839" i="27"/>
  <c r="M765" i="27"/>
  <c r="M747" i="27"/>
  <c r="G727" i="27"/>
  <c r="M703" i="27"/>
  <c r="N310" i="27"/>
  <c r="F292" i="27"/>
  <c r="G260" i="27"/>
  <c r="G368" i="27"/>
  <c r="T359" i="28"/>
  <c r="A359" i="27"/>
  <c r="F356" i="27"/>
  <c r="G356" i="27"/>
  <c r="M356" i="27"/>
  <c r="G340" i="27"/>
  <c r="M340" i="27"/>
  <c r="N340" i="27"/>
  <c r="I335" i="28"/>
  <c r="I335" i="27" s="1"/>
  <c r="A335" i="27"/>
  <c r="F332" i="27"/>
  <c r="G332" i="27"/>
  <c r="M332" i="27"/>
  <c r="F331" i="27"/>
  <c r="G331" i="27"/>
  <c r="M331" i="27"/>
  <c r="N331" i="27"/>
  <c r="N323" i="27"/>
  <c r="F323" i="27"/>
  <c r="J310" i="27"/>
  <c r="M252" i="27"/>
  <c r="M236" i="27"/>
  <c r="F961" i="27"/>
  <c r="M961" i="27"/>
  <c r="N941" i="27"/>
  <c r="G941" i="27"/>
  <c r="M941" i="27"/>
  <c r="F919" i="27"/>
  <c r="N919" i="27"/>
  <c r="G891" i="27"/>
  <c r="N891" i="27"/>
  <c r="T886" i="28"/>
  <c r="A886" i="27"/>
  <c r="T657" i="28"/>
  <c r="A657" i="27"/>
  <c r="G654" i="27"/>
  <c r="F654" i="27"/>
  <c r="G646" i="27"/>
  <c r="M646" i="27"/>
  <c r="G638" i="27"/>
  <c r="N638" i="27"/>
  <c r="N630" i="27"/>
  <c r="J630" i="27"/>
  <c r="M630" i="27"/>
  <c r="F622" i="27"/>
  <c r="N622" i="27"/>
  <c r="N614" i="27"/>
  <c r="F614" i="27"/>
  <c r="M614" i="27"/>
  <c r="F598" i="27"/>
  <c r="M598" i="27"/>
  <c r="N590" i="27"/>
  <c r="G582" i="27"/>
  <c r="M582" i="27"/>
  <c r="N582" i="27"/>
  <c r="F558" i="27"/>
  <c r="G558" i="27"/>
  <c r="M534" i="27"/>
  <c r="F534" i="27"/>
  <c r="G534" i="27"/>
  <c r="F518" i="27"/>
  <c r="F510" i="27"/>
  <c r="G510" i="27"/>
  <c r="N502" i="27"/>
  <c r="F502" i="27"/>
  <c r="F494" i="27"/>
  <c r="G494" i="27"/>
  <c r="F483" i="27"/>
  <c r="G483" i="27"/>
  <c r="Q478" i="28"/>
  <c r="A478" i="27"/>
  <c r="N475" i="27"/>
  <c r="F475" i="27"/>
  <c r="N467" i="27"/>
  <c r="F467" i="27"/>
  <c r="Q462" i="28"/>
  <c r="A462" i="27"/>
  <c r="G459" i="27"/>
  <c r="N459" i="27"/>
  <c r="S454" i="28"/>
  <c r="A454" i="27"/>
  <c r="G451" i="27"/>
  <c r="N443" i="27"/>
  <c r="F443" i="27"/>
  <c r="F435" i="27"/>
  <c r="G435" i="27"/>
  <c r="F426" i="27"/>
  <c r="G426" i="27"/>
  <c r="M426" i="27"/>
  <c r="N426" i="27"/>
  <c r="F417" i="27"/>
  <c r="G417" i="27"/>
  <c r="F409" i="27"/>
  <c r="G409" i="27"/>
  <c r="R388" i="28"/>
  <c r="A388" i="27"/>
  <c r="F385" i="27"/>
  <c r="G385" i="27"/>
  <c r="J385" i="27"/>
  <c r="M385" i="27"/>
  <c r="N893" i="27"/>
  <c r="G883" i="27"/>
  <c r="M847" i="27"/>
  <c r="M789" i="27"/>
  <c r="G765" i="27"/>
  <c r="F757" i="27"/>
  <c r="G747" i="27"/>
  <c r="J606" i="27"/>
  <c r="M574" i="27"/>
  <c r="N300" i="27"/>
  <c r="G252" i="27"/>
  <c r="U965" i="28"/>
  <c r="I316" i="28"/>
  <c r="I316" i="27" s="1"/>
  <c r="R315" i="28"/>
  <c r="M795" i="27"/>
  <c r="M787" i="27"/>
  <c r="J795" i="27"/>
  <c r="G787" i="27"/>
  <c r="G837" i="27"/>
  <c r="G803" i="27"/>
  <c r="N660" i="28"/>
  <c r="N815" i="27"/>
  <c r="G807" i="27"/>
  <c r="F807" i="27"/>
  <c r="N226" i="27"/>
  <c r="M226" i="27"/>
  <c r="N859" i="27"/>
  <c r="A840" i="27"/>
  <c r="F837" i="27"/>
  <c r="A810" i="27"/>
  <c r="M807" i="27"/>
  <c r="F259" i="27"/>
  <c r="G259" i="27"/>
  <c r="M259" i="27"/>
  <c r="N259" i="27"/>
  <c r="G251" i="27"/>
  <c r="M251" i="27"/>
  <c r="N251" i="27"/>
  <c r="F243" i="27"/>
  <c r="G243" i="27"/>
  <c r="M243" i="27"/>
  <c r="N243" i="27"/>
  <c r="J235" i="27"/>
  <c r="M235" i="27"/>
  <c r="N235" i="27"/>
  <c r="A915" i="27"/>
  <c r="G904" i="27"/>
  <c r="M859" i="27"/>
  <c r="N845" i="27"/>
  <c r="F437" i="27"/>
  <c r="S86" i="28"/>
  <c r="A86" i="27"/>
  <c r="R86" i="28"/>
  <c r="F83" i="27"/>
  <c r="G83" i="27"/>
  <c r="M83" i="27"/>
  <c r="N83" i="27"/>
  <c r="F75" i="27"/>
  <c r="G75" i="27"/>
  <c r="H70" i="28"/>
  <c r="H70" i="27" s="1"/>
  <c r="A70" i="27"/>
  <c r="F67" i="27"/>
  <c r="G67" i="27"/>
  <c r="J67" i="27"/>
  <c r="M67" i="27"/>
  <c r="M845" i="27"/>
  <c r="A832" i="27"/>
  <c r="M108" i="27"/>
  <c r="N108" i="27"/>
  <c r="G100" i="27"/>
  <c r="M100" i="27"/>
  <c r="N100" i="27"/>
  <c r="I95" i="28"/>
  <c r="I95" i="27" s="1"/>
  <c r="A95" i="27"/>
  <c r="F92" i="27"/>
  <c r="G92" i="27"/>
  <c r="M92" i="27"/>
  <c r="N92" i="27"/>
  <c r="N912" i="27"/>
  <c r="G859" i="27"/>
  <c r="F251" i="27"/>
  <c r="P440" i="28"/>
  <c r="A440" i="27"/>
  <c r="S432" i="28"/>
  <c r="A432" i="27"/>
  <c r="F428" i="27"/>
  <c r="G428" i="27"/>
  <c r="F419" i="27"/>
  <c r="G419" i="27"/>
  <c r="G411" i="27"/>
  <c r="F411" i="27"/>
  <c r="N411" i="27"/>
  <c r="F403" i="27"/>
  <c r="G403" i="27"/>
  <c r="J403" i="27"/>
  <c r="F395" i="27"/>
  <c r="G395" i="27"/>
  <c r="M395" i="27"/>
  <c r="S390" i="28"/>
  <c r="A390" i="27"/>
  <c r="F387" i="27"/>
  <c r="G387" i="27"/>
  <c r="O374" i="28"/>
  <c r="A374" i="27"/>
  <c r="M286" i="27"/>
  <c r="N286" i="27"/>
  <c r="F286" i="27"/>
  <c r="Q281" i="28"/>
  <c r="A281" i="27"/>
  <c r="F278" i="27"/>
  <c r="G278" i="27"/>
  <c r="M278" i="27"/>
  <c r="N278" i="27"/>
  <c r="G270" i="27"/>
  <c r="N270" i="27"/>
  <c r="F125" i="27"/>
  <c r="G125" i="27"/>
  <c r="J125" i="27"/>
  <c r="I120" i="28"/>
  <c r="I120" i="27" s="1"/>
  <c r="A120" i="27"/>
  <c r="N117" i="27"/>
  <c r="F117" i="27"/>
  <c r="G117" i="27"/>
  <c r="M912" i="27"/>
  <c r="M875" i="27"/>
  <c r="G845" i="27"/>
  <c r="N837" i="27"/>
  <c r="M744" i="27"/>
  <c r="N428" i="27"/>
  <c r="A406" i="27"/>
  <c r="N403" i="27"/>
  <c r="G497" i="27"/>
  <c r="M497" i="27"/>
  <c r="N497" i="27"/>
  <c r="G489" i="27"/>
  <c r="N489" i="27"/>
  <c r="N486" i="27"/>
  <c r="G486" i="27"/>
  <c r="J470" i="27"/>
  <c r="N470" i="27"/>
  <c r="F462" i="27"/>
  <c r="J462" i="27"/>
  <c r="M462" i="27"/>
  <c r="F454" i="27"/>
  <c r="J454" i="27"/>
  <c r="G446" i="27"/>
  <c r="M446" i="27"/>
  <c r="N446" i="27"/>
  <c r="G912" i="27"/>
  <c r="F903" i="27"/>
  <c r="M837" i="27"/>
  <c r="M815" i="27"/>
  <c r="N803" i="27"/>
  <c r="G786" i="27"/>
  <c r="N770" i="27"/>
  <c r="A757" i="27"/>
  <c r="M428" i="27"/>
  <c r="N419" i="27"/>
  <c r="M403" i="27"/>
  <c r="G235" i="27"/>
  <c r="Q597" i="28"/>
  <c r="A597" i="27"/>
  <c r="N597" i="28"/>
  <c r="F594" i="27"/>
  <c r="N594" i="27"/>
  <c r="F586" i="27"/>
  <c r="G586" i="27"/>
  <c r="N586" i="27"/>
  <c r="G578" i="27"/>
  <c r="F578" i="27"/>
  <c r="M578" i="27"/>
  <c r="N562" i="27"/>
  <c r="G562" i="27"/>
  <c r="G554" i="27"/>
  <c r="M554" i="27"/>
  <c r="G546" i="27"/>
  <c r="M546" i="27"/>
  <c r="N546" i="27"/>
  <c r="N538" i="27"/>
  <c r="G538" i="27"/>
  <c r="M530" i="27"/>
  <c r="F530" i="27"/>
  <c r="J530" i="27"/>
  <c r="F522" i="27"/>
  <c r="M522" i="27"/>
  <c r="F514" i="27"/>
  <c r="G514" i="27"/>
  <c r="M514" i="27"/>
  <c r="F506" i="27"/>
  <c r="N191" i="27"/>
  <c r="F191" i="27"/>
  <c r="G191" i="27"/>
  <c r="I186" i="28"/>
  <c r="I186" i="27" s="1"/>
  <c r="A186" i="27"/>
  <c r="G167" i="27"/>
  <c r="J167" i="27"/>
  <c r="F912" i="27"/>
  <c r="M821" i="27"/>
  <c r="M803" i="27"/>
  <c r="M419" i="27"/>
  <c r="F235" i="27"/>
  <c r="G794" i="27"/>
  <c r="M794" i="27"/>
  <c r="N794" i="27"/>
  <c r="G778" i="27"/>
  <c r="G762" i="27"/>
  <c r="M762" i="27"/>
  <c r="N762" i="27"/>
  <c r="G754" i="27"/>
  <c r="T747" i="28"/>
  <c r="A747" i="27"/>
  <c r="S735" i="28"/>
  <c r="A735" i="27"/>
  <c r="Q711" i="28"/>
  <c r="A711" i="27"/>
  <c r="Q695" i="28"/>
  <c r="A695" i="27"/>
  <c r="F692" i="27"/>
  <c r="F689" i="27"/>
  <c r="N677" i="27"/>
  <c r="G677" i="27"/>
  <c r="F669" i="27"/>
  <c r="M669" i="27"/>
  <c r="F661" i="27"/>
  <c r="M651" i="27"/>
  <c r="F651" i="27"/>
  <c r="M643" i="27"/>
  <c r="M627" i="27"/>
  <c r="G627" i="27"/>
  <c r="N627" i="27"/>
  <c r="G619" i="27"/>
  <c r="N619" i="27"/>
  <c r="F619" i="27"/>
  <c r="G611" i="27"/>
  <c r="F611" i="27"/>
  <c r="M611" i="27"/>
  <c r="U606" i="28"/>
  <c r="A606" i="27"/>
  <c r="N603" i="27"/>
  <c r="F603" i="27"/>
  <c r="R218" i="28"/>
  <c r="P917" i="28"/>
  <c r="U265" i="28"/>
  <c r="O263" i="28"/>
  <c r="S145" i="28"/>
  <c r="H917" i="28"/>
  <c r="H917" i="27" s="1"/>
  <c r="P27" i="28"/>
  <c r="N26" i="28"/>
  <c r="Q881" i="28"/>
  <c r="P800" i="28"/>
  <c r="N443" i="28"/>
  <c r="P648" i="28"/>
  <c r="Q648" i="28"/>
  <c r="Q575" i="28"/>
  <c r="R575" i="28"/>
  <c r="R527" i="28"/>
  <c r="O527" i="28"/>
  <c r="O391" i="28"/>
  <c r="N391" i="28"/>
  <c r="F372" i="27"/>
  <c r="G372" i="27"/>
  <c r="M372" i="27"/>
  <c r="J363" i="27"/>
  <c r="M363" i="27"/>
  <c r="F359" i="27"/>
  <c r="M359" i="27"/>
  <c r="F351" i="27"/>
  <c r="G351" i="27"/>
  <c r="N351" i="27"/>
  <c r="I338" i="28"/>
  <c r="I338" i="27" s="1"/>
  <c r="A338" i="27"/>
  <c r="M335" i="27"/>
  <c r="M326" i="27"/>
  <c r="F326" i="27"/>
  <c r="M305" i="27"/>
  <c r="J305" i="27"/>
  <c r="N305" i="27"/>
  <c r="H298" i="28"/>
  <c r="H298" i="27" s="1"/>
  <c r="A298" i="27"/>
  <c r="N295" i="27"/>
  <c r="F295" i="27"/>
  <c r="M290" i="28"/>
  <c r="A290" i="27"/>
  <c r="M175" i="27"/>
  <c r="N175" i="27"/>
  <c r="F175" i="27"/>
  <c r="Q170" i="28"/>
  <c r="A170" i="27"/>
  <c r="F167" i="27"/>
  <c r="M167" i="27"/>
  <c r="M162" i="28"/>
  <c r="A162" i="27"/>
  <c r="M159" i="27"/>
  <c r="N159" i="27"/>
  <c r="F159" i="27"/>
  <c r="G150" i="27"/>
  <c r="F150" i="27"/>
  <c r="F141" i="27"/>
  <c r="J141" i="27"/>
  <c r="M141" i="27"/>
  <c r="N141" i="27"/>
  <c r="F133" i="27"/>
  <c r="G133" i="27"/>
  <c r="N133" i="27"/>
  <c r="P62" i="28"/>
  <c r="M62" i="28"/>
  <c r="M59" i="27"/>
  <c r="N59" i="27"/>
  <c r="R54" i="28"/>
  <c r="A54" i="27"/>
  <c r="F51" i="27"/>
  <c r="G51" i="27"/>
  <c r="N39" i="27"/>
  <c r="F39" i="27"/>
  <c r="G39" i="27"/>
  <c r="N31" i="27"/>
  <c r="G31" i="27"/>
  <c r="H392" i="28"/>
  <c r="H392" i="27" s="1"/>
  <c r="I392" i="28"/>
  <c r="I392" i="27" s="1"/>
  <c r="Q179" i="28"/>
  <c r="P179" i="28"/>
  <c r="T179" i="28"/>
  <c r="A63" i="27"/>
  <c r="P63" i="28"/>
  <c r="G60" i="27"/>
  <c r="J60" i="27"/>
  <c r="M60" i="27"/>
  <c r="F52" i="27"/>
  <c r="G52" i="27"/>
  <c r="F40" i="27"/>
  <c r="G40" i="27"/>
  <c r="N40" i="27"/>
  <c r="F17" i="27"/>
  <c r="G17" i="27"/>
  <c r="N17" i="27"/>
  <c r="N977" i="27"/>
  <c r="F960" i="27"/>
  <c r="G952" i="27"/>
  <c r="J916" i="27"/>
  <c r="F704" i="27"/>
  <c r="N696" i="27"/>
  <c r="N673" i="27"/>
  <c r="N655" i="27"/>
  <c r="N646" i="27"/>
  <c r="N645" i="27"/>
  <c r="G637" i="27"/>
  <c r="G630" i="27"/>
  <c r="F629" i="27"/>
  <c r="M622" i="27"/>
  <c r="F621" i="27"/>
  <c r="G614" i="27"/>
  <c r="M613" i="27"/>
  <c r="M606" i="27"/>
  <c r="N605" i="27"/>
  <c r="N598" i="27"/>
  <c r="N597" i="27"/>
  <c r="F589" i="27"/>
  <c r="A584" i="27"/>
  <c r="N580" i="27"/>
  <c r="M549" i="27"/>
  <c r="J541" i="27"/>
  <c r="F524" i="27"/>
  <c r="N380" i="27"/>
  <c r="G359" i="27"/>
  <c r="G335" i="27"/>
  <c r="N318" i="27"/>
  <c r="M295" i="27"/>
  <c r="N150" i="27"/>
  <c r="M133" i="27"/>
  <c r="J39" i="27"/>
  <c r="Q716" i="28"/>
  <c r="S716" i="28"/>
  <c r="O648" i="28"/>
  <c r="P410" i="28"/>
  <c r="T410" i="28"/>
  <c r="A180" i="27"/>
  <c r="M180" i="28"/>
  <c r="O105" i="28"/>
  <c r="A105" i="27"/>
  <c r="F94" i="27"/>
  <c r="G94" i="27"/>
  <c r="N94" i="27"/>
  <c r="N85" i="27"/>
  <c r="M85" i="27"/>
  <c r="F85" i="27"/>
  <c r="G77" i="27"/>
  <c r="M77" i="27"/>
  <c r="T72" i="28"/>
  <c r="A72" i="27"/>
  <c r="J69" i="27"/>
  <c r="M69" i="27"/>
  <c r="N69" i="27"/>
  <c r="M380" i="27"/>
  <c r="M351" i="27"/>
  <c r="F335" i="27"/>
  <c r="G295" i="27"/>
  <c r="M150" i="27"/>
  <c r="N51" i="27"/>
  <c r="M40" i="27"/>
  <c r="A35" i="27"/>
  <c r="I411" i="28"/>
  <c r="I411" i="27" s="1"/>
  <c r="P411" i="28"/>
  <c r="M392" i="28"/>
  <c r="R181" i="28"/>
  <c r="I181" i="28"/>
  <c r="I181" i="27" s="1"/>
  <c r="F120" i="27"/>
  <c r="G120" i="27"/>
  <c r="N120" i="27"/>
  <c r="I115" i="28"/>
  <c r="I115" i="27" s="1"/>
  <c r="A115" i="27"/>
  <c r="S98" i="28"/>
  <c r="A98" i="27"/>
  <c r="F95" i="27"/>
  <c r="M95" i="27"/>
  <c r="N95" i="27"/>
  <c r="G87" i="27"/>
  <c r="M87" i="27"/>
  <c r="N87" i="27"/>
  <c r="M86" i="27"/>
  <c r="N86" i="27"/>
  <c r="F86" i="27"/>
  <c r="F78" i="27"/>
  <c r="G78" i="27"/>
  <c r="M78" i="27"/>
  <c r="N73" i="28"/>
  <c r="A73" i="27"/>
  <c r="F70" i="27"/>
  <c r="G70" i="27"/>
  <c r="N70" i="27"/>
  <c r="N985" i="27"/>
  <c r="A979" i="27"/>
  <c r="J977" i="27"/>
  <c r="M712" i="27"/>
  <c r="A707" i="27"/>
  <c r="M685" i="27"/>
  <c r="F673" i="27"/>
  <c r="G655" i="27"/>
  <c r="G645" i="27"/>
  <c r="A609" i="27"/>
  <c r="G606" i="27"/>
  <c r="G605" i="27"/>
  <c r="J598" i="27"/>
  <c r="F597" i="27"/>
  <c r="M581" i="27"/>
  <c r="J580" i="27"/>
  <c r="G549" i="27"/>
  <c r="N388" i="27"/>
  <c r="G380" i="27"/>
  <c r="A375" i="27"/>
  <c r="N363" i="27"/>
  <c r="J351" i="27"/>
  <c r="A179" i="27"/>
  <c r="M51" i="27"/>
  <c r="A34" i="27"/>
  <c r="M914" i="28"/>
  <c r="S914" i="28"/>
  <c r="F232" i="27"/>
  <c r="G232" i="27"/>
  <c r="N232" i="27"/>
  <c r="G204" i="27"/>
  <c r="J204" i="27"/>
  <c r="M204" i="27"/>
  <c r="G196" i="27"/>
  <c r="F196" i="27"/>
  <c r="J196" i="27"/>
  <c r="F121" i="27"/>
  <c r="G121" i="27"/>
  <c r="N121" i="27"/>
  <c r="M113" i="27"/>
  <c r="N113" i="27"/>
  <c r="G112" i="27"/>
  <c r="F112" i="27"/>
  <c r="M112" i="27"/>
  <c r="N112" i="27"/>
  <c r="G977" i="27"/>
  <c r="G696" i="27"/>
  <c r="G598" i="27"/>
  <c r="G581" i="27"/>
  <c r="G580" i="27"/>
  <c r="N565" i="27"/>
  <c r="A536" i="27"/>
  <c r="N533" i="27"/>
  <c r="A527" i="27"/>
  <c r="A392" i="27"/>
  <c r="M388" i="27"/>
  <c r="F380" i="27"/>
  <c r="G363" i="27"/>
  <c r="G175" i="27"/>
  <c r="J159" i="27"/>
  <c r="M17" i="27"/>
  <c r="O287" i="28"/>
  <c r="A287" i="27"/>
  <c r="N284" i="27"/>
  <c r="G284" i="27"/>
  <c r="Q279" i="28"/>
  <c r="A279" i="27"/>
  <c r="M276" i="27"/>
  <c r="N276" i="27"/>
  <c r="M268" i="27"/>
  <c r="N268" i="27"/>
  <c r="N257" i="27"/>
  <c r="G257" i="27"/>
  <c r="N249" i="27"/>
  <c r="F249" i="27"/>
  <c r="G249" i="27"/>
  <c r="H236" i="28"/>
  <c r="H236" i="27" s="1"/>
  <c r="N236" i="28"/>
  <c r="F233" i="27"/>
  <c r="G233" i="27"/>
  <c r="G214" i="27"/>
  <c r="F214" i="27"/>
  <c r="N214" i="27"/>
  <c r="F205" i="27"/>
  <c r="G205" i="27"/>
  <c r="J205" i="27"/>
  <c r="G197" i="27"/>
  <c r="J197" i="27"/>
  <c r="M197" i="27"/>
  <c r="F189" i="27"/>
  <c r="N189" i="27"/>
  <c r="S184" i="28"/>
  <c r="A184" i="27"/>
  <c r="M181" i="28"/>
  <c r="I125" i="28"/>
  <c r="I125" i="27" s="1"/>
  <c r="Q125" i="28"/>
  <c r="R125" i="28"/>
  <c r="N959" i="27"/>
  <c r="G685" i="27"/>
  <c r="A668" i="27"/>
  <c r="A648" i="27"/>
  <c r="A591" i="27"/>
  <c r="N589" i="27"/>
  <c r="N557" i="27"/>
  <c r="M533" i="27"/>
  <c r="N524" i="27"/>
  <c r="A391" i="27"/>
  <c r="J388" i="27"/>
  <c r="F363" i="27"/>
  <c r="G159" i="27"/>
  <c r="G141" i="27"/>
  <c r="G59" i="27"/>
  <c r="M31" i="27"/>
  <c r="A25" i="27"/>
  <c r="I896" i="28"/>
  <c r="I896" i="27" s="1"/>
  <c r="Q896" i="28"/>
  <c r="I565" i="28"/>
  <c r="I565" i="27" s="1"/>
  <c r="O565" i="28"/>
  <c r="T288" i="28"/>
  <c r="R288" i="28"/>
  <c r="N288" i="28"/>
  <c r="M285" i="27"/>
  <c r="N285" i="27"/>
  <c r="S280" i="28"/>
  <c r="A280" i="27"/>
  <c r="F277" i="27"/>
  <c r="G277" i="27"/>
  <c r="T272" i="28"/>
  <c r="A272" i="27"/>
  <c r="N269" i="27"/>
  <c r="F269" i="27"/>
  <c r="F258" i="27"/>
  <c r="M258" i="27"/>
  <c r="N253" i="28"/>
  <c r="A253" i="27"/>
  <c r="G250" i="27"/>
  <c r="M250" i="27"/>
  <c r="U245" i="28"/>
  <c r="A245" i="27"/>
  <c r="F242" i="27"/>
  <c r="G242" i="27"/>
  <c r="N242" i="27"/>
  <c r="N926" i="27"/>
  <c r="A837" i="27"/>
  <c r="N621" i="27"/>
  <c r="A601" i="27"/>
  <c r="N167" i="27"/>
  <c r="A62" i="27"/>
  <c r="F59" i="27"/>
  <c r="J32" i="27"/>
  <c r="J31" i="27"/>
  <c r="T574" i="28"/>
  <c r="N574" i="28"/>
  <c r="F371" i="27"/>
  <c r="N371" i="27"/>
  <c r="F370" i="27"/>
  <c r="J302" i="27"/>
  <c r="N302" i="27"/>
  <c r="H169" i="28"/>
  <c r="H169" i="27" s="1"/>
  <c r="A169" i="27"/>
  <c r="M158" i="27"/>
  <c r="N158" i="27"/>
  <c r="F158" i="27"/>
  <c r="F149" i="27"/>
  <c r="M149" i="27"/>
  <c r="G140" i="27"/>
  <c r="M140" i="27"/>
  <c r="G132" i="27"/>
  <c r="M132" i="27"/>
  <c r="T127" i="28"/>
  <c r="A127" i="27"/>
  <c r="I127" i="28"/>
  <c r="I127" i="27" s="1"/>
  <c r="T108" i="28"/>
  <c r="R382" i="28"/>
  <c r="P382" i="28"/>
  <c r="M379" i="27"/>
  <c r="J379" i="27"/>
  <c r="Q361" i="28"/>
  <c r="A361" i="27"/>
  <c r="M358" i="27"/>
  <c r="G350" i="27"/>
  <c r="N342" i="27"/>
  <c r="G342" i="27"/>
  <c r="F334" i="27"/>
  <c r="N334" i="27"/>
  <c r="G334" i="27"/>
  <c r="M325" i="27"/>
  <c r="G325" i="27"/>
  <c r="F316" i="27"/>
  <c r="N316" i="27"/>
  <c r="F315" i="27"/>
  <c r="N315" i="27"/>
  <c r="F312" i="27"/>
  <c r="M312" i="27"/>
  <c r="U307" i="28"/>
  <c r="A307" i="27"/>
  <c r="F304" i="27"/>
  <c r="J304" i="27"/>
  <c r="F294" i="27"/>
  <c r="N294" i="27"/>
  <c r="G294" i="27"/>
  <c r="N80" i="28"/>
  <c r="M80" i="28"/>
  <c r="M985" i="27"/>
  <c r="N978" i="27"/>
  <c r="A971" i="27"/>
  <c r="M959" i="27"/>
  <c r="F939" i="27"/>
  <c r="G914" i="27"/>
  <c r="J905" i="27"/>
  <c r="A704" i="27"/>
  <c r="M371" i="27"/>
  <c r="G370" i="27"/>
  <c r="M315" i="27"/>
  <c r="G312" i="27"/>
  <c r="M302" i="27"/>
  <c r="M294" i="27"/>
  <c r="N615" i="27"/>
  <c r="F615" i="27"/>
  <c r="M610" i="28"/>
  <c r="A610" i="27"/>
  <c r="M602" i="28"/>
  <c r="P602" i="28"/>
  <c r="A602" i="27"/>
  <c r="F582" i="27"/>
  <c r="F555" i="27"/>
  <c r="N547" i="27"/>
  <c r="G547" i="27"/>
  <c r="M521" i="27"/>
  <c r="F521" i="27"/>
  <c r="M508" i="28"/>
  <c r="A508" i="27"/>
  <c r="M488" i="27"/>
  <c r="F488" i="27"/>
  <c r="S456" i="28"/>
  <c r="A456" i="27"/>
  <c r="J985" i="27"/>
  <c r="N976" i="27"/>
  <c r="G959" i="27"/>
  <c r="A942" i="27"/>
  <c r="F914" i="27"/>
  <c r="G905" i="27"/>
  <c r="G371" i="27"/>
  <c r="M342" i="27"/>
  <c r="N325" i="27"/>
  <c r="M316" i="27"/>
  <c r="J315" i="27"/>
  <c r="G302" i="27"/>
  <c r="I404" i="28"/>
  <c r="I404" i="27" s="1"/>
  <c r="P404" i="28"/>
  <c r="M393" i="27"/>
  <c r="N389" i="27"/>
  <c r="F389" i="27"/>
  <c r="S384" i="28"/>
  <c r="I384" i="28"/>
  <c r="I384" i="27" s="1"/>
  <c r="A384" i="27"/>
  <c r="N117" i="28"/>
  <c r="A117" i="27"/>
  <c r="M995" i="27"/>
  <c r="A988" i="27"/>
  <c r="G985" i="27"/>
  <c r="G978" i="27"/>
  <c r="M976" i="27"/>
  <c r="N951" i="27"/>
  <c r="A920" i="27"/>
  <c r="F905" i="27"/>
  <c r="N393" i="27"/>
  <c r="A382" i="27"/>
  <c r="N358" i="27"/>
  <c r="J342" i="27"/>
  <c r="M334" i="27"/>
  <c r="A320" i="27"/>
  <c r="N317" i="27"/>
  <c r="J316" i="27"/>
  <c r="G315" i="27"/>
  <c r="F302" i="27"/>
  <c r="M727" i="27"/>
  <c r="F727" i="27"/>
  <c r="P722" i="28"/>
  <c r="A722" i="27"/>
  <c r="N643" i="27"/>
  <c r="G643" i="27"/>
  <c r="M635" i="27"/>
  <c r="F635" i="27"/>
  <c r="N629" i="28"/>
  <c r="A629" i="27"/>
  <c r="S628" i="28"/>
  <c r="A628" i="27"/>
  <c r="T533" i="28"/>
  <c r="M526" i="28"/>
  <c r="A526" i="27"/>
  <c r="N515" i="27"/>
  <c r="G515" i="27"/>
  <c r="Q510" i="28"/>
  <c r="A510" i="27"/>
  <c r="N498" i="27"/>
  <c r="G498" i="27"/>
  <c r="M493" i="28"/>
  <c r="A493" i="27"/>
  <c r="G995" i="27"/>
  <c r="N987" i="27"/>
  <c r="J976" i="27"/>
  <c r="M951" i="27"/>
  <c r="A934" i="27"/>
  <c r="M884" i="27"/>
  <c r="G690" i="27"/>
  <c r="N678" i="27"/>
  <c r="M590" i="27"/>
  <c r="F572" i="27"/>
  <c r="M563" i="27"/>
  <c r="N401" i="27"/>
  <c r="G393" i="27"/>
  <c r="G358" i="27"/>
  <c r="F342" i="27"/>
  <c r="J334" i="27"/>
  <c r="F325" i="27"/>
  <c r="N304" i="27"/>
  <c r="M987" i="27"/>
  <c r="G976" i="27"/>
  <c r="J951" i="27"/>
  <c r="N939" i="27"/>
  <c r="N925" i="27"/>
  <c r="N915" i="27"/>
  <c r="N719" i="27"/>
  <c r="N710" i="27"/>
  <c r="N693" i="27"/>
  <c r="F690" i="27"/>
  <c r="J678" i="27"/>
  <c r="N623" i="27"/>
  <c r="N607" i="27"/>
  <c r="M401" i="27"/>
  <c r="F393" i="27"/>
  <c r="M389" i="27"/>
  <c r="F358" i="27"/>
  <c r="N350" i="27"/>
  <c r="G317" i="27"/>
  <c r="G316" i="27"/>
  <c r="M304" i="27"/>
  <c r="I724" i="28"/>
  <c r="I724" i="27" s="1"/>
  <c r="H724" i="28"/>
  <c r="H724" i="27" s="1"/>
  <c r="P724" i="28"/>
  <c r="R676" i="28"/>
  <c r="Q676" i="28"/>
  <c r="S676" i="28"/>
  <c r="M629" i="28"/>
  <c r="U628" i="28"/>
  <c r="R622" i="28"/>
  <c r="A622" i="27"/>
  <c r="J987" i="27"/>
  <c r="G951" i="27"/>
  <c r="M939" i="27"/>
  <c r="M925" i="27"/>
  <c r="M915" i="27"/>
  <c r="N914" i="27"/>
  <c r="M892" i="27"/>
  <c r="G884" i="27"/>
  <c r="M719" i="27"/>
  <c r="M710" i="27"/>
  <c r="M693" i="27"/>
  <c r="G678" i="27"/>
  <c r="M623" i="27"/>
  <c r="G607" i="27"/>
  <c r="F590" i="27"/>
  <c r="G563" i="27"/>
  <c r="N555" i="27"/>
  <c r="J539" i="27"/>
  <c r="F401" i="27"/>
  <c r="J389" i="27"/>
  <c r="N379" i="27"/>
  <c r="N370" i="27"/>
  <c r="M350" i="27"/>
  <c r="F317" i="27"/>
  <c r="G304" i="27"/>
  <c r="T708" i="28"/>
  <c r="P708" i="28"/>
  <c r="Q677" i="28"/>
  <c r="A677" i="27"/>
  <c r="G915" i="27"/>
  <c r="M913" i="27"/>
  <c r="A887" i="27"/>
  <c r="F884" i="27"/>
  <c r="G719" i="27"/>
  <c r="G710" i="27"/>
  <c r="F678" i="27"/>
  <c r="N635" i="27"/>
  <c r="F625" i="27"/>
  <c r="N617" i="27"/>
  <c r="F607" i="27"/>
  <c r="M555" i="27"/>
  <c r="G539" i="27"/>
  <c r="F532" i="27"/>
  <c r="N530" i="27"/>
  <c r="N523" i="27"/>
  <c r="M515" i="27"/>
  <c r="M507" i="27"/>
  <c r="M505" i="27"/>
  <c r="F498" i="27"/>
  <c r="N496" i="27"/>
  <c r="F477" i="27"/>
  <c r="N461" i="27"/>
  <c r="F453" i="27"/>
  <c r="G389" i="27"/>
  <c r="G379" i="27"/>
  <c r="M370" i="27"/>
  <c r="F350" i="27"/>
  <c r="A328" i="27"/>
  <c r="N312" i="27"/>
  <c r="N1001" i="28"/>
  <c r="I967" i="28"/>
  <c r="I967" i="27" s="1"/>
  <c r="Q731" i="28"/>
  <c r="S731" i="28"/>
  <c r="M723" i="28"/>
  <c r="H723" i="28"/>
  <c r="H723" i="27" s="1"/>
  <c r="G343" i="27"/>
  <c r="M343" i="27"/>
  <c r="R106" i="28"/>
  <c r="A106" i="27"/>
  <c r="G103" i="27"/>
  <c r="F103" i="27"/>
  <c r="P90" i="28"/>
  <c r="T90" i="28"/>
  <c r="G32" i="27"/>
  <c r="M32" i="27"/>
  <c r="J183" i="27"/>
  <c r="F183" i="27"/>
  <c r="T187" i="28"/>
  <c r="Q187" i="28"/>
  <c r="Q50" i="28"/>
  <c r="P50" i="28"/>
  <c r="F43" i="27"/>
  <c r="N43" i="27"/>
  <c r="N661" i="28"/>
  <c r="O661" i="28"/>
  <c r="Q405" i="28"/>
  <c r="P284" i="28"/>
  <c r="A284" i="27"/>
  <c r="I662" i="28"/>
  <c r="I662" i="27" s="1"/>
  <c r="M662" i="28"/>
  <c r="F293" i="27"/>
  <c r="R79" i="28"/>
  <c r="N79" i="28"/>
  <c r="T285" i="28"/>
  <c r="Q447" i="28"/>
  <c r="R965" i="28"/>
  <c r="P896" i="28"/>
  <c r="T299" i="28"/>
  <c r="P288" i="28"/>
  <c r="T62" i="28"/>
  <c r="N38" i="28"/>
  <c r="R26" i="28"/>
  <c r="P413" i="28"/>
  <c r="S121" i="28"/>
  <c r="N120" i="28"/>
  <c r="O54" i="28"/>
  <c r="O40" i="28"/>
  <c r="U914" i="28"/>
  <c r="U881" i="28"/>
  <c r="F763" i="27"/>
  <c r="N702" i="27"/>
  <c r="M320" i="27"/>
  <c r="A310" i="27"/>
  <c r="U997" i="28"/>
  <c r="P997" i="28"/>
  <c r="I972" i="28"/>
  <c r="I972" i="27" s="1"/>
  <c r="Q972" i="28"/>
  <c r="I959" i="28"/>
  <c r="I959" i="27" s="1"/>
  <c r="O959" i="28"/>
  <c r="N746" i="28"/>
  <c r="A746" i="27"/>
  <c r="F743" i="27"/>
  <c r="J743" i="27"/>
  <c r="A632" i="27"/>
  <c r="R632" i="28"/>
  <c r="G626" i="27"/>
  <c r="N626" i="27"/>
  <c r="I232" i="28"/>
  <c r="I232" i="27" s="1"/>
  <c r="S232" i="28"/>
  <c r="O232" i="28"/>
  <c r="J228" i="27"/>
  <c r="M228" i="27"/>
  <c r="G220" i="27"/>
  <c r="M220" i="27"/>
  <c r="N220" i="27"/>
  <c r="M218" i="27"/>
  <c r="F218" i="27"/>
  <c r="J210" i="27"/>
  <c r="M210" i="27"/>
  <c r="F210" i="27"/>
  <c r="N209" i="27"/>
  <c r="M209" i="27"/>
  <c r="G201" i="27"/>
  <c r="N201" i="27"/>
  <c r="O165" i="28"/>
  <c r="A165" i="27"/>
  <c r="F162" i="27"/>
  <c r="G162" i="27"/>
  <c r="O157" i="28"/>
  <c r="A157" i="27"/>
  <c r="M153" i="27"/>
  <c r="N153" i="27"/>
  <c r="F153" i="27"/>
  <c r="G153" i="27"/>
  <c r="N144" i="27"/>
  <c r="F144" i="27"/>
  <c r="G144" i="27"/>
  <c r="M144" i="27"/>
  <c r="R139" i="28"/>
  <c r="A139" i="27"/>
  <c r="J136" i="27"/>
  <c r="M136" i="27"/>
  <c r="F136" i="27"/>
  <c r="G136" i="27"/>
  <c r="N136" i="27"/>
  <c r="G114" i="27"/>
  <c r="M114" i="27"/>
  <c r="F114" i="27"/>
  <c r="G96" i="27"/>
  <c r="F96" i="27"/>
  <c r="M96" i="27"/>
  <c r="R24" i="28"/>
  <c r="A24" i="27"/>
  <c r="S19" i="28"/>
  <c r="A19" i="27"/>
  <c r="F16" i="27"/>
  <c r="G16" i="27"/>
  <c r="M16" i="27"/>
  <c r="N16" i="27"/>
  <c r="P11" i="28"/>
  <c r="A11" i="27"/>
  <c r="M8" i="27"/>
  <c r="G8" i="27"/>
  <c r="N8" i="27"/>
  <c r="F8" i="27"/>
  <c r="F992" i="27"/>
  <c r="G966" i="27"/>
  <c r="F964" i="27"/>
  <c r="A959" i="27"/>
  <c r="N814" i="27"/>
  <c r="A809" i="27"/>
  <c r="G739" i="27"/>
  <c r="J718" i="27"/>
  <c r="A107" i="27"/>
  <c r="T998" i="28"/>
  <c r="Q998" i="28"/>
  <c r="O685" i="28"/>
  <c r="N685" i="28"/>
  <c r="A685" i="27"/>
  <c r="N681" i="28"/>
  <c r="A681" i="27"/>
  <c r="F646" i="27"/>
  <c r="F638" i="27"/>
  <c r="M638" i="27"/>
  <c r="N250" i="28"/>
  <c r="A250" i="27"/>
  <c r="G247" i="27"/>
  <c r="M247" i="27"/>
  <c r="F239" i="27"/>
  <c r="G239" i="27"/>
  <c r="M239" i="27"/>
  <c r="N239" i="27"/>
  <c r="N174" i="28"/>
  <c r="A174" i="27"/>
  <c r="M171" i="27"/>
  <c r="N171" i="27"/>
  <c r="G171" i="27"/>
  <c r="M132" i="28"/>
  <c r="A132" i="27"/>
  <c r="M129" i="27"/>
  <c r="G129" i="27"/>
  <c r="S791" i="28"/>
  <c r="A791" i="27"/>
  <c r="F307" i="27"/>
  <c r="M307" i="27"/>
  <c r="N307" i="27"/>
  <c r="M267" i="27"/>
  <c r="F267" i="27"/>
  <c r="G267" i="27"/>
  <c r="N240" i="27"/>
  <c r="J240" i="27"/>
  <c r="G967" i="27"/>
  <c r="N788" i="27"/>
  <c r="A783" i="27"/>
  <c r="M753" i="27"/>
  <c r="G718" i="27"/>
  <c r="M709" i="27"/>
  <c r="F626" i="27"/>
  <c r="G618" i="27"/>
  <c r="N228" i="27"/>
  <c r="F209" i="27"/>
  <c r="G818" i="27"/>
  <c r="N818" i="27"/>
  <c r="G811" i="27"/>
  <c r="N811" i="27"/>
  <c r="S715" i="28"/>
  <c r="A715" i="27"/>
  <c r="F712" i="27"/>
  <c r="J712" i="27"/>
  <c r="A341" i="27"/>
  <c r="M341" i="28"/>
  <c r="N338" i="27"/>
  <c r="F338" i="27"/>
  <c r="G338" i="27"/>
  <c r="F329" i="27"/>
  <c r="G329" i="27"/>
  <c r="M329" i="27"/>
  <c r="T324" i="28"/>
  <c r="A324" i="27"/>
  <c r="N321" i="27"/>
  <c r="T292" i="28"/>
  <c r="P292" i="28"/>
  <c r="O292" i="28"/>
  <c r="A292" i="27"/>
  <c r="G694" i="27"/>
  <c r="M694" i="27"/>
  <c r="O323" i="28"/>
  <c r="S323" i="28"/>
  <c r="N323" i="28"/>
  <c r="M259" i="28"/>
  <c r="A259" i="27"/>
  <c r="J802" i="27"/>
  <c r="M788" i="27"/>
  <c r="N763" i="27"/>
  <c r="N743" i="27"/>
  <c r="J709" i="27"/>
  <c r="F694" i="27"/>
  <c r="F618" i="27"/>
  <c r="A313" i="27"/>
  <c r="N267" i="27"/>
  <c r="N210" i="27"/>
  <c r="N114" i="27"/>
  <c r="I791" i="28"/>
  <c r="I791" i="27" s="1"/>
  <c r="P782" i="28"/>
  <c r="J781" i="27"/>
  <c r="N781" i="27"/>
  <c r="U342" i="28"/>
  <c r="N342" i="28"/>
  <c r="P342" i="28"/>
  <c r="A342" i="27"/>
  <c r="N339" i="27"/>
  <c r="M339" i="27"/>
  <c r="F330" i="27"/>
  <c r="G330" i="27"/>
  <c r="O705" i="28"/>
  <c r="A705" i="27"/>
  <c r="G702" i="27"/>
  <c r="M702" i="27"/>
  <c r="N320" i="27"/>
  <c r="F320" i="27"/>
  <c r="A997" i="27"/>
  <c r="N992" i="27"/>
  <c r="M984" i="27"/>
  <c r="N964" i="27"/>
  <c r="M956" i="27"/>
  <c r="F814" i="27"/>
  <c r="M763" i="27"/>
  <c r="G753" i="27"/>
  <c r="M743" i="27"/>
  <c r="M730" i="27"/>
  <c r="F709" i="27"/>
  <c r="N653" i="27"/>
  <c r="G307" i="27"/>
  <c r="G228" i="27"/>
  <c r="G210" i="27"/>
  <c r="M201" i="27"/>
  <c r="J16" i="27"/>
  <c r="O877" i="28"/>
  <c r="N877" i="28"/>
  <c r="F459" i="27"/>
  <c r="M459" i="27"/>
  <c r="M451" i="27"/>
  <c r="F451" i="27"/>
  <c r="N427" i="28"/>
  <c r="A427" i="27"/>
  <c r="M418" i="28"/>
  <c r="A418" i="27"/>
  <c r="R342" i="28"/>
  <c r="N968" i="27"/>
  <c r="M964" i="27"/>
  <c r="J956" i="27"/>
  <c r="G788" i="27"/>
  <c r="M771" i="27"/>
  <c r="J763" i="27"/>
  <c r="G743" i="27"/>
  <c r="G730" i="27"/>
  <c r="A621" i="27"/>
  <c r="A323" i="27"/>
  <c r="F228" i="27"/>
  <c r="F201" i="27"/>
  <c r="N162" i="27"/>
  <c r="N995" i="28"/>
  <c r="S995" i="28"/>
  <c r="I824" i="28"/>
  <c r="I824" i="27" s="1"/>
  <c r="A824" i="27"/>
  <c r="F821" i="27"/>
  <c r="J821" i="27"/>
  <c r="N806" i="27"/>
  <c r="U534" i="28"/>
  <c r="O534" i="28"/>
  <c r="A534" i="27"/>
  <c r="F529" i="27"/>
  <c r="M529" i="27"/>
  <c r="F460" i="27"/>
  <c r="M460" i="27"/>
  <c r="O455" i="28"/>
  <c r="A455" i="27"/>
  <c r="G452" i="27"/>
  <c r="M452" i="27"/>
  <c r="G442" i="27"/>
  <c r="F434" i="27"/>
  <c r="M434" i="27"/>
  <c r="M425" i="27"/>
  <c r="F425" i="27"/>
  <c r="Q342" i="28"/>
  <c r="G968" i="27"/>
  <c r="F956" i="27"/>
  <c r="N821" i="27"/>
  <c r="A796" i="27"/>
  <c r="G771" i="27"/>
  <c r="N718" i="27"/>
  <c r="F653" i="27"/>
  <c r="A613" i="27"/>
  <c r="M162" i="27"/>
  <c r="A91" i="27"/>
  <c r="F707" i="27"/>
  <c r="J707" i="27"/>
  <c r="N699" i="27"/>
  <c r="Q612" i="28"/>
  <c r="A612" i="27"/>
  <c r="R612" i="28"/>
  <c r="G609" i="27"/>
  <c r="M609" i="27"/>
  <c r="J600" i="27"/>
  <c r="N600" i="27"/>
  <c r="M591" i="27"/>
  <c r="F591" i="27"/>
  <c r="G583" i="27"/>
  <c r="M583" i="27"/>
  <c r="G573" i="27"/>
  <c r="J573" i="27"/>
  <c r="T568" i="28"/>
  <c r="A568" i="27"/>
  <c r="N564" i="27"/>
  <c r="G564" i="27"/>
  <c r="J564" i="27"/>
  <c r="N556" i="27"/>
  <c r="F556" i="27"/>
  <c r="G556" i="27"/>
  <c r="F548" i="27"/>
  <c r="G548" i="27"/>
  <c r="M548" i="27"/>
  <c r="G540" i="27"/>
  <c r="M540" i="27"/>
  <c r="H535" i="28"/>
  <c r="H535" i="27" s="1"/>
  <c r="I535" i="28"/>
  <c r="I535" i="27" s="1"/>
  <c r="U535" i="28"/>
  <c r="A535" i="27"/>
  <c r="A530" i="27"/>
  <c r="G526" i="27"/>
  <c r="J412" i="27"/>
  <c r="M411" i="27"/>
  <c r="M318" i="27"/>
  <c r="A308" i="27"/>
  <c r="G305" i="27"/>
  <c r="A297" i="27"/>
  <c r="M216" i="27"/>
  <c r="P778" i="28"/>
  <c r="T778" i="28"/>
  <c r="O660" i="28"/>
  <c r="P660" i="28"/>
  <c r="O347" i="28"/>
  <c r="M347" i="28"/>
  <c r="R260" i="28"/>
  <c r="M260" i="28"/>
  <c r="G241" i="27"/>
  <c r="F241" i="27"/>
  <c r="H235" i="28"/>
  <c r="H235" i="27" s="1"/>
  <c r="A235" i="27"/>
  <c r="G172" i="27"/>
  <c r="J172" i="27"/>
  <c r="N172" i="27"/>
  <c r="G164" i="27"/>
  <c r="M164" i="27"/>
  <c r="G156" i="27"/>
  <c r="F147" i="27"/>
  <c r="G147" i="27"/>
  <c r="M147" i="27"/>
  <c r="N147" i="27"/>
  <c r="G138" i="27"/>
  <c r="M138" i="27"/>
  <c r="F526" i="27"/>
  <c r="N510" i="27"/>
  <c r="J411" i="27"/>
  <c r="N399" i="27"/>
  <c r="F305" i="27"/>
  <c r="N465" i="28"/>
  <c r="Q465" i="28"/>
  <c r="R465" i="28"/>
  <c r="R294" i="28"/>
  <c r="I294" i="28"/>
  <c r="I294" i="27" s="1"/>
  <c r="F173" i="27"/>
  <c r="M173" i="27"/>
  <c r="G318" i="27"/>
  <c r="A286" i="27"/>
  <c r="M199" i="27"/>
  <c r="Q660" i="28"/>
  <c r="N197" i="27"/>
  <c r="F197" i="27"/>
  <c r="Q192" i="28"/>
  <c r="A192" i="27"/>
  <c r="R192" i="28"/>
  <c r="G189" i="27"/>
  <c r="M189" i="27"/>
  <c r="M82" i="27"/>
  <c r="N82" i="27"/>
  <c r="F72" i="27"/>
  <c r="M72" i="27"/>
  <c r="P67" i="28"/>
  <c r="A67" i="27"/>
  <c r="F64" i="27"/>
  <c r="G64" i="27"/>
  <c r="F63" i="27"/>
  <c r="J63" i="27"/>
  <c r="M63" i="27"/>
  <c r="G61" i="27"/>
  <c r="J61" i="27"/>
  <c r="M52" i="27"/>
  <c r="N52" i="27"/>
  <c r="F47" i="27"/>
  <c r="G47" i="27"/>
  <c r="M47" i="27"/>
  <c r="N47" i="27"/>
  <c r="U31" i="28"/>
  <c r="A31" i="27"/>
  <c r="N518" i="27"/>
  <c r="J510" i="27"/>
  <c r="M410" i="27"/>
  <c r="I917" i="28"/>
  <c r="I917" i="27" s="1"/>
  <c r="S881" i="28"/>
  <c r="S708" i="28"/>
  <c r="R503" i="28"/>
  <c r="Q503" i="28"/>
  <c r="Q415" i="28"/>
  <c r="M415" i="28"/>
  <c r="U296" i="28"/>
  <c r="I296" i="28"/>
  <c r="I296" i="27" s="1"/>
  <c r="R296" i="28"/>
  <c r="N280" i="28"/>
  <c r="M198" i="27"/>
  <c r="R416" i="28"/>
  <c r="I416" i="28"/>
  <c r="I416" i="27" s="1"/>
  <c r="Q289" i="28"/>
  <c r="N289" i="28"/>
  <c r="M229" i="28"/>
  <c r="A229" i="27"/>
  <c r="G226" i="27"/>
  <c r="G216" i="27"/>
  <c r="F207" i="27"/>
  <c r="J207" i="27"/>
  <c r="M207" i="27"/>
  <c r="G199" i="27"/>
  <c r="N199" i="27"/>
  <c r="F111" i="27"/>
  <c r="J111" i="27"/>
  <c r="M111" i="27"/>
  <c r="M102" i="27"/>
  <c r="G102" i="27"/>
  <c r="J102" i="27"/>
  <c r="H97" i="28"/>
  <c r="H97" i="27" s="1"/>
  <c r="A97" i="27"/>
  <c r="J94" i="27"/>
  <c r="M94" i="27"/>
  <c r="A394" i="27"/>
  <c r="F226" i="27"/>
  <c r="G207" i="27"/>
  <c r="U996" i="28"/>
  <c r="R996" i="28"/>
  <c r="U794" i="28"/>
  <c r="P794" i="28"/>
  <c r="P522" i="28"/>
  <c r="H522" i="28"/>
  <c r="H522" i="27" s="1"/>
  <c r="Q231" i="28"/>
  <c r="A231" i="27"/>
  <c r="F227" i="27"/>
  <c r="G227" i="27"/>
  <c r="T222" i="28"/>
  <c r="A222" i="27"/>
  <c r="G219" i="27"/>
  <c r="J219" i="27"/>
  <c r="N219" i="27"/>
  <c r="G217" i="27"/>
  <c r="M217" i="27"/>
  <c r="F208" i="27"/>
  <c r="G208" i="27"/>
  <c r="F200" i="27"/>
  <c r="M200" i="27"/>
  <c r="Q86" i="28"/>
  <c r="P26" i="28"/>
  <c r="O166" i="28"/>
  <c r="M116" i="28"/>
  <c r="P86" i="28"/>
  <c r="H26" i="28"/>
  <c r="H26" i="27" s="1"/>
  <c r="T447" i="28"/>
  <c r="T392" i="28"/>
  <c r="P181" i="28"/>
  <c r="R133" i="28"/>
  <c r="N163" i="27"/>
  <c r="R948" i="28"/>
  <c r="M836" i="28"/>
  <c r="U679" i="28"/>
  <c r="M967" i="28"/>
  <c r="M459" i="28"/>
  <c r="T318" i="28"/>
  <c r="I304" i="28"/>
  <c r="I304" i="27" s="1"/>
  <c r="T276" i="28"/>
  <c r="I267" i="28"/>
  <c r="I267" i="27" s="1"/>
  <c r="J267" i="27" s="1"/>
  <c r="I198" i="28"/>
  <c r="I198" i="27" s="1"/>
  <c r="U196" i="28"/>
  <c r="O26" i="28"/>
  <c r="S856" i="28"/>
  <c r="O856" i="28"/>
  <c r="H856" i="28"/>
  <c r="H856" i="27" s="1"/>
  <c r="J856" i="27" s="1"/>
  <c r="T580" i="28"/>
  <c r="N580" i="28"/>
  <c r="H580" i="28"/>
  <c r="H580" i="27" s="1"/>
  <c r="S553" i="28"/>
  <c r="I553" i="28"/>
  <c r="I553" i="27" s="1"/>
  <c r="I482" i="28"/>
  <c r="I482" i="27" s="1"/>
  <c r="Q482" i="28"/>
  <c r="T356" i="28"/>
  <c r="R356" i="28"/>
  <c r="U356" i="28"/>
  <c r="M256" i="27"/>
  <c r="N256" i="27"/>
  <c r="M248" i="27"/>
  <c r="N248" i="27"/>
  <c r="F62" i="27"/>
  <c r="G62" i="27"/>
  <c r="M989" i="27"/>
  <c r="F966" i="27"/>
  <c r="N962" i="27"/>
  <c r="A956" i="27"/>
  <c r="N948" i="27"/>
  <c r="F941" i="27"/>
  <c r="G926" i="27"/>
  <c r="F916" i="27"/>
  <c r="M909" i="27"/>
  <c r="A907" i="27"/>
  <c r="F904" i="27"/>
  <c r="G897" i="27"/>
  <c r="G894" i="27"/>
  <c r="F887" i="27"/>
  <c r="A882" i="27"/>
  <c r="G875" i="27"/>
  <c r="G844" i="27"/>
  <c r="G815" i="27"/>
  <c r="J768" i="27"/>
  <c r="M660" i="27"/>
  <c r="G652" i="27"/>
  <c r="N570" i="27"/>
  <c r="A553" i="27"/>
  <c r="F550" i="27"/>
  <c r="N537" i="27"/>
  <c r="J511" i="27"/>
  <c r="F500" i="27"/>
  <c r="N491" i="27"/>
  <c r="G383" i="27"/>
  <c r="M382" i="27"/>
  <c r="N374" i="27"/>
  <c r="G248" i="27"/>
  <c r="G240" i="27"/>
  <c r="Q965" i="28"/>
  <c r="S859" i="28"/>
  <c r="R856" i="28"/>
  <c r="T728" i="28"/>
  <c r="N728" i="28"/>
  <c r="N600" i="28"/>
  <c r="U600" i="28"/>
  <c r="R580" i="28"/>
  <c r="U388" i="28"/>
  <c r="T388" i="28"/>
  <c r="N388" i="28"/>
  <c r="I388" i="28"/>
  <c r="I388" i="27" s="1"/>
  <c r="P388" i="28"/>
  <c r="M261" i="28"/>
  <c r="I261" i="28"/>
  <c r="I261" i="27" s="1"/>
  <c r="J989" i="27"/>
  <c r="N988" i="27"/>
  <c r="M962" i="27"/>
  <c r="M948" i="27"/>
  <c r="J909" i="27"/>
  <c r="F897" i="27"/>
  <c r="F894" i="27"/>
  <c r="F875" i="27"/>
  <c r="A856" i="27"/>
  <c r="F815" i="27"/>
  <c r="A771" i="27"/>
  <c r="N711" i="27"/>
  <c r="A655" i="27"/>
  <c r="F652" i="27"/>
  <c r="A580" i="27"/>
  <c r="G511" i="27"/>
  <c r="A495" i="27"/>
  <c r="M491" i="27"/>
  <c r="A482" i="27"/>
  <c r="N424" i="27"/>
  <c r="F383" i="27"/>
  <c r="M374" i="27"/>
  <c r="F248" i="27"/>
  <c r="A243" i="27"/>
  <c r="F240" i="27"/>
  <c r="N53" i="27"/>
  <c r="S922" i="28"/>
  <c r="T922" i="28"/>
  <c r="P856" i="28"/>
  <c r="P828" i="28"/>
  <c r="Q828" i="28"/>
  <c r="U810" i="28"/>
  <c r="R810" i="28"/>
  <c r="N810" i="28"/>
  <c r="S706" i="28"/>
  <c r="I706" i="28"/>
  <c r="I706" i="27" s="1"/>
  <c r="S649" i="28"/>
  <c r="U649" i="28"/>
  <c r="N649" i="28"/>
  <c r="O592" i="28"/>
  <c r="U592" i="28"/>
  <c r="P580" i="28"/>
  <c r="R482" i="28"/>
  <c r="G280" i="27"/>
  <c r="F280" i="27"/>
  <c r="M190" i="27"/>
  <c r="N190" i="27"/>
  <c r="F88" i="27"/>
  <c r="G88" i="27"/>
  <c r="N75" i="27"/>
  <c r="J75" i="27"/>
  <c r="M75" i="27"/>
  <c r="N1000" i="27"/>
  <c r="G989" i="27"/>
  <c r="M988" i="27"/>
  <c r="N981" i="27"/>
  <c r="N970" i="27"/>
  <c r="G962" i="27"/>
  <c r="G932" i="27"/>
  <c r="G909" i="27"/>
  <c r="G768" i="27"/>
  <c r="M711" i="27"/>
  <c r="G660" i="27"/>
  <c r="N587" i="27"/>
  <c r="N542" i="27"/>
  <c r="N471" i="27"/>
  <c r="M424" i="27"/>
  <c r="G382" i="27"/>
  <c r="M53" i="27"/>
  <c r="I924" i="28"/>
  <c r="I924" i="27" s="1"/>
  <c r="S924" i="28"/>
  <c r="R830" i="28"/>
  <c r="I830" i="28"/>
  <c r="I830" i="27" s="1"/>
  <c r="O764" i="28"/>
  <c r="H764" i="28"/>
  <c r="H764" i="27" s="1"/>
  <c r="T709" i="28"/>
  <c r="P709" i="28"/>
  <c r="S688" i="28"/>
  <c r="T688" i="28"/>
  <c r="R593" i="28"/>
  <c r="U593" i="28"/>
  <c r="M593" i="28"/>
  <c r="R540" i="28"/>
  <c r="M540" i="28"/>
  <c r="S489" i="28"/>
  <c r="M489" i="28"/>
  <c r="O422" i="28"/>
  <c r="Q422" i="28"/>
  <c r="I407" i="28"/>
  <c r="I407" i="27" s="1"/>
  <c r="H407" i="28"/>
  <c r="H407" i="27" s="1"/>
  <c r="M272" i="27"/>
  <c r="N272" i="27"/>
  <c r="M131" i="27"/>
  <c r="N131" i="27"/>
  <c r="M24" i="27"/>
  <c r="M1000" i="27"/>
  <c r="J988" i="27"/>
  <c r="M981" i="27"/>
  <c r="N980" i="27"/>
  <c r="N979" i="27"/>
  <c r="M970" i="27"/>
  <c r="M969" i="27"/>
  <c r="N953" i="27"/>
  <c r="G948" i="27"/>
  <c r="N940" i="27"/>
  <c r="N832" i="27"/>
  <c r="M587" i="27"/>
  <c r="N577" i="27"/>
  <c r="M542" i="27"/>
  <c r="G491" i="27"/>
  <c r="M471" i="27"/>
  <c r="J424" i="27"/>
  <c r="N409" i="27"/>
  <c r="G374" i="27"/>
  <c r="G256" i="27"/>
  <c r="A251" i="27"/>
  <c r="J53" i="27"/>
  <c r="M922" i="28"/>
  <c r="R828" i="28"/>
  <c r="I810" i="28"/>
  <c r="I810" i="27" s="1"/>
  <c r="T775" i="28"/>
  <c r="S775" i="28"/>
  <c r="S764" i="28"/>
  <c r="U692" i="28"/>
  <c r="P692" i="28"/>
  <c r="S692" i="28"/>
  <c r="U665" i="28"/>
  <c r="T665" i="28"/>
  <c r="P586" i="28"/>
  <c r="N586" i="28"/>
  <c r="R518" i="28"/>
  <c r="Q518" i="28"/>
  <c r="U518" i="28"/>
  <c r="G273" i="27"/>
  <c r="J273" i="27"/>
  <c r="F213" i="27"/>
  <c r="G213" i="27"/>
  <c r="G107" i="27"/>
  <c r="R46" i="28"/>
  <c r="U46" i="28"/>
  <c r="N46" i="28"/>
  <c r="J43" i="27"/>
  <c r="M43" i="27"/>
  <c r="G1000" i="27"/>
  <c r="G988" i="27"/>
  <c r="A984" i="27"/>
  <c r="M980" i="27"/>
  <c r="M979" i="27"/>
  <c r="A975" i="27"/>
  <c r="J970" i="27"/>
  <c r="N966" i="27"/>
  <c r="A965" i="27"/>
  <c r="M953" i="27"/>
  <c r="M940" i="27"/>
  <c r="N887" i="27"/>
  <c r="M832" i="27"/>
  <c r="N720" i="27"/>
  <c r="G711" i="27"/>
  <c r="M577" i="27"/>
  <c r="N550" i="27"/>
  <c r="A545" i="27"/>
  <c r="G542" i="27"/>
  <c r="N500" i="27"/>
  <c r="G424" i="27"/>
  <c r="M409" i="27"/>
  <c r="F256" i="27"/>
  <c r="M137" i="27"/>
  <c r="G53" i="27"/>
  <c r="P932" i="28"/>
  <c r="H932" i="28"/>
  <c r="H932" i="27" s="1"/>
  <c r="J932" i="27" s="1"/>
  <c r="Q932" i="28"/>
  <c r="P764" i="28"/>
  <c r="U595" i="28"/>
  <c r="R595" i="28"/>
  <c r="O595" i="28"/>
  <c r="P587" i="28"/>
  <c r="S587" i="28"/>
  <c r="F108" i="27"/>
  <c r="G108" i="27"/>
  <c r="A924" i="27"/>
  <c r="N844" i="27"/>
  <c r="A835" i="27"/>
  <c r="A830" i="27"/>
  <c r="J137" i="27"/>
  <c r="N62" i="27"/>
  <c r="R854" i="28"/>
  <c r="P854" i="28"/>
  <c r="R850" i="28"/>
  <c r="T850" i="28"/>
  <c r="T816" i="28"/>
  <c r="N816" i="28"/>
  <c r="I480" i="28"/>
  <c r="I480" i="27" s="1"/>
  <c r="P480" i="28"/>
  <c r="Q480" i="28"/>
  <c r="M354" i="28"/>
  <c r="P354" i="28"/>
  <c r="M170" i="27"/>
  <c r="F170" i="27"/>
  <c r="O46" i="28"/>
  <c r="M62" i="27"/>
  <c r="M935" i="28"/>
  <c r="R935" i="28"/>
  <c r="P824" i="28"/>
  <c r="M824" i="28"/>
  <c r="S367" i="28"/>
  <c r="U367" i="28"/>
  <c r="Q236" i="28"/>
  <c r="S231" i="28"/>
  <c r="O186" i="28"/>
  <c r="N177" i="28"/>
  <c r="Q133" i="28"/>
  <c r="U120" i="28"/>
  <c r="N881" i="28"/>
  <c r="M324" i="28"/>
  <c r="U273" i="28"/>
  <c r="I236" i="28"/>
  <c r="I236" i="27" s="1"/>
  <c r="R231" i="28"/>
  <c r="U186" i="28"/>
  <c r="Q158" i="28"/>
  <c r="P139" i="28"/>
  <c r="M138" i="28"/>
  <c r="O137" i="28"/>
  <c r="P133" i="28"/>
  <c r="M131" i="28"/>
  <c r="U129" i="28"/>
  <c r="P120" i="28"/>
  <c r="P108" i="28"/>
  <c r="Q62" i="28"/>
  <c r="I50" i="28"/>
  <c r="I50" i="27" s="1"/>
  <c r="M881" i="28"/>
  <c r="H324" i="28"/>
  <c r="H324" i="27" s="1"/>
  <c r="Q273" i="28"/>
  <c r="S271" i="28"/>
  <c r="P137" i="28"/>
  <c r="S131" i="28"/>
  <c r="I108" i="28"/>
  <c r="I108" i="27" s="1"/>
  <c r="N107" i="28"/>
  <c r="U98" i="28"/>
  <c r="H62" i="28"/>
  <c r="H62" i="27" s="1"/>
  <c r="H50" i="28"/>
  <c r="H50" i="27" s="1"/>
  <c r="I26" i="28"/>
  <c r="I26" i="27" s="1"/>
  <c r="I597" i="28"/>
  <c r="I597" i="27" s="1"/>
  <c r="N596" i="28"/>
  <c r="I484" i="28"/>
  <c r="I484" i="27" s="1"/>
  <c r="J484" i="27" s="1"/>
  <c r="T468" i="28"/>
  <c r="H465" i="28"/>
  <c r="H465" i="27" s="1"/>
  <c r="O464" i="28"/>
  <c r="T426" i="28"/>
  <c r="M357" i="28"/>
  <c r="M338" i="28"/>
  <c r="O296" i="28"/>
  <c r="I192" i="28"/>
  <c r="I192" i="27" s="1"/>
  <c r="O280" i="28"/>
  <c r="N260" i="28"/>
  <c r="O198" i="28"/>
  <c r="M880" i="28"/>
  <c r="M794" i="28"/>
  <c r="R535" i="28"/>
  <c r="O413" i="28"/>
  <c r="U411" i="28"/>
  <c r="N404" i="28"/>
  <c r="R384" i="28"/>
  <c r="P296" i="28"/>
  <c r="O120" i="28"/>
  <c r="N971" i="27"/>
  <c r="M954" i="27"/>
  <c r="M903" i="27"/>
  <c r="G899" i="27"/>
  <c r="J888" i="27"/>
  <c r="N876" i="27"/>
  <c r="G812" i="27"/>
  <c r="F433" i="27"/>
  <c r="M422" i="27"/>
  <c r="N367" i="27"/>
  <c r="F187" i="27"/>
  <c r="M185" i="27"/>
  <c r="N179" i="27"/>
  <c r="G135" i="27"/>
  <c r="O887" i="28"/>
  <c r="H887" i="28"/>
  <c r="H887" i="27" s="1"/>
  <c r="T844" i="28"/>
  <c r="N844" i="28"/>
  <c r="Q803" i="28"/>
  <c r="I803" i="28"/>
  <c r="I803" i="27" s="1"/>
  <c r="U800" i="28"/>
  <c r="M800" i="28"/>
  <c r="H800" i="28"/>
  <c r="H800" i="27" s="1"/>
  <c r="R800" i="28"/>
  <c r="Q434" i="28"/>
  <c r="U434" i="28"/>
  <c r="M434" i="28"/>
  <c r="M399" i="28"/>
  <c r="I399" i="28"/>
  <c r="I399" i="27" s="1"/>
  <c r="P42" i="28"/>
  <c r="A42" i="27"/>
  <c r="G36" i="27"/>
  <c r="M36" i="27"/>
  <c r="F28" i="27"/>
  <c r="G28" i="27"/>
  <c r="N28" i="27"/>
  <c r="G27" i="27"/>
  <c r="M971" i="27"/>
  <c r="M968" i="27"/>
  <c r="N961" i="27"/>
  <c r="G954" i="27"/>
  <c r="F952" i="27"/>
  <c r="G903" i="27"/>
  <c r="F899" i="27"/>
  <c r="N896" i="27"/>
  <c r="G888" i="27"/>
  <c r="M876" i="27"/>
  <c r="F812" i="27"/>
  <c r="G495" i="27"/>
  <c r="M367" i="27"/>
  <c r="F185" i="27"/>
  <c r="M179" i="27"/>
  <c r="M178" i="27"/>
  <c r="A12" i="27"/>
  <c r="U972" i="28"/>
  <c r="T943" i="28"/>
  <c r="S943" i="28"/>
  <c r="M887" i="28"/>
  <c r="S800" i="28"/>
  <c r="H780" i="28"/>
  <c r="H780" i="27" s="1"/>
  <c r="R780" i="28"/>
  <c r="P780" i="28"/>
  <c r="H758" i="28"/>
  <c r="H758" i="27" s="1"/>
  <c r="I758" i="28"/>
  <c r="I758" i="27" s="1"/>
  <c r="S696" i="28"/>
  <c r="P696" i="28"/>
  <c r="R696" i="28"/>
  <c r="T337" i="28"/>
  <c r="M337" i="28"/>
  <c r="G126" i="27"/>
  <c r="M126" i="27"/>
  <c r="U111" i="28"/>
  <c r="M111" i="28"/>
  <c r="A111" i="27"/>
  <c r="I995" i="28"/>
  <c r="I995" i="27" s="1"/>
  <c r="M995" i="28"/>
  <c r="U995" i="28"/>
  <c r="P995" i="28"/>
  <c r="I906" i="28"/>
  <c r="I906" i="27" s="1"/>
  <c r="T906" i="28"/>
  <c r="R880" i="28"/>
  <c r="N880" i="28"/>
  <c r="Q880" i="28"/>
  <c r="O880" i="28"/>
  <c r="S880" i="28"/>
  <c r="H572" i="28"/>
  <c r="H572" i="27" s="1"/>
  <c r="M572" i="28"/>
  <c r="N572" i="28"/>
  <c r="R572" i="28"/>
  <c r="U572" i="28"/>
  <c r="R552" i="28"/>
  <c r="P552" i="28"/>
  <c r="S552" i="28"/>
  <c r="S469" i="28"/>
  <c r="I469" i="28"/>
  <c r="I469" i="27" s="1"/>
  <c r="R469" i="28"/>
  <c r="N380" i="28"/>
  <c r="A380" i="27"/>
  <c r="F176" i="27"/>
  <c r="S142" i="28"/>
  <c r="M142" i="28"/>
  <c r="A142" i="27"/>
  <c r="G9" i="27"/>
  <c r="F9" i="27"/>
  <c r="A995" i="27"/>
  <c r="N991" i="27"/>
  <c r="N982" i="27"/>
  <c r="M973" i="27"/>
  <c r="N963" i="27"/>
  <c r="N947" i="27"/>
  <c r="M919" i="27"/>
  <c r="J896" i="27"/>
  <c r="N441" i="27"/>
  <c r="N377" i="27"/>
  <c r="M270" i="27"/>
  <c r="N255" i="27"/>
  <c r="F179" i="27"/>
  <c r="G178" i="27"/>
  <c r="N176" i="27"/>
  <c r="R995" i="28"/>
  <c r="T880" i="28"/>
  <c r="F74" i="27"/>
  <c r="M74" i="27"/>
  <c r="A994" i="27"/>
  <c r="M991" i="27"/>
  <c r="M982" i="27"/>
  <c r="J973" i="27"/>
  <c r="M963" i="27"/>
  <c r="G961" i="27"/>
  <c r="M947" i="27"/>
  <c r="G919" i="27"/>
  <c r="A488" i="27"/>
  <c r="M441" i="27"/>
  <c r="N433" i="27"/>
  <c r="G404" i="27"/>
  <c r="G386" i="27"/>
  <c r="M377" i="27"/>
  <c r="M255" i="27"/>
  <c r="N188" i="27"/>
  <c r="F178" i="27"/>
  <c r="M176" i="27"/>
  <c r="N74" i="27"/>
  <c r="M28" i="27"/>
  <c r="M27" i="27"/>
  <c r="N9" i="27"/>
  <c r="H995" i="28"/>
  <c r="H995" i="27" s="1"/>
  <c r="S893" i="28"/>
  <c r="M893" i="28"/>
  <c r="T883" i="28"/>
  <c r="M883" i="28"/>
  <c r="H883" i="28"/>
  <c r="H883" i="27" s="1"/>
  <c r="H880" i="28"/>
  <c r="H880" i="27" s="1"/>
  <c r="U848" i="28"/>
  <c r="T848" i="28"/>
  <c r="S572" i="28"/>
  <c r="I173" i="28"/>
  <c r="I173" i="27" s="1"/>
  <c r="Q173" i="28"/>
  <c r="J991" i="27"/>
  <c r="J982" i="27"/>
  <c r="G973" i="27"/>
  <c r="G963" i="27"/>
  <c r="A955" i="27"/>
  <c r="G947" i="27"/>
  <c r="N899" i="27"/>
  <c r="G896" i="27"/>
  <c r="G622" i="27"/>
  <c r="A576" i="27"/>
  <c r="A485" i="27"/>
  <c r="A466" i="27"/>
  <c r="F458" i="27"/>
  <c r="G441" i="27"/>
  <c r="M433" i="27"/>
  <c r="G377" i="27"/>
  <c r="F270" i="27"/>
  <c r="J255" i="27"/>
  <c r="M188" i="27"/>
  <c r="M187" i="27"/>
  <c r="N135" i="27"/>
  <c r="A114" i="27"/>
  <c r="G84" i="27"/>
  <c r="J28" i="27"/>
  <c r="F27" i="27"/>
  <c r="M9" i="27"/>
  <c r="O849" i="28"/>
  <c r="M849" i="28"/>
  <c r="I686" i="28"/>
  <c r="I686" i="27" s="1"/>
  <c r="H686" i="28"/>
  <c r="H686" i="27" s="1"/>
  <c r="R686" i="28"/>
  <c r="S686" i="28"/>
  <c r="I654" i="28"/>
  <c r="I654" i="27" s="1"/>
  <c r="S654" i="28"/>
  <c r="Q439" i="28"/>
  <c r="M439" i="28"/>
  <c r="A439" i="27"/>
  <c r="P252" i="28"/>
  <c r="U252" i="28"/>
  <c r="U219" i="28"/>
  <c r="M219" i="28"/>
  <c r="Q217" i="28"/>
  <c r="A217" i="27"/>
  <c r="G991" i="27"/>
  <c r="G982" i="27"/>
  <c r="A972" i="27"/>
  <c r="N952" i="27"/>
  <c r="A944" i="27"/>
  <c r="G911" i="27"/>
  <c r="M899" i="27"/>
  <c r="N888" i="27"/>
  <c r="A871" i="27"/>
  <c r="N868" i="27"/>
  <c r="N812" i="27"/>
  <c r="A581" i="27"/>
  <c r="A552" i="27"/>
  <c r="N495" i="27"/>
  <c r="F377" i="27"/>
  <c r="G255" i="27"/>
  <c r="G188" i="27"/>
  <c r="G176" i="27"/>
  <c r="M135" i="27"/>
  <c r="F84" i="27"/>
  <c r="G74" i="27"/>
  <c r="I682" i="28"/>
  <c r="I682" i="27" s="1"/>
  <c r="S682" i="28"/>
  <c r="T682" i="28"/>
  <c r="H635" i="28"/>
  <c r="H635" i="27" s="1"/>
  <c r="J635" i="27" s="1"/>
  <c r="P635" i="28"/>
  <c r="M635" i="28"/>
  <c r="Q584" i="28"/>
  <c r="R584" i="28"/>
  <c r="H513" i="28"/>
  <c r="H513" i="27" s="1"/>
  <c r="P513" i="28"/>
  <c r="N505" i="28"/>
  <c r="R505" i="28"/>
  <c r="S234" i="28"/>
  <c r="T234" i="28"/>
  <c r="M234" i="28"/>
  <c r="M495" i="27"/>
  <c r="A436" i="27"/>
  <c r="N422" i="27"/>
  <c r="A191" i="27"/>
  <c r="F188" i="27"/>
  <c r="G187" i="27"/>
  <c r="N185" i="27"/>
  <c r="J135" i="27"/>
  <c r="N988" i="28"/>
  <c r="P888" i="28"/>
  <c r="M888" i="28"/>
  <c r="R868" i="28"/>
  <c r="Q868" i="28"/>
  <c r="U306" i="28"/>
  <c r="S306" i="28"/>
  <c r="O306" i="28"/>
  <c r="I306" i="28"/>
  <c r="I306" i="27" s="1"/>
  <c r="Q306" i="28"/>
  <c r="R306" i="28"/>
  <c r="N252" i="28"/>
  <c r="I965" i="28"/>
  <c r="I965" i="27" s="1"/>
  <c r="P965" i="28"/>
  <c r="R808" i="28"/>
  <c r="O808" i="28"/>
  <c r="T632" i="28"/>
  <c r="P632" i="28"/>
  <c r="Q632" i="28"/>
  <c r="I370" i="28"/>
  <c r="I370" i="27" s="1"/>
  <c r="N370" i="28"/>
  <c r="N326" i="28"/>
  <c r="S326" i="28"/>
  <c r="T326" i="28"/>
  <c r="Q307" i="28"/>
  <c r="R307" i="28"/>
  <c r="T307" i="28"/>
  <c r="M194" i="28"/>
  <c r="P194" i="28"/>
  <c r="Q162" i="28"/>
  <c r="P162" i="28"/>
  <c r="S112" i="28"/>
  <c r="Q112" i="28"/>
  <c r="U43" i="28"/>
  <c r="S43" i="28"/>
  <c r="T43" i="28"/>
  <c r="S345" i="28"/>
  <c r="R345" i="28"/>
  <c r="Q220" i="28"/>
  <c r="M220" i="28"/>
  <c r="I200" i="28"/>
  <c r="I200" i="27" s="1"/>
  <c r="Q200" i="28"/>
  <c r="R881" i="28"/>
  <c r="T881" i="28"/>
  <c r="P756" i="28"/>
  <c r="R756" i="28"/>
  <c r="H755" i="28"/>
  <c r="H755" i="27" s="1"/>
  <c r="P755" i="28"/>
  <c r="Q755" i="28"/>
  <c r="N755" i="28"/>
  <c r="M703" i="28"/>
  <c r="H703" i="28"/>
  <c r="H703" i="27" s="1"/>
  <c r="M683" i="28"/>
  <c r="U683" i="28"/>
  <c r="S524" i="28"/>
  <c r="R524" i="28"/>
  <c r="I512" i="28"/>
  <c r="I512" i="27" s="1"/>
  <c r="N512" i="28"/>
  <c r="N457" i="28"/>
  <c r="P457" i="28"/>
  <c r="P390" i="28"/>
  <c r="R390" i="28"/>
  <c r="M360" i="28"/>
  <c r="S360" i="28"/>
  <c r="I341" i="28"/>
  <c r="I341" i="27" s="1"/>
  <c r="U341" i="28"/>
  <c r="O338" i="28"/>
  <c r="P221" i="28"/>
  <c r="Q221" i="28"/>
  <c r="M221" i="28"/>
  <c r="N221" i="28"/>
  <c r="P201" i="28"/>
  <c r="Q201" i="28"/>
  <c r="M175" i="28"/>
  <c r="P175" i="28"/>
  <c r="O94" i="28"/>
  <c r="M94" i="28"/>
  <c r="R57" i="28"/>
  <c r="H57" i="28"/>
  <c r="H57" i="27" s="1"/>
  <c r="S57" i="28"/>
  <c r="U14" i="28"/>
  <c r="S14" i="28"/>
  <c r="A14" i="27"/>
  <c r="I176" i="28"/>
  <c r="I176" i="27" s="1"/>
  <c r="P176" i="28"/>
  <c r="U123" i="28"/>
  <c r="R123" i="28"/>
  <c r="O59" i="28"/>
  <c r="U59" i="28"/>
  <c r="H869" i="28"/>
  <c r="H869" i="27" s="1"/>
  <c r="O869" i="28"/>
  <c r="T791" i="28"/>
  <c r="R791" i="28"/>
  <c r="M791" i="28"/>
  <c r="P733" i="28"/>
  <c r="H733" i="28"/>
  <c r="H733" i="27" s="1"/>
  <c r="H719" i="28"/>
  <c r="H719" i="27" s="1"/>
  <c r="U719" i="28"/>
  <c r="Q550" i="28"/>
  <c r="R550" i="28"/>
  <c r="T506" i="28"/>
  <c r="R506" i="28"/>
  <c r="N506" i="28"/>
  <c r="T397" i="28"/>
  <c r="R397" i="28"/>
  <c r="U397" i="28"/>
  <c r="R221" i="28"/>
  <c r="R201" i="28"/>
  <c r="O177" i="28"/>
  <c r="P177" i="28"/>
  <c r="S177" i="28"/>
  <c r="H96" i="28"/>
  <c r="H96" i="27" s="1"/>
  <c r="P96" i="28"/>
  <c r="M57" i="28"/>
  <c r="N760" i="28"/>
  <c r="P760" i="28"/>
  <c r="P551" i="28"/>
  <c r="R551" i="28"/>
  <c r="N495" i="28"/>
  <c r="I495" i="28"/>
  <c r="I495" i="27" s="1"/>
  <c r="Q495" i="28"/>
  <c r="H474" i="28"/>
  <c r="H474" i="27" s="1"/>
  <c r="R474" i="28"/>
  <c r="U433" i="28"/>
  <c r="R433" i="28"/>
  <c r="P129" i="28"/>
  <c r="R129" i="28"/>
  <c r="U110" i="28"/>
  <c r="T110" i="28"/>
  <c r="O465" i="28"/>
  <c r="O580" i="28"/>
  <c r="Q535" i="28"/>
  <c r="T465" i="28"/>
  <c r="N459" i="28"/>
  <c r="Q407" i="28"/>
  <c r="Q384" i="28"/>
  <c r="O382" i="28"/>
  <c r="S324" i="28"/>
  <c r="S273" i="28"/>
  <c r="Q198" i="28"/>
  <c r="M580" i="28"/>
  <c r="T342" i="28"/>
  <c r="H120" i="28"/>
  <c r="H120" i="27" s="1"/>
  <c r="J120" i="27" s="1"/>
  <c r="S119" i="28"/>
  <c r="N71" i="28"/>
  <c r="R70" i="28"/>
  <c r="M19" i="28"/>
  <c r="U18" i="28"/>
  <c r="N612" i="28"/>
  <c r="S575" i="28"/>
  <c r="N522" i="28"/>
  <c r="Q484" i="28"/>
  <c r="P465" i="28"/>
  <c r="U404" i="28"/>
  <c r="S342" i="28"/>
  <c r="R119" i="28"/>
  <c r="O86" i="28"/>
  <c r="Q70" i="28"/>
  <c r="N50" i="28"/>
  <c r="R6" i="28"/>
  <c r="T832" i="28"/>
  <c r="F997" i="27"/>
  <c r="J996" i="27"/>
  <c r="J986" i="27"/>
  <c r="F958" i="27"/>
  <c r="A953" i="27"/>
  <c r="M911" i="27"/>
  <c r="M869" i="27"/>
  <c r="G834" i="27"/>
  <c r="N786" i="27"/>
  <c r="N741" i="27"/>
  <c r="M735" i="27"/>
  <c r="J701" i="27"/>
  <c r="N679" i="27"/>
  <c r="A630" i="27"/>
  <c r="A225" i="27"/>
  <c r="A215" i="27"/>
  <c r="S895" i="28"/>
  <c r="N895" i="28"/>
  <c r="U850" i="28"/>
  <c r="M850" i="28"/>
  <c r="H850" i="28"/>
  <c r="H850" i="27" s="1"/>
  <c r="J850" i="27" s="1"/>
  <c r="P850" i="28"/>
  <c r="U716" i="28"/>
  <c r="T716" i="28"/>
  <c r="N716" i="28"/>
  <c r="O716" i="28"/>
  <c r="I716" i="28"/>
  <c r="I716" i="27" s="1"/>
  <c r="P716" i="28"/>
  <c r="I570" i="28"/>
  <c r="I570" i="27" s="1"/>
  <c r="T570" i="28"/>
  <c r="J478" i="27"/>
  <c r="M478" i="27"/>
  <c r="Q398" i="28"/>
  <c r="S398" i="28"/>
  <c r="M398" i="28"/>
  <c r="F347" i="27"/>
  <c r="M347" i="27"/>
  <c r="N347" i="27"/>
  <c r="H212" i="28"/>
  <c r="H212" i="27" s="1"/>
  <c r="A212" i="27"/>
  <c r="I212" i="28"/>
  <c r="I212" i="27" s="1"/>
  <c r="O203" i="28"/>
  <c r="Q203" i="28"/>
  <c r="R203" i="28"/>
  <c r="S203" i="28"/>
  <c r="G996" i="27"/>
  <c r="G986" i="27"/>
  <c r="N984" i="27"/>
  <c r="N969" i="27"/>
  <c r="F967" i="27"/>
  <c r="G956" i="27"/>
  <c r="J911" i="27"/>
  <c r="F834" i="27"/>
  <c r="M786" i="27"/>
  <c r="A774" i="27"/>
  <c r="F771" i="27"/>
  <c r="M741" i="27"/>
  <c r="F730" i="27"/>
  <c r="G713" i="27"/>
  <c r="G701" i="27"/>
  <c r="G680" i="27"/>
  <c r="M679" i="27"/>
  <c r="N665" i="27"/>
  <c r="N640" i="27"/>
  <c r="M596" i="27"/>
  <c r="F564" i="27"/>
  <c r="F366" i="27"/>
  <c r="F348" i="27"/>
  <c r="R988" i="28"/>
  <c r="I988" i="28"/>
  <c r="I988" i="27" s="1"/>
  <c r="U917" i="28"/>
  <c r="Q917" i="28"/>
  <c r="R917" i="28"/>
  <c r="S917" i="28"/>
  <c r="T917" i="28"/>
  <c r="N917" i="28"/>
  <c r="U904" i="28"/>
  <c r="R904" i="28"/>
  <c r="U896" i="28"/>
  <c r="R896" i="28"/>
  <c r="S896" i="28"/>
  <c r="T896" i="28"/>
  <c r="N896" i="28"/>
  <c r="H896" i="28"/>
  <c r="H896" i="27" s="1"/>
  <c r="O896" i="28"/>
  <c r="S850" i="28"/>
  <c r="S820" i="28"/>
  <c r="Q820" i="28"/>
  <c r="U737" i="28"/>
  <c r="M737" i="28"/>
  <c r="R716" i="28"/>
  <c r="H449" i="28"/>
  <c r="H449" i="27" s="1"/>
  <c r="Q449" i="28"/>
  <c r="S449" i="28"/>
  <c r="N449" i="28"/>
  <c r="M449" i="28"/>
  <c r="R386" i="28"/>
  <c r="O386" i="28"/>
  <c r="F368" i="27"/>
  <c r="M368" i="27"/>
  <c r="N368" i="27"/>
  <c r="M329" i="28"/>
  <c r="H329" i="28"/>
  <c r="H329" i="27" s="1"/>
  <c r="T329" i="28"/>
  <c r="A329" i="27"/>
  <c r="U78" i="28"/>
  <c r="Q78" i="28"/>
  <c r="R78" i="28"/>
  <c r="S78" i="28"/>
  <c r="A78" i="27"/>
  <c r="S962" i="28"/>
  <c r="I962" i="28"/>
  <c r="I962" i="27" s="1"/>
  <c r="P962" i="28"/>
  <c r="U517" i="28"/>
  <c r="A517" i="27"/>
  <c r="M104" i="27"/>
  <c r="M999" i="27"/>
  <c r="M998" i="27"/>
  <c r="A964" i="27"/>
  <c r="N950" i="27"/>
  <c r="N931" i="27"/>
  <c r="F911" i="27"/>
  <c r="G869" i="27"/>
  <c r="M868" i="27"/>
  <c r="G741" i="27"/>
  <c r="F735" i="27"/>
  <c r="N733" i="27"/>
  <c r="G679" i="27"/>
  <c r="N536" i="27"/>
  <c r="A519" i="27"/>
  <c r="M964" i="28"/>
  <c r="T962" i="28"/>
  <c r="S697" i="28"/>
  <c r="M697" i="28"/>
  <c r="N129" i="27"/>
  <c r="F129" i="27"/>
  <c r="N118" i="28"/>
  <c r="H118" i="28"/>
  <c r="H118" i="27" s="1"/>
  <c r="I118" i="28"/>
  <c r="I118" i="27" s="1"/>
  <c r="T118" i="28"/>
  <c r="M118" i="28"/>
  <c r="S118" i="28"/>
  <c r="F109" i="27"/>
  <c r="G109" i="27"/>
  <c r="F105" i="27"/>
  <c r="G105" i="27"/>
  <c r="P926" i="28"/>
  <c r="I926" i="28"/>
  <c r="I926" i="27" s="1"/>
  <c r="U795" i="28"/>
  <c r="Q795" i="28"/>
  <c r="M739" i="28"/>
  <c r="I739" i="28"/>
  <c r="I739" i="27" s="1"/>
  <c r="T643" i="28"/>
  <c r="O643" i="28"/>
  <c r="S643" i="28"/>
  <c r="O450" i="28"/>
  <c r="U450" i="28"/>
  <c r="U414" i="28"/>
  <c r="P414" i="28"/>
  <c r="H414" i="28"/>
  <c r="H414" i="27" s="1"/>
  <c r="Q414" i="28"/>
  <c r="A414" i="27"/>
  <c r="P246" i="28"/>
  <c r="I246" i="28"/>
  <c r="I246" i="27" s="1"/>
  <c r="S246" i="28"/>
  <c r="G999" i="27"/>
  <c r="N997" i="27"/>
  <c r="A987" i="27"/>
  <c r="G984" i="27"/>
  <c r="G969" i="27"/>
  <c r="N967" i="27"/>
  <c r="N958" i="27"/>
  <c r="M950" i="27"/>
  <c r="N942" i="27"/>
  <c r="M931" i="27"/>
  <c r="A905" i="27"/>
  <c r="M891" i="27"/>
  <c r="F869" i="27"/>
  <c r="M733" i="27"/>
  <c r="M674" i="27"/>
  <c r="G665" i="27"/>
  <c r="G640" i="27"/>
  <c r="A633" i="27"/>
  <c r="M594" i="27"/>
  <c r="M536" i="27"/>
  <c r="F478" i="27"/>
  <c r="A199" i="27"/>
  <c r="N104" i="27"/>
  <c r="I982" i="28"/>
  <c r="I982" i="27" s="1"/>
  <c r="P982" i="28"/>
  <c r="R964" i="28"/>
  <c r="R962" i="28"/>
  <c r="M927" i="28"/>
  <c r="Q926" i="28"/>
  <c r="R840" i="28"/>
  <c r="O840" i="28"/>
  <c r="Q840" i="28"/>
  <c r="U826" i="28"/>
  <c r="P826" i="28"/>
  <c r="R826" i="28"/>
  <c r="O799" i="28"/>
  <c r="U797" i="28"/>
  <c r="N739" i="28"/>
  <c r="G460" i="27"/>
  <c r="P134" i="28"/>
  <c r="I134" i="28"/>
  <c r="I134" i="27" s="1"/>
  <c r="M134" i="28"/>
  <c r="N134" i="28"/>
  <c r="Q134" i="28"/>
  <c r="R134" i="28"/>
  <c r="G998" i="27"/>
  <c r="M997" i="27"/>
  <c r="M967" i="27"/>
  <c r="M958" i="27"/>
  <c r="J950" i="27"/>
  <c r="M942" i="27"/>
  <c r="G931" i="27"/>
  <c r="A921" i="27"/>
  <c r="J891" i="27"/>
  <c r="G886" i="27"/>
  <c r="G868" i="27"/>
  <c r="N834" i="27"/>
  <c r="G594" i="27"/>
  <c r="A570" i="27"/>
  <c r="A398" i="27"/>
  <c r="N348" i="27"/>
  <c r="A246" i="27"/>
  <c r="G104" i="27"/>
  <c r="R969" i="28"/>
  <c r="T969" i="28"/>
  <c r="U840" i="28"/>
  <c r="S827" i="28"/>
  <c r="O827" i="28"/>
  <c r="R815" i="28"/>
  <c r="Q815" i="28"/>
  <c r="S815" i="28"/>
  <c r="Q801" i="28"/>
  <c r="O801" i="28"/>
  <c r="U799" i="28"/>
  <c r="T797" i="28"/>
  <c r="T796" i="28"/>
  <c r="Q685" i="28"/>
  <c r="T685" i="28"/>
  <c r="U685" i="28"/>
  <c r="F276" i="27"/>
  <c r="G276" i="27"/>
  <c r="M166" i="27"/>
  <c r="P149" i="28"/>
  <c r="Q149" i="28"/>
  <c r="N996" i="27"/>
  <c r="N986" i="27"/>
  <c r="A962" i="27"/>
  <c r="G950" i="27"/>
  <c r="A927" i="27"/>
  <c r="A899" i="27"/>
  <c r="A850" i="27"/>
  <c r="M834" i="27"/>
  <c r="A787" i="27"/>
  <c r="G733" i="27"/>
  <c r="N701" i="27"/>
  <c r="N680" i="27"/>
  <c r="M564" i="27"/>
  <c r="G536" i="27"/>
  <c r="N366" i="27"/>
  <c r="M348" i="27"/>
  <c r="A203" i="27"/>
  <c r="F104" i="27"/>
  <c r="N58" i="27"/>
  <c r="S982" i="28"/>
  <c r="T972" i="28"/>
  <c r="O972" i="28"/>
  <c r="H971" i="28"/>
  <c r="H971" i="27" s="1"/>
  <c r="I971" i="28"/>
  <c r="I971" i="27" s="1"/>
  <c r="P933" i="28"/>
  <c r="O933" i="28"/>
  <c r="M878" i="28"/>
  <c r="I878" i="28"/>
  <c r="I878" i="27" s="1"/>
  <c r="S840" i="28"/>
  <c r="S828" i="28"/>
  <c r="T828" i="28"/>
  <c r="U828" i="28"/>
  <c r="N828" i="28"/>
  <c r="O828" i="28"/>
  <c r="H828" i="28"/>
  <c r="H828" i="27" s="1"/>
  <c r="J828" i="27" s="1"/>
  <c r="R816" i="28"/>
  <c r="O816" i="28"/>
  <c r="Q816" i="28"/>
  <c r="S185" i="28"/>
  <c r="Q185" i="28"/>
  <c r="R185" i="28"/>
  <c r="N182" i="27"/>
  <c r="F182" i="27"/>
  <c r="P150" i="28"/>
  <c r="R150" i="28"/>
  <c r="A150" i="27"/>
  <c r="J366" i="27"/>
  <c r="M58" i="27"/>
  <c r="P934" i="28"/>
  <c r="I934" i="28"/>
  <c r="I934" i="27" s="1"/>
  <c r="Q919" i="28"/>
  <c r="S919" i="28"/>
  <c r="T897" i="28"/>
  <c r="Q897" i="28"/>
  <c r="U803" i="28"/>
  <c r="H803" i="28"/>
  <c r="H803" i="27" s="1"/>
  <c r="I676" i="28"/>
  <c r="I676" i="27" s="1"/>
  <c r="T676" i="28"/>
  <c r="U676" i="28"/>
  <c r="P676" i="28"/>
  <c r="H302" i="28"/>
  <c r="H302" i="27" s="1"/>
  <c r="I302" i="28"/>
  <c r="I302" i="27" s="1"/>
  <c r="M302" i="28"/>
  <c r="N302" i="28"/>
  <c r="N202" i="28"/>
  <c r="A202" i="27"/>
  <c r="N932" i="28"/>
  <c r="O724" i="28"/>
  <c r="O541" i="28"/>
  <c r="Q541" i="28"/>
  <c r="S467" i="28"/>
  <c r="I467" i="28"/>
  <c r="I467" i="27" s="1"/>
  <c r="I452" i="28"/>
  <c r="I452" i="27" s="1"/>
  <c r="M452" i="28"/>
  <c r="O452" i="28"/>
  <c r="P429" i="28"/>
  <c r="S429" i="28"/>
  <c r="U422" i="28"/>
  <c r="M422" i="28"/>
  <c r="N422" i="28"/>
  <c r="I422" i="28"/>
  <c r="I422" i="27" s="1"/>
  <c r="R422" i="28"/>
  <c r="S422" i="28"/>
  <c r="Q387" i="28"/>
  <c r="P387" i="28"/>
  <c r="T387" i="28"/>
  <c r="R258" i="28"/>
  <c r="S258" i="28"/>
  <c r="T226" i="28"/>
  <c r="P226" i="28"/>
  <c r="R226" i="28"/>
  <c r="I83" i="28"/>
  <c r="I83" i="27" s="1"/>
  <c r="S83" i="28"/>
  <c r="U68" i="28"/>
  <c r="S68" i="28"/>
  <c r="M68" i="28"/>
  <c r="R4" i="28"/>
  <c r="N4" i="28"/>
  <c r="S967" i="28"/>
  <c r="S948" i="28"/>
  <c r="M932" i="28"/>
  <c r="M906" i="28"/>
  <c r="P880" i="28"/>
  <c r="P810" i="28"/>
  <c r="N800" i="28"/>
  <c r="T794" i="28"/>
  <c r="O775" i="28"/>
  <c r="T760" i="28"/>
  <c r="P758" i="28"/>
  <c r="R724" i="28"/>
  <c r="U696" i="28"/>
  <c r="T649" i="28"/>
  <c r="S603" i="28"/>
  <c r="N602" i="28"/>
  <c r="I602" i="28"/>
  <c r="I602" i="27" s="1"/>
  <c r="R541" i="28"/>
  <c r="S452" i="28"/>
  <c r="P422" i="28"/>
  <c r="N331" i="28"/>
  <c r="P331" i="28"/>
  <c r="S331" i="28"/>
  <c r="T233" i="28"/>
  <c r="M233" i="28"/>
  <c r="O206" i="28"/>
  <c r="R206" i="28"/>
  <c r="N206" i="28"/>
  <c r="S5" i="28"/>
  <c r="H5" i="28"/>
  <c r="H5" i="27" s="1"/>
  <c r="I5" i="28"/>
  <c r="I5" i="27" s="1"/>
  <c r="Q724" i="28"/>
  <c r="T696" i="28"/>
  <c r="I649" i="28"/>
  <c r="I649" i="27" s="1"/>
  <c r="T645" i="28"/>
  <c r="N628" i="28"/>
  <c r="Q605" i="28"/>
  <c r="R600" i="28"/>
  <c r="M600" i="28"/>
  <c r="N576" i="28"/>
  <c r="S562" i="28"/>
  <c r="M562" i="28"/>
  <c r="I562" i="28"/>
  <c r="I562" i="27" s="1"/>
  <c r="P562" i="28"/>
  <c r="I541" i="28"/>
  <c r="I541" i="27" s="1"/>
  <c r="R509" i="28"/>
  <c r="U509" i="28"/>
  <c r="M509" i="28"/>
  <c r="U467" i="28"/>
  <c r="T466" i="28"/>
  <c r="R452" i="28"/>
  <c r="H428" i="28"/>
  <c r="H428" i="27" s="1"/>
  <c r="J428" i="27" s="1"/>
  <c r="O427" i="28"/>
  <c r="H422" i="28"/>
  <c r="H422" i="27" s="1"/>
  <c r="I333" i="28"/>
  <c r="I333" i="27" s="1"/>
  <c r="M333" i="28"/>
  <c r="M258" i="28"/>
  <c r="I582" i="28"/>
  <c r="I582" i="27" s="1"/>
  <c r="R582" i="28"/>
  <c r="M548" i="28"/>
  <c r="H548" i="28"/>
  <c r="H548" i="27" s="1"/>
  <c r="J548" i="27" s="1"/>
  <c r="S547" i="28"/>
  <c r="T547" i="28"/>
  <c r="U546" i="28"/>
  <c r="Q546" i="28"/>
  <c r="S546" i="28"/>
  <c r="R460" i="28"/>
  <c r="O460" i="28"/>
  <c r="M393" i="28"/>
  <c r="I393" i="28"/>
  <c r="I393" i="27" s="1"/>
  <c r="S393" i="28"/>
  <c r="M377" i="28"/>
  <c r="H377" i="28"/>
  <c r="H377" i="27" s="1"/>
  <c r="S377" i="28"/>
  <c r="M277" i="28"/>
  <c r="P277" i="28"/>
  <c r="Q277" i="28"/>
  <c r="U277" i="28"/>
  <c r="P269" i="28"/>
  <c r="Q269" i="28"/>
  <c r="Q208" i="28"/>
  <c r="S208" i="28"/>
  <c r="Q176" i="28"/>
  <c r="Q146" i="28"/>
  <c r="M146" i="28"/>
  <c r="Q5" i="28"/>
  <c r="M869" i="28"/>
  <c r="Q808" i="28"/>
  <c r="I780" i="28"/>
  <c r="I780" i="27" s="1"/>
  <c r="U768" i="28"/>
  <c r="M741" i="28"/>
  <c r="T719" i="28"/>
  <c r="R708" i="28"/>
  <c r="R706" i="28"/>
  <c r="Q703" i="28"/>
  <c r="Q696" i="28"/>
  <c r="R692" i="28"/>
  <c r="M679" i="28"/>
  <c r="T628" i="28"/>
  <c r="I600" i="28"/>
  <c r="I600" i="27" s="1"/>
  <c r="R597" i="28"/>
  <c r="O597" i="28"/>
  <c r="Q588" i="28"/>
  <c r="T587" i="28"/>
  <c r="Q587" i="28"/>
  <c r="M583" i="28"/>
  <c r="H583" i="28"/>
  <c r="H583" i="27" s="1"/>
  <c r="R574" i="28"/>
  <c r="U562" i="28"/>
  <c r="P548" i="28"/>
  <c r="P514" i="28"/>
  <c r="R514" i="28"/>
  <c r="M479" i="28"/>
  <c r="N479" i="28"/>
  <c r="T460" i="28"/>
  <c r="U300" i="28"/>
  <c r="O300" i="28"/>
  <c r="T277" i="28"/>
  <c r="U269" i="28"/>
  <c r="Q209" i="28"/>
  <c r="I209" i="28"/>
  <c r="I209" i="27" s="1"/>
  <c r="R147" i="28"/>
  <c r="P147" i="28"/>
  <c r="M147" i="28"/>
  <c r="U63" i="28"/>
  <c r="H63" i="28"/>
  <c r="H63" i="27" s="1"/>
  <c r="I63" i="28"/>
  <c r="I63" i="27" s="1"/>
  <c r="S657" i="28"/>
  <c r="P619" i="28"/>
  <c r="P597" i="28"/>
  <c r="R587" i="28"/>
  <c r="S584" i="28"/>
  <c r="T584" i="28"/>
  <c r="O584" i="28"/>
  <c r="I584" i="28"/>
  <c r="I584" i="27" s="1"/>
  <c r="Q581" i="28"/>
  <c r="P571" i="28"/>
  <c r="N571" i="28"/>
  <c r="S567" i="28"/>
  <c r="Q567" i="28"/>
  <c r="I548" i="28"/>
  <c r="I548" i="27" s="1"/>
  <c r="P547" i="28"/>
  <c r="O546" i="28"/>
  <c r="N537" i="28"/>
  <c r="P537" i="28"/>
  <c r="Q515" i="28"/>
  <c r="M515" i="28"/>
  <c r="O497" i="28"/>
  <c r="M497" i="28"/>
  <c r="O479" i="28"/>
  <c r="S460" i="28"/>
  <c r="H441" i="28"/>
  <c r="H441" i="27" s="1"/>
  <c r="O440" i="28"/>
  <c r="P327" i="28"/>
  <c r="U327" i="28"/>
  <c r="S277" i="28"/>
  <c r="S269" i="28"/>
  <c r="M244" i="28"/>
  <c r="I244" i="28"/>
  <c r="I244" i="27" s="1"/>
  <c r="Q244" i="28"/>
  <c r="U211" i="28"/>
  <c r="M211" i="28"/>
  <c r="U180" i="28"/>
  <c r="T180" i="28"/>
  <c r="S56" i="28"/>
  <c r="O56" i="28"/>
  <c r="Q11" i="28"/>
  <c r="H11" i="28"/>
  <c r="H11" i="27" s="1"/>
  <c r="I11" i="28"/>
  <c r="I11" i="27" s="1"/>
  <c r="M11" i="28"/>
  <c r="O11" i="28"/>
  <c r="T527" i="28"/>
  <c r="Q506" i="28"/>
  <c r="U494" i="28"/>
  <c r="Q489" i="28"/>
  <c r="I457" i="28"/>
  <c r="I457" i="27" s="1"/>
  <c r="M455" i="28"/>
  <c r="I413" i="28"/>
  <c r="I413" i="27" s="1"/>
  <c r="Q397" i="28"/>
  <c r="M359" i="28"/>
  <c r="U350" i="28"/>
  <c r="Q320" i="28"/>
  <c r="T284" i="28"/>
  <c r="M279" i="28"/>
  <c r="R276" i="28"/>
  <c r="T274" i="28"/>
  <c r="T196" i="28"/>
  <c r="S193" i="28"/>
  <c r="S188" i="28"/>
  <c r="I175" i="28"/>
  <c r="I175" i="27" s="1"/>
  <c r="M170" i="28"/>
  <c r="N166" i="28"/>
  <c r="T163" i="28"/>
  <c r="P158" i="28"/>
  <c r="R156" i="28"/>
  <c r="Q145" i="28"/>
  <c r="R142" i="28"/>
  <c r="Q141" i="28"/>
  <c r="P138" i="28"/>
  <c r="S110" i="28"/>
  <c r="T98" i="28"/>
  <c r="M61" i="28"/>
  <c r="I27" i="28"/>
  <c r="I27" i="27" s="1"/>
  <c r="U17" i="28"/>
  <c r="P14" i="28"/>
  <c r="P535" i="28"/>
  <c r="Q527" i="28"/>
  <c r="P506" i="28"/>
  <c r="S505" i="28"/>
  <c r="R494" i="28"/>
  <c r="P489" i="28"/>
  <c r="P484" i="28"/>
  <c r="Q471" i="28"/>
  <c r="P469" i="28"/>
  <c r="H457" i="28"/>
  <c r="H457" i="27" s="1"/>
  <c r="I455" i="28"/>
  <c r="I455" i="27" s="1"/>
  <c r="R454" i="28"/>
  <c r="H413" i="28"/>
  <c r="H413" i="27" s="1"/>
  <c r="R411" i="28"/>
  <c r="I397" i="28"/>
  <c r="I397" i="27" s="1"/>
  <c r="Q392" i="28"/>
  <c r="M367" i="28"/>
  <c r="S359" i="28"/>
  <c r="H350" i="28"/>
  <c r="H350" i="27" s="1"/>
  <c r="T345" i="28"/>
  <c r="M323" i="28"/>
  <c r="I320" i="28"/>
  <c r="I320" i="27" s="1"/>
  <c r="R284" i="28"/>
  <c r="I279" i="28"/>
  <c r="I279" i="27" s="1"/>
  <c r="P276" i="28"/>
  <c r="P274" i="28"/>
  <c r="N261" i="28"/>
  <c r="P236" i="28"/>
  <c r="R196" i="28"/>
  <c r="R188" i="28"/>
  <c r="S187" i="28"/>
  <c r="Q177" i="28"/>
  <c r="H175" i="28"/>
  <c r="H175" i="27" s="1"/>
  <c r="J175" i="27" s="1"/>
  <c r="U174" i="28"/>
  <c r="N173" i="28"/>
  <c r="P170" i="28"/>
  <c r="P169" i="28"/>
  <c r="T166" i="28"/>
  <c r="N165" i="28"/>
  <c r="U162" i="28"/>
  <c r="H145" i="28"/>
  <c r="H145" i="27" s="1"/>
  <c r="S129" i="28"/>
  <c r="P110" i="28"/>
  <c r="O104" i="28"/>
  <c r="Q98" i="28"/>
  <c r="S60" i="28"/>
  <c r="O43" i="28"/>
  <c r="H27" i="28"/>
  <c r="H27" i="27" s="1"/>
  <c r="J27" i="27" s="1"/>
  <c r="I17" i="28"/>
  <c r="I17" i="27" s="1"/>
  <c r="I14" i="28"/>
  <c r="I14" i="27" s="1"/>
  <c r="O535" i="28"/>
  <c r="N397" i="28"/>
  <c r="N175" i="28"/>
  <c r="T116" i="28"/>
  <c r="N113" i="28"/>
  <c r="O75" i="28"/>
  <c r="R67" i="28"/>
  <c r="O62" i="28"/>
  <c r="Q54" i="28"/>
  <c r="R43" i="28"/>
  <c r="T40" i="28"/>
  <c r="M10" i="28"/>
  <c r="U299" i="28"/>
  <c r="O276" i="28"/>
  <c r="T175" i="28"/>
  <c r="O145" i="28"/>
  <c r="U115" i="28"/>
  <c r="U113" i="28"/>
  <c r="H54" i="28"/>
  <c r="H54" i="27" s="1"/>
  <c r="P43" i="28"/>
  <c r="S40" i="28"/>
  <c r="U10" i="28"/>
  <c r="S622" i="28"/>
  <c r="T540" i="28"/>
  <c r="S535" i="28"/>
  <c r="U506" i="28"/>
  <c r="N489" i="28"/>
  <c r="I459" i="28"/>
  <c r="I459" i="27" s="1"/>
  <c r="J459" i="27" s="1"/>
  <c r="Q458" i="28"/>
  <c r="M443" i="28"/>
  <c r="P439" i="28"/>
  <c r="I426" i="28"/>
  <c r="I426" i="27" s="1"/>
  <c r="H404" i="28"/>
  <c r="H404" i="27" s="1"/>
  <c r="S397" i="28"/>
  <c r="M276" i="28"/>
  <c r="S175" i="28"/>
  <c r="N145" i="28"/>
  <c r="O129" i="28"/>
  <c r="N98" i="28"/>
  <c r="N27" i="28"/>
  <c r="A974" i="27"/>
  <c r="N974" i="28"/>
  <c r="S951" i="28"/>
  <c r="H951" i="28"/>
  <c r="H951" i="27" s="1"/>
  <c r="Q951" i="28"/>
  <c r="S872" i="28"/>
  <c r="T872" i="28"/>
  <c r="U834" i="28"/>
  <c r="S834" i="28"/>
  <c r="T834" i="28"/>
  <c r="M834" i="28"/>
  <c r="H834" i="28"/>
  <c r="H834" i="27" s="1"/>
  <c r="T807" i="28"/>
  <c r="M807" i="28"/>
  <c r="O807" i="28"/>
  <c r="I807" i="28"/>
  <c r="I807" i="27" s="1"/>
  <c r="S776" i="28"/>
  <c r="T776" i="28"/>
  <c r="M743" i="28"/>
  <c r="H743" i="28"/>
  <c r="H743" i="27" s="1"/>
  <c r="Q743" i="28"/>
  <c r="I620" i="28"/>
  <c r="I620" i="27" s="1"/>
  <c r="P620" i="28"/>
  <c r="Q620" i="28"/>
  <c r="H607" i="28"/>
  <c r="H607" i="27" s="1"/>
  <c r="M607" i="28"/>
  <c r="A985" i="27"/>
  <c r="G936" i="27"/>
  <c r="M935" i="27"/>
  <c r="F932" i="27"/>
  <c r="G885" i="27"/>
  <c r="M600" i="27"/>
  <c r="O1001" i="28"/>
  <c r="R989" i="28"/>
  <c r="Q989" i="28"/>
  <c r="Q952" i="28"/>
  <c r="N940" i="28"/>
  <c r="U940" i="28"/>
  <c r="T933" i="28"/>
  <c r="S868" i="28"/>
  <c r="T868" i="28"/>
  <c r="U868" i="28"/>
  <c r="O868" i="28"/>
  <c r="H868" i="28"/>
  <c r="H868" i="27" s="1"/>
  <c r="I868" i="28"/>
  <c r="I868" i="27" s="1"/>
  <c r="S847" i="28"/>
  <c r="R844" i="28"/>
  <c r="P834" i="28"/>
  <c r="Q824" i="28"/>
  <c r="R824" i="28"/>
  <c r="S824" i="28"/>
  <c r="T824" i="28"/>
  <c r="U824" i="28"/>
  <c r="U819" i="28"/>
  <c r="H819" i="28"/>
  <c r="H819" i="27" s="1"/>
  <c r="R807" i="28"/>
  <c r="I636" i="28"/>
  <c r="I636" i="27" s="1"/>
  <c r="P636" i="28"/>
  <c r="Q636" i="28"/>
  <c r="T625" i="28"/>
  <c r="P625" i="28"/>
  <c r="S625" i="28"/>
  <c r="U620" i="28"/>
  <c r="S608" i="28"/>
  <c r="N608" i="28"/>
  <c r="O608" i="28"/>
  <c r="A608" i="27"/>
  <c r="I608" i="28"/>
  <c r="I608" i="27" s="1"/>
  <c r="Q608" i="28"/>
  <c r="M608" i="28"/>
  <c r="A939" i="27"/>
  <c r="F936" i="27"/>
  <c r="G935" i="27"/>
  <c r="A933" i="27"/>
  <c r="F885" i="27"/>
  <c r="N829" i="27"/>
  <c r="N826" i="27"/>
  <c r="N599" i="27"/>
  <c r="T976" i="28"/>
  <c r="U976" i="28"/>
  <c r="H952" i="28"/>
  <c r="H952" i="27" s="1"/>
  <c r="J952" i="27" s="1"/>
  <c r="R951" i="28"/>
  <c r="R933" i="28"/>
  <c r="O875" i="28"/>
  <c r="I875" i="28"/>
  <c r="I875" i="27" s="1"/>
  <c r="R875" i="28"/>
  <c r="O872" i="28"/>
  <c r="R847" i="28"/>
  <c r="P844" i="28"/>
  <c r="S843" i="28"/>
  <c r="I834" i="28"/>
  <c r="I834" i="27" s="1"/>
  <c r="Q807" i="28"/>
  <c r="S784" i="28"/>
  <c r="U784" i="28"/>
  <c r="N784" i="28"/>
  <c r="I784" i="28"/>
  <c r="I784" i="27" s="1"/>
  <c r="R784" i="28"/>
  <c r="U779" i="28"/>
  <c r="I779" i="28"/>
  <c r="I779" i="27" s="1"/>
  <c r="S732" i="28"/>
  <c r="P732" i="28"/>
  <c r="O732" i="28"/>
  <c r="Q700" i="28"/>
  <c r="R700" i="28"/>
  <c r="O700" i="28"/>
  <c r="H675" i="28"/>
  <c r="H675" i="27" s="1"/>
  <c r="J675" i="27" s="1"/>
  <c r="M675" i="28"/>
  <c r="O675" i="28"/>
  <c r="Q675" i="28"/>
  <c r="U675" i="28"/>
  <c r="S664" i="28"/>
  <c r="U664" i="28"/>
  <c r="O664" i="28"/>
  <c r="I664" i="28"/>
  <c r="I664" i="27" s="1"/>
  <c r="P664" i="28"/>
  <c r="T664" i="28"/>
  <c r="U636" i="28"/>
  <c r="T620" i="28"/>
  <c r="U608" i="28"/>
  <c r="N993" i="27"/>
  <c r="A951" i="27"/>
  <c r="A872" i="27"/>
  <c r="A844" i="27"/>
  <c r="M829" i="27"/>
  <c r="M826" i="27"/>
  <c r="A818" i="27"/>
  <c r="A807" i="27"/>
  <c r="A776" i="27"/>
  <c r="A743" i="27"/>
  <c r="A717" i="27"/>
  <c r="G600" i="27"/>
  <c r="M599" i="27"/>
  <c r="P1001" i="28"/>
  <c r="Q977" i="28"/>
  <c r="T977" i="28"/>
  <c r="U957" i="28"/>
  <c r="T957" i="28"/>
  <c r="P868" i="28"/>
  <c r="P857" i="28"/>
  <c r="M857" i="28"/>
  <c r="H824" i="28"/>
  <c r="H824" i="27" s="1"/>
  <c r="S823" i="28"/>
  <c r="Q819" i="28"/>
  <c r="Q784" i="28"/>
  <c r="R732" i="28"/>
  <c r="R722" i="28"/>
  <c r="H722" i="28"/>
  <c r="H722" i="27" s="1"/>
  <c r="J722" i="27" s="1"/>
  <c r="I722" i="28"/>
  <c r="I722" i="27" s="1"/>
  <c r="P701" i="28"/>
  <c r="Q701" i="28"/>
  <c r="S675" i="28"/>
  <c r="R664" i="28"/>
  <c r="S656" i="28"/>
  <c r="U656" i="28"/>
  <c r="O656" i="28"/>
  <c r="I656" i="28"/>
  <c r="I656" i="27" s="1"/>
  <c r="P656" i="28"/>
  <c r="T656" i="28"/>
  <c r="H644" i="28"/>
  <c r="H644" i="27" s="1"/>
  <c r="U644" i="28"/>
  <c r="P644" i="28"/>
  <c r="N644" i="28"/>
  <c r="N640" i="28"/>
  <c r="P640" i="28"/>
  <c r="Q640" i="28"/>
  <c r="T636" i="28"/>
  <c r="U614" i="28"/>
  <c r="S614" i="28"/>
  <c r="M614" i="28"/>
  <c r="R608" i="28"/>
  <c r="M601" i="28"/>
  <c r="H585" i="28"/>
  <c r="H585" i="27" s="1"/>
  <c r="T585" i="28"/>
  <c r="R585" i="28"/>
  <c r="U585" i="28"/>
  <c r="M993" i="27"/>
  <c r="N932" i="27"/>
  <c r="J826" i="27"/>
  <c r="F600" i="27"/>
  <c r="G599" i="27"/>
  <c r="U943" i="28"/>
  <c r="M943" i="28"/>
  <c r="H943" i="28"/>
  <c r="H943" i="27" s="1"/>
  <c r="J943" i="27" s="1"/>
  <c r="I943" i="28"/>
  <c r="I943" i="27" s="1"/>
  <c r="H877" i="28"/>
  <c r="H877" i="27" s="1"/>
  <c r="P877" i="28"/>
  <c r="Q877" i="28"/>
  <c r="U859" i="28"/>
  <c r="H859" i="28"/>
  <c r="H859" i="27" s="1"/>
  <c r="J859" i="27" s="1"/>
  <c r="Q809" i="28"/>
  <c r="I809" i="28"/>
  <c r="I809" i="27" s="1"/>
  <c r="P784" i="28"/>
  <c r="Q779" i="28"/>
  <c r="Q732" i="28"/>
  <c r="N722" i="28"/>
  <c r="O701" i="28"/>
  <c r="R675" i="28"/>
  <c r="Q664" i="28"/>
  <c r="R656" i="28"/>
  <c r="S644" i="28"/>
  <c r="H641" i="28"/>
  <c r="H641" i="27" s="1"/>
  <c r="J641" i="27" s="1"/>
  <c r="U641" i="28"/>
  <c r="M641" i="28"/>
  <c r="N641" i="28"/>
  <c r="I641" i="28"/>
  <c r="I641" i="27" s="1"/>
  <c r="T641" i="28"/>
  <c r="G993" i="27"/>
  <c r="M932" i="27"/>
  <c r="A847" i="27"/>
  <c r="A843" i="27"/>
  <c r="G829" i="27"/>
  <c r="G826" i="27"/>
  <c r="A698" i="27"/>
  <c r="A607" i="27"/>
  <c r="R968" i="28"/>
  <c r="U968" i="28"/>
  <c r="R943" i="28"/>
  <c r="H753" i="28"/>
  <c r="H753" i="27" s="1"/>
  <c r="U753" i="28"/>
  <c r="N753" i="28"/>
  <c r="O753" i="28"/>
  <c r="I753" i="28"/>
  <c r="I753" i="27" s="1"/>
  <c r="P753" i="28"/>
  <c r="T753" i="28"/>
  <c r="S748" i="28"/>
  <c r="T748" i="28"/>
  <c r="U748" i="28"/>
  <c r="H748" i="28"/>
  <c r="H748" i="27" s="1"/>
  <c r="M748" i="28"/>
  <c r="I748" i="28"/>
  <c r="I748" i="27" s="1"/>
  <c r="N748" i="28"/>
  <c r="R748" i="28"/>
  <c r="H725" i="28"/>
  <c r="H725" i="27" s="1"/>
  <c r="P725" i="28"/>
  <c r="S680" i="28"/>
  <c r="U680" i="28"/>
  <c r="M680" i="28"/>
  <c r="N680" i="28"/>
  <c r="H680" i="28"/>
  <c r="H680" i="27" s="1"/>
  <c r="J680" i="27" s="1"/>
  <c r="P680" i="28"/>
  <c r="T680" i="28"/>
  <c r="Q656" i="28"/>
  <c r="R644" i="28"/>
  <c r="S641" i="28"/>
  <c r="M585" i="28"/>
  <c r="N936" i="27"/>
  <c r="N885" i="27"/>
  <c r="A620" i="27"/>
  <c r="I980" i="28"/>
  <c r="I980" i="27" s="1"/>
  <c r="P980" i="28"/>
  <c r="Q969" i="28"/>
  <c r="P969" i="28"/>
  <c r="T961" i="28"/>
  <c r="N961" i="28"/>
  <c r="P948" i="28"/>
  <c r="Q943" i="28"/>
  <c r="R877" i="28"/>
  <c r="M865" i="28"/>
  <c r="N865" i="28"/>
  <c r="Q859" i="28"/>
  <c r="O824" i="28"/>
  <c r="P809" i="28"/>
  <c r="S753" i="28"/>
  <c r="Q748" i="28"/>
  <c r="R680" i="28"/>
  <c r="P641" i="28"/>
  <c r="N560" i="28"/>
  <c r="U560" i="28"/>
  <c r="A834" i="27"/>
  <c r="U962" i="28"/>
  <c r="N962" i="28"/>
  <c r="I948" i="28"/>
  <c r="I948" i="27" s="1"/>
  <c r="U928" i="28"/>
  <c r="T928" i="28"/>
  <c r="N824" i="28"/>
  <c r="M805" i="28"/>
  <c r="S805" i="28"/>
  <c r="T805" i="28"/>
  <c r="Q753" i="28"/>
  <c r="P748" i="28"/>
  <c r="Q680" i="28"/>
  <c r="Q651" i="28"/>
  <c r="R651" i="28"/>
  <c r="H561" i="28"/>
  <c r="H561" i="27" s="1"/>
  <c r="A561" i="27"/>
  <c r="I561" i="28"/>
  <c r="I561" i="27" s="1"/>
  <c r="M561" i="28"/>
  <c r="N648" i="28"/>
  <c r="I648" i="28"/>
  <c r="I648" i="27" s="1"/>
  <c r="H593" i="28"/>
  <c r="H593" i="27" s="1"/>
  <c r="T593" i="28"/>
  <c r="R568" i="28"/>
  <c r="M568" i="28"/>
  <c r="S542" i="28"/>
  <c r="P542" i="28"/>
  <c r="T536" i="28"/>
  <c r="M536" i="28"/>
  <c r="S530" i="28"/>
  <c r="U530" i="28"/>
  <c r="I530" i="28"/>
  <c r="I530" i="27" s="1"/>
  <c r="O529" i="28"/>
  <c r="N529" i="28"/>
  <c r="S511" i="28"/>
  <c r="R511" i="28"/>
  <c r="S475" i="28"/>
  <c r="N475" i="28"/>
  <c r="O475" i="28"/>
  <c r="R463" i="28"/>
  <c r="Q463" i="28"/>
  <c r="I161" i="28"/>
  <c r="I161" i="27" s="1"/>
  <c r="P161" i="28"/>
  <c r="T161" i="28"/>
  <c r="H47" i="28"/>
  <c r="H47" i="27" s="1"/>
  <c r="I47" i="28"/>
  <c r="I47" i="27" s="1"/>
  <c r="P47" i="28"/>
  <c r="S582" i="28"/>
  <c r="R581" i="28"/>
  <c r="N581" i="28"/>
  <c r="U574" i="28"/>
  <c r="S574" i="28"/>
  <c r="P570" i="28"/>
  <c r="S570" i="28"/>
  <c r="R558" i="28"/>
  <c r="U558" i="28"/>
  <c r="T554" i="28"/>
  <c r="N553" i="28"/>
  <c r="R553" i="28"/>
  <c r="U542" i="28"/>
  <c r="P536" i="28"/>
  <c r="R530" i="28"/>
  <c r="P523" i="28"/>
  <c r="T523" i="28"/>
  <c r="T511" i="28"/>
  <c r="S504" i="28"/>
  <c r="P504" i="28"/>
  <c r="O494" i="28"/>
  <c r="T475" i="28"/>
  <c r="S474" i="28"/>
  <c r="Q474" i="28"/>
  <c r="O471" i="28"/>
  <c r="P464" i="28"/>
  <c r="I464" i="28"/>
  <c r="I464" i="27" s="1"/>
  <c r="U460" i="28"/>
  <c r="I460" i="28"/>
  <c r="I460" i="27" s="1"/>
  <c r="M460" i="28"/>
  <c r="N456" i="28"/>
  <c r="P428" i="28"/>
  <c r="R428" i="28"/>
  <c r="M428" i="28"/>
  <c r="U559" i="28"/>
  <c r="R559" i="28"/>
  <c r="M556" i="28"/>
  <c r="S554" i="28"/>
  <c r="R546" i="28"/>
  <c r="M546" i="28"/>
  <c r="P546" i="28"/>
  <c r="Q542" i="28"/>
  <c r="H536" i="28"/>
  <c r="H536" i="27" s="1"/>
  <c r="P530" i="28"/>
  <c r="H529" i="28"/>
  <c r="H529" i="27" s="1"/>
  <c r="Q526" i="28"/>
  <c r="P526" i="28"/>
  <c r="I511" i="28"/>
  <c r="I511" i="27" s="1"/>
  <c r="U510" i="28"/>
  <c r="O507" i="28"/>
  <c r="I507" i="28"/>
  <c r="I507" i="27" s="1"/>
  <c r="T505" i="28"/>
  <c r="P505" i="28"/>
  <c r="M505" i="28"/>
  <c r="U492" i="28"/>
  <c r="I492" i="28"/>
  <c r="I492" i="27" s="1"/>
  <c r="P475" i="28"/>
  <c r="M471" i="28"/>
  <c r="O466" i="28"/>
  <c r="H466" i="28"/>
  <c r="H466" i="27" s="1"/>
  <c r="J466" i="27" s="1"/>
  <c r="P456" i="28"/>
  <c r="U446" i="28"/>
  <c r="P446" i="28"/>
  <c r="U423" i="28"/>
  <c r="Q423" i="28"/>
  <c r="S423" i="28"/>
  <c r="U372" i="28"/>
  <c r="T372" i="28"/>
  <c r="M372" i="28"/>
  <c r="I628" i="28"/>
  <c r="I628" i="27" s="1"/>
  <c r="P628" i="28"/>
  <c r="S592" i="28"/>
  <c r="R592" i="28"/>
  <c r="U471" i="28"/>
  <c r="Q455" i="28"/>
  <c r="N455" i="28"/>
  <c r="S424" i="28"/>
  <c r="N424" i="28"/>
  <c r="U23" i="28"/>
  <c r="N23" i="28"/>
  <c r="O23" i="28"/>
  <c r="P23" i="28"/>
  <c r="Q23" i="28"/>
  <c r="T23" i="28"/>
  <c r="M23" i="28"/>
  <c r="U869" i="28"/>
  <c r="R794" i="28"/>
  <c r="I782" i="28"/>
  <c r="I782" i="27" s="1"/>
  <c r="J782" i="27" s="1"/>
  <c r="O780" i="28"/>
  <c r="S778" i="28"/>
  <c r="T772" i="28"/>
  <c r="R747" i="28"/>
  <c r="T741" i="28"/>
  <c r="R731" i="28"/>
  <c r="U728" i="28"/>
  <c r="S719" i="28"/>
  <c r="M711" i="28"/>
  <c r="T697" i="28"/>
  <c r="T690" i="28"/>
  <c r="U688" i="28"/>
  <c r="R682" i="28"/>
  <c r="T662" i="28"/>
  <c r="I660" i="28"/>
  <c r="I660" i="27" s="1"/>
  <c r="N658" i="28"/>
  <c r="R654" i="28"/>
  <c r="U643" i="28"/>
  <c r="Q628" i="28"/>
  <c r="O619" i="28"/>
  <c r="M606" i="28"/>
  <c r="T592" i="28"/>
  <c r="S559" i="28"/>
  <c r="U551" i="28"/>
  <c r="H546" i="28"/>
  <c r="H546" i="27" s="1"/>
  <c r="R526" i="28"/>
  <c r="P520" i="28"/>
  <c r="R519" i="28"/>
  <c r="I509" i="28"/>
  <c r="I509" i="27" s="1"/>
  <c r="T508" i="28"/>
  <c r="T507" i="28"/>
  <c r="Q505" i="28"/>
  <c r="P502" i="28"/>
  <c r="I502" i="28"/>
  <c r="I502" i="27" s="1"/>
  <c r="I499" i="28"/>
  <c r="I499" i="27" s="1"/>
  <c r="Q494" i="28"/>
  <c r="R492" i="28"/>
  <c r="P470" i="28"/>
  <c r="R470" i="28"/>
  <c r="Q466" i="28"/>
  <c r="P455" i="28"/>
  <c r="R446" i="28"/>
  <c r="I443" i="28"/>
  <c r="I443" i="27" s="1"/>
  <c r="T395" i="28"/>
  <c r="S395" i="28"/>
  <c r="T374" i="28"/>
  <c r="N374" i="28"/>
  <c r="Q374" i="28"/>
  <c r="H374" i="28"/>
  <c r="H374" i="27" s="1"/>
  <c r="I374" i="28"/>
  <c r="I374" i="27" s="1"/>
  <c r="Q959" i="28"/>
  <c r="R927" i="28"/>
  <c r="T888" i="28"/>
  <c r="I869" i="28"/>
  <c r="I869" i="27" s="1"/>
  <c r="P840" i="28"/>
  <c r="Q836" i="28"/>
  <c r="P816" i="28"/>
  <c r="N780" i="28"/>
  <c r="P772" i="28"/>
  <c r="I747" i="28"/>
  <c r="I747" i="27" s="1"/>
  <c r="T746" i="28"/>
  <c r="I731" i="28"/>
  <c r="I731" i="27" s="1"/>
  <c r="M718" i="28"/>
  <c r="I711" i="28"/>
  <c r="I711" i="27" s="1"/>
  <c r="M668" i="28"/>
  <c r="M666" i="28"/>
  <c r="S662" i="28"/>
  <c r="H660" i="28"/>
  <c r="H660" i="27" s="1"/>
  <c r="J660" i="27" s="1"/>
  <c r="R633" i="28"/>
  <c r="H628" i="28"/>
  <c r="H628" i="27" s="1"/>
  <c r="S606" i="28"/>
  <c r="T604" i="28"/>
  <c r="R604" i="28"/>
  <c r="T595" i="28"/>
  <c r="S595" i="28"/>
  <c r="I595" i="28"/>
  <c r="I595" i="27" s="1"/>
  <c r="M594" i="28"/>
  <c r="N594" i="28"/>
  <c r="I592" i="28"/>
  <c r="I592" i="27" s="1"/>
  <c r="T590" i="28"/>
  <c r="T537" i="28"/>
  <c r="S537" i="28"/>
  <c r="R516" i="28"/>
  <c r="S516" i="28"/>
  <c r="T497" i="28"/>
  <c r="H497" i="28"/>
  <c r="H497" i="27" s="1"/>
  <c r="N497" i="28"/>
  <c r="S486" i="28"/>
  <c r="M486" i="28"/>
  <c r="S471" i="28"/>
  <c r="R471" i="28"/>
  <c r="H471" i="28"/>
  <c r="H471" i="27" s="1"/>
  <c r="J471" i="27" s="1"/>
  <c r="N471" i="28"/>
  <c r="H383" i="28"/>
  <c r="H383" i="27" s="1"/>
  <c r="P383" i="28"/>
  <c r="N383" i="28"/>
  <c r="H230" i="28"/>
  <c r="H230" i="27" s="1"/>
  <c r="P230" i="28"/>
  <c r="S230" i="28"/>
  <c r="M230" i="28"/>
  <c r="U153" i="28"/>
  <c r="T153" i="28"/>
  <c r="H28" i="28"/>
  <c r="H28" i="27" s="1"/>
  <c r="P28" i="28"/>
  <c r="S28" i="28"/>
  <c r="T28" i="28"/>
  <c r="P964" i="28"/>
  <c r="Q927" i="28"/>
  <c r="M909" i="28"/>
  <c r="S906" i="28"/>
  <c r="M901" i="28"/>
  <c r="H840" i="28"/>
  <c r="H840" i="27" s="1"/>
  <c r="S839" i="28"/>
  <c r="P836" i="28"/>
  <c r="I816" i="28"/>
  <c r="I816" i="27" s="1"/>
  <c r="P808" i="28"/>
  <c r="I794" i="28"/>
  <c r="I794" i="27" s="1"/>
  <c r="U792" i="28"/>
  <c r="Q787" i="28"/>
  <c r="P786" i="28"/>
  <c r="O785" i="28"/>
  <c r="U780" i="28"/>
  <c r="R775" i="28"/>
  <c r="M716" i="28"/>
  <c r="H716" i="28"/>
  <c r="H716" i="27" s="1"/>
  <c r="J716" i="27" s="1"/>
  <c r="N715" i="28"/>
  <c r="H709" i="28"/>
  <c r="H709" i="27" s="1"/>
  <c r="O708" i="28"/>
  <c r="R688" i="28"/>
  <c r="S685" i="28"/>
  <c r="R679" i="28"/>
  <c r="M677" i="28"/>
  <c r="O676" i="28"/>
  <c r="H676" i="28"/>
  <c r="H676" i="27" s="1"/>
  <c r="J676" i="27" s="1"/>
  <c r="S665" i="28"/>
  <c r="T661" i="28"/>
  <c r="Q657" i="28"/>
  <c r="H649" i="28"/>
  <c r="H649" i="27" s="1"/>
  <c r="J649" i="27" s="1"/>
  <c r="M649" i="28"/>
  <c r="P643" i="28"/>
  <c r="I635" i="28"/>
  <c r="I635" i="27" s="1"/>
  <c r="T630" i="28"/>
  <c r="I619" i="28"/>
  <c r="I619" i="27" s="1"/>
  <c r="U611" i="28"/>
  <c r="U609" i="28"/>
  <c r="O604" i="28"/>
  <c r="S600" i="28"/>
  <c r="T600" i="28"/>
  <c r="Q595" i="28"/>
  <c r="P588" i="28"/>
  <c r="Q577" i="28"/>
  <c r="R577" i="28"/>
  <c r="Q572" i="28"/>
  <c r="I572" i="28"/>
  <c r="I572" i="27" s="1"/>
  <c r="O572" i="28"/>
  <c r="T572" i="28"/>
  <c r="P550" i="28"/>
  <c r="H540" i="28"/>
  <c r="H540" i="27" s="1"/>
  <c r="I537" i="28"/>
  <c r="I537" i="27" s="1"/>
  <c r="P518" i="28"/>
  <c r="M516" i="28"/>
  <c r="Q502" i="28"/>
  <c r="P497" i="28"/>
  <c r="I489" i="28"/>
  <c r="I489" i="27" s="1"/>
  <c r="P471" i="28"/>
  <c r="U452" i="28"/>
  <c r="T452" i="28"/>
  <c r="P374" i="28"/>
  <c r="Q154" i="28"/>
  <c r="P154" i="28"/>
  <c r="U154" i="28"/>
  <c r="P972" i="28"/>
  <c r="Q967" i="28"/>
  <c r="U924" i="28"/>
  <c r="N905" i="28"/>
  <c r="I881" i="28"/>
  <c r="I881" i="27" s="1"/>
  <c r="I880" i="28"/>
  <c r="I880" i="27" s="1"/>
  <c r="N878" i="28"/>
  <c r="I850" i="28"/>
  <c r="I850" i="27" s="1"/>
  <c r="I828" i="28"/>
  <c r="I828" i="27" s="1"/>
  <c r="I800" i="28"/>
  <c r="I800" i="27" s="1"/>
  <c r="H794" i="28"/>
  <c r="H794" i="27" s="1"/>
  <c r="J794" i="27" s="1"/>
  <c r="S780" i="28"/>
  <c r="T692" i="28"/>
  <c r="P688" i="28"/>
  <c r="R687" i="28"/>
  <c r="T686" i="28"/>
  <c r="M676" i="28"/>
  <c r="Q661" i="28"/>
  <c r="P649" i="28"/>
  <c r="I643" i="28"/>
  <c r="I643" i="27" s="1"/>
  <c r="O628" i="28"/>
  <c r="R621" i="28"/>
  <c r="M621" i="28"/>
  <c r="H619" i="28"/>
  <c r="H619" i="27" s="1"/>
  <c r="J619" i="27" s="1"/>
  <c r="T609" i="28"/>
  <c r="Q604" i="28"/>
  <c r="Q600" i="28"/>
  <c r="P595" i="28"/>
  <c r="I594" i="28"/>
  <c r="I594" i="27" s="1"/>
  <c r="N593" i="28"/>
  <c r="S580" i="28"/>
  <c r="U580" i="28"/>
  <c r="I580" i="28"/>
  <c r="I580" i="27" s="1"/>
  <c r="P572" i="28"/>
  <c r="H537" i="28"/>
  <c r="H537" i="27" s="1"/>
  <c r="N536" i="28"/>
  <c r="S533" i="28"/>
  <c r="R533" i="28"/>
  <c r="O530" i="28"/>
  <c r="Q516" i="28"/>
  <c r="H506" i="28"/>
  <c r="H506" i="27" s="1"/>
  <c r="S506" i="28"/>
  <c r="O506" i="28"/>
  <c r="I497" i="28"/>
  <c r="I497" i="27" s="1"/>
  <c r="H495" i="28"/>
  <c r="H495" i="27" s="1"/>
  <c r="M495" i="28"/>
  <c r="U486" i="28"/>
  <c r="I471" i="28"/>
  <c r="I471" i="27" s="1"/>
  <c r="M468" i="28"/>
  <c r="N468" i="28"/>
  <c r="O417" i="28"/>
  <c r="Q417" i="28"/>
  <c r="R417" i="28"/>
  <c r="T417" i="28"/>
  <c r="P407" i="28"/>
  <c r="M407" i="28"/>
  <c r="N407" i="28"/>
  <c r="O407" i="28"/>
  <c r="H406" i="28"/>
  <c r="H406" i="27" s="1"/>
  <c r="P406" i="28"/>
  <c r="S406" i="28"/>
  <c r="T383" i="28"/>
  <c r="H312" i="28"/>
  <c r="H312" i="27" s="1"/>
  <c r="U312" i="28"/>
  <c r="N312" i="28"/>
  <c r="I312" i="28"/>
  <c r="I312" i="27" s="1"/>
  <c r="R213" i="28"/>
  <c r="P213" i="28"/>
  <c r="T213" i="28"/>
  <c r="N193" i="28"/>
  <c r="P193" i="28"/>
  <c r="O178" i="28"/>
  <c r="I178" i="28"/>
  <c r="I178" i="27" s="1"/>
  <c r="P132" i="28"/>
  <c r="H132" i="28"/>
  <c r="H132" i="27" s="1"/>
  <c r="R132" i="28"/>
  <c r="Q2" i="28"/>
  <c r="R2" i="28"/>
  <c r="R365" i="28"/>
  <c r="Q365" i="28"/>
  <c r="M345" i="28"/>
  <c r="O345" i="28"/>
  <c r="S332" i="28"/>
  <c r="U332" i="28"/>
  <c r="O290" i="28"/>
  <c r="I290" i="28"/>
  <c r="I290" i="27" s="1"/>
  <c r="P290" i="28"/>
  <c r="H264" i="28"/>
  <c r="H264" i="27" s="1"/>
  <c r="N264" i="28"/>
  <c r="P264" i="28"/>
  <c r="Q264" i="28"/>
  <c r="T214" i="28"/>
  <c r="I214" i="28"/>
  <c r="I214" i="27" s="1"/>
  <c r="U74" i="28"/>
  <c r="S74" i="28"/>
  <c r="P3" i="28"/>
  <c r="Q3" i="28"/>
  <c r="M413" i="28"/>
  <c r="N413" i="28"/>
  <c r="S405" i="28"/>
  <c r="H405" i="28"/>
  <c r="H405" i="27" s="1"/>
  <c r="U387" i="28"/>
  <c r="N378" i="28"/>
  <c r="T377" i="28"/>
  <c r="N365" i="28"/>
  <c r="Q345" i="28"/>
  <c r="T340" i="28"/>
  <c r="M332" i="28"/>
  <c r="Q321" i="28"/>
  <c r="I321" i="28"/>
  <c r="I321" i="27" s="1"/>
  <c r="M321" i="28"/>
  <c r="P312" i="28"/>
  <c r="T290" i="28"/>
  <c r="R271" i="28"/>
  <c r="T264" i="28"/>
  <c r="T217" i="28"/>
  <c r="M214" i="28"/>
  <c r="M212" i="28"/>
  <c r="Q212" i="28"/>
  <c r="U212" i="28"/>
  <c r="N212" i="28"/>
  <c r="O212" i="28"/>
  <c r="P207" i="28"/>
  <c r="I207" i="28"/>
  <c r="I207" i="27" s="1"/>
  <c r="T207" i="28"/>
  <c r="Q193" i="28"/>
  <c r="P178" i="28"/>
  <c r="U132" i="28"/>
  <c r="Q111" i="28"/>
  <c r="T111" i="28"/>
  <c r="H89" i="28"/>
  <c r="H89" i="27" s="1"/>
  <c r="Q89" i="28"/>
  <c r="S75" i="28"/>
  <c r="H75" i="28"/>
  <c r="H75" i="27" s="1"/>
  <c r="P75" i="28"/>
  <c r="O67" i="28"/>
  <c r="I67" i="28"/>
  <c r="I67" i="27" s="1"/>
  <c r="R51" i="28"/>
  <c r="H51" i="28"/>
  <c r="H51" i="27" s="1"/>
  <c r="P51" i="28"/>
  <c r="M416" i="28"/>
  <c r="S416" i="28"/>
  <c r="T416" i="28"/>
  <c r="U365" i="28"/>
  <c r="O350" i="28"/>
  <c r="I345" i="28"/>
  <c r="I345" i="27" s="1"/>
  <c r="M344" i="28"/>
  <c r="I332" i="28"/>
  <c r="I332" i="27" s="1"/>
  <c r="R290" i="28"/>
  <c r="S264" i="28"/>
  <c r="Q260" i="28"/>
  <c r="O260" i="28"/>
  <c r="I260" i="28"/>
  <c r="I260" i="27" s="1"/>
  <c r="P260" i="28"/>
  <c r="N222" i="28"/>
  <c r="I222" i="28"/>
  <c r="I222" i="27" s="1"/>
  <c r="P222" i="28"/>
  <c r="P214" i="28"/>
  <c r="S183" i="28"/>
  <c r="P183" i="28"/>
  <c r="U183" i="28"/>
  <c r="Q137" i="28"/>
  <c r="H137" i="28"/>
  <c r="H137" i="27" s="1"/>
  <c r="Q90" i="28"/>
  <c r="U90" i="28"/>
  <c r="M90" i="28"/>
  <c r="N90" i="28"/>
  <c r="O90" i="28"/>
  <c r="H90" i="28"/>
  <c r="H90" i="27" s="1"/>
  <c r="J90" i="27" s="1"/>
  <c r="I90" i="28"/>
  <c r="I90" i="27" s="1"/>
  <c r="P20" i="28"/>
  <c r="N20" i="28"/>
  <c r="R3" i="28"/>
  <c r="Q416" i="28"/>
  <c r="Q382" i="28"/>
  <c r="Q377" i="28"/>
  <c r="M350" i="28"/>
  <c r="U329" i="28"/>
  <c r="U323" i="28"/>
  <c r="I323" i="28"/>
  <c r="I323" i="27" s="1"/>
  <c r="P323" i="28"/>
  <c r="R323" i="28"/>
  <c r="S126" i="28"/>
  <c r="N126" i="28"/>
  <c r="M93" i="28"/>
  <c r="I93" i="28"/>
  <c r="I93" i="27" s="1"/>
  <c r="Q93" i="28"/>
  <c r="I36" i="28"/>
  <c r="I36" i="27" s="1"/>
  <c r="T36" i="28"/>
  <c r="R21" i="28"/>
  <c r="S21" i="28"/>
  <c r="H21" i="28"/>
  <c r="H21" i="27" s="1"/>
  <c r="O320" i="28"/>
  <c r="M320" i="28"/>
  <c r="S278" i="28"/>
  <c r="T278" i="28"/>
  <c r="M127" i="28"/>
  <c r="H127" i="28"/>
  <c r="H127" i="27" s="1"/>
  <c r="N102" i="28"/>
  <c r="O102" i="28"/>
  <c r="H102" i="28"/>
  <c r="H102" i="27" s="1"/>
  <c r="Q35" i="28"/>
  <c r="S35" i="28"/>
  <c r="T35" i="28"/>
  <c r="U35" i="28"/>
  <c r="M35" i="28"/>
  <c r="H35" i="28"/>
  <c r="H35" i="27" s="1"/>
  <c r="N35" i="28"/>
  <c r="I35" i="28"/>
  <c r="I35" i="27" s="1"/>
  <c r="O35" i="28"/>
  <c r="U12" i="28"/>
  <c r="P12" i="28"/>
  <c r="M535" i="28"/>
  <c r="I465" i="28"/>
  <c r="I465" i="27" s="1"/>
  <c r="M465" i="28"/>
  <c r="T422" i="28"/>
  <c r="P415" i="28"/>
  <c r="R398" i="28"/>
  <c r="U386" i="28"/>
  <c r="S385" i="28"/>
  <c r="I347" i="28"/>
  <c r="I347" i="27" s="1"/>
  <c r="P347" i="28"/>
  <c r="S329" i="28"/>
  <c r="Q323" i="28"/>
  <c r="P320" i="28"/>
  <c r="N318" i="28"/>
  <c r="N316" i="28"/>
  <c r="P313" i="28"/>
  <c r="O312" i="28"/>
  <c r="R309" i="28"/>
  <c r="M309" i="28"/>
  <c r="H308" i="28"/>
  <c r="H308" i="27" s="1"/>
  <c r="T308" i="28"/>
  <c r="H300" i="28"/>
  <c r="H300" i="27" s="1"/>
  <c r="Q300" i="28"/>
  <c r="S237" i="28"/>
  <c r="P237" i="28"/>
  <c r="P185" i="28"/>
  <c r="O184" i="28"/>
  <c r="M173" i="28"/>
  <c r="U170" i="28"/>
  <c r="S127" i="28"/>
  <c r="S125" i="28"/>
  <c r="T125" i="28"/>
  <c r="U125" i="28"/>
  <c r="M125" i="28"/>
  <c r="N125" i="28"/>
  <c r="M102" i="28"/>
  <c r="R93" i="28"/>
  <c r="I61" i="28"/>
  <c r="I61" i="27" s="1"/>
  <c r="O61" i="28"/>
  <c r="R61" i="28"/>
  <c r="U36" i="28"/>
  <c r="R35" i="28"/>
  <c r="I21" i="28"/>
  <c r="I21" i="27" s="1"/>
  <c r="S12" i="28"/>
  <c r="O236" i="28"/>
  <c r="N233" i="28"/>
  <c r="S229" i="28"/>
  <c r="S196" i="28"/>
  <c r="M166" i="28"/>
  <c r="M145" i="28"/>
  <c r="S134" i="28"/>
  <c r="M120" i="28"/>
  <c r="R98" i="28"/>
  <c r="T91" i="28"/>
  <c r="N86" i="28"/>
  <c r="I86" i="28"/>
  <c r="I86" i="27" s="1"/>
  <c r="Q83" i="28"/>
  <c r="S80" i="28"/>
  <c r="R71" i="28"/>
  <c r="U62" i="28"/>
  <c r="P60" i="28"/>
  <c r="O50" i="28"/>
  <c r="Q43" i="28"/>
  <c r="P34" i="28"/>
  <c r="O27" i="28"/>
  <c r="M26" i="28"/>
  <c r="O19" i="28"/>
  <c r="N11" i="28"/>
  <c r="Q91" i="28"/>
  <c r="M86" i="28"/>
  <c r="H86" i="28"/>
  <c r="H86" i="27" s="1"/>
  <c r="I80" i="28"/>
  <c r="I80" i="27" s="1"/>
  <c r="H60" i="28"/>
  <c r="H60" i="27" s="1"/>
  <c r="P326" i="28"/>
  <c r="H306" i="28"/>
  <c r="H306" i="27" s="1"/>
  <c r="U305" i="28"/>
  <c r="T289" i="28"/>
  <c r="M275" i="28"/>
  <c r="O268" i="28"/>
  <c r="S263" i="28"/>
  <c r="S256" i="28"/>
  <c r="H251" i="28"/>
  <c r="H251" i="27" s="1"/>
  <c r="O249" i="28"/>
  <c r="U248" i="28"/>
  <c r="U236" i="28"/>
  <c r="U233" i="28"/>
  <c r="P229" i="28"/>
  <c r="O202" i="28"/>
  <c r="I196" i="28"/>
  <c r="I196" i="27" s="1"/>
  <c r="N191" i="28"/>
  <c r="Q166" i="28"/>
  <c r="M117" i="28"/>
  <c r="P98" i="28"/>
  <c r="Q95" i="28"/>
  <c r="U86" i="28"/>
  <c r="M79" i="28"/>
  <c r="N43" i="28"/>
  <c r="I43" i="28"/>
  <c r="I43" i="27" s="1"/>
  <c r="M27" i="28"/>
  <c r="R19" i="28"/>
  <c r="U11" i="28"/>
  <c r="O399" i="28"/>
  <c r="P397" i="28"/>
  <c r="R393" i="28"/>
  <c r="P384" i="28"/>
  <c r="N360" i="28"/>
  <c r="R331" i="28"/>
  <c r="I324" i="28"/>
  <c r="I324" i="27" s="1"/>
  <c r="N304" i="28"/>
  <c r="Q267" i="28"/>
  <c r="M265" i="28"/>
  <c r="U261" i="28"/>
  <c r="P248" i="28"/>
  <c r="R236" i="28"/>
  <c r="I229" i="28"/>
  <c r="I229" i="27" s="1"/>
  <c r="M195" i="28"/>
  <c r="U194" i="28"/>
  <c r="T191" i="28"/>
  <c r="R187" i="28"/>
  <c r="I166" i="28"/>
  <c r="I166" i="27" s="1"/>
  <c r="P145" i="28"/>
  <c r="M139" i="28"/>
  <c r="R117" i="28"/>
  <c r="R110" i="28"/>
  <c r="H98" i="28"/>
  <c r="H98" i="27" s="1"/>
  <c r="T86" i="28"/>
  <c r="I62" i="28"/>
  <c r="I62" i="27" s="1"/>
  <c r="M43" i="28"/>
  <c r="H43" i="28"/>
  <c r="H43" i="27" s="1"/>
  <c r="U27" i="28"/>
  <c r="Q19" i="28"/>
  <c r="F918" i="27"/>
  <c r="G805" i="27"/>
  <c r="M784" i="27"/>
  <c r="M124" i="27"/>
  <c r="O996" i="28"/>
  <c r="M989" i="28"/>
  <c r="T982" i="28"/>
  <c r="O982" i="28"/>
  <c r="H982" i="28"/>
  <c r="H982" i="27" s="1"/>
  <c r="Q982" i="28"/>
  <c r="N957" i="28"/>
  <c r="O898" i="28"/>
  <c r="M898" i="28"/>
  <c r="Q777" i="28"/>
  <c r="P777" i="28"/>
  <c r="O777" i="28"/>
  <c r="N913" i="27"/>
  <c r="J901" i="27"/>
  <c r="N892" i="27"/>
  <c r="F805" i="27"/>
  <c r="J784" i="27"/>
  <c r="G779" i="27"/>
  <c r="G218" i="27"/>
  <c r="T980" i="28"/>
  <c r="U980" i="28"/>
  <c r="O980" i="28"/>
  <c r="H979" i="28"/>
  <c r="H979" i="27" s="1"/>
  <c r="I979" i="28"/>
  <c r="I979" i="27" s="1"/>
  <c r="R976" i="28"/>
  <c r="I976" i="28"/>
  <c r="I976" i="27" s="1"/>
  <c r="Q976" i="28"/>
  <c r="M976" i="28"/>
  <c r="U951" i="28"/>
  <c r="T951" i="28"/>
  <c r="M951" i="28"/>
  <c r="I951" i="28"/>
  <c r="I951" i="27" s="1"/>
  <c r="I942" i="28"/>
  <c r="I942" i="27" s="1"/>
  <c r="P942" i="28"/>
  <c r="I936" i="28"/>
  <c r="I936" i="27" s="1"/>
  <c r="Q936" i="28"/>
  <c r="S930" i="28"/>
  <c r="U930" i="28"/>
  <c r="U927" i="28"/>
  <c r="S927" i="28"/>
  <c r="T927" i="28"/>
  <c r="H927" i="28"/>
  <c r="H927" i="27" s="1"/>
  <c r="I927" i="28"/>
  <c r="I927" i="27" s="1"/>
  <c r="U885" i="28"/>
  <c r="N885" i="28"/>
  <c r="M873" i="28"/>
  <c r="H873" i="28"/>
  <c r="H873" i="27" s="1"/>
  <c r="I873" i="28"/>
  <c r="I873" i="27" s="1"/>
  <c r="P860" i="28"/>
  <c r="M860" i="28"/>
  <c r="O860" i="28"/>
  <c r="I860" i="28"/>
  <c r="I860" i="27" s="1"/>
  <c r="Q793" i="28"/>
  <c r="I793" i="28"/>
  <c r="I793" i="27" s="1"/>
  <c r="O793" i="28"/>
  <c r="U730" i="28"/>
  <c r="I730" i="28"/>
  <c r="I730" i="27" s="1"/>
  <c r="H730" i="28"/>
  <c r="H730" i="27" s="1"/>
  <c r="P730" i="28"/>
  <c r="N730" i="28"/>
  <c r="Q689" i="28"/>
  <c r="T689" i="28"/>
  <c r="N689" i="28"/>
  <c r="S689" i="28"/>
  <c r="U689" i="28"/>
  <c r="M689" i="28"/>
  <c r="U652" i="28"/>
  <c r="I652" i="28"/>
  <c r="I652" i="27" s="1"/>
  <c r="N652" i="28"/>
  <c r="H652" i="28"/>
  <c r="H652" i="27" s="1"/>
  <c r="J652" i="27" s="1"/>
  <c r="P652" i="28"/>
  <c r="M652" i="28"/>
  <c r="Q496" i="28"/>
  <c r="P496" i="28"/>
  <c r="S496" i="28"/>
  <c r="N496" i="28"/>
  <c r="M496" i="28"/>
  <c r="T996" i="28"/>
  <c r="S996" i="28"/>
  <c r="S989" i="28"/>
  <c r="T989" i="28"/>
  <c r="U989" i="28"/>
  <c r="I989" i="28"/>
  <c r="I989" i="27" s="1"/>
  <c r="O989" i="28"/>
  <c r="P974" i="28"/>
  <c r="O974" i="28"/>
  <c r="H974" i="28"/>
  <c r="H974" i="27" s="1"/>
  <c r="O973" i="28"/>
  <c r="M973" i="28"/>
  <c r="O957" i="28"/>
  <c r="I957" i="28"/>
  <c r="I957" i="27" s="1"/>
  <c r="R957" i="28"/>
  <c r="S941" i="28"/>
  <c r="O941" i="28"/>
  <c r="P941" i="28"/>
  <c r="Q941" i="28"/>
  <c r="U874" i="28"/>
  <c r="I874" i="28"/>
  <c r="I874" i="27" s="1"/>
  <c r="M870" i="28"/>
  <c r="S870" i="28"/>
  <c r="R862" i="28"/>
  <c r="P862" i="28"/>
  <c r="Q853" i="28"/>
  <c r="S853" i="28"/>
  <c r="S813" i="28"/>
  <c r="T813" i="28"/>
  <c r="U227" i="28"/>
  <c r="S227" i="28"/>
  <c r="M227" i="28"/>
  <c r="J913" i="27"/>
  <c r="J892" i="27"/>
  <c r="A870" i="27"/>
  <c r="F124" i="27"/>
  <c r="P996" i="28"/>
  <c r="R994" i="28"/>
  <c r="I994" i="28"/>
  <c r="I994" i="27" s="1"/>
  <c r="I993" i="28"/>
  <c r="I993" i="27" s="1"/>
  <c r="O993" i="28"/>
  <c r="R991" i="28"/>
  <c r="H991" i="28"/>
  <c r="H991" i="27" s="1"/>
  <c r="I991" i="28"/>
  <c r="I991" i="27" s="1"/>
  <c r="T991" i="28"/>
  <c r="P989" i="28"/>
  <c r="M974" i="28"/>
  <c r="Q957" i="28"/>
  <c r="M941" i="28"/>
  <c r="R938" i="28"/>
  <c r="S938" i="28"/>
  <c r="S925" i="28"/>
  <c r="Q925" i="28"/>
  <c r="S884" i="28"/>
  <c r="U884" i="28"/>
  <c r="H884" i="28"/>
  <c r="H884" i="27" s="1"/>
  <c r="O884" i="28"/>
  <c r="I884" i="28"/>
  <c r="I884" i="27" s="1"/>
  <c r="R884" i="28"/>
  <c r="T884" i="28"/>
  <c r="T874" i="28"/>
  <c r="Q841" i="28"/>
  <c r="U841" i="28"/>
  <c r="N841" i="28"/>
  <c r="P841" i="28"/>
  <c r="I789" i="28"/>
  <c r="I789" i="27" s="1"/>
  <c r="T789" i="28"/>
  <c r="A973" i="27"/>
  <c r="A931" i="27"/>
  <c r="N918" i="27"/>
  <c r="G913" i="27"/>
  <c r="G901" i="27"/>
  <c r="G892" i="27"/>
  <c r="N805" i="27"/>
  <c r="G784" i="27"/>
  <c r="N779" i="27"/>
  <c r="A227" i="27"/>
  <c r="I996" i="28"/>
  <c r="I996" i="27" s="1"/>
  <c r="S994" i="28"/>
  <c r="S991" i="28"/>
  <c r="H989" i="28"/>
  <c r="H989" i="27" s="1"/>
  <c r="R983" i="28"/>
  <c r="I983" i="28"/>
  <c r="I983" i="27" s="1"/>
  <c r="Q983" i="28"/>
  <c r="M983" i="28"/>
  <c r="I974" i="28"/>
  <c r="I974" i="27" s="1"/>
  <c r="H973" i="28"/>
  <c r="H973" i="27" s="1"/>
  <c r="P957" i="28"/>
  <c r="R956" i="28"/>
  <c r="M956" i="28"/>
  <c r="N956" i="28"/>
  <c r="R954" i="28"/>
  <c r="S954" i="28"/>
  <c r="U941" i="28"/>
  <c r="N931" i="28"/>
  <c r="N886" i="28"/>
  <c r="Q884" i="28"/>
  <c r="S879" i="28"/>
  <c r="R879" i="28"/>
  <c r="S874" i="28"/>
  <c r="I872" i="28"/>
  <c r="I872" i="27" s="1"/>
  <c r="N872" i="28"/>
  <c r="Q872" i="28"/>
  <c r="R872" i="28"/>
  <c r="U872" i="28"/>
  <c r="H872" i="28"/>
  <c r="H872" i="27" s="1"/>
  <c r="J872" i="27" s="1"/>
  <c r="M872" i="28"/>
  <c r="P864" i="28"/>
  <c r="R864" i="28"/>
  <c r="N858" i="28"/>
  <c r="S858" i="28"/>
  <c r="M851" i="28"/>
  <c r="Q851" i="28"/>
  <c r="A996" i="27"/>
  <c r="M918" i="27"/>
  <c r="F901" i="27"/>
  <c r="A874" i="27"/>
  <c r="M805" i="27"/>
  <c r="F784" i="27"/>
  <c r="M779" i="27"/>
  <c r="P998" i="28"/>
  <c r="N998" i="28"/>
  <c r="P994" i="28"/>
  <c r="P993" i="28"/>
  <c r="Q991" i="28"/>
  <c r="P990" i="28"/>
  <c r="O990" i="28"/>
  <c r="I990" i="28"/>
  <c r="I990" i="27" s="1"/>
  <c r="I986" i="28"/>
  <c r="I986" i="27" s="1"/>
  <c r="N986" i="28"/>
  <c r="T983" i="28"/>
  <c r="R961" i="28"/>
  <c r="U961" i="28"/>
  <c r="M961" i="28"/>
  <c r="Q956" i="28"/>
  <c r="R946" i="28"/>
  <c r="S946" i="28"/>
  <c r="T940" i="28"/>
  <c r="R940" i="28"/>
  <c r="S940" i="28"/>
  <c r="H940" i="28"/>
  <c r="H940" i="27" s="1"/>
  <c r="O940" i="28"/>
  <c r="I940" i="28"/>
  <c r="I940" i="27" s="1"/>
  <c r="M925" i="28"/>
  <c r="H923" i="28"/>
  <c r="H923" i="27" s="1"/>
  <c r="N923" i="28"/>
  <c r="P884" i="28"/>
  <c r="M841" i="28"/>
  <c r="M833" i="28"/>
  <c r="O833" i="28"/>
  <c r="U789" i="28"/>
  <c r="A957" i="27"/>
  <c r="J918" i="27"/>
  <c r="N901" i="27"/>
  <c r="N218" i="27"/>
  <c r="I998" i="28"/>
  <c r="I998" i="27" s="1"/>
  <c r="T990" i="28"/>
  <c r="T988" i="28"/>
  <c r="S988" i="28"/>
  <c r="M988" i="28"/>
  <c r="H988" i="28"/>
  <c r="H988" i="27" s="1"/>
  <c r="S983" i="28"/>
  <c r="N982" i="28"/>
  <c r="Q961" i="28"/>
  <c r="N958" i="28"/>
  <c r="O958" i="28"/>
  <c r="P956" i="28"/>
  <c r="P955" i="28"/>
  <c r="I954" i="28"/>
  <c r="I954" i="27" s="1"/>
  <c r="P947" i="28"/>
  <c r="R947" i="28"/>
  <c r="Q940" i="28"/>
  <c r="T924" i="28"/>
  <c r="N924" i="28"/>
  <c r="H924" i="28"/>
  <c r="H924" i="27" s="1"/>
  <c r="J924" i="27" s="1"/>
  <c r="O924" i="28"/>
  <c r="Q924" i="28"/>
  <c r="R924" i="28"/>
  <c r="U912" i="28"/>
  <c r="T912" i="28"/>
  <c r="U909" i="28"/>
  <c r="T909" i="28"/>
  <c r="H909" i="28"/>
  <c r="H909" i="27" s="1"/>
  <c r="N909" i="28"/>
  <c r="I909" i="28"/>
  <c r="I909" i="27" s="1"/>
  <c r="O909" i="28"/>
  <c r="R909" i="28"/>
  <c r="S909" i="28"/>
  <c r="U890" i="28"/>
  <c r="R890" i="28"/>
  <c r="T890" i="28"/>
  <c r="N890" i="28"/>
  <c r="I890" i="28"/>
  <c r="I890" i="27" s="1"/>
  <c r="N879" i="28"/>
  <c r="P872" i="28"/>
  <c r="S864" i="28"/>
  <c r="M858" i="28"/>
  <c r="U767" i="28"/>
  <c r="I767" i="28"/>
  <c r="I767" i="27" s="1"/>
  <c r="Q767" i="28"/>
  <c r="S767" i="28"/>
  <c r="R616" i="28"/>
  <c r="P616" i="28"/>
  <c r="I616" i="28"/>
  <c r="I616" i="27" s="1"/>
  <c r="Q616" i="28"/>
  <c r="A992" i="27"/>
  <c r="H998" i="28"/>
  <c r="H998" i="27" s="1"/>
  <c r="J998" i="27" s="1"/>
  <c r="N997" i="28"/>
  <c r="S990" i="28"/>
  <c r="N989" i="28"/>
  <c r="P988" i="28"/>
  <c r="P986" i="28"/>
  <c r="M982" i="28"/>
  <c r="O981" i="28"/>
  <c r="M981" i="28"/>
  <c r="P961" i="28"/>
  <c r="R959" i="28"/>
  <c r="H959" i="28"/>
  <c r="H959" i="27" s="1"/>
  <c r="M959" i="28"/>
  <c r="O951" i="28"/>
  <c r="T948" i="28"/>
  <c r="N948" i="28"/>
  <c r="H948" i="28"/>
  <c r="H948" i="27" s="1"/>
  <c r="O948" i="28"/>
  <c r="Q948" i="28"/>
  <c r="P940" i="28"/>
  <c r="P924" i="28"/>
  <c r="O921" i="28"/>
  <c r="R921" i="28"/>
  <c r="Q913" i="28"/>
  <c r="R913" i="28"/>
  <c r="Q909" i="28"/>
  <c r="O903" i="28"/>
  <c r="N903" i="28"/>
  <c r="H901" i="28"/>
  <c r="H901" i="27" s="1"/>
  <c r="I901" i="28"/>
  <c r="I901" i="27" s="1"/>
  <c r="P901" i="28"/>
  <c r="N901" i="28"/>
  <c r="O901" i="28"/>
  <c r="U892" i="28"/>
  <c r="M892" i="28"/>
  <c r="R888" i="28"/>
  <c r="I888" i="28"/>
  <c r="I888" i="27" s="1"/>
  <c r="Q888" i="28"/>
  <c r="S888" i="28"/>
  <c r="N888" i="28"/>
  <c r="H888" i="28"/>
  <c r="H888" i="27" s="1"/>
  <c r="O888" i="28"/>
  <c r="T783" i="28"/>
  <c r="Q783" i="28"/>
  <c r="R783" i="28"/>
  <c r="O783" i="28"/>
  <c r="U920" i="28"/>
  <c r="T836" i="28"/>
  <c r="P832" i="28"/>
  <c r="Q827" i="28"/>
  <c r="M826" i="28"/>
  <c r="Q823" i="28"/>
  <c r="I821" i="28"/>
  <c r="I821" i="27" s="1"/>
  <c r="N820" i="28"/>
  <c r="I792" i="28"/>
  <c r="I792" i="27" s="1"/>
  <c r="H786" i="28"/>
  <c r="H786" i="27" s="1"/>
  <c r="H776" i="28"/>
  <c r="H776" i="27" s="1"/>
  <c r="H770" i="28"/>
  <c r="H770" i="27" s="1"/>
  <c r="J770" i="27" s="1"/>
  <c r="R764" i="28"/>
  <c r="U764" i="28"/>
  <c r="U763" i="28"/>
  <c r="H763" i="28"/>
  <c r="H763" i="27" s="1"/>
  <c r="I756" i="28"/>
  <c r="I756" i="27" s="1"/>
  <c r="T756" i="28"/>
  <c r="H756" i="28"/>
  <c r="H756" i="27" s="1"/>
  <c r="O756" i="28"/>
  <c r="I746" i="28"/>
  <c r="I746" i="27" s="1"/>
  <c r="R741" i="28"/>
  <c r="H741" i="28"/>
  <c r="H741" i="27" s="1"/>
  <c r="S741" i="28"/>
  <c r="N741" i="28"/>
  <c r="I714" i="28"/>
  <c r="I714" i="27" s="1"/>
  <c r="T714" i="28"/>
  <c r="H714" i="28"/>
  <c r="H714" i="27" s="1"/>
  <c r="J714" i="27" s="1"/>
  <c r="H671" i="28"/>
  <c r="H671" i="27" s="1"/>
  <c r="J671" i="27" s="1"/>
  <c r="R671" i="28"/>
  <c r="Q667" i="28"/>
  <c r="R667" i="28"/>
  <c r="O667" i="28"/>
  <c r="H667" i="28"/>
  <c r="H667" i="27" s="1"/>
  <c r="J667" i="27" s="1"/>
  <c r="H639" i="28"/>
  <c r="H639" i="27" s="1"/>
  <c r="R639" i="28"/>
  <c r="M639" i="28"/>
  <c r="R525" i="28"/>
  <c r="M525" i="28"/>
  <c r="S421" i="28"/>
  <c r="I421" i="28"/>
  <c r="I421" i="27" s="1"/>
  <c r="O421" i="28"/>
  <c r="P349" i="28"/>
  <c r="H349" i="28"/>
  <c r="H349" i="27" s="1"/>
  <c r="O349" i="28"/>
  <c r="I349" i="28"/>
  <c r="I349" i="27" s="1"/>
  <c r="Q349" i="28"/>
  <c r="M349" i="28"/>
  <c r="N349" i="28"/>
  <c r="I877" i="28"/>
  <c r="I877" i="27" s="1"/>
  <c r="Q875" i="28"/>
  <c r="R846" i="28"/>
  <c r="Q845" i="28"/>
  <c r="R836" i="28"/>
  <c r="T826" i="28"/>
  <c r="M820" i="28"/>
  <c r="I819" i="28"/>
  <c r="I819" i="27" s="1"/>
  <c r="M816" i="28"/>
  <c r="H816" i="28"/>
  <c r="H816" i="27" s="1"/>
  <c r="H810" i="28"/>
  <c r="H810" i="27" s="1"/>
  <c r="H808" i="28"/>
  <c r="H808" i="27" s="1"/>
  <c r="J808" i="27" s="1"/>
  <c r="I805" i="28"/>
  <c r="I805" i="27" s="1"/>
  <c r="T800" i="28"/>
  <c r="R799" i="28"/>
  <c r="I798" i="28"/>
  <c r="I798" i="27" s="1"/>
  <c r="M797" i="28"/>
  <c r="I785" i="28"/>
  <c r="I785" i="27" s="1"/>
  <c r="O784" i="28"/>
  <c r="H784" i="28"/>
  <c r="H784" i="27" s="1"/>
  <c r="T780" i="28"/>
  <c r="H779" i="28"/>
  <c r="H779" i="27" s="1"/>
  <c r="M775" i="28"/>
  <c r="Q768" i="28"/>
  <c r="I764" i="28"/>
  <c r="I764" i="27" s="1"/>
  <c r="Q756" i="28"/>
  <c r="Q741" i="28"/>
  <c r="R729" i="28"/>
  <c r="Q729" i="28"/>
  <c r="S714" i="28"/>
  <c r="H690" i="28"/>
  <c r="H690" i="27" s="1"/>
  <c r="N690" i="28"/>
  <c r="P690" i="28"/>
  <c r="R690" i="28"/>
  <c r="M690" i="28"/>
  <c r="Q683" i="28"/>
  <c r="S683" i="28"/>
  <c r="T672" i="28"/>
  <c r="R672" i="28"/>
  <c r="P672" i="28"/>
  <c r="M667" i="28"/>
  <c r="P653" i="28"/>
  <c r="T653" i="28"/>
  <c r="N653" i="28"/>
  <c r="M615" i="28"/>
  <c r="H615" i="28"/>
  <c r="H615" i="27" s="1"/>
  <c r="T603" i="28"/>
  <c r="P603" i="28"/>
  <c r="U603" i="28"/>
  <c r="M603" i="28"/>
  <c r="S532" i="28"/>
  <c r="I532" i="28"/>
  <c r="I532" i="27" s="1"/>
  <c r="R532" i="28"/>
  <c r="P421" i="28"/>
  <c r="S400" i="28"/>
  <c r="M400" i="28"/>
  <c r="O400" i="28"/>
  <c r="H400" i="28"/>
  <c r="H400" i="27" s="1"/>
  <c r="I400" i="28"/>
  <c r="I400" i="27" s="1"/>
  <c r="R400" i="28"/>
  <c r="T400" i="28"/>
  <c r="P361" i="28"/>
  <c r="R361" i="28"/>
  <c r="U361" i="28"/>
  <c r="O361" i="28"/>
  <c r="M361" i="28"/>
  <c r="H361" i="28"/>
  <c r="H361" i="27" s="1"/>
  <c r="I361" i="28"/>
  <c r="I361" i="27" s="1"/>
  <c r="S361" i="28"/>
  <c r="T361" i="28"/>
  <c r="M786" i="28"/>
  <c r="N764" i="28"/>
  <c r="R760" i="28"/>
  <c r="Q760" i="28"/>
  <c r="Q736" i="28"/>
  <c r="I736" i="28"/>
  <c r="I736" i="27" s="1"/>
  <c r="H721" i="28"/>
  <c r="H721" i="27" s="1"/>
  <c r="P721" i="28"/>
  <c r="U721" i="28"/>
  <c r="M693" i="28"/>
  <c r="P693" i="28"/>
  <c r="I646" i="28"/>
  <c r="I646" i="27" s="1"/>
  <c r="R646" i="28"/>
  <c r="S646" i="28"/>
  <c r="M646" i="28"/>
  <c r="P618" i="28"/>
  <c r="M618" i="28"/>
  <c r="R521" i="28"/>
  <c r="I521" i="28"/>
  <c r="I521" i="27" s="1"/>
  <c r="Q521" i="28"/>
  <c r="I491" i="28"/>
  <c r="I491" i="27" s="1"/>
  <c r="Q491" i="28"/>
  <c r="M491" i="28"/>
  <c r="H490" i="28"/>
  <c r="H490" i="27" s="1"/>
  <c r="M490" i="28"/>
  <c r="T490" i="28"/>
  <c r="U490" i="28"/>
  <c r="N490" i="28"/>
  <c r="I490" i="28"/>
  <c r="I490" i="27" s="1"/>
  <c r="O490" i="28"/>
  <c r="P490" i="28"/>
  <c r="R490" i="28"/>
  <c r="S490" i="28"/>
  <c r="R483" i="28"/>
  <c r="U483" i="28"/>
  <c r="I358" i="28"/>
  <c r="I358" i="27" s="1"/>
  <c r="N358" i="28"/>
  <c r="P358" i="28"/>
  <c r="R358" i="28"/>
  <c r="M358" i="28"/>
  <c r="O358" i="28"/>
  <c r="H358" i="28"/>
  <c r="H358" i="27" s="1"/>
  <c r="Q358" i="28"/>
  <c r="T358" i="28"/>
  <c r="U358" i="28"/>
  <c r="M346" i="28"/>
  <c r="I346" i="28"/>
  <c r="I346" i="27" s="1"/>
  <c r="Q346" i="28"/>
  <c r="O346" i="28"/>
  <c r="H346" i="28"/>
  <c r="H346" i="27" s="1"/>
  <c r="P346" i="28"/>
  <c r="U346" i="28"/>
  <c r="N346" i="28"/>
  <c r="P322" i="28"/>
  <c r="N322" i="28"/>
  <c r="H322" i="28"/>
  <c r="H322" i="27" s="1"/>
  <c r="T967" i="28"/>
  <c r="O943" i="28"/>
  <c r="M917" i="28"/>
  <c r="M896" i="28"/>
  <c r="U877" i="28"/>
  <c r="N868" i="28"/>
  <c r="Q843" i="28"/>
  <c r="O836" i="28"/>
  <c r="I836" i="28"/>
  <c r="I836" i="27" s="1"/>
  <c r="O832" i="28"/>
  <c r="I826" i="28"/>
  <c r="I826" i="27" s="1"/>
  <c r="P820" i="28"/>
  <c r="S816" i="28"/>
  <c r="T810" i="28"/>
  <c r="M808" i="28"/>
  <c r="Q800" i="28"/>
  <c r="S797" i="28"/>
  <c r="O792" i="28"/>
  <c r="T786" i="28"/>
  <c r="T784" i="28"/>
  <c r="Q780" i="28"/>
  <c r="N776" i="28"/>
  <c r="Q775" i="28"/>
  <c r="M764" i="28"/>
  <c r="I760" i="28"/>
  <c r="I760" i="27" s="1"/>
  <c r="T755" i="28"/>
  <c r="U755" i="28"/>
  <c r="O755" i="28"/>
  <c r="R755" i="28"/>
  <c r="U744" i="28"/>
  <c r="I744" i="28"/>
  <c r="I744" i="27" s="1"/>
  <c r="O721" i="28"/>
  <c r="H705" i="28"/>
  <c r="H705" i="27" s="1"/>
  <c r="J705" i="27" s="1"/>
  <c r="M705" i="28"/>
  <c r="U705" i="28"/>
  <c r="O695" i="28"/>
  <c r="H695" i="28"/>
  <c r="H695" i="27" s="1"/>
  <c r="J695" i="27" s="1"/>
  <c r="Q681" i="28"/>
  <c r="M681" i="28"/>
  <c r="S633" i="28"/>
  <c r="I633" i="28"/>
  <c r="I633" i="27" s="1"/>
  <c r="Q624" i="28"/>
  <c r="R624" i="28"/>
  <c r="U624" i="28"/>
  <c r="U622" i="28"/>
  <c r="I622" i="28"/>
  <c r="I622" i="27" s="1"/>
  <c r="T622" i="28"/>
  <c r="M622" i="28"/>
  <c r="U612" i="28"/>
  <c r="P612" i="28"/>
  <c r="S612" i="28"/>
  <c r="T612" i="28"/>
  <c r="O612" i="28"/>
  <c r="I612" i="28"/>
  <c r="I612" i="27" s="1"/>
  <c r="P563" i="28"/>
  <c r="S563" i="28"/>
  <c r="P473" i="28"/>
  <c r="I473" i="28"/>
  <c r="I473" i="27" s="1"/>
  <c r="N473" i="28"/>
  <c r="P351" i="28"/>
  <c r="N351" i="28"/>
  <c r="H351" i="28"/>
  <c r="H351" i="27" s="1"/>
  <c r="T351" i="28"/>
  <c r="M351" i="28"/>
  <c r="T877" i="28"/>
  <c r="H843" i="28"/>
  <c r="H843" i="27" s="1"/>
  <c r="N836" i="28"/>
  <c r="H836" i="28"/>
  <c r="H836" i="27" s="1"/>
  <c r="U832" i="28"/>
  <c r="H826" i="28"/>
  <c r="H826" i="27" s="1"/>
  <c r="H820" i="28"/>
  <c r="H820" i="27" s="1"/>
  <c r="O819" i="28"/>
  <c r="S810" i="28"/>
  <c r="U808" i="28"/>
  <c r="N792" i="28"/>
  <c r="R786" i="28"/>
  <c r="M776" i="28"/>
  <c r="I775" i="28"/>
  <c r="I775" i="27" s="1"/>
  <c r="P774" i="28"/>
  <c r="Q772" i="28"/>
  <c r="N772" i="28"/>
  <c r="T764" i="28"/>
  <c r="H760" i="28"/>
  <c r="H760" i="27" s="1"/>
  <c r="M756" i="28"/>
  <c r="Q735" i="28"/>
  <c r="M721" i="28"/>
  <c r="S693" i="28"/>
  <c r="S674" i="28"/>
  <c r="T646" i="28"/>
  <c r="N618" i="28"/>
  <c r="H601" i="28"/>
  <c r="H601" i="27" s="1"/>
  <c r="I601" i="28"/>
  <c r="I601" i="27" s="1"/>
  <c r="T601" i="28"/>
  <c r="U601" i="28"/>
  <c r="N601" i="28"/>
  <c r="N521" i="28"/>
  <c r="Q498" i="28"/>
  <c r="M498" i="28"/>
  <c r="N498" i="28"/>
  <c r="O498" i="28"/>
  <c r="H498" i="28"/>
  <c r="H498" i="27" s="1"/>
  <c r="I498" i="28"/>
  <c r="I498" i="27" s="1"/>
  <c r="T498" i="28"/>
  <c r="U498" i="28"/>
  <c r="O491" i="28"/>
  <c r="Q490" i="28"/>
  <c r="N483" i="28"/>
  <c r="M369" i="28"/>
  <c r="S369" i="28"/>
  <c r="O369" i="28"/>
  <c r="S358" i="28"/>
  <c r="T346" i="28"/>
  <c r="S746" i="28"/>
  <c r="H746" i="28"/>
  <c r="H746" i="27" s="1"/>
  <c r="R746" i="28"/>
  <c r="N712" i="28"/>
  <c r="U712" i="28"/>
  <c r="P698" i="28"/>
  <c r="I698" i="28"/>
  <c r="I698" i="27" s="1"/>
  <c r="I678" i="28"/>
  <c r="I678" i="27" s="1"/>
  <c r="H678" i="28"/>
  <c r="H678" i="27" s="1"/>
  <c r="O669" i="28"/>
  <c r="P669" i="28"/>
  <c r="T611" i="28"/>
  <c r="H611" i="28"/>
  <c r="H611" i="27" s="1"/>
  <c r="R611" i="28"/>
  <c r="S611" i="28"/>
  <c r="M611" i="28"/>
  <c r="N611" i="28"/>
  <c r="S601" i="28"/>
  <c r="R589" i="28"/>
  <c r="O589" i="28"/>
  <c r="I589" i="28"/>
  <c r="I589" i="27" s="1"/>
  <c r="P589" i="28"/>
  <c r="M589" i="28"/>
  <c r="N589" i="28"/>
  <c r="I579" i="28"/>
  <c r="I579" i="27" s="1"/>
  <c r="P579" i="28"/>
  <c r="T366" i="28"/>
  <c r="Q366" i="28"/>
  <c r="S366" i="28"/>
  <c r="M366" i="28"/>
  <c r="N366" i="28"/>
  <c r="O366" i="28"/>
  <c r="H366" i="28"/>
  <c r="H366" i="27" s="1"/>
  <c r="I366" i="28"/>
  <c r="I366" i="27" s="1"/>
  <c r="R366" i="28"/>
  <c r="U366" i="28"/>
  <c r="U351" i="28"/>
  <c r="U836" i="28"/>
  <c r="R832" i="28"/>
  <c r="U827" i="28"/>
  <c r="S819" i="28"/>
  <c r="I786" i="28"/>
  <c r="I786" i="27" s="1"/>
  <c r="M780" i="28"/>
  <c r="P776" i="28"/>
  <c r="H772" i="28"/>
  <c r="H772" i="27" s="1"/>
  <c r="M770" i="28"/>
  <c r="Q764" i="28"/>
  <c r="Q761" i="28"/>
  <c r="O761" i="28"/>
  <c r="S756" i="28"/>
  <c r="P746" i="28"/>
  <c r="U741" i="28"/>
  <c r="Q715" i="28"/>
  <c r="R715" i="28"/>
  <c r="U700" i="28"/>
  <c r="P700" i="28"/>
  <c r="S700" i="28"/>
  <c r="T700" i="28"/>
  <c r="S687" i="28"/>
  <c r="R678" i="28"/>
  <c r="O668" i="28"/>
  <c r="H668" i="28"/>
  <c r="H668" i="27" s="1"/>
  <c r="P668" i="28"/>
  <c r="N668" i="28"/>
  <c r="M663" i="28"/>
  <c r="H663" i="28"/>
  <c r="H663" i="27" s="1"/>
  <c r="I663" i="28"/>
  <c r="I663" i="27" s="1"/>
  <c r="U663" i="28"/>
  <c r="I638" i="28"/>
  <c r="I638" i="27" s="1"/>
  <c r="T638" i="28"/>
  <c r="Q611" i="28"/>
  <c r="M590" i="28"/>
  <c r="U462" i="28"/>
  <c r="O462" i="28"/>
  <c r="I462" i="28"/>
  <c r="I462" i="27" s="1"/>
  <c r="P462" i="28"/>
  <c r="R462" i="28"/>
  <c r="S462" i="28"/>
  <c r="R420" i="28"/>
  <c r="N420" i="28"/>
  <c r="N692" i="28"/>
  <c r="M688" i="28"/>
  <c r="M686" i="28"/>
  <c r="N677" i="28"/>
  <c r="M661" i="28"/>
  <c r="Q643" i="28"/>
  <c r="R636" i="28"/>
  <c r="N621" i="28"/>
  <c r="R620" i="28"/>
  <c r="M609" i="28"/>
  <c r="S604" i="28"/>
  <c r="M592" i="28"/>
  <c r="U584" i="28"/>
  <c r="Q568" i="28"/>
  <c r="U567" i="28"/>
  <c r="R562" i="28"/>
  <c r="M559" i="28"/>
  <c r="P554" i="28"/>
  <c r="M553" i="28"/>
  <c r="H552" i="28"/>
  <c r="H552" i="27" s="1"/>
  <c r="O551" i="28"/>
  <c r="S548" i="28"/>
  <c r="H547" i="28"/>
  <c r="H547" i="27" s="1"/>
  <c r="N542" i="28"/>
  <c r="H542" i="28"/>
  <c r="H542" i="27" s="1"/>
  <c r="T541" i="28"/>
  <c r="Q534" i="28"/>
  <c r="I527" i="28"/>
  <c r="I527" i="27" s="1"/>
  <c r="N526" i="28"/>
  <c r="H523" i="28"/>
  <c r="H523" i="27" s="1"/>
  <c r="I514" i="28"/>
  <c r="I514" i="27" s="1"/>
  <c r="H504" i="28"/>
  <c r="H504" i="27" s="1"/>
  <c r="T495" i="28"/>
  <c r="T489" i="28"/>
  <c r="H489" i="28"/>
  <c r="H489" i="27" s="1"/>
  <c r="J489" i="27" s="1"/>
  <c r="O489" i="28"/>
  <c r="Q486" i="28"/>
  <c r="S485" i="28"/>
  <c r="R480" i="28"/>
  <c r="O480" i="28"/>
  <c r="S466" i="28"/>
  <c r="I466" i="28"/>
  <c r="I466" i="27" s="1"/>
  <c r="H440" i="28"/>
  <c r="H440" i="27" s="1"/>
  <c r="O439" i="28"/>
  <c r="R435" i="28"/>
  <c r="T428" i="28"/>
  <c r="N428" i="28"/>
  <c r="I428" i="28"/>
  <c r="I428" i="27" s="1"/>
  <c r="O406" i="28"/>
  <c r="I385" i="28"/>
  <c r="I385" i="27" s="1"/>
  <c r="N384" i="28"/>
  <c r="M383" i="28"/>
  <c r="O383" i="28"/>
  <c r="R381" i="28"/>
  <c r="P380" i="28"/>
  <c r="O355" i="28"/>
  <c r="S355" i="28"/>
  <c r="M340" i="28"/>
  <c r="H340" i="28"/>
  <c r="H340" i="27" s="1"/>
  <c r="U340" i="28"/>
  <c r="R310" i="28"/>
  <c r="S310" i="28"/>
  <c r="T310" i="28"/>
  <c r="U310" i="28"/>
  <c r="M551" i="28"/>
  <c r="M542" i="28"/>
  <c r="N511" i="28"/>
  <c r="S495" i="28"/>
  <c r="O459" i="28"/>
  <c r="O456" i="28"/>
  <c r="N439" i="28"/>
  <c r="O415" i="28"/>
  <c r="T414" i="28"/>
  <c r="M414" i="28"/>
  <c r="O387" i="28"/>
  <c r="I387" i="28"/>
  <c r="I387" i="27" s="1"/>
  <c r="I383" i="28"/>
  <c r="I383" i="27" s="1"/>
  <c r="P370" i="28"/>
  <c r="R370" i="28"/>
  <c r="T370" i="28"/>
  <c r="N355" i="28"/>
  <c r="Q665" i="28"/>
  <c r="P661" i="28"/>
  <c r="P657" i="28"/>
  <c r="N643" i="28"/>
  <c r="H643" i="28"/>
  <c r="H643" i="27" s="1"/>
  <c r="S642" i="28"/>
  <c r="I640" i="28"/>
  <c r="I640" i="27" s="1"/>
  <c r="O636" i="28"/>
  <c r="H636" i="28"/>
  <c r="H636" i="27" s="1"/>
  <c r="P621" i="28"/>
  <c r="O620" i="28"/>
  <c r="H620" i="28"/>
  <c r="H620" i="27" s="1"/>
  <c r="R609" i="28"/>
  <c r="P604" i="28"/>
  <c r="R596" i="28"/>
  <c r="H567" i="28"/>
  <c r="H567" i="27" s="1"/>
  <c r="P565" i="28"/>
  <c r="H562" i="28"/>
  <c r="H562" i="27" s="1"/>
  <c r="P559" i="28"/>
  <c r="N558" i="28"/>
  <c r="M552" i="28"/>
  <c r="T551" i="28"/>
  <c r="O547" i="28"/>
  <c r="T542" i="28"/>
  <c r="N527" i="28"/>
  <c r="O486" i="28"/>
  <c r="O478" i="28"/>
  <c r="I478" i="28"/>
  <c r="I478" i="27" s="1"/>
  <c r="H476" i="28"/>
  <c r="H476" i="27" s="1"/>
  <c r="J476" i="27" s="1"/>
  <c r="S476" i="28"/>
  <c r="O463" i="28"/>
  <c r="M456" i="28"/>
  <c r="U454" i="28"/>
  <c r="T439" i="28"/>
  <c r="S430" i="28"/>
  <c r="I430" i="28"/>
  <c r="I430" i="27" s="1"/>
  <c r="S426" i="28"/>
  <c r="N426" i="28"/>
  <c r="S415" i="28"/>
  <c r="U393" i="28"/>
  <c r="U384" i="28"/>
  <c r="M384" i="28"/>
  <c r="H384" i="28"/>
  <c r="H384" i="27" s="1"/>
  <c r="O384" i="28"/>
  <c r="U382" i="28"/>
  <c r="M348" i="28"/>
  <c r="R348" i="28"/>
  <c r="Q692" i="28"/>
  <c r="Q688" i="28"/>
  <c r="P686" i="28"/>
  <c r="S679" i="28"/>
  <c r="M643" i="28"/>
  <c r="N636" i="28"/>
  <c r="M620" i="28"/>
  <c r="T606" i="28"/>
  <c r="Q592" i="28"/>
  <c r="S585" i="28"/>
  <c r="P584" i="28"/>
  <c r="N562" i="28"/>
  <c r="R561" i="28"/>
  <c r="M558" i="28"/>
  <c r="T552" i="28"/>
  <c r="S551" i="28"/>
  <c r="N547" i="28"/>
  <c r="R542" i="28"/>
  <c r="O537" i="28"/>
  <c r="N530" i="28"/>
  <c r="U527" i="28"/>
  <c r="T524" i="28"/>
  <c r="Q511" i="28"/>
  <c r="M499" i="28"/>
  <c r="O495" i="28"/>
  <c r="P495" i="28"/>
  <c r="N486" i="28"/>
  <c r="U476" i="28"/>
  <c r="R467" i="28"/>
  <c r="M463" i="28"/>
  <c r="T459" i="28"/>
  <c r="O458" i="28"/>
  <c r="H458" i="28"/>
  <c r="H458" i="27" s="1"/>
  <c r="J458" i="27" s="1"/>
  <c r="Q446" i="28"/>
  <c r="O443" i="28"/>
  <c r="P443" i="28"/>
  <c r="R441" i="28"/>
  <c r="I441" i="28"/>
  <c r="I441" i="27" s="1"/>
  <c r="O441" i="28"/>
  <c r="P430" i="28"/>
  <c r="Q426" i="28"/>
  <c r="M405" i="28"/>
  <c r="R405" i="28"/>
  <c r="N405" i="28"/>
  <c r="M385" i="28"/>
  <c r="N357" i="28"/>
  <c r="T348" i="28"/>
  <c r="U293" i="28"/>
  <c r="P293" i="28"/>
  <c r="R293" i="28"/>
  <c r="S293" i="28"/>
  <c r="Q293" i="28"/>
  <c r="I293" i="28"/>
  <c r="I293" i="27" s="1"/>
  <c r="M286" i="28"/>
  <c r="R286" i="28"/>
  <c r="N286" i="28"/>
  <c r="I286" i="28"/>
  <c r="I286" i="27" s="1"/>
  <c r="S286" i="28"/>
  <c r="H286" i="28"/>
  <c r="H286" i="27" s="1"/>
  <c r="U481" i="28"/>
  <c r="I481" i="28"/>
  <c r="I481" i="27" s="1"/>
  <c r="U456" i="28"/>
  <c r="Q456" i="28"/>
  <c r="M454" i="28"/>
  <c r="N454" i="28"/>
  <c r="R439" i="28"/>
  <c r="S439" i="28"/>
  <c r="U439" i="28"/>
  <c r="U437" i="28"/>
  <c r="S437" i="28"/>
  <c r="T415" i="28"/>
  <c r="N415" i="28"/>
  <c r="S382" i="28"/>
  <c r="N382" i="28"/>
  <c r="S560" i="28"/>
  <c r="P558" i="28"/>
  <c r="Q551" i="28"/>
  <c r="U545" i="28"/>
  <c r="Q519" i="28"/>
  <c r="R510" i="28"/>
  <c r="Q481" i="28"/>
  <c r="Q470" i="28"/>
  <c r="P463" i="28"/>
  <c r="I456" i="28"/>
  <c r="I456" i="27" s="1"/>
  <c r="Q454" i="28"/>
  <c r="I439" i="28"/>
  <c r="I439" i="27" s="1"/>
  <c r="T438" i="28"/>
  <c r="H438" i="28"/>
  <c r="H438" i="27" s="1"/>
  <c r="I415" i="28"/>
  <c r="I415" i="27" s="1"/>
  <c r="R385" i="28"/>
  <c r="O385" i="28"/>
  <c r="H385" i="28"/>
  <c r="H385" i="27" s="1"/>
  <c r="U357" i="28"/>
  <c r="T334" i="28"/>
  <c r="P334" i="28"/>
  <c r="R334" i="28"/>
  <c r="O283" i="28"/>
  <c r="I283" i="28"/>
  <c r="I283" i="27" s="1"/>
  <c r="Q283" i="28"/>
  <c r="U732" i="28"/>
  <c r="O692" i="28"/>
  <c r="N686" i="28"/>
  <c r="M685" i="28"/>
  <c r="T644" i="28"/>
  <c r="R643" i="28"/>
  <c r="S636" i="28"/>
  <c r="R628" i="28"/>
  <c r="O621" i="28"/>
  <c r="S620" i="28"/>
  <c r="N609" i="28"/>
  <c r="T608" i="28"/>
  <c r="N604" i="28"/>
  <c r="O600" i="28"/>
  <c r="M597" i="28"/>
  <c r="N592" i="28"/>
  <c r="M584" i="28"/>
  <c r="Q580" i="28"/>
  <c r="R560" i="28"/>
  <c r="O559" i="28"/>
  <c r="H558" i="28"/>
  <c r="H558" i="27" s="1"/>
  <c r="R554" i="28"/>
  <c r="I552" i="28"/>
  <c r="I552" i="27" s="1"/>
  <c r="I547" i="28"/>
  <c r="I547" i="27" s="1"/>
  <c r="O542" i="28"/>
  <c r="I542" i="28"/>
  <c r="I542" i="27" s="1"/>
  <c r="R537" i="28"/>
  <c r="N535" i="28"/>
  <c r="P527" i="28"/>
  <c r="O518" i="28"/>
  <c r="I504" i="28"/>
  <c r="I504" i="27" s="1"/>
  <c r="U495" i="28"/>
  <c r="S494" i="28"/>
  <c r="M494" i="28"/>
  <c r="R489" i="28"/>
  <c r="R486" i="28"/>
  <c r="P481" i="28"/>
  <c r="N480" i="28"/>
  <c r="U466" i="28"/>
  <c r="H463" i="28"/>
  <c r="H463" i="27" s="1"/>
  <c r="Q457" i="28"/>
  <c r="O457" i="28"/>
  <c r="H456" i="28"/>
  <c r="H456" i="27" s="1"/>
  <c r="P454" i="28"/>
  <c r="U449" i="28"/>
  <c r="P449" i="28"/>
  <c r="R449" i="28"/>
  <c r="Q440" i="28"/>
  <c r="H439" i="28"/>
  <c r="H439" i="27" s="1"/>
  <c r="Q438" i="28"/>
  <c r="S436" i="28"/>
  <c r="O435" i="28"/>
  <c r="S428" i="28"/>
  <c r="H415" i="28"/>
  <c r="H415" i="27" s="1"/>
  <c r="O414" i="28"/>
  <c r="T413" i="28"/>
  <c r="Q413" i="28"/>
  <c r="U413" i="28"/>
  <c r="N387" i="28"/>
  <c r="Q385" i="28"/>
  <c r="S383" i="28"/>
  <c r="H382" i="28"/>
  <c r="H382" i="27" s="1"/>
  <c r="N381" i="28"/>
  <c r="U374" i="28"/>
  <c r="S374" i="28"/>
  <c r="R374" i="28"/>
  <c r="M374" i="28"/>
  <c r="M356" i="28"/>
  <c r="H356" i="28"/>
  <c r="H356" i="27" s="1"/>
  <c r="J356" i="27" s="1"/>
  <c r="S356" i="28"/>
  <c r="N339" i="28"/>
  <c r="R339" i="28"/>
  <c r="S339" i="28"/>
  <c r="H272" i="28"/>
  <c r="H272" i="27" s="1"/>
  <c r="J272" i="27" s="1"/>
  <c r="P272" i="28"/>
  <c r="O272" i="28"/>
  <c r="R272" i="28"/>
  <c r="S272" i="28"/>
  <c r="N272" i="28"/>
  <c r="I272" i="28"/>
  <c r="I272" i="27" s="1"/>
  <c r="Q272" i="28"/>
  <c r="U272" i="28"/>
  <c r="M272" i="28"/>
  <c r="Q318" i="28"/>
  <c r="I318" i="28"/>
  <c r="I318" i="27" s="1"/>
  <c r="S318" i="28"/>
  <c r="S308" i="28"/>
  <c r="I308" i="28"/>
  <c r="I308" i="27" s="1"/>
  <c r="O308" i="28"/>
  <c r="Q308" i="28"/>
  <c r="R308" i="28"/>
  <c r="M296" i="28"/>
  <c r="M289" i="28"/>
  <c r="H289" i="28"/>
  <c r="H289" i="27" s="1"/>
  <c r="I289" i="28"/>
  <c r="I289" i="27" s="1"/>
  <c r="M268" i="28"/>
  <c r="I268" i="28"/>
  <c r="I268" i="27" s="1"/>
  <c r="R268" i="28"/>
  <c r="I238" i="28"/>
  <c r="I238" i="27" s="1"/>
  <c r="S238" i="28"/>
  <c r="R216" i="28"/>
  <c r="P216" i="28"/>
  <c r="O101" i="28"/>
  <c r="Q101" i="28"/>
  <c r="R101" i="28"/>
  <c r="M101" i="28"/>
  <c r="U87" i="28"/>
  <c r="S87" i="28"/>
  <c r="T87" i="28"/>
  <c r="N87" i="28"/>
  <c r="R321" i="28"/>
  <c r="R318" i="28"/>
  <c r="P308" i="28"/>
  <c r="R292" i="28"/>
  <c r="S289" i="28"/>
  <c r="O261" i="28"/>
  <c r="T253" i="28"/>
  <c r="R253" i="28"/>
  <c r="O245" i="28"/>
  <c r="P245" i="28"/>
  <c r="S245" i="28"/>
  <c r="T88" i="28"/>
  <c r="N88" i="28"/>
  <c r="H88" i="28"/>
  <c r="H88" i="27" s="1"/>
  <c r="I88" i="28"/>
  <c r="I88" i="27" s="1"/>
  <c r="S88" i="28"/>
  <c r="P32" i="28"/>
  <c r="Q32" i="28"/>
  <c r="O299" i="28"/>
  <c r="I299" i="28"/>
  <c r="I299" i="27" s="1"/>
  <c r="Q299" i="28"/>
  <c r="Q296" i="28"/>
  <c r="S296" i="28"/>
  <c r="T296" i="28"/>
  <c r="H282" i="28"/>
  <c r="H282" i="27" s="1"/>
  <c r="P282" i="28"/>
  <c r="R274" i="28"/>
  <c r="N274" i="28"/>
  <c r="N241" i="28"/>
  <c r="O241" i="28"/>
  <c r="U241" i="28"/>
  <c r="U190" i="28"/>
  <c r="R190" i="28"/>
  <c r="T190" i="28"/>
  <c r="U331" i="28"/>
  <c r="T331" i="28"/>
  <c r="H326" i="28"/>
  <c r="H326" i="27" s="1"/>
  <c r="I326" i="28"/>
  <c r="I326" i="27" s="1"/>
  <c r="O326" i="28"/>
  <c r="R326" i="28"/>
  <c r="P304" i="28"/>
  <c r="S304" i="28"/>
  <c r="U304" i="28"/>
  <c r="M298" i="28"/>
  <c r="I298" i="28"/>
  <c r="I298" i="27" s="1"/>
  <c r="O298" i="28"/>
  <c r="S288" i="28"/>
  <c r="M288" i="28"/>
  <c r="H288" i="28"/>
  <c r="H288" i="27" s="1"/>
  <c r="O288" i="28"/>
  <c r="I288" i="28"/>
  <c r="I288" i="27" s="1"/>
  <c r="P270" i="28"/>
  <c r="T270" i="28"/>
  <c r="H261" i="28"/>
  <c r="H261" i="27" s="1"/>
  <c r="J261" i="27" s="1"/>
  <c r="T261" i="28"/>
  <c r="P261" i="28"/>
  <c r="R261" i="28"/>
  <c r="S261" i="28"/>
  <c r="U244" i="28"/>
  <c r="R244" i="28"/>
  <c r="N244" i="28"/>
  <c r="T242" i="28"/>
  <c r="N242" i="28"/>
  <c r="P345" i="28"/>
  <c r="U345" i="28"/>
  <c r="H342" i="28"/>
  <c r="H342" i="27" s="1"/>
  <c r="M342" i="28"/>
  <c r="P333" i="28"/>
  <c r="O333" i="28"/>
  <c r="Q331" i="28"/>
  <c r="Q326" i="28"/>
  <c r="O318" i="28"/>
  <c r="N308" i="28"/>
  <c r="R304" i="28"/>
  <c r="R299" i="28"/>
  <c r="N298" i="28"/>
  <c r="H296" i="28"/>
  <c r="H296" i="27" s="1"/>
  <c r="T294" i="28"/>
  <c r="Q288" i="28"/>
  <c r="R282" i="28"/>
  <c r="I274" i="28"/>
  <c r="I274" i="27" s="1"/>
  <c r="U271" i="28"/>
  <c r="H271" i="28"/>
  <c r="H271" i="27" s="1"/>
  <c r="Q261" i="28"/>
  <c r="P256" i="28"/>
  <c r="P244" i="28"/>
  <c r="M243" i="28"/>
  <c r="H243" i="28"/>
  <c r="H243" i="27" s="1"/>
  <c r="R243" i="28"/>
  <c r="O228" i="28"/>
  <c r="R25" i="28"/>
  <c r="M25" i="28"/>
  <c r="H25" i="28"/>
  <c r="H25" i="27" s="1"/>
  <c r="S25" i="28"/>
  <c r="Q249" i="28"/>
  <c r="T249" i="28"/>
  <c r="M249" i="28"/>
  <c r="N249" i="28"/>
  <c r="P99" i="28"/>
  <c r="Q99" i="28"/>
  <c r="S99" i="28"/>
  <c r="I39" i="28"/>
  <c r="I39" i="27" s="1"/>
  <c r="M39" i="28"/>
  <c r="O39" i="28"/>
  <c r="P39" i="28"/>
  <c r="Q39" i="28"/>
  <c r="U39" i="28"/>
  <c r="H455" i="28"/>
  <c r="H455" i="27" s="1"/>
  <c r="I429" i="28"/>
  <c r="I429" i="27" s="1"/>
  <c r="P423" i="28"/>
  <c r="H417" i="28"/>
  <c r="H417" i="27" s="1"/>
  <c r="O397" i="28"/>
  <c r="H397" i="28"/>
  <c r="H397" i="27" s="1"/>
  <c r="R395" i="28"/>
  <c r="H388" i="28"/>
  <c r="H388" i="27" s="1"/>
  <c r="P386" i="28"/>
  <c r="U378" i="28"/>
  <c r="H345" i="28"/>
  <c r="H345" i="27" s="1"/>
  <c r="O342" i="28"/>
  <c r="I342" i="28"/>
  <c r="I342" i="27" s="1"/>
  <c r="O341" i="28"/>
  <c r="R341" i="28"/>
  <c r="N341" i="28"/>
  <c r="S337" i="28"/>
  <c r="H333" i="28"/>
  <c r="H333" i="27" s="1"/>
  <c r="U318" i="28"/>
  <c r="U308" i="28"/>
  <c r="N296" i="28"/>
  <c r="U289" i="28"/>
  <c r="P285" i="28"/>
  <c r="Q285" i="28"/>
  <c r="R278" i="28"/>
  <c r="I278" i="28"/>
  <c r="I278" i="27" s="1"/>
  <c r="P278" i="28"/>
  <c r="I271" i="28"/>
  <c r="I271" i="27" s="1"/>
  <c r="M269" i="28"/>
  <c r="T269" i="28"/>
  <c r="N269" i="28"/>
  <c r="U249" i="28"/>
  <c r="S243" i="28"/>
  <c r="R234" i="28"/>
  <c r="N234" i="28"/>
  <c r="I197" i="28"/>
  <c r="I197" i="27" s="1"/>
  <c r="H197" i="28"/>
  <c r="H197" i="27" s="1"/>
  <c r="P197" i="28"/>
  <c r="R197" i="28"/>
  <c r="O197" i="28"/>
  <c r="T100" i="28"/>
  <c r="S100" i="28"/>
  <c r="N52" i="28"/>
  <c r="T52" i="28"/>
  <c r="U52" i="28"/>
  <c r="M29" i="28"/>
  <c r="Q29" i="28"/>
  <c r="I225" i="28"/>
  <c r="I225" i="27" s="1"/>
  <c r="M224" i="28"/>
  <c r="P220" i="28"/>
  <c r="N203" i="28"/>
  <c r="U201" i="28"/>
  <c r="N201" i="28"/>
  <c r="O192" i="28"/>
  <c r="P192" i="28"/>
  <c r="M187" i="28"/>
  <c r="O173" i="28"/>
  <c r="O95" i="28"/>
  <c r="P95" i="28"/>
  <c r="Q47" i="28"/>
  <c r="T47" i="28"/>
  <c r="N47" i="28"/>
  <c r="O47" i="28"/>
  <c r="N10" i="28"/>
  <c r="S6" i="28"/>
  <c r="P6" i="28"/>
  <c r="Q6" i="28"/>
  <c r="H3" i="28"/>
  <c r="H3" i="27" s="1"/>
  <c r="S3" i="28"/>
  <c r="T3" i="28"/>
  <c r="U3" i="28"/>
  <c r="N3" i="28"/>
  <c r="Q165" i="28"/>
  <c r="M165" i="28"/>
  <c r="U158" i="28"/>
  <c r="M158" i="28"/>
  <c r="H117" i="28"/>
  <c r="H117" i="27" s="1"/>
  <c r="O117" i="28"/>
  <c r="I117" i="28"/>
  <c r="I117" i="27" s="1"/>
  <c r="P117" i="28"/>
  <c r="T112" i="28"/>
  <c r="N112" i="28"/>
  <c r="I112" i="28"/>
  <c r="I112" i="27" s="1"/>
  <c r="O112" i="28"/>
  <c r="U185" i="28"/>
  <c r="T185" i="28"/>
  <c r="S180" i="28"/>
  <c r="H180" i="28"/>
  <c r="H180" i="27" s="1"/>
  <c r="P165" i="28"/>
  <c r="R164" i="28"/>
  <c r="I158" i="28"/>
  <c r="I158" i="27" s="1"/>
  <c r="M157" i="28"/>
  <c r="H157" i="28"/>
  <c r="H157" i="27" s="1"/>
  <c r="P157" i="28"/>
  <c r="R126" i="28"/>
  <c r="Q123" i="28"/>
  <c r="Q121" i="28"/>
  <c r="Q117" i="28"/>
  <c r="P112" i="28"/>
  <c r="P106" i="28"/>
  <c r="Q105" i="28"/>
  <c r="R94" i="28"/>
  <c r="H94" i="28"/>
  <c r="H94" i="27" s="1"/>
  <c r="P94" i="28"/>
  <c r="S30" i="28"/>
  <c r="P30" i="28"/>
  <c r="Q30" i="28"/>
  <c r="P10" i="28"/>
  <c r="U9" i="28"/>
  <c r="P2" i="28"/>
  <c r="T323" i="28"/>
  <c r="T312" i="28"/>
  <c r="M306" i="28"/>
  <c r="N300" i="28"/>
  <c r="N284" i="28"/>
  <c r="T273" i="28"/>
  <c r="R264" i="28"/>
  <c r="Q233" i="28"/>
  <c r="P233" i="28"/>
  <c r="I230" i="28"/>
  <c r="I230" i="27" s="1"/>
  <c r="M226" i="28"/>
  <c r="U221" i="28"/>
  <c r="T221" i="28"/>
  <c r="N213" i="28"/>
  <c r="P203" i="28"/>
  <c r="M202" i="28"/>
  <c r="T202" i="28"/>
  <c r="M198" i="28"/>
  <c r="U193" i="28"/>
  <c r="M193" i="28"/>
  <c r="O189" i="28"/>
  <c r="P187" i="28"/>
  <c r="I185" i="28"/>
  <c r="I185" i="27" s="1"/>
  <c r="R180" i="28"/>
  <c r="P173" i="28"/>
  <c r="N157" i="28"/>
  <c r="R137" i="28"/>
  <c r="U116" i="28"/>
  <c r="N116" i="28"/>
  <c r="N104" i="28"/>
  <c r="N103" i="28"/>
  <c r="I103" i="28"/>
  <c r="I103" i="27" s="1"/>
  <c r="U94" i="28"/>
  <c r="R64" i="28"/>
  <c r="N64" i="28"/>
  <c r="T59" i="28"/>
  <c r="P59" i="28"/>
  <c r="U49" i="28"/>
  <c r="U30" i="28"/>
  <c r="I15" i="28"/>
  <c r="I15" i="27" s="1"/>
  <c r="U15" i="28"/>
  <c r="O4" i="28"/>
  <c r="S260" i="28"/>
  <c r="U260" i="28"/>
  <c r="O229" i="28"/>
  <c r="M213" i="28"/>
  <c r="I203" i="28"/>
  <c r="I203" i="27" s="1"/>
  <c r="R198" i="28"/>
  <c r="I187" i="28"/>
  <c r="I187" i="27" s="1"/>
  <c r="H185" i="28"/>
  <c r="H185" i="27" s="1"/>
  <c r="P184" i="28"/>
  <c r="R184" i="28"/>
  <c r="I180" i="28"/>
  <c r="I180" i="27" s="1"/>
  <c r="H173" i="28"/>
  <c r="H173" i="27" s="1"/>
  <c r="Q157" i="28"/>
  <c r="Q116" i="28"/>
  <c r="U103" i="28"/>
  <c r="Q94" i="28"/>
  <c r="M73" i="28"/>
  <c r="I73" i="28"/>
  <c r="I73" i="27" s="1"/>
  <c r="T73" i="28"/>
  <c r="Q67" i="28"/>
  <c r="T67" i="28"/>
  <c r="U67" i="28"/>
  <c r="M67" i="28"/>
  <c r="N67" i="28"/>
  <c r="S65" i="28"/>
  <c r="U65" i="28"/>
  <c r="S59" i="28"/>
  <c r="R49" i="28"/>
  <c r="H41" i="28"/>
  <c r="H41" i="27" s="1"/>
  <c r="M41" i="28"/>
  <c r="Q38" i="28"/>
  <c r="R38" i="28"/>
  <c r="T38" i="28"/>
  <c r="U38" i="28"/>
  <c r="M38" i="28"/>
  <c r="R30" i="28"/>
  <c r="S18" i="28"/>
  <c r="M18" i="28"/>
  <c r="N18" i="28"/>
  <c r="I18" i="28"/>
  <c r="I18" i="27" s="1"/>
  <c r="M201" i="28"/>
  <c r="M192" i="28"/>
  <c r="O187" i="28"/>
  <c r="O185" i="28"/>
  <c r="O158" i="28"/>
  <c r="M137" i="28"/>
  <c r="N137" i="28"/>
  <c r="R59" i="28"/>
  <c r="Q51" i="28"/>
  <c r="T51" i="28"/>
  <c r="U51" i="28"/>
  <c r="M51" i="28"/>
  <c r="N51" i="28"/>
  <c r="S41" i="28"/>
  <c r="I38" i="28"/>
  <c r="I38" i="27" s="1"/>
  <c r="Q18" i="28"/>
  <c r="Q13" i="28"/>
  <c r="O13" i="28"/>
  <c r="Q4" i="28"/>
  <c r="R280" i="28"/>
  <c r="P273" i="28"/>
  <c r="O264" i="28"/>
  <c r="I264" i="28"/>
  <c r="I264" i="27" s="1"/>
  <c r="H260" i="28"/>
  <c r="H260" i="27" s="1"/>
  <c r="R229" i="28"/>
  <c r="I226" i="28"/>
  <c r="I226" i="27" s="1"/>
  <c r="M222" i="28"/>
  <c r="Q213" i="28"/>
  <c r="S201" i="28"/>
  <c r="P198" i="28"/>
  <c r="S192" i="28"/>
  <c r="N187" i="28"/>
  <c r="N185" i="28"/>
  <c r="I184" i="28"/>
  <c r="I184" i="27" s="1"/>
  <c r="M174" i="28"/>
  <c r="Q161" i="28"/>
  <c r="N158" i="28"/>
  <c r="Q153" i="28"/>
  <c r="T147" i="28"/>
  <c r="P141" i="28"/>
  <c r="T139" i="28"/>
  <c r="I137" i="28"/>
  <c r="I137" i="27" s="1"/>
  <c r="Q129" i="28"/>
  <c r="R120" i="28"/>
  <c r="S120" i="28"/>
  <c r="T120" i="28"/>
  <c r="T113" i="28"/>
  <c r="U112" i="28"/>
  <c r="P109" i="28"/>
  <c r="U109" i="28"/>
  <c r="H93" i="28"/>
  <c r="H93" i="27" s="1"/>
  <c r="U93" i="28"/>
  <c r="O93" i="28"/>
  <c r="S92" i="28"/>
  <c r="I92" i="28"/>
  <c r="I92" i="27" s="1"/>
  <c r="P92" i="28"/>
  <c r="U73" i="28"/>
  <c r="H67" i="28"/>
  <c r="H67" i="27" s="1"/>
  <c r="I66" i="28"/>
  <c r="I66" i="27" s="1"/>
  <c r="M65" i="28"/>
  <c r="I51" i="28"/>
  <c r="I51" i="27" s="1"/>
  <c r="R41" i="28"/>
  <c r="H38" i="28"/>
  <c r="H38" i="27" s="1"/>
  <c r="P18" i="28"/>
  <c r="Q14" i="28"/>
  <c r="M14" i="28"/>
  <c r="N14" i="28"/>
  <c r="O14" i="28"/>
  <c r="H14" i="28"/>
  <c r="H14" i="27" s="1"/>
  <c r="P4" i="28"/>
  <c r="O3" i="28"/>
  <c r="M75" i="28"/>
  <c r="N12" i="28"/>
  <c r="T11" i="28"/>
  <c r="M156" i="28"/>
  <c r="I132" i="28"/>
  <c r="I132" i="27" s="1"/>
  <c r="O98" i="28"/>
  <c r="I98" i="28"/>
  <c r="I98" i="27" s="1"/>
  <c r="N96" i="28"/>
  <c r="N91" i="28"/>
  <c r="U75" i="28"/>
  <c r="N72" i="28"/>
  <c r="N63" i="28"/>
  <c r="S62" i="28"/>
  <c r="Q61" i="28"/>
  <c r="M50" i="28"/>
  <c r="Q46" i="28"/>
  <c r="R40" i="28"/>
  <c r="S36" i="28"/>
  <c r="O28" i="28"/>
  <c r="T27" i="28"/>
  <c r="P19" i="28"/>
  <c r="S17" i="28"/>
  <c r="T12" i="28"/>
  <c r="R11" i="28"/>
  <c r="M5" i="28"/>
  <c r="T75" i="28"/>
  <c r="S72" i="28"/>
  <c r="R62" i="28"/>
  <c r="P61" i="28"/>
  <c r="R50" i="28"/>
  <c r="P46" i="28"/>
  <c r="P36" i="28"/>
  <c r="U28" i="28"/>
  <c r="R27" i="28"/>
  <c r="H19" i="28"/>
  <c r="H19" i="27" s="1"/>
  <c r="M98" i="28"/>
  <c r="S91" i="28"/>
  <c r="T916" i="28"/>
  <c r="U916" i="28"/>
  <c r="H916" i="28"/>
  <c r="H916" i="27" s="1"/>
  <c r="N916" i="28"/>
  <c r="Q916" i="28"/>
  <c r="S916" i="28"/>
  <c r="M916" i="28"/>
  <c r="O916" i="28"/>
  <c r="P916" i="28"/>
  <c r="S812" i="28"/>
  <c r="U812" i="28"/>
  <c r="M812" i="28"/>
  <c r="I812" i="28"/>
  <c r="I812" i="27" s="1"/>
  <c r="O812" i="28"/>
  <c r="R812" i="28"/>
  <c r="T812" i="28"/>
  <c r="H812" i="28"/>
  <c r="H812" i="27" s="1"/>
  <c r="P812" i="28"/>
  <c r="N812" i="28"/>
  <c r="N966" i="28"/>
  <c r="O966" i="28"/>
  <c r="I966" i="28"/>
  <c r="I966" i="27" s="1"/>
  <c r="J966" i="27" s="1"/>
  <c r="R916" i="28"/>
  <c r="I904" i="28"/>
  <c r="I904" i="27" s="1"/>
  <c r="N904" i="28"/>
  <c r="Q904" i="28"/>
  <c r="T904" i="28"/>
  <c r="M904" i="28"/>
  <c r="O904" i="28"/>
  <c r="H904" i="28"/>
  <c r="H904" i="27" s="1"/>
  <c r="J904" i="27" s="1"/>
  <c r="P904" i="28"/>
  <c r="S904" i="28"/>
  <c r="U842" i="28"/>
  <c r="M842" i="28"/>
  <c r="H842" i="28"/>
  <c r="H842" i="27" s="1"/>
  <c r="J842" i="27" s="1"/>
  <c r="R842" i="28"/>
  <c r="S842" i="28"/>
  <c r="I842" i="28"/>
  <c r="I842" i="27" s="1"/>
  <c r="P842" i="28"/>
  <c r="N842" i="28"/>
  <c r="U598" i="28"/>
  <c r="I598" i="28"/>
  <c r="I598" i="27" s="1"/>
  <c r="R598" i="28"/>
  <c r="S598" i="28"/>
  <c r="T598" i="28"/>
  <c r="A598" i="27"/>
  <c r="M598" i="28"/>
  <c r="Q981" i="28"/>
  <c r="R981" i="28"/>
  <c r="S981" i="28"/>
  <c r="T981" i="28"/>
  <c r="U981" i="28"/>
  <c r="I981" i="28"/>
  <c r="I981" i="27" s="1"/>
  <c r="N981" i="28"/>
  <c r="M966" i="28"/>
  <c r="I916" i="28"/>
  <c r="I916" i="27" s="1"/>
  <c r="M889" i="28"/>
  <c r="H889" i="28"/>
  <c r="H889" i="27" s="1"/>
  <c r="N889" i="28"/>
  <c r="Q812" i="28"/>
  <c r="S788" i="28"/>
  <c r="H788" i="28"/>
  <c r="H788" i="27" s="1"/>
  <c r="J788" i="27" s="1"/>
  <c r="N788" i="28"/>
  <c r="I788" i="28"/>
  <c r="I788" i="27" s="1"/>
  <c r="O788" i="28"/>
  <c r="Q788" i="28"/>
  <c r="U788" i="28"/>
  <c r="M788" i="28"/>
  <c r="P788" i="28"/>
  <c r="R788" i="28"/>
  <c r="H617" i="28"/>
  <c r="H617" i="27" s="1"/>
  <c r="T617" i="28"/>
  <c r="U617" i="28"/>
  <c r="M617" i="28"/>
  <c r="N617" i="28"/>
  <c r="I617" i="28"/>
  <c r="I617" i="27" s="1"/>
  <c r="P617" i="28"/>
  <c r="S617" i="28"/>
  <c r="R617" i="28"/>
  <c r="S997" i="28"/>
  <c r="T997" i="28"/>
  <c r="H997" i="28"/>
  <c r="H997" i="27" s="1"/>
  <c r="J997" i="27" s="1"/>
  <c r="I997" i="28"/>
  <c r="I997" i="27" s="1"/>
  <c r="M997" i="28"/>
  <c r="Q997" i="28"/>
  <c r="O997" i="28"/>
  <c r="P987" i="28"/>
  <c r="H987" i="28"/>
  <c r="H987" i="27" s="1"/>
  <c r="I987" i="28"/>
  <c r="I987" i="27" s="1"/>
  <c r="N987" i="28"/>
  <c r="P981" i="28"/>
  <c r="Q973" i="28"/>
  <c r="R973" i="28"/>
  <c r="S973" i="28"/>
  <c r="T973" i="28"/>
  <c r="U973" i="28"/>
  <c r="I973" i="28"/>
  <c r="I973" i="27" s="1"/>
  <c r="N973" i="28"/>
  <c r="M960" i="28"/>
  <c r="I960" i="28"/>
  <c r="I960" i="27" s="1"/>
  <c r="O960" i="28"/>
  <c r="H960" i="28"/>
  <c r="H960" i="27" s="1"/>
  <c r="Q960" i="28"/>
  <c r="T960" i="28"/>
  <c r="P902" i="28"/>
  <c r="S902" i="28"/>
  <c r="U902" i="28"/>
  <c r="H902" i="28"/>
  <c r="H902" i="27" s="1"/>
  <c r="M902" i="28"/>
  <c r="N902" i="28"/>
  <c r="R902" i="28"/>
  <c r="R899" i="28"/>
  <c r="Q899" i="28"/>
  <c r="M899" i="28"/>
  <c r="H899" i="28"/>
  <c r="H899" i="27" s="1"/>
  <c r="J899" i="27" s="1"/>
  <c r="T899" i="28"/>
  <c r="R997" i="28"/>
  <c r="U984" i="28"/>
  <c r="O984" i="28"/>
  <c r="H984" i="28"/>
  <c r="H984" i="27" s="1"/>
  <c r="I984" i="28"/>
  <c r="I984" i="27" s="1"/>
  <c r="R984" i="28"/>
  <c r="H981" i="28"/>
  <c r="H981" i="27" s="1"/>
  <c r="J981" i="27" s="1"/>
  <c r="R975" i="28"/>
  <c r="H975" i="28"/>
  <c r="H975" i="27" s="1"/>
  <c r="Q975" i="28"/>
  <c r="M975" i="28"/>
  <c r="P973" i="28"/>
  <c r="U960" i="28"/>
  <c r="U911" i="28"/>
  <c r="R911" i="28"/>
  <c r="T911" i="28"/>
  <c r="H911" i="28"/>
  <c r="H911" i="27" s="1"/>
  <c r="I911" i="28"/>
  <c r="I911" i="27" s="1"/>
  <c r="Q911" i="28"/>
  <c r="M911" i="28"/>
  <c r="T902" i="28"/>
  <c r="S876" i="28"/>
  <c r="H876" i="28"/>
  <c r="H876" i="27" s="1"/>
  <c r="M876" i="28"/>
  <c r="I876" i="28"/>
  <c r="I876" i="27" s="1"/>
  <c r="U876" i="28"/>
  <c r="U802" i="28"/>
  <c r="H802" i="28"/>
  <c r="H802" i="27" s="1"/>
  <c r="I802" i="28"/>
  <c r="I802" i="27" s="1"/>
  <c r="R802" i="28"/>
  <c r="M802" i="28"/>
  <c r="N802" i="28"/>
  <c r="S802" i="28"/>
  <c r="T788" i="28"/>
  <c r="U726" i="28"/>
  <c r="S726" i="28"/>
  <c r="N726" i="28"/>
  <c r="I726" i="28"/>
  <c r="I726" i="27" s="1"/>
  <c r="Q726" i="28"/>
  <c r="R726" i="28"/>
  <c r="T908" i="28"/>
  <c r="M908" i="28"/>
  <c r="I908" i="28"/>
  <c r="I908" i="27" s="1"/>
  <c r="O908" i="28"/>
  <c r="R908" i="28"/>
  <c r="S908" i="28"/>
  <c r="U908" i="28"/>
  <c r="N908" i="28"/>
  <c r="P908" i="28"/>
  <c r="Q984" i="28"/>
  <c r="T975" i="28"/>
  <c r="U935" i="28"/>
  <c r="O935" i="28"/>
  <c r="I935" i="28"/>
  <c r="I935" i="27" s="1"/>
  <c r="S935" i="28"/>
  <c r="H935" i="28"/>
  <c r="H935" i="27" s="1"/>
  <c r="Q935" i="28"/>
  <c r="T935" i="28"/>
  <c r="I918" i="28"/>
  <c r="I918" i="27" s="1"/>
  <c r="P918" i="28"/>
  <c r="Q918" i="28"/>
  <c r="S911" i="28"/>
  <c r="Q908" i="28"/>
  <c r="N876" i="28"/>
  <c r="U866" i="28"/>
  <c r="R866" i="28"/>
  <c r="T866" i="28"/>
  <c r="H866" i="28"/>
  <c r="H866" i="27" s="1"/>
  <c r="J866" i="27" s="1"/>
  <c r="I866" i="28"/>
  <c r="I866" i="27" s="1"/>
  <c r="P866" i="28"/>
  <c r="S866" i="28"/>
  <c r="N866" i="28"/>
  <c r="P802" i="28"/>
  <c r="S738" i="28"/>
  <c r="U738" i="28"/>
  <c r="H738" i="28"/>
  <c r="H738" i="27" s="1"/>
  <c r="I738" i="28"/>
  <c r="I738" i="27" s="1"/>
  <c r="M738" i="28"/>
  <c r="N738" i="28"/>
  <c r="P738" i="28"/>
  <c r="R738" i="28"/>
  <c r="U977" i="28"/>
  <c r="N977" i="28"/>
  <c r="O977" i="28"/>
  <c r="I977" i="28"/>
  <c r="I977" i="27" s="1"/>
  <c r="P977" i="28"/>
  <c r="R977" i="28"/>
  <c r="I963" i="28"/>
  <c r="I963" i="27" s="1"/>
  <c r="P963" i="28"/>
  <c r="I950" i="28"/>
  <c r="I950" i="27" s="1"/>
  <c r="H908" i="28"/>
  <c r="H908" i="27" s="1"/>
  <c r="H893" i="28"/>
  <c r="H893" i="27" s="1"/>
  <c r="R893" i="28"/>
  <c r="T893" i="28"/>
  <c r="I893" i="28"/>
  <c r="I893" i="27" s="1"/>
  <c r="N893" i="28"/>
  <c r="O893" i="28"/>
  <c r="P893" i="28"/>
  <c r="Q893" i="28"/>
  <c r="U893" i="28"/>
  <c r="P886" i="28"/>
  <c r="M886" i="28"/>
  <c r="H886" i="28"/>
  <c r="H886" i="27" s="1"/>
  <c r="J886" i="27" s="1"/>
  <c r="S886" i="28"/>
  <c r="I886" i="28"/>
  <c r="I886" i="27" s="1"/>
  <c r="R886" i="28"/>
  <c r="U886" i="28"/>
  <c r="U811" i="28"/>
  <c r="H811" i="28"/>
  <c r="H811" i="27" s="1"/>
  <c r="I811" i="28"/>
  <c r="I811" i="27" s="1"/>
  <c r="Q811" i="28"/>
  <c r="T964" i="28"/>
  <c r="Q964" i="28"/>
  <c r="U964" i="28"/>
  <c r="Q933" i="28"/>
  <c r="S933" i="28"/>
  <c r="H933" i="28"/>
  <c r="H933" i="27" s="1"/>
  <c r="M933" i="28"/>
  <c r="H930" i="28"/>
  <c r="H930" i="27" s="1"/>
  <c r="T930" i="28"/>
  <c r="M930" i="28"/>
  <c r="I930" i="28"/>
  <c r="I930" i="27" s="1"/>
  <c r="O925" i="28"/>
  <c r="H922" i="28"/>
  <c r="H922" i="27" s="1"/>
  <c r="U922" i="28"/>
  <c r="R922" i="28"/>
  <c r="U919" i="28"/>
  <c r="I919" i="28"/>
  <c r="I919" i="27" s="1"/>
  <c r="R919" i="28"/>
  <c r="M919" i="28"/>
  <c r="P915" i="28"/>
  <c r="I915" i="28"/>
  <c r="I915" i="27" s="1"/>
  <c r="N915" i="28"/>
  <c r="R897" i="28"/>
  <c r="S897" i="28"/>
  <c r="U897" i="28"/>
  <c r="H897" i="28"/>
  <c r="H897" i="27" s="1"/>
  <c r="I864" i="28"/>
  <c r="I864" i="27" s="1"/>
  <c r="N864" i="28"/>
  <c r="Q864" i="28"/>
  <c r="T864" i="28"/>
  <c r="U864" i="28"/>
  <c r="Q863" i="28"/>
  <c r="R863" i="28"/>
  <c r="O851" i="28"/>
  <c r="H851" i="28"/>
  <c r="H851" i="27" s="1"/>
  <c r="J851" i="27" s="1"/>
  <c r="S851" i="28"/>
  <c r="U851" i="28"/>
  <c r="Q849" i="28"/>
  <c r="U849" i="28"/>
  <c r="N849" i="28"/>
  <c r="S796" i="28"/>
  <c r="H796" i="28"/>
  <c r="H796" i="27" s="1"/>
  <c r="J796" i="27" s="1"/>
  <c r="N796" i="28"/>
  <c r="I796" i="28"/>
  <c r="I796" i="27" s="1"/>
  <c r="O796" i="28"/>
  <c r="Q796" i="28"/>
  <c r="U796" i="28"/>
  <c r="M796" i="28"/>
  <c r="U771" i="28"/>
  <c r="H771" i="28"/>
  <c r="H771" i="27" s="1"/>
  <c r="H766" i="28"/>
  <c r="H766" i="27" s="1"/>
  <c r="I766" i="28"/>
  <c r="I766" i="27" s="1"/>
  <c r="P766" i="28"/>
  <c r="R717" i="28"/>
  <c r="M717" i="28"/>
  <c r="H717" i="28"/>
  <c r="H717" i="27" s="1"/>
  <c r="N717" i="28"/>
  <c r="O717" i="28"/>
  <c r="I717" i="28"/>
  <c r="I717" i="27" s="1"/>
  <c r="P717" i="28"/>
  <c r="T717" i="28"/>
  <c r="U717" i="28"/>
  <c r="T627" i="28"/>
  <c r="Q627" i="28"/>
  <c r="R627" i="28"/>
  <c r="S627" i="28"/>
  <c r="U627" i="28"/>
  <c r="O627" i="28"/>
  <c r="H627" i="28"/>
  <c r="H627" i="27" s="1"/>
  <c r="I627" i="28"/>
  <c r="I627" i="27" s="1"/>
  <c r="M627" i="28"/>
  <c r="N627" i="28"/>
  <c r="N539" i="28"/>
  <c r="I539" i="28"/>
  <c r="I539" i="27" s="1"/>
  <c r="S539" i="28"/>
  <c r="R637" i="28"/>
  <c r="O637" i="28"/>
  <c r="I637" i="28"/>
  <c r="I637" i="27" s="1"/>
  <c r="P637" i="28"/>
  <c r="Q637" i="28"/>
  <c r="T637" i="28"/>
  <c r="N637" i="28"/>
  <c r="T557" i="28"/>
  <c r="Q557" i="28"/>
  <c r="R557" i="28"/>
  <c r="U557" i="28"/>
  <c r="O998" i="28"/>
  <c r="Q996" i="28"/>
  <c r="O991" i="28"/>
  <c r="U988" i="28"/>
  <c r="N980" i="28"/>
  <c r="H980" i="28"/>
  <c r="H980" i="27" s="1"/>
  <c r="N979" i="28"/>
  <c r="N972" i="28"/>
  <c r="H972" i="28"/>
  <c r="H972" i="27" s="1"/>
  <c r="I969" i="28"/>
  <c r="I969" i="27" s="1"/>
  <c r="O968" i="28"/>
  <c r="R967" i="28"/>
  <c r="N965" i="28"/>
  <c r="H965" i="28"/>
  <c r="H965" i="27" s="1"/>
  <c r="O964" i="28"/>
  <c r="H964" i="28"/>
  <c r="H964" i="27" s="1"/>
  <c r="I933" i="28"/>
  <c r="I933" i="27" s="1"/>
  <c r="R930" i="28"/>
  <c r="U925" i="28"/>
  <c r="I922" i="28"/>
  <c r="I922" i="27" s="1"/>
  <c r="H919" i="28"/>
  <c r="H919" i="27" s="1"/>
  <c r="H915" i="28"/>
  <c r="H915" i="27" s="1"/>
  <c r="H906" i="28"/>
  <c r="H906" i="27" s="1"/>
  <c r="U906" i="28"/>
  <c r="R906" i="28"/>
  <c r="I897" i="28"/>
  <c r="I897" i="27" s="1"/>
  <c r="H864" i="28"/>
  <c r="H864" i="27" s="1"/>
  <c r="S863" i="28"/>
  <c r="I856" i="28"/>
  <c r="I856" i="27" s="1"/>
  <c r="N856" i="28"/>
  <c r="Q856" i="28"/>
  <c r="T856" i="28"/>
  <c r="U856" i="28"/>
  <c r="Q855" i="28"/>
  <c r="R855" i="28"/>
  <c r="I851" i="28"/>
  <c r="I851" i="27" s="1"/>
  <c r="P849" i="28"/>
  <c r="O848" i="28"/>
  <c r="Q833" i="28"/>
  <c r="P833" i="28"/>
  <c r="U833" i="28"/>
  <c r="N833" i="28"/>
  <c r="P796" i="28"/>
  <c r="S792" i="28"/>
  <c r="T792" i="28"/>
  <c r="H792" i="28"/>
  <c r="H792" i="27" s="1"/>
  <c r="M792" i="28"/>
  <c r="Q792" i="28"/>
  <c r="R792" i="28"/>
  <c r="U778" i="28"/>
  <c r="H778" i="28"/>
  <c r="H778" i="27" s="1"/>
  <c r="I778" i="28"/>
  <c r="I778" i="27" s="1"/>
  <c r="R778" i="28"/>
  <c r="M778" i="28"/>
  <c r="N778" i="28"/>
  <c r="I771" i="28"/>
  <c r="I771" i="27" s="1"/>
  <c r="R735" i="28"/>
  <c r="M735" i="28"/>
  <c r="H735" i="28"/>
  <c r="H735" i="27" s="1"/>
  <c r="J735" i="27" s="1"/>
  <c r="T735" i="28"/>
  <c r="U735" i="28"/>
  <c r="Q717" i="28"/>
  <c r="R645" i="28"/>
  <c r="N645" i="28"/>
  <c r="O645" i="28"/>
  <c r="I645" i="28"/>
  <c r="I645" i="27" s="1"/>
  <c r="P645" i="28"/>
  <c r="Q645" i="28"/>
  <c r="P627" i="28"/>
  <c r="R613" i="28"/>
  <c r="O613" i="28"/>
  <c r="I613" i="28"/>
  <c r="I613" i="27" s="1"/>
  <c r="P613" i="28"/>
  <c r="Q613" i="28"/>
  <c r="N613" i="28"/>
  <c r="M980" i="28"/>
  <c r="M972" i="28"/>
  <c r="M968" i="28"/>
  <c r="M965" i="28"/>
  <c r="N964" i="28"/>
  <c r="T956" i="28"/>
  <c r="U956" i="28"/>
  <c r="I956" i="28"/>
  <c r="I956" i="27" s="1"/>
  <c r="O956" i="28"/>
  <c r="R941" i="28"/>
  <c r="T941" i="28"/>
  <c r="I941" i="28"/>
  <c r="I941" i="27" s="1"/>
  <c r="N941" i="28"/>
  <c r="Q921" i="28"/>
  <c r="M921" i="28"/>
  <c r="H914" i="28"/>
  <c r="H914" i="27" s="1"/>
  <c r="I914" i="28"/>
  <c r="I914" i="27" s="1"/>
  <c r="T914" i="28"/>
  <c r="P903" i="28"/>
  <c r="M903" i="28"/>
  <c r="T895" i="28"/>
  <c r="R895" i="28"/>
  <c r="U895" i="28"/>
  <c r="S892" i="28"/>
  <c r="I892" i="28"/>
  <c r="I892" i="27" s="1"/>
  <c r="N892" i="28"/>
  <c r="H885" i="28"/>
  <c r="H885" i="27" s="1"/>
  <c r="J885" i="27" s="1"/>
  <c r="M885" i="28"/>
  <c r="O885" i="28"/>
  <c r="I885" i="28"/>
  <c r="I885" i="27" s="1"/>
  <c r="Q865" i="28"/>
  <c r="U865" i="28"/>
  <c r="O865" i="28"/>
  <c r="U858" i="28"/>
  <c r="R858" i="28"/>
  <c r="T858" i="28"/>
  <c r="H858" i="28"/>
  <c r="H858" i="27" s="1"/>
  <c r="I858" i="28"/>
  <c r="I858" i="27" s="1"/>
  <c r="S844" i="28"/>
  <c r="I844" i="28"/>
  <c r="I844" i="27" s="1"/>
  <c r="O844" i="28"/>
  <c r="Q844" i="28"/>
  <c r="U844" i="28"/>
  <c r="M844" i="28"/>
  <c r="M835" i="28"/>
  <c r="O835" i="28"/>
  <c r="H835" i="28"/>
  <c r="H835" i="27" s="1"/>
  <c r="S835" i="28"/>
  <c r="U835" i="28"/>
  <c r="Q769" i="28"/>
  <c r="I769" i="28"/>
  <c r="I769" i="27" s="1"/>
  <c r="T759" i="28"/>
  <c r="U759" i="28"/>
  <c r="M759" i="28"/>
  <c r="I759" i="28"/>
  <c r="I759" i="27" s="1"/>
  <c r="S759" i="28"/>
  <c r="O759" i="28"/>
  <c r="U742" i="28"/>
  <c r="I742" i="28"/>
  <c r="I742" i="27" s="1"/>
  <c r="Q742" i="28"/>
  <c r="R742" i="28"/>
  <c r="S742" i="28"/>
  <c r="U710" i="28"/>
  <c r="I710" i="28"/>
  <c r="I710" i="27" s="1"/>
  <c r="S710" i="28"/>
  <c r="N710" i="28"/>
  <c r="O704" i="28"/>
  <c r="N704" i="28"/>
  <c r="I704" i="28"/>
  <c r="I704" i="27" s="1"/>
  <c r="H673" i="28"/>
  <c r="H673" i="27" s="1"/>
  <c r="U673" i="28"/>
  <c r="M673" i="28"/>
  <c r="N673" i="28"/>
  <c r="I673" i="28"/>
  <c r="I673" i="27" s="1"/>
  <c r="O673" i="28"/>
  <c r="P673" i="28"/>
  <c r="Q673" i="28"/>
  <c r="M637" i="28"/>
  <c r="N634" i="28"/>
  <c r="I634" i="28"/>
  <c r="I634" i="27" s="1"/>
  <c r="P634" i="28"/>
  <c r="M634" i="28"/>
  <c r="O557" i="28"/>
  <c r="R925" i="28"/>
  <c r="T925" i="28"/>
  <c r="I925" i="28"/>
  <c r="I925" i="27" s="1"/>
  <c r="N925" i="28"/>
  <c r="N898" i="28"/>
  <c r="I898" i="28"/>
  <c r="I898" i="27" s="1"/>
  <c r="P870" i="28"/>
  <c r="N870" i="28"/>
  <c r="I870" i="28"/>
  <c r="I870" i="27" s="1"/>
  <c r="T870" i="28"/>
  <c r="U870" i="28"/>
  <c r="Q848" i="28"/>
  <c r="S848" i="28"/>
  <c r="H848" i="28"/>
  <c r="H848" i="27" s="1"/>
  <c r="M848" i="28"/>
  <c r="I848" i="28"/>
  <c r="I848" i="27" s="1"/>
  <c r="N848" i="28"/>
  <c r="Q825" i="28"/>
  <c r="P825" i="28"/>
  <c r="N825" i="28"/>
  <c r="O825" i="28"/>
  <c r="U818" i="28"/>
  <c r="H818" i="28"/>
  <c r="H818" i="27" s="1"/>
  <c r="I818" i="28"/>
  <c r="I818" i="27" s="1"/>
  <c r="R818" i="28"/>
  <c r="M818" i="28"/>
  <c r="N818" i="28"/>
  <c r="U781" i="28"/>
  <c r="I781" i="28"/>
  <c r="I781" i="27" s="1"/>
  <c r="U762" i="28"/>
  <c r="R762" i="28"/>
  <c r="S762" i="28"/>
  <c r="H762" i="28"/>
  <c r="H762" i="27" s="1"/>
  <c r="I762" i="28"/>
  <c r="I762" i="27" s="1"/>
  <c r="T762" i="28"/>
  <c r="I754" i="28"/>
  <c r="I754" i="27" s="1"/>
  <c r="P754" i="28"/>
  <c r="S998" i="28"/>
  <c r="N996" i="28"/>
  <c r="H996" i="28"/>
  <c r="H996" i="27" s="1"/>
  <c r="M994" i="28"/>
  <c r="Q988" i="28"/>
  <c r="S980" i="28"/>
  <c r="S972" i="28"/>
  <c r="M969" i="28"/>
  <c r="Q968" i="28"/>
  <c r="H967" i="28"/>
  <c r="H967" i="27" s="1"/>
  <c r="T965" i="28"/>
  <c r="S957" i="28"/>
  <c r="H957" i="28"/>
  <c r="H957" i="27" s="1"/>
  <c r="M957" i="28"/>
  <c r="H956" i="28"/>
  <c r="H956" i="27" s="1"/>
  <c r="I947" i="28"/>
  <c r="I947" i="27" s="1"/>
  <c r="H941" i="28"/>
  <c r="H941" i="27" s="1"/>
  <c r="R939" i="28"/>
  <c r="N933" i="28"/>
  <c r="T932" i="28"/>
  <c r="R932" i="28"/>
  <c r="U932" i="28"/>
  <c r="I932" i="28"/>
  <c r="I932" i="27" s="1"/>
  <c r="O932" i="28"/>
  <c r="P925" i="28"/>
  <c r="P923" i="28"/>
  <c r="I923" i="28"/>
  <c r="I923" i="27" s="1"/>
  <c r="P921" i="28"/>
  <c r="R914" i="28"/>
  <c r="M913" i="28"/>
  <c r="O913" i="28"/>
  <c r="P913" i="28"/>
  <c r="M905" i="28"/>
  <c r="I903" i="28"/>
  <c r="I903" i="27" s="1"/>
  <c r="P898" i="28"/>
  <c r="I895" i="28"/>
  <c r="I895" i="27" s="1"/>
  <c r="H892" i="28"/>
  <c r="H892" i="27" s="1"/>
  <c r="O891" i="28"/>
  <c r="I887" i="28"/>
  <c r="I887" i="27" s="1"/>
  <c r="N887" i="28"/>
  <c r="P885" i="28"/>
  <c r="R883" i="28"/>
  <c r="Q883" i="28"/>
  <c r="U883" i="28"/>
  <c r="R870" i="28"/>
  <c r="P865" i="28"/>
  <c r="O864" i="28"/>
  <c r="S860" i="28"/>
  <c r="U860" i="28"/>
  <c r="H860" i="28"/>
  <c r="H860" i="27" s="1"/>
  <c r="N860" i="28"/>
  <c r="Q860" i="28"/>
  <c r="R860" i="28"/>
  <c r="P858" i="28"/>
  <c r="Q857" i="28"/>
  <c r="U857" i="28"/>
  <c r="O857" i="28"/>
  <c r="R848" i="28"/>
  <c r="H844" i="28"/>
  <c r="H844" i="27" s="1"/>
  <c r="R839" i="28"/>
  <c r="I835" i="28"/>
  <c r="I835" i="27" s="1"/>
  <c r="M825" i="28"/>
  <c r="S818" i="28"/>
  <c r="P769" i="28"/>
  <c r="M762" i="28"/>
  <c r="Q759" i="28"/>
  <c r="N742" i="28"/>
  <c r="Q710" i="28"/>
  <c r="P704" i="28"/>
  <c r="S673" i="28"/>
  <c r="I666" i="28"/>
  <c r="I666" i="27" s="1"/>
  <c r="P666" i="28"/>
  <c r="S666" i="28"/>
  <c r="T666" i="28"/>
  <c r="T651" i="28"/>
  <c r="S651" i="28"/>
  <c r="U651" i="28"/>
  <c r="M651" i="28"/>
  <c r="H651" i="28"/>
  <c r="H651" i="27" s="1"/>
  <c r="J651" i="27" s="1"/>
  <c r="N651" i="28"/>
  <c r="I651" i="28"/>
  <c r="I651" i="27" s="1"/>
  <c r="P651" i="28"/>
  <c r="O651" i="28"/>
  <c r="I564" i="28"/>
  <c r="I564" i="27" s="1"/>
  <c r="N564" i="28"/>
  <c r="S564" i="28"/>
  <c r="T564" i="28"/>
  <c r="U564" i="28"/>
  <c r="M564" i="28"/>
  <c r="H564" i="28"/>
  <c r="H564" i="27" s="1"/>
  <c r="O564" i="28"/>
  <c r="P564" i="28"/>
  <c r="Q564" i="28"/>
  <c r="M996" i="28"/>
  <c r="R980" i="28"/>
  <c r="R972" i="28"/>
  <c r="U969" i="28"/>
  <c r="H968" i="28"/>
  <c r="H968" i="27" s="1"/>
  <c r="S965" i="28"/>
  <c r="S964" i="28"/>
  <c r="I944" i="28"/>
  <c r="I944" i="27" s="1"/>
  <c r="I939" i="28"/>
  <c r="I939" i="27" s="1"/>
  <c r="U933" i="28"/>
  <c r="P931" i="28"/>
  <c r="H931" i="28"/>
  <c r="H931" i="27" s="1"/>
  <c r="J931" i="27" s="1"/>
  <c r="H925" i="28"/>
  <c r="H925" i="27" s="1"/>
  <c r="O919" i="28"/>
  <c r="H898" i="28"/>
  <c r="H898" i="27" s="1"/>
  <c r="J898" i="27" s="1"/>
  <c r="N897" i="28"/>
  <c r="I891" i="28"/>
  <c r="I891" i="27" s="1"/>
  <c r="T879" i="28"/>
  <c r="I879" i="28"/>
  <c r="I879" i="27" s="1"/>
  <c r="U879" i="28"/>
  <c r="H870" i="28"/>
  <c r="H870" i="27" s="1"/>
  <c r="M864" i="28"/>
  <c r="P848" i="28"/>
  <c r="I843" i="28"/>
  <c r="I843" i="27" s="1"/>
  <c r="U843" i="28"/>
  <c r="M843" i="28"/>
  <c r="U825" i="28"/>
  <c r="P818" i="28"/>
  <c r="I813" i="28"/>
  <c r="I813" i="27" s="1"/>
  <c r="U813" i="28"/>
  <c r="M813" i="28"/>
  <c r="S789" i="28"/>
  <c r="M789" i="28"/>
  <c r="T781" i="28"/>
  <c r="P762" i="28"/>
  <c r="R754" i="28"/>
  <c r="N832" i="28"/>
  <c r="I832" i="28"/>
  <c r="I832" i="27" s="1"/>
  <c r="I827" i="28"/>
  <c r="I827" i="27" s="1"/>
  <c r="P801" i="28"/>
  <c r="Q799" i="28"/>
  <c r="I795" i="28"/>
  <c r="I795" i="27" s="1"/>
  <c r="I787" i="28"/>
  <c r="I787" i="27" s="1"/>
  <c r="U770" i="28"/>
  <c r="S770" i="28"/>
  <c r="S768" i="28"/>
  <c r="M768" i="28"/>
  <c r="H768" i="28"/>
  <c r="H768" i="27" s="1"/>
  <c r="N768" i="28"/>
  <c r="S744" i="28"/>
  <c r="N744" i="28"/>
  <c r="R733" i="28"/>
  <c r="U733" i="28"/>
  <c r="M733" i="28"/>
  <c r="R725" i="28"/>
  <c r="S725" i="28"/>
  <c r="T725" i="28"/>
  <c r="M674" i="28"/>
  <c r="N674" i="28"/>
  <c r="H674" i="28"/>
  <c r="H674" i="27" s="1"/>
  <c r="J674" i="27" s="1"/>
  <c r="R605" i="28"/>
  <c r="M605" i="28"/>
  <c r="N605" i="28"/>
  <c r="O605" i="28"/>
  <c r="R588" i="28"/>
  <c r="S588" i="28"/>
  <c r="T588" i="28"/>
  <c r="U588" i="28"/>
  <c r="H588" i="28"/>
  <c r="H588" i="27" s="1"/>
  <c r="J588" i="27" s="1"/>
  <c r="M588" i="28"/>
  <c r="T579" i="28"/>
  <c r="R579" i="28"/>
  <c r="S579" i="28"/>
  <c r="U579" i="28"/>
  <c r="M579" i="28"/>
  <c r="H579" i="28"/>
  <c r="H579" i="27" s="1"/>
  <c r="N579" i="28"/>
  <c r="Q488" i="28"/>
  <c r="M488" i="28"/>
  <c r="N488" i="28"/>
  <c r="H488" i="28"/>
  <c r="H488" i="27" s="1"/>
  <c r="J488" i="27" s="1"/>
  <c r="P488" i="28"/>
  <c r="U888" i="28"/>
  <c r="U880" i="28"/>
  <c r="M877" i="28"/>
  <c r="R874" i="28"/>
  <c r="P869" i="28"/>
  <c r="I859" i="28"/>
  <c r="I859" i="27" s="1"/>
  <c r="N840" i="28"/>
  <c r="I840" i="28"/>
  <c r="I840" i="27" s="1"/>
  <c r="M832" i="28"/>
  <c r="H832" i="28"/>
  <c r="H832" i="27" s="1"/>
  <c r="J832" i="27" s="1"/>
  <c r="P830" i="28"/>
  <c r="H827" i="28"/>
  <c r="H827" i="27" s="1"/>
  <c r="N826" i="28"/>
  <c r="O820" i="28"/>
  <c r="I820" i="28"/>
  <c r="I820" i="27" s="1"/>
  <c r="N808" i="28"/>
  <c r="I808" i="28"/>
  <c r="I808" i="27" s="1"/>
  <c r="I801" i="28"/>
  <c r="I801" i="27" s="1"/>
  <c r="I799" i="28"/>
  <c r="I799" i="27" s="1"/>
  <c r="H795" i="28"/>
  <c r="H795" i="27" s="1"/>
  <c r="N794" i="28"/>
  <c r="P793" i="28"/>
  <c r="Q791" i="28"/>
  <c r="H787" i="28"/>
  <c r="H787" i="27" s="1"/>
  <c r="N786" i="28"/>
  <c r="P785" i="28"/>
  <c r="I783" i="28"/>
  <c r="I783" i="27" s="1"/>
  <c r="I777" i="28"/>
  <c r="I777" i="27" s="1"/>
  <c r="O776" i="28"/>
  <c r="I776" i="28"/>
  <c r="I776" i="27" s="1"/>
  <c r="I774" i="28"/>
  <c r="I774" i="27" s="1"/>
  <c r="J774" i="27" s="1"/>
  <c r="O772" i="28"/>
  <c r="I772" i="28"/>
  <c r="I772" i="27" s="1"/>
  <c r="I770" i="28"/>
  <c r="I770" i="27" s="1"/>
  <c r="P768" i="28"/>
  <c r="I763" i="28"/>
  <c r="I763" i="27" s="1"/>
  <c r="I761" i="28"/>
  <c r="I761" i="27" s="1"/>
  <c r="O760" i="28"/>
  <c r="Q747" i="28"/>
  <c r="T744" i="28"/>
  <c r="I733" i="28"/>
  <c r="I733" i="27" s="1"/>
  <c r="T731" i="28"/>
  <c r="N731" i="28"/>
  <c r="P729" i="28"/>
  <c r="S728" i="28"/>
  <c r="I728" i="28"/>
  <c r="I728" i="27" s="1"/>
  <c r="I725" i="28"/>
  <c r="I725" i="27" s="1"/>
  <c r="T724" i="28"/>
  <c r="U724" i="28"/>
  <c r="T715" i="28"/>
  <c r="I715" i="28"/>
  <c r="I715" i="27" s="1"/>
  <c r="P682" i="28"/>
  <c r="M682" i="28"/>
  <c r="N682" i="28"/>
  <c r="H682" i="28"/>
  <c r="H682" i="27" s="1"/>
  <c r="P674" i="28"/>
  <c r="T635" i="28"/>
  <c r="Q635" i="28"/>
  <c r="R635" i="28"/>
  <c r="S635" i="28"/>
  <c r="U635" i="28"/>
  <c r="S632" i="28"/>
  <c r="U632" i="28"/>
  <c r="M632" i="28"/>
  <c r="N632" i="28"/>
  <c r="I632" i="28"/>
  <c r="I632" i="27" s="1"/>
  <c r="O632" i="28"/>
  <c r="S624" i="28"/>
  <c r="M624" i="28"/>
  <c r="N624" i="28"/>
  <c r="I624" i="28"/>
  <c r="I624" i="27" s="1"/>
  <c r="O624" i="28"/>
  <c r="P624" i="28"/>
  <c r="P605" i="28"/>
  <c r="U582" i="28"/>
  <c r="T582" i="28"/>
  <c r="M582" i="28"/>
  <c r="H577" i="28"/>
  <c r="H577" i="27" s="1"/>
  <c r="S577" i="28"/>
  <c r="T577" i="28"/>
  <c r="M577" i="28"/>
  <c r="N577" i="28"/>
  <c r="I577" i="28"/>
  <c r="I577" i="27" s="1"/>
  <c r="O577" i="28"/>
  <c r="Q565" i="28"/>
  <c r="R522" i="28"/>
  <c r="U522" i="28"/>
  <c r="Q522" i="28"/>
  <c r="S522" i="28"/>
  <c r="T522" i="28"/>
  <c r="M522" i="28"/>
  <c r="I522" i="28"/>
  <c r="I522" i="27" s="1"/>
  <c r="O522" i="28"/>
  <c r="T513" i="28"/>
  <c r="R513" i="28"/>
  <c r="N513" i="28"/>
  <c r="Q513" i="28"/>
  <c r="S513" i="28"/>
  <c r="M513" i="28"/>
  <c r="O513" i="28"/>
  <c r="I513" i="28"/>
  <c r="I513" i="27" s="1"/>
  <c r="S488" i="28"/>
  <c r="P402" i="28"/>
  <c r="T402" i="28"/>
  <c r="U402" i="28"/>
  <c r="I402" i="28"/>
  <c r="I402" i="27" s="1"/>
  <c r="Q402" i="28"/>
  <c r="R402" i="28"/>
  <c r="M402" i="28"/>
  <c r="R629" i="28"/>
  <c r="O629" i="28"/>
  <c r="I629" i="28"/>
  <c r="I629" i="27" s="1"/>
  <c r="P629" i="28"/>
  <c r="I626" i="28"/>
  <c r="I626" i="27" s="1"/>
  <c r="P626" i="28"/>
  <c r="S596" i="28"/>
  <c r="T596" i="28"/>
  <c r="U596" i="28"/>
  <c r="H596" i="28"/>
  <c r="H596" i="27" s="1"/>
  <c r="I596" i="28"/>
  <c r="I596" i="27" s="1"/>
  <c r="M596" i="28"/>
  <c r="Q538" i="28"/>
  <c r="T538" i="28"/>
  <c r="U538" i="28"/>
  <c r="M538" i="28"/>
  <c r="N538" i="28"/>
  <c r="H538" i="28"/>
  <c r="H538" i="27" s="1"/>
  <c r="O538" i="28"/>
  <c r="I538" i="28"/>
  <c r="I538" i="27" s="1"/>
  <c r="R538" i="28"/>
  <c r="O402" i="28"/>
  <c r="M948" i="28"/>
  <c r="M940" i="28"/>
  <c r="M924" i="28"/>
  <c r="M884" i="28"/>
  <c r="S877" i="28"/>
  <c r="M868" i="28"/>
  <c r="O859" i="28"/>
  <c r="N850" i="28"/>
  <c r="O841" i="28"/>
  <c r="T840" i="28"/>
  <c r="N834" i="28"/>
  <c r="S832" i="28"/>
  <c r="M828" i="28"/>
  <c r="M827" i="28"/>
  <c r="S826" i="28"/>
  <c r="U820" i="28"/>
  <c r="T808" i="28"/>
  <c r="U807" i="28"/>
  <c r="M799" i="28"/>
  <c r="S794" i="28"/>
  <c r="O791" i="28"/>
  <c r="S786" i="28"/>
  <c r="M784" i="28"/>
  <c r="M783" i="28"/>
  <c r="U776" i="28"/>
  <c r="U775" i="28"/>
  <c r="U772" i="28"/>
  <c r="N770" i="28"/>
  <c r="O768" i="28"/>
  <c r="T767" i="28"/>
  <c r="M767" i="28"/>
  <c r="O767" i="28"/>
  <c r="U765" i="28"/>
  <c r="I765" i="28"/>
  <c r="I765" i="27" s="1"/>
  <c r="T765" i="28"/>
  <c r="U757" i="28"/>
  <c r="I757" i="28"/>
  <c r="I757" i="27" s="1"/>
  <c r="N733" i="28"/>
  <c r="T732" i="28"/>
  <c r="M730" i="28"/>
  <c r="O725" i="28"/>
  <c r="N724" i="28"/>
  <c r="S722" i="28"/>
  <c r="R719" i="28"/>
  <c r="M719" i="28"/>
  <c r="O709" i="28"/>
  <c r="U708" i="28"/>
  <c r="H708" i="28"/>
  <c r="H708" i="27" s="1"/>
  <c r="M708" i="28"/>
  <c r="I708" i="28"/>
  <c r="I708" i="27" s="1"/>
  <c r="N708" i="28"/>
  <c r="O703" i="28"/>
  <c r="R668" i="28"/>
  <c r="S668" i="28"/>
  <c r="T668" i="28"/>
  <c r="U668" i="28"/>
  <c r="R660" i="28"/>
  <c r="S660" i="28"/>
  <c r="T660" i="28"/>
  <c r="U660" i="28"/>
  <c r="P658" i="28"/>
  <c r="I658" i="28"/>
  <c r="I658" i="27" s="1"/>
  <c r="P642" i="28"/>
  <c r="O640" i="28"/>
  <c r="T629" i="28"/>
  <c r="N626" i="28"/>
  <c r="N619" i="28"/>
  <c r="O616" i="28"/>
  <c r="Q596" i="28"/>
  <c r="T563" i="28"/>
  <c r="Q563" i="28"/>
  <c r="U563" i="28"/>
  <c r="M563" i="28"/>
  <c r="N563" i="28"/>
  <c r="H563" i="28"/>
  <c r="H563" i="27" s="1"/>
  <c r="O563" i="28"/>
  <c r="I563" i="28"/>
  <c r="I563" i="27" s="1"/>
  <c r="O549" i="28"/>
  <c r="I549" i="28"/>
  <c r="I549" i="27" s="1"/>
  <c r="T549" i="28"/>
  <c r="H543" i="28"/>
  <c r="H543" i="27" s="1"/>
  <c r="J543" i="27" s="1"/>
  <c r="O543" i="28"/>
  <c r="Q543" i="28"/>
  <c r="P543" i="28"/>
  <c r="R543" i="28"/>
  <c r="U543" i="28"/>
  <c r="S538" i="28"/>
  <c r="H737" i="28"/>
  <c r="H737" i="27" s="1"/>
  <c r="J737" i="27" s="1"/>
  <c r="P737" i="28"/>
  <c r="T737" i="28"/>
  <c r="T733" i="28"/>
  <c r="N725" i="28"/>
  <c r="M724" i="28"/>
  <c r="Q719" i="28"/>
  <c r="R714" i="28"/>
  <c r="U714" i="28"/>
  <c r="M714" i="28"/>
  <c r="N714" i="28"/>
  <c r="S712" i="28"/>
  <c r="I712" i="28"/>
  <c r="I712" i="27" s="1"/>
  <c r="T712" i="28"/>
  <c r="Q708" i="28"/>
  <c r="T693" i="28"/>
  <c r="I668" i="28"/>
  <c r="I668" i="27" s="1"/>
  <c r="S648" i="28"/>
  <c r="R648" i="28"/>
  <c r="T648" i="28"/>
  <c r="U648" i="28"/>
  <c r="M648" i="28"/>
  <c r="I642" i="28"/>
  <c r="I642" i="27" s="1"/>
  <c r="H633" i="28"/>
  <c r="H633" i="27" s="1"/>
  <c r="J633" i="27" s="1"/>
  <c r="T633" i="28"/>
  <c r="U633" i="28"/>
  <c r="M633" i="28"/>
  <c r="N633" i="28"/>
  <c r="Q629" i="28"/>
  <c r="M626" i="28"/>
  <c r="P596" i="28"/>
  <c r="R563" i="28"/>
  <c r="M543" i="28"/>
  <c r="P538" i="28"/>
  <c r="S520" i="28"/>
  <c r="N520" i="28"/>
  <c r="H520" i="28"/>
  <c r="H520" i="27" s="1"/>
  <c r="J520" i="27" s="1"/>
  <c r="I520" i="28"/>
  <c r="I520" i="27" s="1"/>
  <c r="U520" i="28"/>
  <c r="N874" i="28"/>
  <c r="N869" i="28"/>
  <c r="R820" i="28"/>
  <c r="S799" i="28"/>
  <c r="U791" i="28"/>
  <c r="S783" i="28"/>
  <c r="R776" i="28"/>
  <c r="S772" i="28"/>
  <c r="T770" i="28"/>
  <c r="T768" i="28"/>
  <c r="S760" i="28"/>
  <c r="U760" i="28"/>
  <c r="M760" i="28"/>
  <c r="N747" i="28"/>
  <c r="U746" i="28"/>
  <c r="M746" i="28"/>
  <c r="R745" i="28"/>
  <c r="P745" i="28"/>
  <c r="Q745" i="28"/>
  <c r="S733" i="28"/>
  <c r="H732" i="28"/>
  <c r="H732" i="27" s="1"/>
  <c r="M732" i="28"/>
  <c r="I732" i="28"/>
  <c r="I732" i="27" s="1"/>
  <c r="N732" i="28"/>
  <c r="R730" i="28"/>
  <c r="S730" i="28"/>
  <c r="T730" i="28"/>
  <c r="M725" i="28"/>
  <c r="S724" i="28"/>
  <c r="U722" i="28"/>
  <c r="M722" i="28"/>
  <c r="R709" i="28"/>
  <c r="U709" i="28"/>
  <c r="M709" i="28"/>
  <c r="N709" i="28"/>
  <c r="U706" i="28"/>
  <c r="N706" i="28"/>
  <c r="R703" i="28"/>
  <c r="S703" i="28"/>
  <c r="T703" i="28"/>
  <c r="U703" i="28"/>
  <c r="S672" i="28"/>
  <c r="U672" i="28"/>
  <c r="M672" i="28"/>
  <c r="H672" i="28"/>
  <c r="H672" i="27" s="1"/>
  <c r="N672" i="28"/>
  <c r="I672" i="28"/>
  <c r="I672" i="27" s="1"/>
  <c r="O672" i="28"/>
  <c r="H665" i="28"/>
  <c r="H665" i="27" s="1"/>
  <c r="J665" i="27" s="1"/>
  <c r="M665" i="28"/>
  <c r="N665" i="28"/>
  <c r="I665" i="28"/>
  <c r="I665" i="27" s="1"/>
  <c r="O665" i="28"/>
  <c r="P665" i="28"/>
  <c r="T654" i="28"/>
  <c r="M654" i="28"/>
  <c r="Q652" i="28"/>
  <c r="O652" i="28"/>
  <c r="R652" i="28"/>
  <c r="S652" i="28"/>
  <c r="T652" i="28"/>
  <c r="S640" i="28"/>
  <c r="R640" i="28"/>
  <c r="T640" i="28"/>
  <c r="U640" i="28"/>
  <c r="M640" i="28"/>
  <c r="O635" i="28"/>
  <c r="H625" i="28"/>
  <c r="H625" i="27" s="1"/>
  <c r="J625" i="27" s="1"/>
  <c r="U625" i="28"/>
  <c r="M625" i="28"/>
  <c r="N625" i="28"/>
  <c r="I625" i="28"/>
  <c r="I625" i="27" s="1"/>
  <c r="T619" i="28"/>
  <c r="Q619" i="28"/>
  <c r="R619" i="28"/>
  <c r="S619" i="28"/>
  <c r="U619" i="28"/>
  <c r="S616" i="28"/>
  <c r="T616" i="28"/>
  <c r="U616" i="28"/>
  <c r="M616" i="28"/>
  <c r="N616" i="28"/>
  <c r="O588" i="28"/>
  <c r="U461" i="28"/>
  <c r="M461" i="28"/>
  <c r="I461" i="28"/>
  <c r="I461" i="27" s="1"/>
  <c r="R461" i="28"/>
  <c r="Q776" i="28"/>
  <c r="U773" i="28"/>
  <c r="T773" i="28"/>
  <c r="R772" i="28"/>
  <c r="R770" i="28"/>
  <c r="R768" i="28"/>
  <c r="S747" i="28"/>
  <c r="Q733" i="28"/>
  <c r="U725" i="28"/>
  <c r="I709" i="28"/>
  <c r="I709" i="27" s="1"/>
  <c r="P706" i="28"/>
  <c r="I703" i="28"/>
  <c r="I703" i="27" s="1"/>
  <c r="P697" i="28"/>
  <c r="Q697" i="28"/>
  <c r="Q693" i="28"/>
  <c r="S678" i="28"/>
  <c r="T678" i="28"/>
  <c r="M678" i="28"/>
  <c r="N678" i="28"/>
  <c r="T674" i="28"/>
  <c r="Q672" i="28"/>
  <c r="H657" i="28"/>
  <c r="H657" i="27" s="1"/>
  <c r="U657" i="28"/>
  <c r="M657" i="28"/>
  <c r="N657" i="28"/>
  <c r="I657" i="28"/>
  <c r="I657" i="27" s="1"/>
  <c r="O657" i="28"/>
  <c r="N635" i="28"/>
  <c r="R625" i="28"/>
  <c r="U590" i="28"/>
  <c r="I590" i="28"/>
  <c r="I590" i="27" s="1"/>
  <c r="R590" i="28"/>
  <c r="N588" i="28"/>
  <c r="O579" i="28"/>
  <c r="T571" i="28"/>
  <c r="O571" i="28"/>
  <c r="I571" i="28"/>
  <c r="I571" i="27" s="1"/>
  <c r="T461" i="28"/>
  <c r="T311" i="28"/>
  <c r="O311" i="28"/>
  <c r="I311" i="28"/>
  <c r="I311" i="27" s="1"/>
  <c r="R311" i="28"/>
  <c r="P311" i="28"/>
  <c r="S311" i="28"/>
  <c r="Q311" i="28"/>
  <c r="O291" i="28"/>
  <c r="I291" i="28"/>
  <c r="I291" i="27" s="1"/>
  <c r="R291" i="28"/>
  <c r="Q291" i="28"/>
  <c r="H291" i="28"/>
  <c r="H291" i="27" s="1"/>
  <c r="S550" i="28"/>
  <c r="O550" i="28"/>
  <c r="H519" i="28"/>
  <c r="H519" i="27" s="1"/>
  <c r="S519" i="28"/>
  <c r="M519" i="28"/>
  <c r="T515" i="28"/>
  <c r="P515" i="28"/>
  <c r="O515" i="28"/>
  <c r="Q514" i="28"/>
  <c r="T514" i="28"/>
  <c r="S510" i="28"/>
  <c r="M510" i="28"/>
  <c r="N510" i="28"/>
  <c r="I510" i="28"/>
  <c r="I510" i="27" s="1"/>
  <c r="H503" i="28"/>
  <c r="H503" i="27" s="1"/>
  <c r="J503" i="27" s="1"/>
  <c r="T503" i="28"/>
  <c r="U503" i="28"/>
  <c r="M503" i="28"/>
  <c r="I503" i="28"/>
  <c r="I503" i="27" s="1"/>
  <c r="N503" i="28"/>
  <c r="T485" i="28"/>
  <c r="U485" i="28"/>
  <c r="N485" i="28"/>
  <c r="I485" i="28"/>
  <c r="I485" i="27" s="1"/>
  <c r="U473" i="28"/>
  <c r="Q473" i="28"/>
  <c r="R473" i="28"/>
  <c r="S473" i="28"/>
  <c r="T473" i="28"/>
  <c r="M473" i="28"/>
  <c r="I472" i="28"/>
  <c r="I472" i="27" s="1"/>
  <c r="Q472" i="28"/>
  <c r="R401" i="28"/>
  <c r="Q401" i="28"/>
  <c r="U401" i="28"/>
  <c r="M401" i="28"/>
  <c r="S568" i="28"/>
  <c r="I568" i="28"/>
  <c r="I568" i="27" s="1"/>
  <c r="I550" i="28"/>
  <c r="I550" i="27" s="1"/>
  <c r="U525" i="28"/>
  <c r="T525" i="28"/>
  <c r="I519" i="28"/>
  <c r="I519" i="27" s="1"/>
  <c r="I515" i="28"/>
  <c r="I515" i="27" s="1"/>
  <c r="O514" i="28"/>
  <c r="H514" i="28"/>
  <c r="H514" i="27" s="1"/>
  <c r="P510" i="28"/>
  <c r="P503" i="28"/>
  <c r="M500" i="28"/>
  <c r="T500" i="28"/>
  <c r="P485" i="28"/>
  <c r="Q479" i="28"/>
  <c r="R479" i="28"/>
  <c r="S479" i="28"/>
  <c r="T479" i="28"/>
  <c r="U479" i="28"/>
  <c r="H473" i="28"/>
  <c r="H473" i="27" s="1"/>
  <c r="N472" i="28"/>
  <c r="H431" i="28"/>
  <c r="H431" i="27" s="1"/>
  <c r="I431" i="28"/>
  <c r="I431" i="27" s="1"/>
  <c r="M653" i="28"/>
  <c r="O644" i="28"/>
  <c r="Q644" i="28"/>
  <c r="M638" i="28"/>
  <c r="M630" i="28"/>
  <c r="T614" i="28"/>
  <c r="S609" i="28"/>
  <c r="R606" i="28"/>
  <c r="M604" i="28"/>
  <c r="I604" i="28"/>
  <c r="I604" i="27" s="1"/>
  <c r="Q603" i="28"/>
  <c r="S593" i="28"/>
  <c r="O587" i="28"/>
  <c r="I587" i="28"/>
  <c r="I587" i="27" s="1"/>
  <c r="M581" i="28"/>
  <c r="M576" i="28"/>
  <c r="P574" i="28"/>
  <c r="U570" i="28"/>
  <c r="P568" i="28"/>
  <c r="U561" i="28"/>
  <c r="T558" i="28"/>
  <c r="T556" i="28"/>
  <c r="O554" i="28"/>
  <c r="I554" i="28"/>
  <c r="I554" i="27" s="1"/>
  <c r="H551" i="28"/>
  <c r="H551" i="27" s="1"/>
  <c r="I551" i="28"/>
  <c r="I551" i="27" s="1"/>
  <c r="N551" i="28"/>
  <c r="O548" i="28"/>
  <c r="T532" i="28"/>
  <c r="H530" i="28"/>
  <c r="H530" i="27" s="1"/>
  <c r="M530" i="28"/>
  <c r="Q530" i="28"/>
  <c r="I525" i="28"/>
  <c r="I525" i="27" s="1"/>
  <c r="M521" i="28"/>
  <c r="O519" i="28"/>
  <c r="T517" i="28"/>
  <c r="R517" i="28"/>
  <c r="N514" i="28"/>
  <c r="S502" i="28"/>
  <c r="U502" i="28"/>
  <c r="M502" i="28"/>
  <c r="N502" i="28"/>
  <c r="O502" i="28"/>
  <c r="I501" i="28"/>
  <c r="I501" i="27" s="1"/>
  <c r="U501" i="28"/>
  <c r="I479" i="28"/>
  <c r="I479" i="27" s="1"/>
  <c r="M431" i="28"/>
  <c r="T373" i="28"/>
  <c r="H373" i="28"/>
  <c r="H373" i="27" s="1"/>
  <c r="O373" i="28"/>
  <c r="Q373" i="28"/>
  <c r="R373" i="28"/>
  <c r="P373" i="28"/>
  <c r="M373" i="28"/>
  <c r="N373" i="28"/>
  <c r="U368" i="28"/>
  <c r="R368" i="28"/>
  <c r="N368" i="28"/>
  <c r="H368" i="28"/>
  <c r="H368" i="27" s="1"/>
  <c r="O368" i="28"/>
  <c r="P368" i="28"/>
  <c r="S368" i="28"/>
  <c r="M368" i="28"/>
  <c r="N700" i="28"/>
  <c r="I700" i="28"/>
  <c r="I700" i="27" s="1"/>
  <c r="O696" i="28"/>
  <c r="I696" i="28"/>
  <c r="I696" i="27" s="1"/>
  <c r="M692" i="28"/>
  <c r="I692" i="28"/>
  <c r="I692" i="27" s="1"/>
  <c r="P689" i="28"/>
  <c r="R683" i="28"/>
  <c r="U677" i="28"/>
  <c r="I606" i="28"/>
  <c r="I606" i="27" s="1"/>
  <c r="H604" i="28"/>
  <c r="H604" i="27" s="1"/>
  <c r="N587" i="28"/>
  <c r="H587" i="28"/>
  <c r="H587" i="27" s="1"/>
  <c r="J587" i="27" s="1"/>
  <c r="P585" i="28"/>
  <c r="I574" i="28"/>
  <c r="I574" i="27" s="1"/>
  <c r="H568" i="28"/>
  <c r="H568" i="27" s="1"/>
  <c r="M567" i="28"/>
  <c r="S561" i="28"/>
  <c r="H559" i="28"/>
  <c r="H559" i="27" s="1"/>
  <c r="Q559" i="28"/>
  <c r="R556" i="28"/>
  <c r="N554" i="28"/>
  <c r="H554" i="28"/>
  <c r="H554" i="27" s="1"/>
  <c r="U552" i="28"/>
  <c r="N552" i="28"/>
  <c r="R547" i="28"/>
  <c r="Q547" i="28"/>
  <c r="M547" i="28"/>
  <c r="T546" i="28"/>
  <c r="I546" i="28"/>
  <c r="I546" i="27" s="1"/>
  <c r="N546" i="28"/>
  <c r="U536" i="28"/>
  <c r="I536" i="28"/>
  <c r="I536" i="27" s="1"/>
  <c r="S536" i="28"/>
  <c r="H527" i="28"/>
  <c r="H527" i="27" s="1"/>
  <c r="S527" i="28"/>
  <c r="M527" i="28"/>
  <c r="H525" i="28"/>
  <c r="H525" i="27" s="1"/>
  <c r="N519" i="28"/>
  <c r="M514" i="28"/>
  <c r="H511" i="28"/>
  <c r="H511" i="27" s="1"/>
  <c r="U511" i="28"/>
  <c r="M511" i="28"/>
  <c r="P511" i="28"/>
  <c r="O511" i="28"/>
  <c r="M507" i="28"/>
  <c r="Q504" i="28"/>
  <c r="M504" i="28"/>
  <c r="N504" i="28"/>
  <c r="S483" i="28"/>
  <c r="I483" i="28"/>
  <c r="I483" i="27" s="1"/>
  <c r="H479" i="28"/>
  <c r="H479" i="27" s="1"/>
  <c r="I477" i="28"/>
  <c r="I477" i="27" s="1"/>
  <c r="N477" i="28"/>
  <c r="T470" i="28"/>
  <c r="N470" i="28"/>
  <c r="O470" i="28"/>
  <c r="I470" i="28"/>
  <c r="I470" i="27" s="1"/>
  <c r="S431" i="28"/>
  <c r="U424" i="28"/>
  <c r="M424" i="28"/>
  <c r="H424" i="28"/>
  <c r="H424" i="27" s="1"/>
  <c r="I424" i="28"/>
  <c r="I424" i="27" s="1"/>
  <c r="P424" i="28"/>
  <c r="S373" i="28"/>
  <c r="Q368" i="28"/>
  <c r="H707" i="28"/>
  <c r="H707" i="27" s="1"/>
  <c r="T705" i="28"/>
  <c r="M700" i="28"/>
  <c r="H700" i="28"/>
  <c r="H700" i="27" s="1"/>
  <c r="Q699" i="28"/>
  <c r="N696" i="28"/>
  <c r="H696" i="28"/>
  <c r="H696" i="27" s="1"/>
  <c r="J696" i="27" s="1"/>
  <c r="H692" i="28"/>
  <c r="H692" i="27" s="1"/>
  <c r="I690" i="28"/>
  <c r="I690" i="27" s="1"/>
  <c r="I689" i="28"/>
  <c r="I689" i="27" s="1"/>
  <c r="O688" i="28"/>
  <c r="I688" i="28"/>
  <c r="I688" i="27" s="1"/>
  <c r="P685" i="28"/>
  <c r="U681" i="28"/>
  <c r="P677" i="28"/>
  <c r="P670" i="28"/>
  <c r="N664" i="28"/>
  <c r="H664" i="28"/>
  <c r="H664" i="27" s="1"/>
  <c r="N656" i="28"/>
  <c r="H656" i="28"/>
  <c r="H656" i="27" s="1"/>
  <c r="J656" i="27" s="1"/>
  <c r="Q653" i="28"/>
  <c r="M644" i="28"/>
  <c r="I644" i="28"/>
  <c r="I644" i="27" s="1"/>
  <c r="S638" i="28"/>
  <c r="S630" i="28"/>
  <c r="I621" i="28"/>
  <c r="I621" i="27" s="1"/>
  <c r="R614" i="28"/>
  <c r="M612" i="28"/>
  <c r="H612" i="28"/>
  <c r="H612" i="27" s="1"/>
  <c r="P609" i="28"/>
  <c r="U604" i="28"/>
  <c r="O603" i="28"/>
  <c r="I603" i="28"/>
  <c r="I603" i="27" s="1"/>
  <c r="N595" i="28"/>
  <c r="H595" i="28"/>
  <c r="H595" i="27" s="1"/>
  <c r="P593" i="28"/>
  <c r="M587" i="28"/>
  <c r="M586" i="28"/>
  <c r="I585" i="28"/>
  <c r="I585" i="27" s="1"/>
  <c r="P581" i="28"/>
  <c r="O568" i="28"/>
  <c r="S558" i="28"/>
  <c r="Q558" i="28"/>
  <c r="M554" i="28"/>
  <c r="N550" i="28"/>
  <c r="N544" i="28"/>
  <c r="R544" i="28"/>
  <c r="M532" i="28"/>
  <c r="N532" i="28"/>
  <c r="P532" i="28"/>
  <c r="T521" i="28"/>
  <c r="S521" i="28"/>
  <c r="H521" i="28"/>
  <c r="H521" i="27" s="1"/>
  <c r="O521" i="28"/>
  <c r="U519" i="28"/>
  <c r="U514" i="28"/>
  <c r="T478" i="28"/>
  <c r="R478" i="28"/>
  <c r="S478" i="28"/>
  <c r="U478" i="28"/>
  <c r="M478" i="28"/>
  <c r="H478" i="28"/>
  <c r="H478" i="27" s="1"/>
  <c r="N478" i="28"/>
  <c r="P420" i="28"/>
  <c r="H420" i="28"/>
  <c r="H420" i="27" s="1"/>
  <c r="I420" i="28"/>
  <c r="I420" i="27" s="1"/>
  <c r="Q410" i="28"/>
  <c r="U410" i="28"/>
  <c r="N410" i="28"/>
  <c r="T409" i="28"/>
  <c r="I409" i="28"/>
  <c r="I409" i="27" s="1"/>
  <c r="Q409" i="28"/>
  <c r="R409" i="28"/>
  <c r="U409" i="28"/>
  <c r="I373" i="28"/>
  <c r="I373" i="27" s="1"/>
  <c r="I368" i="28"/>
  <c r="I368" i="27" s="1"/>
  <c r="N756" i="28"/>
  <c r="I755" i="28"/>
  <c r="I755" i="27" s="1"/>
  <c r="O741" i="28"/>
  <c r="I741" i="28"/>
  <c r="I741" i="27" s="1"/>
  <c r="P736" i="28"/>
  <c r="T721" i="28"/>
  <c r="P705" i="28"/>
  <c r="H699" i="28"/>
  <c r="H699" i="27" s="1"/>
  <c r="M696" i="28"/>
  <c r="I695" i="28"/>
  <c r="I695" i="27" s="1"/>
  <c r="O689" i="28"/>
  <c r="N688" i="28"/>
  <c r="H688" i="28"/>
  <c r="H688" i="27" s="1"/>
  <c r="I685" i="28"/>
  <c r="I685" i="27" s="1"/>
  <c r="P681" i="28"/>
  <c r="O680" i="28"/>
  <c r="I680" i="28"/>
  <c r="I680" i="27" s="1"/>
  <c r="N676" i="28"/>
  <c r="M664" i="28"/>
  <c r="M656" i="28"/>
  <c r="M636" i="28"/>
  <c r="I630" i="28"/>
  <c r="I630" i="27" s="1"/>
  <c r="M628" i="28"/>
  <c r="N620" i="28"/>
  <c r="I614" i="28"/>
  <c r="I614" i="27" s="1"/>
  <c r="O611" i="28"/>
  <c r="I611" i="28"/>
  <c r="I611" i="27" s="1"/>
  <c r="I609" i="28"/>
  <c r="I609" i="27" s="1"/>
  <c r="J609" i="27" s="1"/>
  <c r="P608" i="28"/>
  <c r="N603" i="28"/>
  <c r="H603" i="28"/>
  <c r="H603" i="27" s="1"/>
  <c r="P601" i="28"/>
  <c r="P600" i="28"/>
  <c r="M595" i="28"/>
  <c r="P594" i="28"/>
  <c r="I593" i="28"/>
  <c r="I593" i="27" s="1"/>
  <c r="P592" i="28"/>
  <c r="U587" i="28"/>
  <c r="N585" i="28"/>
  <c r="I581" i="28"/>
  <c r="I581" i="27" s="1"/>
  <c r="O574" i="28"/>
  <c r="N568" i="28"/>
  <c r="Q561" i="28"/>
  <c r="O558" i="28"/>
  <c r="I558" i="28"/>
  <c r="I558" i="27" s="1"/>
  <c r="U554" i="28"/>
  <c r="P553" i="28"/>
  <c r="H553" i="28"/>
  <c r="H553" i="27" s="1"/>
  <c r="U550" i="28"/>
  <c r="U548" i="28"/>
  <c r="R548" i="28"/>
  <c r="N548" i="28"/>
  <c r="S541" i="28"/>
  <c r="U541" i="28"/>
  <c r="P534" i="28"/>
  <c r="I534" i="28"/>
  <c r="I534" i="27" s="1"/>
  <c r="Q532" i="28"/>
  <c r="I529" i="28"/>
  <c r="I529" i="27" s="1"/>
  <c r="Q523" i="28"/>
  <c r="I523" i="28"/>
  <c r="I523" i="27" s="1"/>
  <c r="N523" i="28"/>
  <c r="P521" i="28"/>
  <c r="T519" i="28"/>
  <c r="T516" i="28"/>
  <c r="O516" i="28"/>
  <c r="I516" i="28"/>
  <c r="I516" i="27" s="1"/>
  <c r="S514" i="28"/>
  <c r="O510" i="28"/>
  <c r="Q507" i="28"/>
  <c r="O503" i="28"/>
  <c r="S482" i="28"/>
  <c r="T482" i="28"/>
  <c r="U482" i="28"/>
  <c r="M482" i="28"/>
  <c r="H482" i="28"/>
  <c r="H482" i="27" s="1"/>
  <c r="J482" i="27" s="1"/>
  <c r="O482" i="28"/>
  <c r="P478" i="28"/>
  <c r="O473" i="28"/>
  <c r="R447" i="28"/>
  <c r="U447" i="28"/>
  <c r="H447" i="28"/>
  <c r="H447" i="27" s="1"/>
  <c r="M447" i="28"/>
  <c r="N447" i="28"/>
  <c r="O447" i="28"/>
  <c r="I447" i="28"/>
  <c r="I447" i="27" s="1"/>
  <c r="P447" i="28"/>
  <c r="H427" i="28"/>
  <c r="H427" i="27" s="1"/>
  <c r="J427" i="27" s="1"/>
  <c r="I427" i="28"/>
  <c r="I427" i="27" s="1"/>
  <c r="U427" i="28"/>
  <c r="M427" i="28"/>
  <c r="P427" i="28"/>
  <c r="R427" i="28"/>
  <c r="M420" i="28"/>
  <c r="R410" i="28"/>
  <c r="M537" i="28"/>
  <c r="T535" i="28"/>
  <c r="S498" i="28"/>
  <c r="S497" i="28"/>
  <c r="O484" i="28"/>
  <c r="O481" i="28"/>
  <c r="U480" i="28"/>
  <c r="N469" i="28"/>
  <c r="H468" i="28"/>
  <c r="H468" i="27" s="1"/>
  <c r="P468" i="28"/>
  <c r="U463" i="28"/>
  <c r="M457" i="28"/>
  <c r="T455" i="28"/>
  <c r="M450" i="28"/>
  <c r="H450" i="28"/>
  <c r="H450" i="27" s="1"/>
  <c r="I450" i="28"/>
  <c r="I450" i="27" s="1"/>
  <c r="Q448" i="28"/>
  <c r="P448" i="28"/>
  <c r="N441" i="28"/>
  <c r="O438" i="28"/>
  <c r="H435" i="28"/>
  <c r="H435" i="27" s="1"/>
  <c r="J435" i="27" s="1"/>
  <c r="P435" i="28"/>
  <c r="S435" i="28"/>
  <c r="T435" i="28"/>
  <c r="N430" i="28"/>
  <c r="M421" i="28"/>
  <c r="T389" i="28"/>
  <c r="R389" i="28"/>
  <c r="N389" i="28"/>
  <c r="S389" i="28"/>
  <c r="O389" i="28"/>
  <c r="H389" i="28"/>
  <c r="H389" i="27" s="1"/>
  <c r="I389" i="28"/>
  <c r="I389" i="27" s="1"/>
  <c r="P353" i="28"/>
  <c r="R353" i="28"/>
  <c r="U353" i="28"/>
  <c r="M353" i="28"/>
  <c r="S353" i="28"/>
  <c r="O353" i="28"/>
  <c r="H353" i="28"/>
  <c r="H353" i="27" s="1"/>
  <c r="J353" i="27" s="1"/>
  <c r="I353" i="28"/>
  <c r="I353" i="27" s="1"/>
  <c r="M506" i="28"/>
  <c r="I506" i="28"/>
  <c r="I506" i="27" s="1"/>
  <c r="I505" i="28"/>
  <c r="I505" i="27" s="1"/>
  <c r="R498" i="28"/>
  <c r="R497" i="28"/>
  <c r="I496" i="28"/>
  <c r="I496" i="27" s="1"/>
  <c r="P494" i="28"/>
  <c r="P486" i="28"/>
  <c r="N484" i="28"/>
  <c r="N481" i="28"/>
  <c r="T480" i="28"/>
  <c r="O476" i="28"/>
  <c r="I475" i="28"/>
  <c r="I475" i="27" s="1"/>
  <c r="U469" i="28"/>
  <c r="Q468" i="28"/>
  <c r="R466" i="28"/>
  <c r="T463" i="28"/>
  <c r="T457" i="28"/>
  <c r="S455" i="28"/>
  <c r="T450" i="28"/>
  <c r="S448" i="28"/>
  <c r="M446" i="28"/>
  <c r="S441" i="28"/>
  <c r="M438" i="28"/>
  <c r="U430" i="28"/>
  <c r="M423" i="28"/>
  <c r="U421" i="28"/>
  <c r="R406" i="28"/>
  <c r="U406" i="28"/>
  <c r="Q406" i="28"/>
  <c r="M406" i="28"/>
  <c r="N406" i="28"/>
  <c r="Q389" i="28"/>
  <c r="T353" i="28"/>
  <c r="O505" i="28"/>
  <c r="H505" i="28"/>
  <c r="H505" i="27" s="1"/>
  <c r="Q497" i="28"/>
  <c r="H496" i="28"/>
  <c r="H496" i="27" s="1"/>
  <c r="I494" i="28"/>
  <c r="I494" i="27" s="1"/>
  <c r="M492" i="28"/>
  <c r="I486" i="28"/>
  <c r="I486" i="27" s="1"/>
  <c r="T484" i="28"/>
  <c r="R481" i="28"/>
  <c r="S480" i="28"/>
  <c r="H475" i="28"/>
  <c r="H475" i="27" s="1"/>
  <c r="J475" i="27" s="1"/>
  <c r="M474" i="28"/>
  <c r="T469" i="28"/>
  <c r="I468" i="28"/>
  <c r="I468" i="27" s="1"/>
  <c r="N467" i="28"/>
  <c r="U465" i="28"/>
  <c r="S465" i="28"/>
  <c r="S463" i="28"/>
  <c r="P459" i="28"/>
  <c r="R457" i="28"/>
  <c r="Q450" i="28"/>
  <c r="I448" i="28"/>
  <c r="I448" i="27" s="1"/>
  <c r="P445" i="28"/>
  <c r="I445" i="28"/>
  <c r="I445" i="27" s="1"/>
  <c r="R445" i="28"/>
  <c r="U438" i="28"/>
  <c r="Q435" i="28"/>
  <c r="S434" i="28"/>
  <c r="N434" i="28"/>
  <c r="H434" i="28"/>
  <c r="H434" i="27" s="1"/>
  <c r="I434" i="28"/>
  <c r="I434" i="27" s="1"/>
  <c r="T430" i="28"/>
  <c r="I414" i="28"/>
  <c r="I414" i="27" s="1"/>
  <c r="N414" i="28"/>
  <c r="R414" i="28"/>
  <c r="S414" i="28"/>
  <c r="I406" i="28"/>
  <c r="I406" i="27" s="1"/>
  <c r="T398" i="28"/>
  <c r="I398" i="28"/>
  <c r="I398" i="27" s="1"/>
  <c r="N398" i="28"/>
  <c r="U398" i="28"/>
  <c r="O398" i="28"/>
  <c r="H398" i="28"/>
  <c r="H398" i="27" s="1"/>
  <c r="P398" i="28"/>
  <c r="P394" i="28"/>
  <c r="I394" i="28"/>
  <c r="I394" i="27" s="1"/>
  <c r="M394" i="28"/>
  <c r="P389" i="28"/>
  <c r="Q353" i="28"/>
  <c r="M317" i="28"/>
  <c r="I317" i="28"/>
  <c r="I317" i="27" s="1"/>
  <c r="O317" i="28"/>
  <c r="U317" i="28"/>
  <c r="T474" i="28"/>
  <c r="S458" i="28"/>
  <c r="R455" i="28"/>
  <c r="U455" i="28"/>
  <c r="T446" i="28"/>
  <c r="S446" i="28"/>
  <c r="N446" i="28"/>
  <c r="I446" i="28"/>
  <c r="I446" i="27" s="1"/>
  <c r="O446" i="28"/>
  <c r="U441" i="28"/>
  <c r="Q441" i="28"/>
  <c r="T441" i="28"/>
  <c r="M441" i="28"/>
  <c r="I433" i="28"/>
  <c r="I433" i="27" s="1"/>
  <c r="O433" i="28"/>
  <c r="T432" i="28"/>
  <c r="N432" i="28"/>
  <c r="R423" i="28"/>
  <c r="T423" i="28"/>
  <c r="H423" i="28"/>
  <c r="H423" i="27" s="1"/>
  <c r="N423" i="28"/>
  <c r="I423" i="28"/>
  <c r="I423" i="27" s="1"/>
  <c r="O423" i="28"/>
  <c r="T421" i="28"/>
  <c r="H421" i="28"/>
  <c r="H421" i="27" s="1"/>
  <c r="N421" i="28"/>
  <c r="Q421" i="28"/>
  <c r="R421" i="28"/>
  <c r="U376" i="28"/>
  <c r="I376" i="28"/>
  <c r="I376" i="27" s="1"/>
  <c r="T376" i="28"/>
  <c r="M376" i="28"/>
  <c r="Q376" i="28"/>
  <c r="N376" i="28"/>
  <c r="P375" i="28"/>
  <c r="U375" i="28"/>
  <c r="N375" i="28"/>
  <c r="I364" i="28"/>
  <c r="I364" i="27" s="1"/>
  <c r="N364" i="28"/>
  <c r="P364" i="28"/>
  <c r="U364" i="28"/>
  <c r="N317" i="28"/>
  <c r="I463" i="28"/>
  <c r="I463" i="27" s="1"/>
  <c r="N463" i="28"/>
  <c r="U457" i="28"/>
  <c r="S457" i="28"/>
  <c r="I438" i="28"/>
  <c r="I438" i="27" s="1"/>
  <c r="N438" i="28"/>
  <c r="R438" i="28"/>
  <c r="S438" i="28"/>
  <c r="H430" i="28"/>
  <c r="H430" i="27" s="1"/>
  <c r="J430" i="27" s="1"/>
  <c r="M430" i="28"/>
  <c r="Q430" i="28"/>
  <c r="R430" i="28"/>
  <c r="R376" i="28"/>
  <c r="T381" i="28"/>
  <c r="U381" i="28"/>
  <c r="I391" i="28"/>
  <c r="I391" i="27" s="1"/>
  <c r="U391" i="28"/>
  <c r="Q390" i="28"/>
  <c r="O390" i="28"/>
  <c r="T390" i="28"/>
  <c r="I381" i="28"/>
  <c r="I381" i="27" s="1"/>
  <c r="H372" i="28"/>
  <c r="H372" i="27" s="1"/>
  <c r="N372" i="28"/>
  <c r="R372" i="28"/>
  <c r="S372" i="28"/>
  <c r="R369" i="28"/>
  <c r="T369" i="28"/>
  <c r="H369" i="28"/>
  <c r="H369" i="27" s="1"/>
  <c r="R367" i="28"/>
  <c r="T367" i="28"/>
  <c r="H367" i="28"/>
  <c r="H367" i="27" s="1"/>
  <c r="N367" i="28"/>
  <c r="I367" i="28"/>
  <c r="I367" i="27" s="1"/>
  <c r="O367" i="28"/>
  <c r="H363" i="28"/>
  <c r="H363" i="27" s="1"/>
  <c r="O363" i="28"/>
  <c r="P363" i="28"/>
  <c r="H360" i="28"/>
  <c r="H360" i="27" s="1"/>
  <c r="O360" i="28"/>
  <c r="Q360" i="28"/>
  <c r="R360" i="28"/>
  <c r="P352" i="28"/>
  <c r="I352" i="28"/>
  <c r="I352" i="27" s="1"/>
  <c r="R352" i="28"/>
  <c r="M352" i="28"/>
  <c r="N352" i="28"/>
  <c r="P344" i="28"/>
  <c r="H344" i="28"/>
  <c r="H344" i="27" s="1"/>
  <c r="N344" i="28"/>
  <c r="I344" i="28"/>
  <c r="I344" i="27" s="1"/>
  <c r="P337" i="28"/>
  <c r="H337" i="28"/>
  <c r="H337" i="27" s="1"/>
  <c r="O337" i="28"/>
  <c r="U337" i="28"/>
  <c r="I337" i="28"/>
  <c r="I337" i="27" s="1"/>
  <c r="Q337" i="28"/>
  <c r="P321" i="28"/>
  <c r="S321" i="28"/>
  <c r="U321" i="28"/>
  <c r="T321" i="28"/>
  <c r="O321" i="28"/>
  <c r="H321" i="28"/>
  <c r="H321" i="27" s="1"/>
  <c r="H301" i="28"/>
  <c r="H301" i="27" s="1"/>
  <c r="S301" i="28"/>
  <c r="U301" i="28"/>
  <c r="P301" i="28"/>
  <c r="O301" i="28"/>
  <c r="Q301" i="28"/>
  <c r="T301" i="28"/>
  <c r="M301" i="28"/>
  <c r="N301" i="28"/>
  <c r="I301" i="28"/>
  <c r="I301" i="27" s="1"/>
  <c r="Q257" i="28"/>
  <c r="U257" i="28"/>
  <c r="O257" i="28"/>
  <c r="P257" i="28"/>
  <c r="T257" i="28"/>
  <c r="N257" i="28"/>
  <c r="R408" i="28"/>
  <c r="Q408" i="28"/>
  <c r="N395" i="28"/>
  <c r="T393" i="28"/>
  <c r="H393" i="28"/>
  <c r="H393" i="27" s="1"/>
  <c r="O393" i="28"/>
  <c r="Q391" i="28"/>
  <c r="I390" i="28"/>
  <c r="I390" i="27" s="1"/>
  <c r="H381" i="28"/>
  <c r="H381" i="27" s="1"/>
  <c r="I380" i="28"/>
  <c r="I380" i="27" s="1"/>
  <c r="U380" i="28"/>
  <c r="S379" i="28"/>
  <c r="U379" i="28"/>
  <c r="R377" i="28"/>
  <c r="U377" i="28"/>
  <c r="P372" i="28"/>
  <c r="Q369" i="28"/>
  <c r="Q367" i="28"/>
  <c r="S363" i="28"/>
  <c r="P360" i="28"/>
  <c r="H357" i="28"/>
  <c r="H357" i="27" s="1"/>
  <c r="J357" i="27" s="1"/>
  <c r="O357" i="28"/>
  <c r="Q357" i="28"/>
  <c r="R357" i="28"/>
  <c r="Q355" i="28"/>
  <c r="T355" i="28"/>
  <c r="Q352" i="28"/>
  <c r="I350" i="28"/>
  <c r="I350" i="27" s="1"/>
  <c r="N350" i="28"/>
  <c r="Q350" i="28"/>
  <c r="R350" i="28"/>
  <c r="S350" i="28"/>
  <c r="S344" i="28"/>
  <c r="I334" i="28"/>
  <c r="I334" i="27" s="1"/>
  <c r="N334" i="28"/>
  <c r="S334" i="28"/>
  <c r="U334" i="28"/>
  <c r="M334" i="28"/>
  <c r="H334" i="28"/>
  <c r="H334" i="27" s="1"/>
  <c r="O334" i="28"/>
  <c r="R328" i="28"/>
  <c r="Q328" i="28"/>
  <c r="M328" i="28"/>
  <c r="S315" i="28"/>
  <c r="U315" i="28"/>
  <c r="I315" i="28"/>
  <c r="I315" i="27" s="1"/>
  <c r="T315" i="28"/>
  <c r="O315" i="28"/>
  <c r="P314" i="28"/>
  <c r="I314" i="28"/>
  <c r="I314" i="27" s="1"/>
  <c r="H314" i="28"/>
  <c r="H314" i="27" s="1"/>
  <c r="M314" i="28"/>
  <c r="O449" i="28"/>
  <c r="I449" i="28"/>
  <c r="I449" i="27" s="1"/>
  <c r="I440" i="28"/>
  <c r="I440" i="27" s="1"/>
  <c r="P426" i="28"/>
  <c r="S413" i="28"/>
  <c r="M408" i="28"/>
  <c r="U395" i="28"/>
  <c r="Q393" i="28"/>
  <c r="P391" i="28"/>
  <c r="N390" i="28"/>
  <c r="H390" i="28"/>
  <c r="H390" i="27" s="1"/>
  <c r="R383" i="28"/>
  <c r="Q383" i="28"/>
  <c r="U383" i="28"/>
  <c r="T382" i="28"/>
  <c r="I382" i="28"/>
  <c r="I382" i="27" s="1"/>
  <c r="M382" i="28"/>
  <c r="R380" i="28"/>
  <c r="I377" i="28"/>
  <c r="I377" i="27" s="1"/>
  <c r="I372" i="28"/>
  <c r="I372" i="27" s="1"/>
  <c r="I371" i="28"/>
  <c r="I371" i="27" s="1"/>
  <c r="I369" i="28"/>
  <c r="I369" i="27" s="1"/>
  <c r="P367" i="28"/>
  <c r="Q363" i="28"/>
  <c r="I360" i="28"/>
  <c r="I360" i="27" s="1"/>
  <c r="P359" i="28"/>
  <c r="N359" i="28"/>
  <c r="H359" i="28"/>
  <c r="H359" i="27" s="1"/>
  <c r="J359" i="27" s="1"/>
  <c r="I359" i="28"/>
  <c r="I359" i="27" s="1"/>
  <c r="P357" i="28"/>
  <c r="P355" i="28"/>
  <c r="H352" i="28"/>
  <c r="H352" i="27" s="1"/>
  <c r="P350" i="28"/>
  <c r="S348" i="28"/>
  <c r="U348" i="28"/>
  <c r="H348" i="28"/>
  <c r="H348" i="27" s="1"/>
  <c r="J348" i="27" s="1"/>
  <c r="R344" i="28"/>
  <c r="R337" i="28"/>
  <c r="Q334" i="28"/>
  <c r="S328" i="28"/>
  <c r="Q315" i="28"/>
  <c r="R313" i="28"/>
  <c r="N313" i="28"/>
  <c r="I313" i="28"/>
  <c r="I313" i="27" s="1"/>
  <c r="S313" i="28"/>
  <c r="Q313" i="28"/>
  <c r="U313" i="28"/>
  <c r="O313" i="28"/>
  <c r="R301" i="28"/>
  <c r="I240" i="28"/>
  <c r="I240" i="27" s="1"/>
  <c r="N240" i="28"/>
  <c r="M240" i="28"/>
  <c r="P240" i="28"/>
  <c r="S240" i="28"/>
  <c r="O240" i="28"/>
  <c r="H240" i="28"/>
  <c r="H240" i="27" s="1"/>
  <c r="Q240" i="28"/>
  <c r="T240" i="28"/>
  <c r="U240" i="28"/>
  <c r="M390" i="28"/>
  <c r="U339" i="28"/>
  <c r="T339" i="28"/>
  <c r="M339" i="28"/>
  <c r="O339" i="28"/>
  <c r="I339" i="28"/>
  <c r="I339" i="27" s="1"/>
  <c r="P339" i="28"/>
  <c r="H315" i="28"/>
  <c r="H315" i="27" s="1"/>
  <c r="N314" i="28"/>
  <c r="T449" i="28"/>
  <c r="O426" i="28"/>
  <c r="T405" i="28"/>
  <c r="U405" i="28"/>
  <c r="I405" i="28"/>
  <c r="I405" i="27" s="1"/>
  <c r="O405" i="28"/>
  <c r="P395" i="28"/>
  <c r="U392" i="28"/>
  <c r="R392" i="28"/>
  <c r="N392" i="28"/>
  <c r="U390" i="28"/>
  <c r="S388" i="28"/>
  <c r="M388" i="28"/>
  <c r="M381" i="28"/>
  <c r="I378" i="28"/>
  <c r="I378" i="27" s="1"/>
  <c r="O377" i="28"/>
  <c r="T365" i="28"/>
  <c r="M365" i="28"/>
  <c r="H365" i="28"/>
  <c r="H365" i="27" s="1"/>
  <c r="I365" i="28"/>
  <c r="I365" i="27" s="1"/>
  <c r="Q339" i="28"/>
  <c r="S305" i="28"/>
  <c r="T305" i="28"/>
  <c r="M305" i="28"/>
  <c r="H305" i="28"/>
  <c r="H305" i="27" s="1"/>
  <c r="Q305" i="28"/>
  <c r="N305" i="28"/>
  <c r="H237" i="28"/>
  <c r="H237" i="27" s="1"/>
  <c r="U237" i="28"/>
  <c r="R237" i="28"/>
  <c r="T237" i="28"/>
  <c r="I237" i="28"/>
  <c r="I237" i="27" s="1"/>
  <c r="O237" i="28"/>
  <c r="S235" i="28"/>
  <c r="R235" i="28"/>
  <c r="U235" i="28"/>
  <c r="S228" i="28"/>
  <c r="U228" i="28"/>
  <c r="Q228" i="28"/>
  <c r="R228" i="28"/>
  <c r="M228" i="28"/>
  <c r="N228" i="28"/>
  <c r="I228" i="28"/>
  <c r="I228" i="27" s="1"/>
  <c r="N199" i="28"/>
  <c r="I199" i="28"/>
  <c r="I199" i="27" s="1"/>
  <c r="P199" i="28"/>
  <c r="Q309" i="28"/>
  <c r="P309" i="28"/>
  <c r="S309" i="28"/>
  <c r="N309" i="28"/>
  <c r="P295" i="28"/>
  <c r="N295" i="28"/>
  <c r="S284" i="28"/>
  <c r="I284" i="28"/>
  <c r="I284" i="27" s="1"/>
  <c r="O284" i="28"/>
  <c r="Q284" i="28"/>
  <c r="U284" i="28"/>
  <c r="N265" i="28"/>
  <c r="P265" i="28"/>
  <c r="T265" i="28"/>
  <c r="R256" i="28"/>
  <c r="T256" i="28"/>
  <c r="I256" i="28"/>
  <c r="I256" i="27" s="1"/>
  <c r="N256" i="28"/>
  <c r="S252" i="28"/>
  <c r="Q252" i="28"/>
  <c r="R252" i="28"/>
  <c r="M252" i="28"/>
  <c r="H252" i="28"/>
  <c r="H252" i="27" s="1"/>
  <c r="S248" i="28"/>
  <c r="Q248" i="28"/>
  <c r="T248" i="28"/>
  <c r="H248" i="28"/>
  <c r="H248" i="27" s="1"/>
  <c r="N248" i="28"/>
  <c r="R242" i="28"/>
  <c r="S242" i="28"/>
  <c r="M242" i="28"/>
  <c r="Q237" i="28"/>
  <c r="M235" i="28"/>
  <c r="P228" i="28"/>
  <c r="S216" i="28"/>
  <c r="T216" i="28"/>
  <c r="U216" i="28"/>
  <c r="M216" i="28"/>
  <c r="H216" i="28"/>
  <c r="H216" i="27" s="1"/>
  <c r="N216" i="28"/>
  <c r="Q216" i="28"/>
  <c r="T224" i="28"/>
  <c r="Q224" i="28"/>
  <c r="R224" i="28"/>
  <c r="S224" i="28"/>
  <c r="U224" i="28"/>
  <c r="I224" i="28"/>
  <c r="I224" i="27" s="1"/>
  <c r="O224" i="28"/>
  <c r="H204" i="28"/>
  <c r="H204" i="27" s="1"/>
  <c r="Q204" i="28"/>
  <c r="M204" i="28"/>
  <c r="N44" i="28"/>
  <c r="I44" i="28"/>
  <c r="I44" i="27" s="1"/>
  <c r="P44" i="28"/>
  <c r="T44" i="28"/>
  <c r="M44" i="28"/>
  <c r="H44" i="28"/>
  <c r="H44" i="27" s="1"/>
  <c r="S44" i="28"/>
  <c r="P329" i="28"/>
  <c r="I329" i="28"/>
  <c r="I329" i="27" s="1"/>
  <c r="R329" i="28"/>
  <c r="S316" i="28"/>
  <c r="T316" i="28"/>
  <c r="O316" i="28"/>
  <c r="P316" i="28"/>
  <c r="I309" i="28"/>
  <c r="I309" i="27" s="1"/>
  <c r="R300" i="28"/>
  <c r="M300" i="28"/>
  <c r="I300" i="28"/>
  <c r="I300" i="27" s="1"/>
  <c r="I295" i="28"/>
  <c r="I295" i="27" s="1"/>
  <c r="M292" i="28"/>
  <c r="H284" i="28"/>
  <c r="H284" i="27" s="1"/>
  <c r="U280" i="28"/>
  <c r="Q265" i="28"/>
  <c r="H256" i="28"/>
  <c r="H256" i="27" s="1"/>
  <c r="S255" i="28"/>
  <c r="M253" i="28"/>
  <c r="I252" i="28"/>
  <c r="I252" i="27" s="1"/>
  <c r="R251" i="28"/>
  <c r="M251" i="28"/>
  <c r="I248" i="28"/>
  <c r="I248" i="27" s="1"/>
  <c r="P242" i="28"/>
  <c r="R232" i="28"/>
  <c r="T232" i="28"/>
  <c r="U232" i="28"/>
  <c r="M232" i="28"/>
  <c r="H232" i="28"/>
  <c r="H232" i="27" s="1"/>
  <c r="N232" i="28"/>
  <c r="Q232" i="28"/>
  <c r="P224" i="28"/>
  <c r="S220" i="28"/>
  <c r="R220" i="28"/>
  <c r="N220" i="28"/>
  <c r="O220" i="28"/>
  <c r="H220" i="28"/>
  <c r="H220" i="27" s="1"/>
  <c r="I220" i="28"/>
  <c r="I220" i="27" s="1"/>
  <c r="U220" i="28"/>
  <c r="I216" i="28"/>
  <c r="I216" i="27" s="1"/>
  <c r="R155" i="28"/>
  <c r="P155" i="28"/>
  <c r="T155" i="28"/>
  <c r="M155" i="28"/>
  <c r="I356" i="28"/>
  <c r="I356" i="27" s="1"/>
  <c r="I351" i="28"/>
  <c r="I351" i="27" s="1"/>
  <c r="I340" i="28"/>
  <c r="I340" i="27" s="1"/>
  <c r="P338" i="28"/>
  <c r="H338" i="28"/>
  <c r="H338" i="27" s="1"/>
  <c r="J338" i="27" s="1"/>
  <c r="Q329" i="28"/>
  <c r="I322" i="28"/>
  <c r="I322" i="27" s="1"/>
  <c r="Q316" i="28"/>
  <c r="T304" i="28"/>
  <c r="H304" i="28"/>
  <c r="H304" i="27" s="1"/>
  <c r="M304" i="28"/>
  <c r="Q304" i="28"/>
  <c r="P300" i="28"/>
  <c r="S294" i="28"/>
  <c r="U290" i="28"/>
  <c r="Q290" i="28"/>
  <c r="S290" i="28"/>
  <c r="H290" i="28"/>
  <c r="H290" i="27" s="1"/>
  <c r="N290" i="28"/>
  <c r="H283" i="28"/>
  <c r="H283" i="27" s="1"/>
  <c r="R283" i="28"/>
  <c r="S276" i="28"/>
  <c r="U276" i="28"/>
  <c r="H276" i="28"/>
  <c r="H276" i="27" s="1"/>
  <c r="J276" i="27" s="1"/>
  <c r="N276" i="28"/>
  <c r="Q276" i="28"/>
  <c r="S270" i="28"/>
  <c r="R270" i="28"/>
  <c r="S251" i="28"/>
  <c r="S239" i="28"/>
  <c r="P232" i="28"/>
  <c r="H224" i="28"/>
  <c r="H224" i="27" s="1"/>
  <c r="S204" i="28"/>
  <c r="H182" i="28"/>
  <c r="H182" i="27" s="1"/>
  <c r="T182" i="28"/>
  <c r="S182" i="28"/>
  <c r="N182" i="28"/>
  <c r="M182" i="28"/>
  <c r="O182" i="28"/>
  <c r="I182" i="28"/>
  <c r="I182" i="27" s="1"/>
  <c r="P182" i="28"/>
  <c r="R182" i="28"/>
  <c r="U182" i="28"/>
  <c r="S124" i="28"/>
  <c r="H124" i="28"/>
  <c r="H124" i="27" s="1"/>
  <c r="I124" i="28"/>
  <c r="I124" i="27" s="1"/>
  <c r="P124" i="28"/>
  <c r="Q124" i="28"/>
  <c r="R124" i="28"/>
  <c r="N124" i="28"/>
  <c r="M124" i="28"/>
  <c r="O124" i="28"/>
  <c r="Q297" i="28"/>
  <c r="P297" i="28"/>
  <c r="S292" i="28"/>
  <c r="U292" i="28"/>
  <c r="H292" i="28"/>
  <c r="H292" i="27" s="1"/>
  <c r="N292" i="28"/>
  <c r="Q292" i="28"/>
  <c r="S287" i="28"/>
  <c r="R287" i="28"/>
  <c r="T280" i="28"/>
  <c r="H280" i="28"/>
  <c r="H280" i="27" s="1"/>
  <c r="M280" i="28"/>
  <c r="Q280" i="28"/>
  <c r="H259" i="28"/>
  <c r="H259" i="27" s="1"/>
  <c r="U259" i="28"/>
  <c r="O256" i="28"/>
  <c r="H253" i="28"/>
  <c r="H253" i="27" s="1"/>
  <c r="S253" i="28"/>
  <c r="U253" i="28"/>
  <c r="P253" i="28"/>
  <c r="O253" i="28"/>
  <c r="M250" i="28"/>
  <c r="T250" i="28"/>
  <c r="P250" i="28"/>
  <c r="Q241" i="28"/>
  <c r="M241" i="28"/>
  <c r="Q239" i="28"/>
  <c r="P210" i="28"/>
  <c r="I210" i="28"/>
  <c r="I210" i="27" s="1"/>
  <c r="R210" i="28"/>
  <c r="M210" i="28"/>
  <c r="P280" i="28"/>
  <c r="S275" i="28"/>
  <c r="R275" i="28"/>
  <c r="O275" i="28"/>
  <c r="H275" i="28"/>
  <c r="H275" i="27" s="1"/>
  <c r="S268" i="28"/>
  <c r="U268" i="28"/>
  <c r="H268" i="28"/>
  <c r="H268" i="27" s="1"/>
  <c r="N268" i="28"/>
  <c r="Q268" i="28"/>
  <c r="S259" i="28"/>
  <c r="M256" i="28"/>
  <c r="Q253" i="28"/>
  <c r="S250" i="28"/>
  <c r="O248" i="28"/>
  <c r="H245" i="28"/>
  <c r="H245" i="27" s="1"/>
  <c r="I245" i="28"/>
  <c r="I245" i="27" s="1"/>
  <c r="N245" i="28"/>
  <c r="T245" i="28"/>
  <c r="M245" i="28"/>
  <c r="Q245" i="28"/>
  <c r="T241" i="28"/>
  <c r="P238" i="28"/>
  <c r="N237" i="28"/>
  <c r="Q182" i="28"/>
  <c r="M397" i="28"/>
  <c r="P341" i="28"/>
  <c r="H341" i="28"/>
  <c r="H341" i="27" s="1"/>
  <c r="T332" i="28"/>
  <c r="H332" i="28"/>
  <c r="H332" i="27" s="1"/>
  <c r="I330" i="28"/>
  <c r="I330" i="27" s="1"/>
  <c r="O329" i="28"/>
  <c r="T327" i="28"/>
  <c r="I327" i="28"/>
  <c r="I327" i="27" s="1"/>
  <c r="T320" i="28"/>
  <c r="S320" i="28"/>
  <c r="N320" i="28"/>
  <c r="O309" i="28"/>
  <c r="I297" i="28"/>
  <c r="I297" i="27" s="1"/>
  <c r="I292" i="28"/>
  <c r="I292" i="27" s="1"/>
  <c r="P287" i="28"/>
  <c r="M284" i="28"/>
  <c r="S282" i="28"/>
  <c r="N282" i="28"/>
  <c r="I282" i="28"/>
  <c r="I282" i="27" s="1"/>
  <c r="I280" i="28"/>
  <c r="I280" i="27" s="1"/>
  <c r="S279" i="28"/>
  <c r="R279" i="28"/>
  <c r="O279" i="28"/>
  <c r="H279" i="28"/>
  <c r="H279" i="27" s="1"/>
  <c r="Q275" i="28"/>
  <c r="P268" i="28"/>
  <c r="R259" i="28"/>
  <c r="T258" i="28"/>
  <c r="N258" i="28"/>
  <c r="P258" i="28"/>
  <c r="U256" i="28"/>
  <c r="I253" i="28"/>
  <c r="I253" i="27" s="1"/>
  <c r="O252" i="28"/>
  <c r="R250" i="28"/>
  <c r="M248" i="28"/>
  <c r="R245" i="28"/>
  <c r="P241" i="28"/>
  <c r="M237" i="28"/>
  <c r="T210" i="28"/>
  <c r="T208" i="28"/>
  <c r="I208" i="28"/>
  <c r="I208" i="27" s="1"/>
  <c r="P208" i="28"/>
  <c r="T200" i="28"/>
  <c r="U200" i="28"/>
  <c r="N194" i="28"/>
  <c r="N190" i="28"/>
  <c r="O174" i="28"/>
  <c r="S172" i="28"/>
  <c r="R172" i="28"/>
  <c r="M172" i="28"/>
  <c r="R169" i="28"/>
  <c r="S169" i="28"/>
  <c r="T169" i="28"/>
  <c r="U169" i="28"/>
  <c r="N169" i="28"/>
  <c r="H150" i="28"/>
  <c r="H150" i="27" s="1"/>
  <c r="T150" i="28"/>
  <c r="U150" i="28"/>
  <c r="M150" i="28"/>
  <c r="N150" i="28"/>
  <c r="O150" i="28"/>
  <c r="I150" i="28"/>
  <c r="I150" i="27" s="1"/>
  <c r="Q230" i="28"/>
  <c r="T230" i="28"/>
  <c r="H229" i="28"/>
  <c r="H229" i="27" s="1"/>
  <c r="T229" i="28"/>
  <c r="I218" i="28"/>
  <c r="I218" i="27" s="1"/>
  <c r="H214" i="28"/>
  <c r="H214" i="27" s="1"/>
  <c r="O213" i="28"/>
  <c r="I213" i="28"/>
  <c r="I213" i="27" s="1"/>
  <c r="S211" i="28"/>
  <c r="R208" i="28"/>
  <c r="I206" i="28"/>
  <c r="I206" i="27" s="1"/>
  <c r="P200" i="28"/>
  <c r="H198" i="28"/>
  <c r="H198" i="27" s="1"/>
  <c r="J198" i="27" s="1"/>
  <c r="U198" i="28"/>
  <c r="N198" i="28"/>
  <c r="H181" i="28"/>
  <c r="H181" i="27" s="1"/>
  <c r="T178" i="28"/>
  <c r="M178" i="28"/>
  <c r="H178" i="28"/>
  <c r="H178" i="27" s="1"/>
  <c r="Q178" i="28"/>
  <c r="I169" i="28"/>
  <c r="I169" i="27" s="1"/>
  <c r="P153" i="28"/>
  <c r="Q150" i="28"/>
  <c r="I141" i="28"/>
  <c r="I141" i="27" s="1"/>
  <c r="S133" i="28"/>
  <c r="U133" i="28"/>
  <c r="M133" i="28"/>
  <c r="N133" i="28"/>
  <c r="O133" i="28"/>
  <c r="H133" i="28"/>
  <c r="H133" i="27" s="1"/>
  <c r="J133" i="27" s="1"/>
  <c r="T194" i="28"/>
  <c r="Q194" i="28"/>
  <c r="H190" i="28"/>
  <c r="H190" i="27" s="1"/>
  <c r="M190" i="28"/>
  <c r="P190" i="28"/>
  <c r="S190" i="28"/>
  <c r="H174" i="28"/>
  <c r="H174" i="27" s="1"/>
  <c r="R174" i="28"/>
  <c r="S174" i="28"/>
  <c r="I174" i="28"/>
  <c r="I174" i="27" s="1"/>
  <c r="T174" i="28"/>
  <c r="S149" i="28"/>
  <c r="M149" i="28"/>
  <c r="N149" i="28"/>
  <c r="R149" i="28"/>
  <c r="U149" i="28"/>
  <c r="O149" i="28"/>
  <c r="S148" i="28"/>
  <c r="R148" i="28"/>
  <c r="N306" i="28"/>
  <c r="U288" i="28"/>
  <c r="N229" i="28"/>
  <c r="Q222" i="28"/>
  <c r="S222" i="28"/>
  <c r="H221" i="28"/>
  <c r="H221" i="27" s="1"/>
  <c r="S221" i="28"/>
  <c r="N214" i="28"/>
  <c r="U213" i="28"/>
  <c r="R207" i="28"/>
  <c r="N207" i="28"/>
  <c r="M207" i="28"/>
  <c r="T201" i="28"/>
  <c r="I201" i="28"/>
  <c r="I201" i="27" s="1"/>
  <c r="O201" i="28"/>
  <c r="I194" i="28"/>
  <c r="I194" i="27" s="1"/>
  <c r="H193" i="28"/>
  <c r="H193" i="27" s="1"/>
  <c r="T193" i="28"/>
  <c r="Q190" i="28"/>
  <c r="O181" i="28"/>
  <c r="Q174" i="28"/>
  <c r="I149" i="28"/>
  <c r="I149" i="27" s="1"/>
  <c r="H142" i="28"/>
  <c r="H142" i="27" s="1"/>
  <c r="T142" i="28"/>
  <c r="U142" i="28"/>
  <c r="N142" i="28"/>
  <c r="O142" i="28"/>
  <c r="I142" i="28"/>
  <c r="I142" i="27" s="1"/>
  <c r="P142" i="28"/>
  <c r="O208" i="28"/>
  <c r="R202" i="28"/>
  <c r="U202" i="28"/>
  <c r="H202" i="28"/>
  <c r="H202" i="27" s="1"/>
  <c r="H194" i="28"/>
  <c r="H194" i="27" s="1"/>
  <c r="U191" i="28"/>
  <c r="H191" i="28"/>
  <c r="H191" i="27" s="1"/>
  <c r="S191" i="28"/>
  <c r="I190" i="28"/>
  <c r="I190" i="27" s="1"/>
  <c r="P174" i="28"/>
  <c r="O169" i="28"/>
  <c r="H149" i="28"/>
  <c r="H149" i="27" s="1"/>
  <c r="M148" i="28"/>
  <c r="O128" i="28"/>
  <c r="H128" i="28"/>
  <c r="H128" i="27" s="1"/>
  <c r="I128" i="28"/>
  <c r="I128" i="27" s="1"/>
  <c r="R128" i="28"/>
  <c r="O55" i="28"/>
  <c r="P55" i="28"/>
  <c r="M55" i="28"/>
  <c r="I55" i="28"/>
  <c r="I55" i="27" s="1"/>
  <c r="Q55" i="28"/>
  <c r="O331" i="28"/>
  <c r="I331" i="28"/>
  <c r="I331" i="27" s="1"/>
  <c r="M326" i="28"/>
  <c r="M312" i="28"/>
  <c r="T306" i="28"/>
  <c r="H278" i="28"/>
  <c r="H278" i="27" s="1"/>
  <c r="H274" i="28"/>
  <c r="H274" i="27" s="1"/>
  <c r="O271" i="28"/>
  <c r="S266" i="28"/>
  <c r="M264" i="28"/>
  <c r="S244" i="28"/>
  <c r="H244" i="28"/>
  <c r="H244" i="27" s="1"/>
  <c r="O244" i="28"/>
  <c r="S236" i="28"/>
  <c r="M236" i="28"/>
  <c r="P234" i="28"/>
  <c r="N230" i="28"/>
  <c r="U229" i="28"/>
  <c r="H222" i="28"/>
  <c r="H222" i="27" s="1"/>
  <c r="O221" i="28"/>
  <c r="I221" i="28"/>
  <c r="I221" i="27" s="1"/>
  <c r="S219" i="28"/>
  <c r="M218" i="28"/>
  <c r="S212" i="28"/>
  <c r="R212" i="28"/>
  <c r="N208" i="28"/>
  <c r="H207" i="28"/>
  <c r="H207" i="27" s="1"/>
  <c r="P202" i="28"/>
  <c r="H201" i="28"/>
  <c r="H201" i="27" s="1"/>
  <c r="O200" i="28"/>
  <c r="T198" i="28"/>
  <c r="M197" i="28"/>
  <c r="N197" i="28"/>
  <c r="Q195" i="28"/>
  <c r="O193" i="28"/>
  <c r="I193" i="28"/>
  <c r="I193" i="27" s="1"/>
  <c r="P191" i="28"/>
  <c r="I183" i="28"/>
  <c r="I183" i="27" s="1"/>
  <c r="R179" i="28"/>
  <c r="M179" i="28"/>
  <c r="U177" i="28"/>
  <c r="H177" i="28"/>
  <c r="H177" i="27" s="1"/>
  <c r="M177" i="28"/>
  <c r="I177" i="28"/>
  <c r="I177" i="27" s="1"/>
  <c r="R177" i="28"/>
  <c r="M169" i="28"/>
  <c r="R161" i="28"/>
  <c r="S161" i="28"/>
  <c r="U161" i="28"/>
  <c r="M161" i="28"/>
  <c r="N161" i="28"/>
  <c r="H161" i="28"/>
  <c r="H161" i="27" s="1"/>
  <c r="O161" i="28"/>
  <c r="Q142" i="28"/>
  <c r="S140" i="28"/>
  <c r="R140" i="28"/>
  <c r="M140" i="28"/>
  <c r="M128" i="28"/>
  <c r="Q214" i="28"/>
  <c r="S214" i="28"/>
  <c r="H213" i="28"/>
  <c r="H213" i="27" s="1"/>
  <c r="S213" i="28"/>
  <c r="U208" i="28"/>
  <c r="T206" i="28"/>
  <c r="P206" i="28"/>
  <c r="I202" i="28"/>
  <c r="I202" i="27" s="1"/>
  <c r="N200" i="28"/>
  <c r="O194" i="28"/>
  <c r="I191" i="28"/>
  <c r="I191" i="27" s="1"/>
  <c r="O190" i="28"/>
  <c r="Q186" i="28"/>
  <c r="P186" i="28"/>
  <c r="U181" i="28"/>
  <c r="Q181" i="28"/>
  <c r="N181" i="28"/>
  <c r="Q169" i="28"/>
  <c r="R153" i="28"/>
  <c r="S153" i="28"/>
  <c r="M153" i="28"/>
  <c r="N153" i="28"/>
  <c r="H153" i="28"/>
  <c r="H153" i="27" s="1"/>
  <c r="O153" i="28"/>
  <c r="I153" i="28"/>
  <c r="I153" i="27" s="1"/>
  <c r="S150" i="28"/>
  <c r="S141" i="28"/>
  <c r="M141" i="28"/>
  <c r="N141" i="28"/>
  <c r="U141" i="28"/>
  <c r="O141" i="28"/>
  <c r="H141" i="28"/>
  <c r="H141" i="27" s="1"/>
  <c r="I131" i="28"/>
  <c r="I131" i="27" s="1"/>
  <c r="N131" i="28"/>
  <c r="P131" i="28"/>
  <c r="Q128" i="28"/>
  <c r="R115" i="28"/>
  <c r="O115" i="28"/>
  <c r="Q115" i="28"/>
  <c r="S69" i="28"/>
  <c r="O69" i="28"/>
  <c r="I69" i="28"/>
  <c r="I69" i="27" s="1"/>
  <c r="P69" i="28"/>
  <c r="T24" i="28"/>
  <c r="M24" i="28"/>
  <c r="N24" i="28"/>
  <c r="P24" i="28"/>
  <c r="S24" i="28"/>
  <c r="M7" i="28"/>
  <c r="U7" i="28"/>
  <c r="O7" i="28"/>
  <c r="I7" i="28"/>
  <c r="I7" i="27" s="1"/>
  <c r="Q7" i="28"/>
  <c r="T7" i="28"/>
  <c r="S106" i="28"/>
  <c r="O106" i="28"/>
  <c r="T74" i="28"/>
  <c r="P74" i="28"/>
  <c r="N74" i="28"/>
  <c r="O74" i="28"/>
  <c r="I74" i="28"/>
  <c r="I74" i="27" s="1"/>
  <c r="S173" i="28"/>
  <c r="R173" i="28"/>
  <c r="U173" i="28"/>
  <c r="H134" i="28"/>
  <c r="H134" i="27" s="1"/>
  <c r="T134" i="28"/>
  <c r="U134" i="28"/>
  <c r="I106" i="28"/>
  <c r="I106" i="27" s="1"/>
  <c r="R89" i="28"/>
  <c r="R85" i="28"/>
  <c r="U85" i="28"/>
  <c r="Q74" i="28"/>
  <c r="S165" i="28"/>
  <c r="R165" i="28"/>
  <c r="U165" i="28"/>
  <c r="R105" i="28"/>
  <c r="S105" i="28"/>
  <c r="T105" i="28"/>
  <c r="U105" i="28"/>
  <c r="M105" i="28"/>
  <c r="I100" i="28"/>
  <c r="I100" i="27" s="1"/>
  <c r="M100" i="28"/>
  <c r="N100" i="28"/>
  <c r="H100" i="28"/>
  <c r="H100" i="27" s="1"/>
  <c r="I82" i="28"/>
  <c r="I82" i="27" s="1"/>
  <c r="P82" i="28"/>
  <c r="Q82" i="28"/>
  <c r="R171" i="28"/>
  <c r="P171" i="28"/>
  <c r="H166" i="28"/>
  <c r="H166" i="27" s="1"/>
  <c r="R166" i="28"/>
  <c r="S166" i="28"/>
  <c r="I165" i="28"/>
  <c r="I165" i="27" s="1"/>
  <c r="S157" i="28"/>
  <c r="R157" i="28"/>
  <c r="U157" i="28"/>
  <c r="U146" i="28"/>
  <c r="T145" i="28"/>
  <c r="U145" i="28"/>
  <c r="Q109" i="28"/>
  <c r="N109" i="28"/>
  <c r="O109" i="28"/>
  <c r="H109" i="28"/>
  <c r="H109" i="27" s="1"/>
  <c r="I109" i="28"/>
  <c r="I109" i="27" s="1"/>
  <c r="I105" i="28"/>
  <c r="I105" i="27" s="1"/>
  <c r="T102" i="28"/>
  <c r="Q102" i="28"/>
  <c r="R102" i="28"/>
  <c r="S102" i="28"/>
  <c r="U102" i="28"/>
  <c r="R100" i="28"/>
  <c r="I89" i="28"/>
  <c r="I89" i="27" s="1"/>
  <c r="R83" i="28"/>
  <c r="T83" i="28"/>
  <c r="U83" i="28"/>
  <c r="M83" i="28"/>
  <c r="N83" i="28"/>
  <c r="H83" i="28"/>
  <c r="H83" i="27" s="1"/>
  <c r="O83" i="28"/>
  <c r="T64" i="28"/>
  <c r="M64" i="28"/>
  <c r="I64" i="28"/>
  <c r="I64" i="27" s="1"/>
  <c r="O64" i="28"/>
  <c r="P64" i="28"/>
  <c r="Q64" i="28"/>
  <c r="O58" i="28"/>
  <c r="P58" i="28"/>
  <c r="Q58" i="28"/>
  <c r="U58" i="28"/>
  <c r="M58" i="28"/>
  <c r="R53" i="28"/>
  <c r="S53" i="28"/>
  <c r="N53" i="28"/>
  <c r="Q53" i="28"/>
  <c r="O53" i="28"/>
  <c r="H53" i="28"/>
  <c r="H53" i="27" s="1"/>
  <c r="I53" i="28"/>
  <c r="I53" i="27" s="1"/>
  <c r="U203" i="28"/>
  <c r="T203" i="28"/>
  <c r="Q189" i="28"/>
  <c r="P189" i="28"/>
  <c r="M185" i="28"/>
  <c r="M176" i="28"/>
  <c r="O176" i="28"/>
  <c r="M171" i="28"/>
  <c r="P166" i="28"/>
  <c r="H165" i="28"/>
  <c r="H165" i="27" s="1"/>
  <c r="M164" i="28"/>
  <c r="R163" i="28"/>
  <c r="P163" i="28"/>
  <c r="H158" i="28"/>
  <c r="H158" i="27" s="1"/>
  <c r="R158" i="28"/>
  <c r="S158" i="28"/>
  <c r="I157" i="28"/>
  <c r="I157" i="27" s="1"/>
  <c r="P146" i="28"/>
  <c r="I145" i="28"/>
  <c r="I145" i="27" s="1"/>
  <c r="U138" i="28"/>
  <c r="T137" i="28"/>
  <c r="U137" i="28"/>
  <c r="O134" i="28"/>
  <c r="H129" i="28"/>
  <c r="H129" i="27" s="1"/>
  <c r="M129" i="28"/>
  <c r="I129" i="28"/>
  <c r="I129" i="27" s="1"/>
  <c r="N129" i="28"/>
  <c r="H111" i="28"/>
  <c r="H111" i="27" s="1"/>
  <c r="O111" i="28"/>
  <c r="N111" i="28"/>
  <c r="I111" i="28"/>
  <c r="I111" i="27" s="1"/>
  <c r="P111" i="28"/>
  <c r="R109" i="28"/>
  <c r="H105" i="28"/>
  <c r="H105" i="27" s="1"/>
  <c r="I102" i="28"/>
  <c r="I102" i="27" s="1"/>
  <c r="P100" i="28"/>
  <c r="I99" i="28"/>
  <c r="I99" i="27" s="1"/>
  <c r="T99" i="28"/>
  <c r="U99" i="28"/>
  <c r="M99" i="28"/>
  <c r="O99" i="28"/>
  <c r="P83" i="28"/>
  <c r="S64" i="28"/>
  <c r="R58" i="28"/>
  <c r="M53" i="28"/>
  <c r="N92" i="28"/>
  <c r="T92" i="28"/>
  <c r="H92" i="28"/>
  <c r="H92" i="27" s="1"/>
  <c r="J92" i="27" s="1"/>
  <c r="Q79" i="28"/>
  <c r="T79" i="28"/>
  <c r="I79" i="28"/>
  <c r="I79" i="27" s="1"/>
  <c r="S116" i="28"/>
  <c r="R116" i="28"/>
  <c r="R113" i="28"/>
  <c r="M113" i="28"/>
  <c r="Q110" i="28"/>
  <c r="O110" i="28"/>
  <c r="P104" i="28"/>
  <c r="H104" i="28"/>
  <c r="H104" i="27" s="1"/>
  <c r="T94" i="28"/>
  <c r="P81" i="28"/>
  <c r="N81" i="28"/>
  <c r="M78" i="28"/>
  <c r="T57" i="28"/>
  <c r="U57" i="28"/>
  <c r="U54" i="28"/>
  <c r="S132" i="28"/>
  <c r="H125" i="28"/>
  <c r="H125" i="27" s="1"/>
  <c r="P125" i="28"/>
  <c r="O125" i="28"/>
  <c r="Q120" i="28"/>
  <c r="P118" i="28"/>
  <c r="U118" i="28"/>
  <c r="I116" i="28"/>
  <c r="I116" i="27" s="1"/>
  <c r="I113" i="28"/>
  <c r="I113" i="27" s="1"/>
  <c r="H112" i="28"/>
  <c r="H112" i="27" s="1"/>
  <c r="M112" i="28"/>
  <c r="N110" i="28"/>
  <c r="I110" i="28"/>
  <c r="I110" i="27" s="1"/>
  <c r="N108" i="28"/>
  <c r="T104" i="28"/>
  <c r="I96" i="28"/>
  <c r="I96" i="27" s="1"/>
  <c r="S94" i="28"/>
  <c r="M91" i="28"/>
  <c r="R88" i="28"/>
  <c r="T81" i="28"/>
  <c r="I75" i="28"/>
  <c r="I75" i="27" s="1"/>
  <c r="N75" i="28"/>
  <c r="Q75" i="28"/>
  <c r="I68" i="28"/>
  <c r="I68" i="27" s="1"/>
  <c r="P68" i="28"/>
  <c r="T68" i="28"/>
  <c r="H59" i="28"/>
  <c r="H59" i="27" s="1"/>
  <c r="J59" i="27" s="1"/>
  <c r="M59" i="28"/>
  <c r="I59" i="28"/>
  <c r="I59" i="27" s="1"/>
  <c r="N59" i="28"/>
  <c r="Q59" i="28"/>
  <c r="S46" i="28"/>
  <c r="T46" i="28"/>
  <c r="H46" i="28"/>
  <c r="H46" i="27" s="1"/>
  <c r="M46" i="28"/>
  <c r="I45" i="28"/>
  <c r="I45" i="27" s="1"/>
  <c r="P45" i="28"/>
  <c r="M45" i="28"/>
  <c r="T16" i="28"/>
  <c r="P16" i="28"/>
  <c r="R16" i="28"/>
  <c r="O116" i="28"/>
  <c r="H116" i="28"/>
  <c r="H116" i="27" s="1"/>
  <c r="H113" i="28"/>
  <c r="H113" i="27" s="1"/>
  <c r="M110" i="28"/>
  <c r="H110" i="28"/>
  <c r="H110" i="27" s="1"/>
  <c r="U108" i="28"/>
  <c r="I104" i="28"/>
  <c r="I104" i="27" s="1"/>
  <c r="S90" i="28"/>
  <c r="R90" i="28"/>
  <c r="I81" i="28"/>
  <c r="I81" i="27" s="1"/>
  <c r="T78" i="28"/>
  <c r="H78" i="28"/>
  <c r="H78" i="27" s="1"/>
  <c r="T77" i="28"/>
  <c r="Q77" i="28"/>
  <c r="U60" i="28"/>
  <c r="I56" i="28"/>
  <c r="I56" i="27" s="1"/>
  <c r="P56" i="28"/>
  <c r="T56" i="28"/>
  <c r="P54" i="28"/>
  <c r="S54" i="28"/>
  <c r="T54" i="28"/>
  <c r="M54" i="28"/>
  <c r="H49" i="28"/>
  <c r="H49" i="27" s="1"/>
  <c r="I49" i="28"/>
  <c r="I49" i="27" s="1"/>
  <c r="S49" i="28"/>
  <c r="Q103" i="28"/>
  <c r="O103" i="28"/>
  <c r="I94" i="28"/>
  <c r="I94" i="27" s="1"/>
  <c r="N94" i="28"/>
  <c r="N56" i="28"/>
  <c r="I54" i="28"/>
  <c r="I54" i="27" s="1"/>
  <c r="T49" i="28"/>
  <c r="I46" i="28"/>
  <c r="I46" i="27" s="1"/>
  <c r="Q45" i="28"/>
  <c r="M33" i="28"/>
  <c r="R33" i="28"/>
  <c r="N16" i="28"/>
  <c r="T71" i="28"/>
  <c r="H71" i="28"/>
  <c r="H71" i="27" s="1"/>
  <c r="M60" i="28"/>
  <c r="N60" i="28"/>
  <c r="I60" i="28"/>
  <c r="I60" i="27" s="1"/>
  <c r="R32" i="28"/>
  <c r="S32" i="28"/>
  <c r="T32" i="28"/>
  <c r="M32" i="28"/>
  <c r="N32" i="28"/>
  <c r="I32" i="28"/>
  <c r="I32" i="27" s="1"/>
  <c r="O32" i="28"/>
  <c r="Q20" i="28"/>
  <c r="O20" i="28"/>
  <c r="R20" i="28"/>
  <c r="S20" i="28"/>
  <c r="T20" i="28"/>
  <c r="U20" i="28"/>
  <c r="H20" i="28"/>
  <c r="H20" i="27" s="1"/>
  <c r="I20" i="28"/>
  <c r="I20" i="27" s="1"/>
  <c r="M20" i="28"/>
  <c r="N30" i="28"/>
  <c r="I30" i="28"/>
  <c r="I30" i="27" s="1"/>
  <c r="R28" i="28"/>
  <c r="O15" i="28"/>
  <c r="M13" i="28"/>
  <c r="M4" i="28"/>
  <c r="I4" i="28"/>
  <c r="I4" i="27" s="1"/>
  <c r="I2" i="28"/>
  <c r="I2" i="27" s="1"/>
  <c r="S67" i="28"/>
  <c r="S51" i="28"/>
  <c r="U50" i="28"/>
  <c r="M47" i="28"/>
  <c r="S38" i="28"/>
  <c r="M30" i="28"/>
  <c r="H30" i="28"/>
  <c r="H30" i="27" s="1"/>
  <c r="Q28" i="28"/>
  <c r="S27" i="28"/>
  <c r="U26" i="28"/>
  <c r="N19" i="28"/>
  <c r="I19" i="28"/>
  <c r="I19" i="27" s="1"/>
  <c r="M15" i="28"/>
  <c r="T14" i="28"/>
  <c r="O12" i="28"/>
  <c r="Q12" i="28"/>
  <c r="S11" i="28"/>
  <c r="R10" i="28"/>
  <c r="N6" i="28"/>
  <c r="I6" i="28"/>
  <c r="I6" i="27" s="1"/>
  <c r="H4" i="28"/>
  <c r="H4" i="27" s="1"/>
  <c r="H2" i="28"/>
  <c r="H2" i="27" s="1"/>
  <c r="M6" i="28"/>
  <c r="H6" i="28"/>
  <c r="H6" i="27" s="1"/>
  <c r="U4" i="28"/>
  <c r="I3" i="28"/>
  <c r="I3" i="27" s="1"/>
  <c r="P87" i="28"/>
  <c r="H52" i="28"/>
  <c r="H52" i="27" s="1"/>
  <c r="O38" i="28"/>
  <c r="T30" i="28"/>
  <c r="N28" i="28"/>
  <c r="I28" i="28"/>
  <c r="I28" i="27" s="1"/>
  <c r="Q26" i="28"/>
  <c r="U19" i="28"/>
  <c r="O18" i="28"/>
  <c r="H18" i="28"/>
  <c r="H18" i="27" s="1"/>
  <c r="T15" i="28"/>
  <c r="R14" i="28"/>
  <c r="M12" i="28"/>
  <c r="I12" i="28"/>
  <c r="I12" i="27" s="1"/>
  <c r="I10" i="28"/>
  <c r="I10" i="27" s="1"/>
  <c r="U6" i="28"/>
  <c r="T4" i="28"/>
  <c r="M3" i="28"/>
  <c r="N2" i="28"/>
  <c r="M28" i="28"/>
  <c r="T19" i="28"/>
  <c r="H12" i="28"/>
  <c r="H12" i="27" s="1"/>
  <c r="H10" i="28"/>
  <c r="H10" i="27" s="1"/>
  <c r="T6" i="28"/>
  <c r="S4" i="28"/>
  <c r="M2" i="28"/>
  <c r="U2" i="28"/>
  <c r="P1000" i="28"/>
  <c r="N1000" i="28"/>
  <c r="S1000" i="28"/>
  <c r="T1000" i="28"/>
  <c r="U1000" i="28"/>
  <c r="M1000" i="28"/>
  <c r="H1000" i="28"/>
  <c r="H1000" i="27" s="1"/>
  <c r="O1000" i="28"/>
  <c r="R1000" i="28"/>
  <c r="H978" i="28"/>
  <c r="H978" i="27" s="1"/>
  <c r="Q978" i="28"/>
  <c r="O978" i="28"/>
  <c r="S978" i="28"/>
  <c r="T978" i="28"/>
  <c r="U978" i="28"/>
  <c r="M978" i="28"/>
  <c r="N978" i="28"/>
  <c r="R978" i="28"/>
  <c r="H970" i="28"/>
  <c r="H970" i="27" s="1"/>
  <c r="Q970" i="28"/>
  <c r="O970" i="28"/>
  <c r="T970" i="28"/>
  <c r="U970" i="28"/>
  <c r="M970" i="28"/>
  <c r="N970" i="28"/>
  <c r="I970" i="28"/>
  <c r="I970" i="27" s="1"/>
  <c r="S970" i="28"/>
  <c r="S937" i="28"/>
  <c r="U937" i="28"/>
  <c r="H937" i="28"/>
  <c r="H937" i="27" s="1"/>
  <c r="R937" i="28"/>
  <c r="T937" i="28"/>
  <c r="M937" i="28"/>
  <c r="N937" i="28"/>
  <c r="O937" i="28"/>
  <c r="I937" i="28"/>
  <c r="I937" i="27" s="1"/>
  <c r="Q937" i="28"/>
  <c r="Q1000" i="28"/>
  <c r="U999" i="28"/>
  <c r="P999" i="28"/>
  <c r="N999" i="28"/>
  <c r="T999" i="28"/>
  <c r="M999" i="28"/>
  <c r="H999" i="28"/>
  <c r="H999" i="27" s="1"/>
  <c r="O999" i="28"/>
  <c r="I999" i="28"/>
  <c r="I999" i="27" s="1"/>
  <c r="S999" i="28"/>
  <c r="P978" i="28"/>
  <c r="P970" i="28"/>
  <c r="R958" i="28"/>
  <c r="U958" i="28"/>
  <c r="Q958" i="28"/>
  <c r="S958" i="28"/>
  <c r="T958" i="28"/>
  <c r="M958" i="28"/>
  <c r="P958" i="28"/>
  <c r="I1000" i="28"/>
  <c r="I1000" i="27" s="1"/>
  <c r="R999" i="28"/>
  <c r="I978" i="28"/>
  <c r="I978" i="27" s="1"/>
  <c r="I958" i="28"/>
  <c r="I958" i="27" s="1"/>
  <c r="S953" i="28"/>
  <c r="U953" i="28"/>
  <c r="H953" i="28"/>
  <c r="H953" i="27" s="1"/>
  <c r="J953" i="27" s="1"/>
  <c r="R953" i="28"/>
  <c r="T953" i="28"/>
  <c r="M953" i="28"/>
  <c r="N953" i="28"/>
  <c r="O953" i="28"/>
  <c r="Q953" i="28"/>
  <c r="P937" i="28"/>
  <c r="Q999" i="28"/>
  <c r="S993" i="28"/>
  <c r="H993" i="28"/>
  <c r="H993" i="27" s="1"/>
  <c r="R993" i="28"/>
  <c r="T993" i="28"/>
  <c r="U993" i="28"/>
  <c r="M993" i="28"/>
  <c r="N993" i="28"/>
  <c r="Q993" i="28"/>
  <c r="H958" i="28"/>
  <c r="H958" i="27" s="1"/>
  <c r="J958" i="27" s="1"/>
  <c r="P953" i="28"/>
  <c r="P992" i="28"/>
  <c r="N992" i="28"/>
  <c r="S992" i="28"/>
  <c r="U992" i="28"/>
  <c r="M992" i="28"/>
  <c r="H992" i="28"/>
  <c r="H992" i="27" s="1"/>
  <c r="O992" i="28"/>
  <c r="I992" i="28"/>
  <c r="I992" i="27" s="1"/>
  <c r="T992" i="28"/>
  <c r="S985" i="28"/>
  <c r="H985" i="28"/>
  <c r="H985" i="27" s="1"/>
  <c r="T985" i="28"/>
  <c r="U985" i="28"/>
  <c r="M985" i="28"/>
  <c r="N985" i="28"/>
  <c r="I985" i="28"/>
  <c r="I985" i="27" s="1"/>
  <c r="O985" i="28"/>
  <c r="R985" i="28"/>
  <c r="R992" i="28"/>
  <c r="P985" i="28"/>
  <c r="Q971" i="28"/>
  <c r="O971" i="28"/>
  <c r="T971" i="28"/>
  <c r="R971" i="28"/>
  <c r="S971" i="28"/>
  <c r="U971" i="28"/>
  <c r="M971" i="28"/>
  <c r="P971" i="28"/>
  <c r="Q963" i="28"/>
  <c r="O963" i="28"/>
  <c r="T963" i="28"/>
  <c r="S963" i="28"/>
  <c r="U963" i="28"/>
  <c r="M963" i="28"/>
  <c r="H963" i="28"/>
  <c r="H963" i="27" s="1"/>
  <c r="N963" i="28"/>
  <c r="R963" i="28"/>
  <c r="Q955" i="28"/>
  <c r="O955" i="28"/>
  <c r="S955" i="28"/>
  <c r="T955" i="28"/>
  <c r="U955" i="28"/>
  <c r="M955" i="28"/>
  <c r="N955" i="28"/>
  <c r="H955" i="28"/>
  <c r="H955" i="27" s="1"/>
  <c r="J955" i="27" s="1"/>
  <c r="R955" i="28"/>
  <c r="R950" i="28"/>
  <c r="T950" i="28"/>
  <c r="U950" i="28"/>
  <c r="S950" i="28"/>
  <c r="M950" i="28"/>
  <c r="N950" i="28"/>
  <c r="H950" i="28"/>
  <c r="H950" i="27" s="1"/>
  <c r="O950" i="28"/>
  <c r="Q950" i="28"/>
  <c r="S945" i="28"/>
  <c r="U945" i="28"/>
  <c r="H945" i="28"/>
  <c r="H945" i="27" s="1"/>
  <c r="R945" i="28"/>
  <c r="T945" i="28"/>
  <c r="M945" i="28"/>
  <c r="N945" i="28"/>
  <c r="O945" i="28"/>
  <c r="I945" i="28"/>
  <c r="I945" i="27" s="1"/>
  <c r="Q945" i="28"/>
  <c r="S1001" i="28"/>
  <c r="H1001" i="28"/>
  <c r="H986" i="28"/>
  <c r="H986" i="27" s="1"/>
  <c r="Q986" i="28"/>
  <c r="O986" i="28"/>
  <c r="Q979" i="28"/>
  <c r="O979" i="28"/>
  <c r="T979" i="28"/>
  <c r="R966" i="28"/>
  <c r="U966" i="28"/>
  <c r="H954" i="28"/>
  <c r="H954" i="27" s="1"/>
  <c r="P954" i="28"/>
  <c r="N954" i="28"/>
  <c r="Q954" i="28"/>
  <c r="O954" i="28"/>
  <c r="P952" i="28"/>
  <c r="N952" i="28"/>
  <c r="R952" i="28"/>
  <c r="S952" i="28"/>
  <c r="H946" i="28"/>
  <c r="H946" i="27" s="1"/>
  <c r="P946" i="28"/>
  <c r="N946" i="28"/>
  <c r="Q946" i="28"/>
  <c r="O946" i="28"/>
  <c r="P944" i="28"/>
  <c r="N944" i="28"/>
  <c r="R944" i="28"/>
  <c r="S944" i="28"/>
  <c r="H938" i="28"/>
  <c r="H938" i="27" s="1"/>
  <c r="P938" i="28"/>
  <c r="N938" i="28"/>
  <c r="Q938" i="28"/>
  <c r="O938" i="28"/>
  <c r="P936" i="28"/>
  <c r="N936" i="28"/>
  <c r="R936" i="28"/>
  <c r="S936" i="28"/>
  <c r="Q910" i="28"/>
  <c r="O910" i="28"/>
  <c r="R910" i="28"/>
  <c r="S910" i="28"/>
  <c r="T910" i="28"/>
  <c r="U910" i="28"/>
  <c r="U882" i="28"/>
  <c r="Q882" i="28"/>
  <c r="R882" i="28"/>
  <c r="S882" i="28"/>
  <c r="T882" i="28"/>
  <c r="T871" i="28"/>
  <c r="Q871" i="28"/>
  <c r="R871" i="28"/>
  <c r="S871" i="28"/>
  <c r="U871" i="28"/>
  <c r="Q838" i="28"/>
  <c r="O838" i="28"/>
  <c r="S838" i="28"/>
  <c r="U838" i="28"/>
  <c r="T838" i="28"/>
  <c r="M838" i="28"/>
  <c r="N838" i="28"/>
  <c r="H838" i="28"/>
  <c r="H838" i="27" s="1"/>
  <c r="H829" i="28"/>
  <c r="H829" i="27" s="1"/>
  <c r="J829" i="27" s="1"/>
  <c r="P829" i="28"/>
  <c r="N829" i="28"/>
  <c r="R829" i="28"/>
  <c r="T829" i="28"/>
  <c r="U829" i="28"/>
  <c r="M829" i="28"/>
  <c r="O829" i="28"/>
  <c r="Q829" i="28"/>
  <c r="H713" i="28"/>
  <c r="H713" i="27" s="1"/>
  <c r="J713" i="27" s="1"/>
  <c r="S713" i="28"/>
  <c r="T713" i="28"/>
  <c r="U713" i="28"/>
  <c r="M713" i="28"/>
  <c r="I713" i="28"/>
  <c r="I713" i="27" s="1"/>
  <c r="N713" i="28"/>
  <c r="R713" i="28"/>
  <c r="O713" i="28"/>
  <c r="P713" i="28"/>
  <c r="H910" i="28"/>
  <c r="H910" i="27" s="1"/>
  <c r="J910" i="27" s="1"/>
  <c r="P907" i="28"/>
  <c r="N907" i="28"/>
  <c r="Q907" i="28"/>
  <c r="O907" i="28"/>
  <c r="R907" i="28"/>
  <c r="S907" i="28"/>
  <c r="T907" i="28"/>
  <c r="Q894" i="28"/>
  <c r="O894" i="28"/>
  <c r="P894" i="28"/>
  <c r="R894" i="28"/>
  <c r="S894" i="28"/>
  <c r="T894" i="28"/>
  <c r="U894" i="28"/>
  <c r="H882" i="28"/>
  <c r="H882" i="27" s="1"/>
  <c r="J882" i="27" s="1"/>
  <c r="H871" i="28"/>
  <c r="H871" i="27" s="1"/>
  <c r="Q854" i="28"/>
  <c r="O854" i="28"/>
  <c r="S854" i="28"/>
  <c r="U854" i="28"/>
  <c r="T854" i="28"/>
  <c r="M854" i="28"/>
  <c r="N854" i="28"/>
  <c r="H854" i="28"/>
  <c r="H854" i="27" s="1"/>
  <c r="Q846" i="28"/>
  <c r="O846" i="28"/>
  <c r="S846" i="28"/>
  <c r="U846" i="28"/>
  <c r="T846" i="28"/>
  <c r="M846" i="28"/>
  <c r="N846" i="28"/>
  <c r="H846" i="28"/>
  <c r="H846" i="27" s="1"/>
  <c r="I838" i="28"/>
  <c r="I838" i="27" s="1"/>
  <c r="S829" i="28"/>
  <c r="U734" i="28"/>
  <c r="P734" i="28"/>
  <c r="O734" i="28"/>
  <c r="Q734" i="28"/>
  <c r="R734" i="28"/>
  <c r="S734" i="28"/>
  <c r="T734" i="28"/>
  <c r="M734" i="28"/>
  <c r="N734" i="28"/>
  <c r="I734" i="28"/>
  <c r="I734" i="27" s="1"/>
  <c r="S720" i="28"/>
  <c r="R720" i="28"/>
  <c r="T720" i="28"/>
  <c r="U720" i="28"/>
  <c r="H720" i="28"/>
  <c r="H720" i="27" s="1"/>
  <c r="M720" i="28"/>
  <c r="Q720" i="28"/>
  <c r="N720" i="28"/>
  <c r="O720" i="28"/>
  <c r="I720" i="28"/>
  <c r="I720" i="27" s="1"/>
  <c r="U702" i="28"/>
  <c r="P702" i="28"/>
  <c r="O702" i="28"/>
  <c r="Q702" i="28"/>
  <c r="R702" i="28"/>
  <c r="S702" i="28"/>
  <c r="T702" i="28"/>
  <c r="H702" i="28"/>
  <c r="H702" i="27" s="1"/>
  <c r="I702" i="28"/>
  <c r="I702" i="27" s="1"/>
  <c r="M702" i="28"/>
  <c r="Q947" i="28"/>
  <c r="O947" i="28"/>
  <c r="S947" i="28"/>
  <c r="T947" i="28"/>
  <c r="I946" i="28"/>
  <c r="I946" i="27" s="1"/>
  <c r="H944" i="28"/>
  <c r="H944" i="27" s="1"/>
  <c r="R942" i="28"/>
  <c r="T942" i="28"/>
  <c r="U942" i="28"/>
  <c r="Q939" i="28"/>
  <c r="O939" i="28"/>
  <c r="S939" i="28"/>
  <c r="T939" i="28"/>
  <c r="I938" i="28"/>
  <c r="I938" i="27" s="1"/>
  <c r="H936" i="28"/>
  <c r="H936" i="27" s="1"/>
  <c r="R934" i="28"/>
  <c r="T934" i="28"/>
  <c r="U934" i="28"/>
  <c r="P928" i="28"/>
  <c r="N928" i="28"/>
  <c r="Q928" i="28"/>
  <c r="O928" i="28"/>
  <c r="R928" i="28"/>
  <c r="S928" i="28"/>
  <c r="R926" i="28"/>
  <c r="S926" i="28"/>
  <c r="T926" i="28"/>
  <c r="U926" i="28"/>
  <c r="P920" i="28"/>
  <c r="N920" i="28"/>
  <c r="Q920" i="28"/>
  <c r="O920" i="28"/>
  <c r="R920" i="28"/>
  <c r="S920" i="28"/>
  <c r="R918" i="28"/>
  <c r="S918" i="28"/>
  <c r="T918" i="28"/>
  <c r="U918" i="28"/>
  <c r="P912" i="28"/>
  <c r="N912" i="28"/>
  <c r="Q912" i="28"/>
  <c r="O912" i="28"/>
  <c r="R912" i="28"/>
  <c r="S912" i="28"/>
  <c r="I907" i="28"/>
  <c r="I907" i="27" s="1"/>
  <c r="I894" i="28"/>
  <c r="I894" i="27" s="1"/>
  <c r="Q862" i="28"/>
  <c r="O862" i="28"/>
  <c r="S862" i="28"/>
  <c r="U862" i="28"/>
  <c r="T862" i="28"/>
  <c r="M862" i="28"/>
  <c r="N862" i="28"/>
  <c r="H862" i="28"/>
  <c r="H862" i="27" s="1"/>
  <c r="I854" i="28"/>
  <c r="I854" i="27" s="1"/>
  <c r="I846" i="28"/>
  <c r="I846" i="27" s="1"/>
  <c r="H837" i="28"/>
  <c r="H837" i="27" s="1"/>
  <c r="P837" i="28"/>
  <c r="N837" i="28"/>
  <c r="R837" i="28"/>
  <c r="T837" i="28"/>
  <c r="U837" i="28"/>
  <c r="M837" i="28"/>
  <c r="O837" i="28"/>
  <c r="I829" i="28"/>
  <c r="I829" i="27" s="1"/>
  <c r="Q822" i="28"/>
  <c r="O822" i="28"/>
  <c r="S822" i="28"/>
  <c r="U822" i="28"/>
  <c r="T822" i="28"/>
  <c r="M822" i="28"/>
  <c r="N822" i="28"/>
  <c r="H822" i="28"/>
  <c r="H822" i="27" s="1"/>
  <c r="P822" i="28"/>
  <c r="Q806" i="28"/>
  <c r="O806" i="28"/>
  <c r="S806" i="28"/>
  <c r="T806" i="28"/>
  <c r="U806" i="28"/>
  <c r="M806" i="28"/>
  <c r="N806" i="28"/>
  <c r="H806" i="28"/>
  <c r="H806" i="27" s="1"/>
  <c r="P806" i="28"/>
  <c r="Q790" i="28"/>
  <c r="O790" i="28"/>
  <c r="S790" i="28"/>
  <c r="T790" i="28"/>
  <c r="U790" i="28"/>
  <c r="M790" i="28"/>
  <c r="N790" i="28"/>
  <c r="H790" i="28"/>
  <c r="H790" i="27" s="1"/>
  <c r="P790" i="28"/>
  <c r="Q713" i="28"/>
  <c r="N702" i="28"/>
  <c r="U694" i="28"/>
  <c r="Q694" i="28"/>
  <c r="O694" i="28"/>
  <c r="S694" i="28"/>
  <c r="T694" i="28"/>
  <c r="M694" i="28"/>
  <c r="H694" i="28"/>
  <c r="H694" i="27" s="1"/>
  <c r="J694" i="27" s="1"/>
  <c r="N694" i="28"/>
  <c r="R694" i="28"/>
  <c r="I694" i="28"/>
  <c r="I694" i="27" s="1"/>
  <c r="M1001" i="28"/>
  <c r="U994" i="28"/>
  <c r="U991" i="28"/>
  <c r="P991" i="28"/>
  <c r="N991" i="28"/>
  <c r="Q990" i="28"/>
  <c r="U987" i="28"/>
  <c r="M986" i="28"/>
  <c r="P984" i="28"/>
  <c r="N984" i="28"/>
  <c r="S984" i="28"/>
  <c r="S977" i="28"/>
  <c r="H977" i="28"/>
  <c r="H977" i="27" s="1"/>
  <c r="S975" i="28"/>
  <c r="T974" i="28"/>
  <c r="T968" i="28"/>
  <c r="H962" i="28"/>
  <c r="H962" i="27" s="1"/>
  <c r="Q962" i="28"/>
  <c r="O962" i="28"/>
  <c r="O952" i="28"/>
  <c r="H947" i="28"/>
  <c r="H947" i="27" s="1"/>
  <c r="O944" i="28"/>
  <c r="O942" i="28"/>
  <c r="H942" i="28"/>
  <c r="H942" i="27" s="1"/>
  <c r="H939" i="28"/>
  <c r="H939" i="27" s="1"/>
  <c r="O936" i="28"/>
  <c r="O934" i="28"/>
  <c r="H934" i="28"/>
  <c r="H934" i="27" s="1"/>
  <c r="M931" i="28"/>
  <c r="I928" i="28"/>
  <c r="I928" i="27" s="1"/>
  <c r="H926" i="28"/>
  <c r="H926" i="27" s="1"/>
  <c r="M923" i="28"/>
  <c r="I920" i="28"/>
  <c r="I920" i="27" s="1"/>
  <c r="H918" i="28"/>
  <c r="H918" i="27" s="1"/>
  <c r="I912" i="28"/>
  <c r="I912" i="27" s="1"/>
  <c r="H907" i="28"/>
  <c r="H907" i="27" s="1"/>
  <c r="R905" i="28"/>
  <c r="P905" i="28"/>
  <c r="O905" i="28"/>
  <c r="Q905" i="28"/>
  <c r="S905" i="28"/>
  <c r="T905" i="28"/>
  <c r="U905" i="28"/>
  <c r="H894" i="28"/>
  <c r="H894" i="27" s="1"/>
  <c r="Q878" i="28"/>
  <c r="O878" i="28"/>
  <c r="P878" i="28"/>
  <c r="R878" i="28"/>
  <c r="S878" i="28"/>
  <c r="T878" i="28"/>
  <c r="U878" i="28"/>
  <c r="I862" i="28"/>
  <c r="I862" i="27" s="1"/>
  <c r="H853" i="28"/>
  <c r="H853" i="27" s="1"/>
  <c r="P853" i="28"/>
  <c r="N853" i="28"/>
  <c r="R853" i="28"/>
  <c r="T853" i="28"/>
  <c r="U853" i="28"/>
  <c r="M853" i="28"/>
  <c r="O853" i="28"/>
  <c r="H845" i="28"/>
  <c r="H845" i="27" s="1"/>
  <c r="P845" i="28"/>
  <c r="N845" i="28"/>
  <c r="R845" i="28"/>
  <c r="T845" i="28"/>
  <c r="U845" i="28"/>
  <c r="M845" i="28"/>
  <c r="O845" i="28"/>
  <c r="Q837" i="28"/>
  <c r="R822" i="28"/>
  <c r="H821" i="28"/>
  <c r="H821" i="27" s="1"/>
  <c r="P821" i="28"/>
  <c r="N821" i="28"/>
  <c r="R821" i="28"/>
  <c r="T821" i="28"/>
  <c r="U821" i="28"/>
  <c r="M821" i="28"/>
  <c r="O821" i="28"/>
  <c r="Q821" i="28"/>
  <c r="R806" i="28"/>
  <c r="R790" i="28"/>
  <c r="H734" i="28"/>
  <c r="H734" i="27" s="1"/>
  <c r="P720" i="28"/>
  <c r="U1001" i="28"/>
  <c r="R998" i="28"/>
  <c r="U998" i="28"/>
  <c r="T994" i="28"/>
  <c r="S987" i="28"/>
  <c r="U986" i="28"/>
  <c r="U983" i="28"/>
  <c r="P983" i="28"/>
  <c r="N983" i="28"/>
  <c r="U979" i="28"/>
  <c r="P976" i="28"/>
  <c r="N976" i="28"/>
  <c r="S976" i="28"/>
  <c r="S974" i="28"/>
  <c r="S969" i="28"/>
  <c r="H969" i="28"/>
  <c r="H969" i="27" s="1"/>
  <c r="T966" i="28"/>
  <c r="T959" i="28"/>
  <c r="M952" i="28"/>
  <c r="N947" i="28"/>
  <c r="M944" i="28"/>
  <c r="N942" i="28"/>
  <c r="N939" i="28"/>
  <c r="M936" i="28"/>
  <c r="N934" i="28"/>
  <c r="H928" i="28"/>
  <c r="H928" i="27" s="1"/>
  <c r="O926" i="28"/>
  <c r="H920" i="28"/>
  <c r="H920" i="27" s="1"/>
  <c r="O918" i="28"/>
  <c r="H912" i="28"/>
  <c r="H912" i="27" s="1"/>
  <c r="N910" i="28"/>
  <c r="T903" i="28"/>
  <c r="Q903" i="28"/>
  <c r="R903" i="28"/>
  <c r="S903" i="28"/>
  <c r="U903" i="28"/>
  <c r="O882" i="28"/>
  <c r="O871" i="28"/>
  <c r="H861" i="28"/>
  <c r="H861" i="27" s="1"/>
  <c r="P861" i="28"/>
  <c r="N861" i="28"/>
  <c r="R861" i="28"/>
  <c r="T861" i="28"/>
  <c r="U861" i="28"/>
  <c r="M861" i="28"/>
  <c r="O861" i="28"/>
  <c r="I837" i="28"/>
  <c r="I837" i="27" s="1"/>
  <c r="T831" i="28"/>
  <c r="H831" i="28"/>
  <c r="H831" i="27" s="1"/>
  <c r="P831" i="28"/>
  <c r="N831" i="28"/>
  <c r="U831" i="28"/>
  <c r="M831" i="28"/>
  <c r="O831" i="28"/>
  <c r="I831" i="28"/>
  <c r="I831" i="27" s="1"/>
  <c r="I822" i="28"/>
  <c r="I822" i="27" s="1"/>
  <c r="I806" i="28"/>
  <c r="I806" i="27" s="1"/>
  <c r="I790" i="28"/>
  <c r="I790" i="27" s="1"/>
  <c r="P694" i="28"/>
  <c r="Q650" i="28"/>
  <c r="O650" i="28"/>
  <c r="R650" i="28"/>
  <c r="T650" i="28"/>
  <c r="U650" i="28"/>
  <c r="S650" i="28"/>
  <c r="M650" i="28"/>
  <c r="N650" i="28"/>
  <c r="H650" i="28"/>
  <c r="H650" i="27" s="1"/>
  <c r="I650" i="28"/>
  <c r="I650" i="27" s="1"/>
  <c r="T1001" i="28"/>
  <c r="R990" i="28"/>
  <c r="U990" i="28"/>
  <c r="R987" i="28"/>
  <c r="T986" i="28"/>
  <c r="S979" i="28"/>
  <c r="U975" i="28"/>
  <c r="P975" i="28"/>
  <c r="N975" i="28"/>
  <c r="Q974" i="28"/>
  <c r="P968" i="28"/>
  <c r="N968" i="28"/>
  <c r="S968" i="28"/>
  <c r="S966" i="28"/>
  <c r="S961" i="28"/>
  <c r="H961" i="28"/>
  <c r="H961" i="27" s="1"/>
  <c r="S959" i="28"/>
  <c r="M954" i="28"/>
  <c r="M947" i="28"/>
  <c r="M946" i="28"/>
  <c r="M942" i="28"/>
  <c r="M939" i="28"/>
  <c r="M938" i="28"/>
  <c r="M934" i="28"/>
  <c r="U931" i="28"/>
  <c r="S929" i="28"/>
  <c r="T929" i="28"/>
  <c r="U929" i="28"/>
  <c r="H929" i="28"/>
  <c r="H929" i="27" s="1"/>
  <c r="N926" i="28"/>
  <c r="U923" i="28"/>
  <c r="S921" i="28"/>
  <c r="T921" i="28"/>
  <c r="U921" i="28"/>
  <c r="H921" i="28"/>
  <c r="H921" i="27" s="1"/>
  <c r="N918" i="28"/>
  <c r="U915" i="28"/>
  <c r="S913" i="28"/>
  <c r="T913" i="28"/>
  <c r="U913" i="28"/>
  <c r="H913" i="28"/>
  <c r="H913" i="27" s="1"/>
  <c r="M910" i="28"/>
  <c r="H905" i="28"/>
  <c r="H905" i="27" s="1"/>
  <c r="H903" i="28"/>
  <c r="H903" i="27" s="1"/>
  <c r="P891" i="28"/>
  <c r="N891" i="28"/>
  <c r="S891" i="28"/>
  <c r="T891" i="28"/>
  <c r="U891" i="28"/>
  <c r="H891" i="28"/>
  <c r="H891" i="27" s="1"/>
  <c r="M891" i="28"/>
  <c r="R889" i="28"/>
  <c r="P889" i="28"/>
  <c r="O889" i="28"/>
  <c r="Q889" i="28"/>
  <c r="S889" i="28"/>
  <c r="T889" i="28"/>
  <c r="U889" i="28"/>
  <c r="N882" i="28"/>
  <c r="H878" i="28"/>
  <c r="H878" i="27" s="1"/>
  <c r="N873" i="28"/>
  <c r="N871" i="28"/>
  <c r="Q861" i="28"/>
  <c r="I853" i="28"/>
  <c r="I853" i="27" s="1"/>
  <c r="I845" i="28"/>
  <c r="I845" i="27" s="1"/>
  <c r="T839" i="28"/>
  <c r="H839" i="28"/>
  <c r="H839" i="27" s="1"/>
  <c r="P839" i="28"/>
  <c r="N839" i="28"/>
  <c r="U839" i="28"/>
  <c r="M839" i="28"/>
  <c r="O839" i="28"/>
  <c r="I839" i="28"/>
  <c r="I839" i="27" s="1"/>
  <c r="R831" i="28"/>
  <c r="P727" i="28"/>
  <c r="N727" i="28"/>
  <c r="R727" i="28"/>
  <c r="S727" i="28"/>
  <c r="T727" i="28"/>
  <c r="U727" i="28"/>
  <c r="M727" i="28"/>
  <c r="O727" i="28"/>
  <c r="I727" i="28"/>
  <c r="I727" i="27" s="1"/>
  <c r="R1001" i="28"/>
  <c r="M998" i="28"/>
  <c r="Q995" i="28"/>
  <c r="O995" i="28"/>
  <c r="T995" i="28"/>
  <c r="M991" i="28"/>
  <c r="N990" i="28"/>
  <c r="H990" i="28"/>
  <c r="H990" i="27" s="1"/>
  <c r="S986" i="28"/>
  <c r="M984" i="28"/>
  <c r="O983" i="28"/>
  <c r="H983" i="28"/>
  <c r="H983" i="27" s="1"/>
  <c r="R982" i="28"/>
  <c r="U982" i="28"/>
  <c r="R979" i="28"/>
  <c r="M977" i="28"/>
  <c r="O976" i="28"/>
  <c r="H976" i="28"/>
  <c r="H976" i="27" s="1"/>
  <c r="I975" i="28"/>
  <c r="I975" i="27" s="1"/>
  <c r="N969" i="28"/>
  <c r="I968" i="28"/>
  <c r="I968" i="27" s="1"/>
  <c r="U967" i="28"/>
  <c r="P967" i="28"/>
  <c r="N967" i="28"/>
  <c r="Q966" i="28"/>
  <c r="M962" i="28"/>
  <c r="O961" i="28"/>
  <c r="I961" i="28"/>
  <c r="I961" i="27" s="1"/>
  <c r="P960" i="28"/>
  <c r="N960" i="28"/>
  <c r="S960" i="28"/>
  <c r="U954" i="28"/>
  <c r="U952" i="28"/>
  <c r="U946" i="28"/>
  <c r="U944" i="28"/>
  <c r="U938" i="28"/>
  <c r="U936" i="28"/>
  <c r="I929" i="28"/>
  <c r="I929" i="27" s="1"/>
  <c r="M926" i="28"/>
  <c r="I921" i="28"/>
  <c r="I921" i="27" s="1"/>
  <c r="M918" i="28"/>
  <c r="I913" i="28"/>
  <c r="I913" i="27" s="1"/>
  <c r="U898" i="28"/>
  <c r="Q898" i="28"/>
  <c r="R898" i="28"/>
  <c r="S898" i="28"/>
  <c r="T898" i="28"/>
  <c r="Q891" i="28"/>
  <c r="I889" i="28"/>
  <c r="I889" i="27" s="1"/>
  <c r="T887" i="28"/>
  <c r="Q887" i="28"/>
  <c r="R887" i="28"/>
  <c r="S887" i="28"/>
  <c r="U887" i="28"/>
  <c r="M882" i="28"/>
  <c r="M871" i="28"/>
  <c r="I861" i="28"/>
  <c r="I861" i="27" s="1"/>
  <c r="T855" i="28"/>
  <c r="H855" i="28"/>
  <c r="H855" i="27" s="1"/>
  <c r="P855" i="28"/>
  <c r="N855" i="28"/>
  <c r="U855" i="28"/>
  <c r="M855" i="28"/>
  <c r="O855" i="28"/>
  <c r="I855" i="28"/>
  <c r="I855" i="27" s="1"/>
  <c r="T847" i="28"/>
  <c r="H847" i="28"/>
  <c r="H847" i="27" s="1"/>
  <c r="P847" i="28"/>
  <c r="N847" i="28"/>
  <c r="U847" i="28"/>
  <c r="M847" i="28"/>
  <c r="O847" i="28"/>
  <c r="I847" i="28"/>
  <c r="I847" i="27" s="1"/>
  <c r="Q831" i="28"/>
  <c r="Q814" i="28"/>
  <c r="O814" i="28"/>
  <c r="S814" i="28"/>
  <c r="U814" i="28"/>
  <c r="T814" i="28"/>
  <c r="M814" i="28"/>
  <c r="N814" i="28"/>
  <c r="H814" i="28"/>
  <c r="H814" i="27" s="1"/>
  <c r="J814" i="27" s="1"/>
  <c r="P814" i="28"/>
  <c r="Q798" i="28"/>
  <c r="O798" i="28"/>
  <c r="S798" i="28"/>
  <c r="T798" i="28"/>
  <c r="U798" i="28"/>
  <c r="M798" i="28"/>
  <c r="N798" i="28"/>
  <c r="H798" i="28"/>
  <c r="H798" i="27" s="1"/>
  <c r="P798" i="28"/>
  <c r="P655" i="28"/>
  <c r="N655" i="28"/>
  <c r="Q655" i="28"/>
  <c r="O655" i="28"/>
  <c r="S655" i="28"/>
  <c r="T655" i="28"/>
  <c r="U655" i="28"/>
  <c r="M655" i="28"/>
  <c r="H655" i="28"/>
  <c r="H655" i="27" s="1"/>
  <c r="J655" i="27" s="1"/>
  <c r="R655" i="28"/>
  <c r="P650" i="28"/>
  <c r="R573" i="28"/>
  <c r="Q573" i="28"/>
  <c r="S573" i="28"/>
  <c r="T573" i="28"/>
  <c r="U573" i="28"/>
  <c r="H573" i="28"/>
  <c r="H573" i="27" s="1"/>
  <c r="M573" i="28"/>
  <c r="O573" i="28"/>
  <c r="I573" i="28"/>
  <c r="I573" i="27" s="1"/>
  <c r="P573" i="28"/>
  <c r="Q1001" i="28"/>
  <c r="H994" i="28"/>
  <c r="H994" i="27" s="1"/>
  <c r="Q994" i="28"/>
  <c r="O994" i="28"/>
  <c r="Q987" i="28"/>
  <c r="O987" i="28"/>
  <c r="T987" i="28"/>
  <c r="R986" i="28"/>
  <c r="P979" i="28"/>
  <c r="R974" i="28"/>
  <c r="U974" i="28"/>
  <c r="P966" i="28"/>
  <c r="U959" i="28"/>
  <c r="P959" i="28"/>
  <c r="N959" i="28"/>
  <c r="T954" i="28"/>
  <c r="T952" i="28"/>
  <c r="U947" i="28"/>
  <c r="T946" i="28"/>
  <c r="T944" i="28"/>
  <c r="S942" i="28"/>
  <c r="U939" i="28"/>
  <c r="T938" i="28"/>
  <c r="T936" i="28"/>
  <c r="S934" i="28"/>
  <c r="Q931" i="28"/>
  <c r="O931" i="28"/>
  <c r="R931" i="28"/>
  <c r="S931" i="28"/>
  <c r="T931" i="28"/>
  <c r="M928" i="28"/>
  <c r="Q923" i="28"/>
  <c r="O923" i="28"/>
  <c r="R923" i="28"/>
  <c r="S923" i="28"/>
  <c r="T923" i="28"/>
  <c r="M920" i="28"/>
  <c r="Q915" i="28"/>
  <c r="O915" i="28"/>
  <c r="R915" i="28"/>
  <c r="S915" i="28"/>
  <c r="T915" i="28"/>
  <c r="M912" i="28"/>
  <c r="P910" i="28"/>
  <c r="M907" i="28"/>
  <c r="N894" i="28"/>
  <c r="P882" i="28"/>
  <c r="P875" i="28"/>
  <c r="N875" i="28"/>
  <c r="S875" i="28"/>
  <c r="T875" i="28"/>
  <c r="U875" i="28"/>
  <c r="H875" i="28"/>
  <c r="H875" i="27" s="1"/>
  <c r="J875" i="27" s="1"/>
  <c r="M875" i="28"/>
  <c r="R873" i="28"/>
  <c r="P873" i="28"/>
  <c r="O873" i="28"/>
  <c r="Q873" i="28"/>
  <c r="S873" i="28"/>
  <c r="T873" i="28"/>
  <c r="U873" i="28"/>
  <c r="P871" i="28"/>
  <c r="T863" i="28"/>
  <c r="H863" i="28"/>
  <c r="H863" i="27" s="1"/>
  <c r="P863" i="28"/>
  <c r="N863" i="28"/>
  <c r="U863" i="28"/>
  <c r="M863" i="28"/>
  <c r="O863" i="28"/>
  <c r="I863" i="28"/>
  <c r="I863" i="27" s="1"/>
  <c r="R838" i="28"/>
  <c r="Q830" i="28"/>
  <c r="O830" i="28"/>
  <c r="S830" i="28"/>
  <c r="U830" i="28"/>
  <c r="T830" i="28"/>
  <c r="M830" i="28"/>
  <c r="N830" i="28"/>
  <c r="H830" i="28"/>
  <c r="H830" i="27" s="1"/>
  <c r="R814" i="28"/>
  <c r="H727" i="28"/>
  <c r="H727" i="27" s="1"/>
  <c r="J727" i="27" s="1"/>
  <c r="T823" i="28"/>
  <c r="H823" i="28"/>
  <c r="H823" i="27" s="1"/>
  <c r="P823" i="28"/>
  <c r="N823" i="28"/>
  <c r="T815" i="28"/>
  <c r="H815" i="28"/>
  <c r="H815" i="27" s="1"/>
  <c r="P815" i="28"/>
  <c r="N815" i="28"/>
  <c r="Q782" i="28"/>
  <c r="O782" i="28"/>
  <c r="S782" i="28"/>
  <c r="T782" i="28"/>
  <c r="U782" i="28"/>
  <c r="Q774" i="28"/>
  <c r="O774" i="28"/>
  <c r="S774" i="28"/>
  <c r="T774" i="28"/>
  <c r="U774" i="28"/>
  <c r="Q766" i="28"/>
  <c r="O766" i="28"/>
  <c r="S766" i="28"/>
  <c r="T766" i="28"/>
  <c r="U766" i="28"/>
  <c r="Q758" i="28"/>
  <c r="O758" i="28"/>
  <c r="S758" i="28"/>
  <c r="T758" i="28"/>
  <c r="U758" i="28"/>
  <c r="Q754" i="28"/>
  <c r="O754" i="28"/>
  <c r="S754" i="28"/>
  <c r="U754" i="28"/>
  <c r="H754" i="28"/>
  <c r="H754" i="27" s="1"/>
  <c r="M754" i="28"/>
  <c r="U718" i="28"/>
  <c r="P718" i="28"/>
  <c r="O718" i="28"/>
  <c r="Q718" i="28"/>
  <c r="R718" i="28"/>
  <c r="S718" i="28"/>
  <c r="T718" i="28"/>
  <c r="P711" i="28"/>
  <c r="N711" i="28"/>
  <c r="R711" i="28"/>
  <c r="S711" i="28"/>
  <c r="T711" i="28"/>
  <c r="U711" i="28"/>
  <c r="Q698" i="28"/>
  <c r="O698" i="28"/>
  <c r="U698" i="28"/>
  <c r="S698" i="28"/>
  <c r="T698" i="28"/>
  <c r="M698" i="28"/>
  <c r="H698" i="28"/>
  <c r="H698" i="27" s="1"/>
  <c r="N698" i="28"/>
  <c r="R669" i="28"/>
  <c r="S669" i="28"/>
  <c r="H669" i="28"/>
  <c r="H669" i="27" s="1"/>
  <c r="Q669" i="28"/>
  <c r="T669" i="28"/>
  <c r="U669" i="28"/>
  <c r="M669" i="28"/>
  <c r="N669" i="28"/>
  <c r="P647" i="28"/>
  <c r="N647" i="28"/>
  <c r="Q647" i="28"/>
  <c r="O647" i="28"/>
  <c r="S647" i="28"/>
  <c r="T647" i="28"/>
  <c r="U647" i="28"/>
  <c r="M647" i="28"/>
  <c r="H647" i="28"/>
  <c r="H647" i="27" s="1"/>
  <c r="P566" i="28"/>
  <c r="U566" i="28"/>
  <c r="R566" i="28"/>
  <c r="S566" i="28"/>
  <c r="T566" i="28"/>
  <c r="M566" i="28"/>
  <c r="H566" i="28"/>
  <c r="H566" i="27" s="1"/>
  <c r="N566" i="28"/>
  <c r="I566" i="28"/>
  <c r="I566" i="27" s="1"/>
  <c r="Q566" i="28"/>
  <c r="N951" i="28"/>
  <c r="P951" i="28"/>
  <c r="N943" i="28"/>
  <c r="P943" i="28"/>
  <c r="N935" i="28"/>
  <c r="P935" i="28"/>
  <c r="O930" i="28"/>
  <c r="Q930" i="28"/>
  <c r="N927" i="28"/>
  <c r="P927" i="28"/>
  <c r="O922" i="28"/>
  <c r="Q922" i="28"/>
  <c r="N919" i="28"/>
  <c r="P919" i="28"/>
  <c r="O914" i="28"/>
  <c r="Q914" i="28"/>
  <c r="N911" i="28"/>
  <c r="P911" i="28"/>
  <c r="O906" i="28"/>
  <c r="Q906" i="28"/>
  <c r="T901" i="28"/>
  <c r="S899" i="28"/>
  <c r="O897" i="28"/>
  <c r="P897" i="28"/>
  <c r="Q895" i="28"/>
  <c r="T892" i="28"/>
  <c r="Q890" i="28"/>
  <c r="T885" i="28"/>
  <c r="S883" i="28"/>
  <c r="O881" i="28"/>
  <c r="P881" i="28"/>
  <c r="Q879" i="28"/>
  <c r="T876" i="28"/>
  <c r="Q874" i="28"/>
  <c r="T869" i="28"/>
  <c r="P867" i="28"/>
  <c r="N867" i="28"/>
  <c r="R867" i="28"/>
  <c r="T867" i="28"/>
  <c r="S865" i="28"/>
  <c r="P859" i="28"/>
  <c r="N859" i="28"/>
  <c r="R859" i="28"/>
  <c r="T859" i="28"/>
  <c r="S857" i="28"/>
  <c r="P851" i="28"/>
  <c r="N851" i="28"/>
  <c r="R851" i="28"/>
  <c r="T851" i="28"/>
  <c r="S849" i="28"/>
  <c r="P843" i="28"/>
  <c r="N843" i="28"/>
  <c r="R843" i="28"/>
  <c r="T843" i="28"/>
  <c r="S841" i="28"/>
  <c r="P835" i="28"/>
  <c r="N835" i="28"/>
  <c r="R835" i="28"/>
  <c r="T835" i="28"/>
  <c r="S833" i="28"/>
  <c r="P827" i="28"/>
  <c r="N827" i="28"/>
  <c r="R827" i="28"/>
  <c r="T827" i="28"/>
  <c r="S825" i="28"/>
  <c r="I823" i="28"/>
  <c r="I823" i="27" s="1"/>
  <c r="P819" i="28"/>
  <c r="N819" i="28"/>
  <c r="R819" i="28"/>
  <c r="T819" i="28"/>
  <c r="S817" i="28"/>
  <c r="I815" i="28"/>
  <c r="I815" i="27" s="1"/>
  <c r="O811" i="28"/>
  <c r="N809" i="28"/>
  <c r="O803" i="28"/>
  <c r="N801" i="28"/>
  <c r="O795" i="28"/>
  <c r="N793" i="28"/>
  <c r="O787" i="28"/>
  <c r="N785" i="28"/>
  <c r="M781" i="28"/>
  <c r="O779" i="28"/>
  <c r="N777" i="28"/>
  <c r="M773" i="28"/>
  <c r="O771" i="28"/>
  <c r="N769" i="28"/>
  <c r="M765" i="28"/>
  <c r="O763" i="28"/>
  <c r="N761" i="28"/>
  <c r="M757" i="28"/>
  <c r="N752" i="28"/>
  <c r="O743" i="28"/>
  <c r="N723" i="28"/>
  <c r="H718" i="28"/>
  <c r="H718" i="27" s="1"/>
  <c r="H711" i="28"/>
  <c r="H711" i="27" s="1"/>
  <c r="N707" i="28"/>
  <c r="I669" i="28"/>
  <c r="I669" i="27" s="1"/>
  <c r="I647" i="28"/>
  <c r="I647" i="27" s="1"/>
  <c r="N930" i="28"/>
  <c r="P930" i="28"/>
  <c r="N922" i="28"/>
  <c r="P922" i="28"/>
  <c r="N914" i="28"/>
  <c r="P914" i="28"/>
  <c r="N906" i="28"/>
  <c r="P906" i="28"/>
  <c r="Q902" i="28"/>
  <c r="O902" i="28"/>
  <c r="S901" i="28"/>
  <c r="O895" i="28"/>
  <c r="P895" i="28"/>
  <c r="R892" i="28"/>
  <c r="O890" i="28"/>
  <c r="P890" i="28"/>
  <c r="Q886" i="28"/>
  <c r="O886" i="28"/>
  <c r="S885" i="28"/>
  <c r="O879" i="28"/>
  <c r="P879" i="28"/>
  <c r="R876" i="28"/>
  <c r="O874" i="28"/>
  <c r="P874" i="28"/>
  <c r="Q870" i="28"/>
  <c r="O870" i="28"/>
  <c r="S869" i="28"/>
  <c r="M811" i="28"/>
  <c r="M809" i="28"/>
  <c r="M803" i="28"/>
  <c r="M801" i="28"/>
  <c r="M795" i="28"/>
  <c r="M793" i="28"/>
  <c r="M787" i="28"/>
  <c r="M785" i="28"/>
  <c r="N782" i="28"/>
  <c r="M779" i="28"/>
  <c r="M777" i="28"/>
  <c r="N774" i="28"/>
  <c r="M771" i="28"/>
  <c r="M769" i="28"/>
  <c r="N766" i="28"/>
  <c r="M763" i="28"/>
  <c r="M761" i="28"/>
  <c r="N758" i="28"/>
  <c r="M752" i="28"/>
  <c r="U750" i="28"/>
  <c r="P750" i="28"/>
  <c r="O750" i="28"/>
  <c r="K750" i="28" s="1"/>
  <c r="L750" i="27" s="1"/>
  <c r="R750" i="28"/>
  <c r="S750" i="28"/>
  <c r="T750" i="28"/>
  <c r="H745" i="28"/>
  <c r="H745" i="27" s="1"/>
  <c r="S745" i="28"/>
  <c r="T745" i="28"/>
  <c r="U745" i="28"/>
  <c r="M745" i="28"/>
  <c r="I745" i="28"/>
  <c r="I745" i="27" s="1"/>
  <c r="N745" i="28"/>
  <c r="T739" i="28"/>
  <c r="P739" i="28"/>
  <c r="O739" i="28"/>
  <c r="Q739" i="28"/>
  <c r="R739" i="28"/>
  <c r="S739" i="28"/>
  <c r="U739" i="28"/>
  <c r="O736" i="28"/>
  <c r="P695" i="28"/>
  <c r="N695" i="28"/>
  <c r="T695" i="28"/>
  <c r="R695" i="28"/>
  <c r="S695" i="28"/>
  <c r="U695" i="28"/>
  <c r="M695" i="28"/>
  <c r="T691" i="28"/>
  <c r="P691" i="28"/>
  <c r="N691" i="28"/>
  <c r="S691" i="28"/>
  <c r="U691" i="28"/>
  <c r="M691" i="28"/>
  <c r="H691" i="28"/>
  <c r="H691" i="27" s="1"/>
  <c r="O691" i="28"/>
  <c r="Q610" i="28"/>
  <c r="O610" i="28"/>
  <c r="R610" i="28"/>
  <c r="S610" i="28"/>
  <c r="T610" i="28"/>
  <c r="U610" i="28"/>
  <c r="H610" i="28"/>
  <c r="H610" i="27" s="1"/>
  <c r="N610" i="28"/>
  <c r="I610" i="28"/>
  <c r="I610" i="27" s="1"/>
  <c r="Q578" i="28"/>
  <c r="O578" i="28"/>
  <c r="R578" i="28"/>
  <c r="S578" i="28"/>
  <c r="T578" i="28"/>
  <c r="U578" i="28"/>
  <c r="H578" i="28"/>
  <c r="H578" i="27" s="1"/>
  <c r="N578" i="28"/>
  <c r="I578" i="28"/>
  <c r="I578" i="27" s="1"/>
  <c r="H569" i="28"/>
  <c r="H569" i="27" s="1"/>
  <c r="Q569" i="28"/>
  <c r="R569" i="28"/>
  <c r="S569" i="28"/>
  <c r="T569" i="28"/>
  <c r="U569" i="28"/>
  <c r="M569" i="28"/>
  <c r="O569" i="28"/>
  <c r="I569" i="28"/>
  <c r="I569" i="27" s="1"/>
  <c r="O566" i="28"/>
  <c r="R901" i="28"/>
  <c r="P899" i="28"/>
  <c r="N899" i="28"/>
  <c r="Q892" i="28"/>
  <c r="R885" i="28"/>
  <c r="P883" i="28"/>
  <c r="N883" i="28"/>
  <c r="Q876" i="28"/>
  <c r="R869" i="28"/>
  <c r="R865" i="28"/>
  <c r="T865" i="28"/>
  <c r="H865" i="28"/>
  <c r="H865" i="27" s="1"/>
  <c r="R857" i="28"/>
  <c r="T857" i="28"/>
  <c r="H857" i="28"/>
  <c r="H857" i="27" s="1"/>
  <c r="R849" i="28"/>
  <c r="T849" i="28"/>
  <c r="H849" i="28"/>
  <c r="H849" i="27" s="1"/>
  <c r="R841" i="28"/>
  <c r="T841" i="28"/>
  <c r="H841" i="28"/>
  <c r="H841" i="27" s="1"/>
  <c r="R833" i="28"/>
  <c r="T833" i="28"/>
  <c r="H833" i="28"/>
  <c r="H833" i="27" s="1"/>
  <c r="R825" i="28"/>
  <c r="T825" i="28"/>
  <c r="H825" i="28"/>
  <c r="H825" i="27" s="1"/>
  <c r="O823" i="28"/>
  <c r="R817" i="28"/>
  <c r="T817" i="28"/>
  <c r="H817" i="28"/>
  <c r="H817" i="27" s="1"/>
  <c r="O815" i="28"/>
  <c r="S809" i="28"/>
  <c r="S801" i="28"/>
  <c r="S793" i="28"/>
  <c r="S785" i="28"/>
  <c r="M782" i="28"/>
  <c r="H781" i="28"/>
  <c r="H781" i="27" s="1"/>
  <c r="P781" i="28"/>
  <c r="N781" i="28"/>
  <c r="Q781" i="28"/>
  <c r="O781" i="28"/>
  <c r="R781" i="28"/>
  <c r="S777" i="28"/>
  <c r="M774" i="28"/>
  <c r="H773" i="28"/>
  <c r="H773" i="27" s="1"/>
  <c r="J773" i="27" s="1"/>
  <c r="P773" i="28"/>
  <c r="N773" i="28"/>
  <c r="Q773" i="28"/>
  <c r="O773" i="28"/>
  <c r="R773" i="28"/>
  <c r="S769" i="28"/>
  <c r="M766" i="28"/>
  <c r="H765" i="28"/>
  <c r="H765" i="27" s="1"/>
  <c r="P765" i="28"/>
  <c r="N765" i="28"/>
  <c r="Q765" i="28"/>
  <c r="O765" i="28"/>
  <c r="R765" i="28"/>
  <c r="S761" i="28"/>
  <c r="M758" i="28"/>
  <c r="H757" i="28"/>
  <c r="H757" i="27" s="1"/>
  <c r="P757" i="28"/>
  <c r="N757" i="28"/>
  <c r="Q757" i="28"/>
  <c r="O757" i="28"/>
  <c r="R757" i="28"/>
  <c r="R752" i="28"/>
  <c r="P743" i="28"/>
  <c r="N743" i="28"/>
  <c r="R743" i="28"/>
  <c r="S743" i="28"/>
  <c r="T743" i="28"/>
  <c r="U743" i="28"/>
  <c r="N736" i="28"/>
  <c r="O729" i="28"/>
  <c r="T723" i="28"/>
  <c r="P723" i="28"/>
  <c r="O723" i="28"/>
  <c r="Q723" i="28"/>
  <c r="R723" i="28"/>
  <c r="S723" i="28"/>
  <c r="U723" i="28"/>
  <c r="T707" i="28"/>
  <c r="P707" i="28"/>
  <c r="O707" i="28"/>
  <c r="Q707" i="28"/>
  <c r="R707" i="28"/>
  <c r="S707" i="28"/>
  <c r="U707" i="28"/>
  <c r="T699" i="28"/>
  <c r="P699" i="28"/>
  <c r="N699" i="28"/>
  <c r="R699" i="28"/>
  <c r="S699" i="28"/>
  <c r="U699" i="28"/>
  <c r="M699" i="28"/>
  <c r="P671" i="28"/>
  <c r="N671" i="28"/>
  <c r="Q671" i="28"/>
  <c r="O671" i="28"/>
  <c r="T671" i="28"/>
  <c r="S671" i="28"/>
  <c r="U671" i="28"/>
  <c r="M671" i="28"/>
  <c r="P610" i="28"/>
  <c r="P578" i="28"/>
  <c r="N569" i="28"/>
  <c r="Q901" i="28"/>
  <c r="O899" i="28"/>
  <c r="I899" i="28"/>
  <c r="I899" i="27" s="1"/>
  <c r="M895" i="28"/>
  <c r="H895" i="28"/>
  <c r="H895" i="27" s="1"/>
  <c r="O892" i="28"/>
  <c r="P892" i="28"/>
  <c r="M890" i="28"/>
  <c r="H890" i="28"/>
  <c r="H890" i="27" s="1"/>
  <c r="Q885" i="28"/>
  <c r="O883" i="28"/>
  <c r="I883" i="28"/>
  <c r="I883" i="27" s="1"/>
  <c r="M879" i="28"/>
  <c r="H879" i="28"/>
  <c r="H879" i="27" s="1"/>
  <c r="O876" i="28"/>
  <c r="P876" i="28"/>
  <c r="M874" i="28"/>
  <c r="H874" i="28"/>
  <c r="H874" i="27" s="1"/>
  <c r="Q869" i="28"/>
  <c r="I865" i="28"/>
  <c r="I865" i="27" s="1"/>
  <c r="I857" i="28"/>
  <c r="I857" i="27" s="1"/>
  <c r="I849" i="28"/>
  <c r="I849" i="27" s="1"/>
  <c r="I841" i="28"/>
  <c r="I841" i="27" s="1"/>
  <c r="I833" i="28"/>
  <c r="I833" i="27" s="1"/>
  <c r="I825" i="28"/>
  <c r="I825" i="27" s="1"/>
  <c r="M823" i="28"/>
  <c r="I817" i="28"/>
  <c r="I817" i="27" s="1"/>
  <c r="M815" i="28"/>
  <c r="H813" i="28"/>
  <c r="H813" i="27" s="1"/>
  <c r="J813" i="27" s="1"/>
  <c r="P813" i="28"/>
  <c r="N813" i="28"/>
  <c r="Q813" i="28"/>
  <c r="O813" i="28"/>
  <c r="R813" i="28"/>
  <c r="H805" i="28"/>
  <c r="H805" i="27" s="1"/>
  <c r="P805" i="28"/>
  <c r="N805" i="28"/>
  <c r="Q805" i="28"/>
  <c r="O805" i="28"/>
  <c r="R805" i="28"/>
  <c r="H797" i="28"/>
  <c r="H797" i="27" s="1"/>
  <c r="J797" i="27" s="1"/>
  <c r="P797" i="28"/>
  <c r="N797" i="28"/>
  <c r="Q797" i="28"/>
  <c r="O797" i="28"/>
  <c r="R797" i="28"/>
  <c r="H789" i="28"/>
  <c r="H789" i="27" s="1"/>
  <c r="P789" i="28"/>
  <c r="N789" i="28"/>
  <c r="Q789" i="28"/>
  <c r="O789" i="28"/>
  <c r="R789" i="28"/>
  <c r="S781" i="28"/>
  <c r="S773" i="28"/>
  <c r="S765" i="28"/>
  <c r="S757" i="28"/>
  <c r="N754" i="28"/>
  <c r="I743" i="28"/>
  <c r="I743" i="27" s="1"/>
  <c r="H739" i="28"/>
  <c r="H739" i="27" s="1"/>
  <c r="I723" i="28"/>
  <c r="I723" i="27" s="1"/>
  <c r="I707" i="28"/>
  <c r="I707" i="27" s="1"/>
  <c r="S704" i="28"/>
  <c r="R704" i="28"/>
  <c r="T704" i="28"/>
  <c r="U704" i="28"/>
  <c r="H704" i="28"/>
  <c r="H704" i="27" s="1"/>
  <c r="M704" i="28"/>
  <c r="R701" i="28"/>
  <c r="H701" i="28"/>
  <c r="H701" i="27" s="1"/>
  <c r="T701" i="28"/>
  <c r="U701" i="28"/>
  <c r="M701" i="28"/>
  <c r="I701" i="28"/>
  <c r="I701" i="27" s="1"/>
  <c r="N701" i="28"/>
  <c r="I699" i="28"/>
  <c r="I699" i="27" s="1"/>
  <c r="P687" i="28"/>
  <c r="N687" i="28"/>
  <c r="T687" i="28"/>
  <c r="U687" i="28"/>
  <c r="M687" i="28"/>
  <c r="H687" i="28"/>
  <c r="H687" i="27" s="1"/>
  <c r="J687" i="27" s="1"/>
  <c r="O687" i="28"/>
  <c r="I687" i="28"/>
  <c r="I687" i="27" s="1"/>
  <c r="I671" i="28"/>
  <c r="I671" i="27" s="1"/>
  <c r="P623" i="28"/>
  <c r="N623" i="28"/>
  <c r="Q623" i="28"/>
  <c r="O623" i="28"/>
  <c r="R623" i="28"/>
  <c r="S623" i="28"/>
  <c r="T623" i="28"/>
  <c r="U623" i="28"/>
  <c r="M623" i="28"/>
  <c r="H623" i="28"/>
  <c r="H623" i="27" s="1"/>
  <c r="J623" i="27" s="1"/>
  <c r="P591" i="28"/>
  <c r="N591" i="28"/>
  <c r="Q591" i="28"/>
  <c r="O591" i="28"/>
  <c r="R591" i="28"/>
  <c r="S591" i="28"/>
  <c r="T591" i="28"/>
  <c r="U591" i="28"/>
  <c r="M591" i="28"/>
  <c r="H591" i="28"/>
  <c r="H591" i="27" s="1"/>
  <c r="J591" i="27" s="1"/>
  <c r="P569" i="28"/>
  <c r="U823" i="28"/>
  <c r="U815" i="28"/>
  <c r="P811" i="28"/>
  <c r="N811" i="28"/>
  <c r="R811" i="28"/>
  <c r="S811" i="28"/>
  <c r="T811" i="28"/>
  <c r="R809" i="28"/>
  <c r="T809" i="28"/>
  <c r="U809" i="28"/>
  <c r="H809" i="28"/>
  <c r="H809" i="27" s="1"/>
  <c r="P803" i="28"/>
  <c r="N803" i="28"/>
  <c r="R803" i="28"/>
  <c r="S803" i="28"/>
  <c r="T803" i="28"/>
  <c r="R801" i="28"/>
  <c r="T801" i="28"/>
  <c r="U801" i="28"/>
  <c r="H801" i="28"/>
  <c r="H801" i="27" s="1"/>
  <c r="J801" i="27" s="1"/>
  <c r="P795" i="28"/>
  <c r="N795" i="28"/>
  <c r="R795" i="28"/>
  <c r="S795" i="28"/>
  <c r="T795" i="28"/>
  <c r="R793" i="28"/>
  <c r="T793" i="28"/>
  <c r="U793" i="28"/>
  <c r="H793" i="28"/>
  <c r="H793" i="27" s="1"/>
  <c r="J793" i="27" s="1"/>
  <c r="P787" i="28"/>
  <c r="N787" i="28"/>
  <c r="R787" i="28"/>
  <c r="S787" i="28"/>
  <c r="T787" i="28"/>
  <c r="R785" i="28"/>
  <c r="T785" i="28"/>
  <c r="U785" i="28"/>
  <c r="H785" i="28"/>
  <c r="H785" i="27" s="1"/>
  <c r="R782" i="28"/>
  <c r="P779" i="28"/>
  <c r="N779" i="28"/>
  <c r="R779" i="28"/>
  <c r="S779" i="28"/>
  <c r="T779" i="28"/>
  <c r="R777" i="28"/>
  <c r="T777" i="28"/>
  <c r="U777" i="28"/>
  <c r="H777" i="28"/>
  <c r="H777" i="27" s="1"/>
  <c r="R774" i="28"/>
  <c r="P771" i="28"/>
  <c r="N771" i="28"/>
  <c r="R771" i="28"/>
  <c r="S771" i="28"/>
  <c r="T771" i="28"/>
  <c r="R769" i="28"/>
  <c r="T769" i="28"/>
  <c r="U769" i="28"/>
  <c r="H769" i="28"/>
  <c r="H769" i="27" s="1"/>
  <c r="J769" i="27" s="1"/>
  <c r="R766" i="28"/>
  <c r="P763" i="28"/>
  <c r="N763" i="28"/>
  <c r="R763" i="28"/>
  <c r="S763" i="28"/>
  <c r="T763" i="28"/>
  <c r="R761" i="28"/>
  <c r="T761" i="28"/>
  <c r="U761" i="28"/>
  <c r="H761" i="28"/>
  <c r="H761" i="27" s="1"/>
  <c r="R758" i="28"/>
  <c r="T754" i="28"/>
  <c r="S752" i="28"/>
  <c r="Q752" i="28"/>
  <c r="T752" i="28"/>
  <c r="U752" i="28"/>
  <c r="S736" i="28"/>
  <c r="R736" i="28"/>
  <c r="T736" i="28"/>
  <c r="U736" i="28"/>
  <c r="H736" i="28"/>
  <c r="H736" i="27" s="1"/>
  <c r="M736" i="28"/>
  <c r="H729" i="28"/>
  <c r="H729" i="27" s="1"/>
  <c r="S729" i="28"/>
  <c r="T729" i="28"/>
  <c r="U729" i="28"/>
  <c r="M729" i="28"/>
  <c r="I729" i="28"/>
  <c r="I729" i="27" s="1"/>
  <c r="N729" i="28"/>
  <c r="N718" i="28"/>
  <c r="O711" i="28"/>
  <c r="U670" i="28"/>
  <c r="H670" i="28"/>
  <c r="H670" i="27" s="1"/>
  <c r="J670" i="27" s="1"/>
  <c r="Q670" i="28"/>
  <c r="O670" i="28"/>
  <c r="R670" i="28"/>
  <c r="S670" i="28"/>
  <c r="T670" i="28"/>
  <c r="M670" i="28"/>
  <c r="N670" i="28"/>
  <c r="P631" i="28"/>
  <c r="N631" i="28"/>
  <c r="Q631" i="28"/>
  <c r="O631" i="28"/>
  <c r="R631" i="28"/>
  <c r="S631" i="28"/>
  <c r="T631" i="28"/>
  <c r="U631" i="28"/>
  <c r="P599" i="28"/>
  <c r="N599" i="28"/>
  <c r="Q599" i="28"/>
  <c r="O599" i="28"/>
  <c r="R599" i="28"/>
  <c r="S599" i="28"/>
  <c r="T599" i="28"/>
  <c r="U599" i="28"/>
  <c r="O866" i="28"/>
  <c r="Q866" i="28"/>
  <c r="O858" i="28"/>
  <c r="Q858" i="28"/>
  <c r="O850" i="28"/>
  <c r="Q850" i="28"/>
  <c r="O842" i="28"/>
  <c r="Q842" i="28"/>
  <c r="O834" i="28"/>
  <c r="Q834" i="28"/>
  <c r="O826" i="28"/>
  <c r="Q826" i="28"/>
  <c r="O818" i="28"/>
  <c r="Q818" i="28"/>
  <c r="O810" i="28"/>
  <c r="Q810" i="28"/>
  <c r="N807" i="28"/>
  <c r="P807" i="28"/>
  <c r="O802" i="28"/>
  <c r="Q802" i="28"/>
  <c r="N799" i="28"/>
  <c r="P799" i="28"/>
  <c r="O794" i="28"/>
  <c r="Q794" i="28"/>
  <c r="N791" i="28"/>
  <c r="P791" i="28"/>
  <c r="O786" i="28"/>
  <c r="Q786" i="28"/>
  <c r="N783" i="28"/>
  <c r="P783" i="28"/>
  <c r="O778" i="28"/>
  <c r="Q778" i="28"/>
  <c r="N775" i="28"/>
  <c r="P775" i="28"/>
  <c r="O770" i="28"/>
  <c r="Q770" i="28"/>
  <c r="N767" i="28"/>
  <c r="P767" i="28"/>
  <c r="O762" i="28"/>
  <c r="Q762" i="28"/>
  <c r="N759" i="28"/>
  <c r="P759" i="28"/>
  <c r="S755" i="28"/>
  <c r="R753" i="28"/>
  <c r="O747" i="28"/>
  <c r="P747" i="28"/>
  <c r="R744" i="28"/>
  <c r="O742" i="28"/>
  <c r="P742" i="28"/>
  <c r="Q738" i="28"/>
  <c r="O738" i="28"/>
  <c r="S737" i="28"/>
  <c r="O731" i="28"/>
  <c r="P731" i="28"/>
  <c r="R728" i="28"/>
  <c r="O726" i="28"/>
  <c r="P726" i="28"/>
  <c r="Q722" i="28"/>
  <c r="O722" i="28"/>
  <c r="S721" i="28"/>
  <c r="O715" i="28"/>
  <c r="P715" i="28"/>
  <c r="R712" i="28"/>
  <c r="O710" i="28"/>
  <c r="P710" i="28"/>
  <c r="Q706" i="28"/>
  <c r="O706" i="28"/>
  <c r="S705" i="28"/>
  <c r="H697" i="28"/>
  <c r="H697" i="27" s="1"/>
  <c r="R697" i="28"/>
  <c r="R693" i="28"/>
  <c r="H693" i="28"/>
  <c r="H693" i="27" s="1"/>
  <c r="J693" i="27" s="1"/>
  <c r="T683" i="28"/>
  <c r="P683" i="28"/>
  <c r="N683" i="28"/>
  <c r="T681" i="28"/>
  <c r="P679" i="28"/>
  <c r="N679" i="28"/>
  <c r="T679" i="28"/>
  <c r="T677" i="28"/>
  <c r="R661" i="28"/>
  <c r="S661" i="28"/>
  <c r="U661" i="28"/>
  <c r="H661" i="28"/>
  <c r="H661" i="27" s="1"/>
  <c r="J661" i="27" s="1"/>
  <c r="I631" i="28"/>
  <c r="I631" i="27" s="1"/>
  <c r="Q618" i="28"/>
  <c r="O618" i="28"/>
  <c r="R618" i="28"/>
  <c r="S618" i="28"/>
  <c r="T618" i="28"/>
  <c r="U618" i="28"/>
  <c r="H618" i="28"/>
  <c r="H618" i="27" s="1"/>
  <c r="I599" i="28"/>
  <c r="I599" i="27" s="1"/>
  <c r="Q586" i="28"/>
  <c r="O586" i="28"/>
  <c r="R586" i="28"/>
  <c r="S586" i="28"/>
  <c r="T586" i="28"/>
  <c r="U586" i="28"/>
  <c r="H586" i="28"/>
  <c r="H586" i="27" s="1"/>
  <c r="R555" i="28"/>
  <c r="T555" i="28"/>
  <c r="U555" i="28"/>
  <c r="P555" i="28"/>
  <c r="O555" i="28"/>
  <c r="M555" i="28"/>
  <c r="N555" i="28"/>
  <c r="H555" i="28"/>
  <c r="H555" i="27" s="1"/>
  <c r="I555" i="28"/>
  <c r="I555" i="27" s="1"/>
  <c r="Q528" i="28"/>
  <c r="O528" i="28"/>
  <c r="R528" i="28"/>
  <c r="S528" i="28"/>
  <c r="T528" i="28"/>
  <c r="U528" i="28"/>
  <c r="M528" i="28"/>
  <c r="H528" i="28"/>
  <c r="H528" i="27" s="1"/>
  <c r="N528" i="28"/>
  <c r="P528" i="28"/>
  <c r="I528" i="28"/>
  <c r="I528" i="27" s="1"/>
  <c r="P751" i="28"/>
  <c r="N751" i="28"/>
  <c r="Q744" i="28"/>
  <c r="R737" i="28"/>
  <c r="P735" i="28"/>
  <c r="N735" i="28"/>
  <c r="Q728" i="28"/>
  <c r="R721" i="28"/>
  <c r="P719" i="28"/>
  <c r="N719" i="28"/>
  <c r="Q712" i="28"/>
  <c r="S709" i="28"/>
  <c r="M706" i="28"/>
  <c r="H706" i="28"/>
  <c r="H706" i="27" s="1"/>
  <c r="R705" i="28"/>
  <c r="P703" i="28"/>
  <c r="N703" i="28"/>
  <c r="O697" i="28"/>
  <c r="I697" i="28"/>
  <c r="I697" i="27" s="1"/>
  <c r="O693" i="28"/>
  <c r="I693" i="28"/>
  <c r="I693" i="27" s="1"/>
  <c r="Q690" i="28"/>
  <c r="O690" i="28"/>
  <c r="U690" i="28"/>
  <c r="U686" i="28"/>
  <c r="Q686" i="28"/>
  <c r="O686" i="28"/>
  <c r="I683" i="28"/>
  <c r="I683" i="27" s="1"/>
  <c r="S681" i="28"/>
  <c r="I679" i="28"/>
  <c r="I679" i="27" s="1"/>
  <c r="S677" i="28"/>
  <c r="T675" i="28"/>
  <c r="P675" i="28"/>
  <c r="N675" i="28"/>
  <c r="Q674" i="28"/>
  <c r="O674" i="28"/>
  <c r="R674" i="28"/>
  <c r="U674" i="28"/>
  <c r="T667" i="28"/>
  <c r="U667" i="28"/>
  <c r="P667" i="28"/>
  <c r="N667" i="28"/>
  <c r="Q666" i="28"/>
  <c r="O666" i="28"/>
  <c r="R666" i="28"/>
  <c r="U666" i="28"/>
  <c r="U662" i="28"/>
  <c r="H662" i="28"/>
  <c r="H662" i="27" s="1"/>
  <c r="P662" i="28"/>
  <c r="N662" i="28"/>
  <c r="Q662" i="28"/>
  <c r="O662" i="28"/>
  <c r="I661" i="28"/>
  <c r="I661" i="27" s="1"/>
  <c r="S658" i="28"/>
  <c r="R653" i="28"/>
  <c r="S653" i="28"/>
  <c r="U653" i="28"/>
  <c r="H653" i="28"/>
  <c r="H653" i="27" s="1"/>
  <c r="N642" i="28"/>
  <c r="P639" i="28"/>
  <c r="N639" i="28"/>
  <c r="Q639" i="28"/>
  <c r="O639" i="28"/>
  <c r="S639" i="28"/>
  <c r="T639" i="28"/>
  <c r="U639" i="28"/>
  <c r="H631" i="28"/>
  <c r="H631" i="27" s="1"/>
  <c r="I618" i="28"/>
  <c r="I618" i="27" s="1"/>
  <c r="P607" i="28"/>
  <c r="N607" i="28"/>
  <c r="Q607" i="28"/>
  <c r="O607" i="28"/>
  <c r="R607" i="28"/>
  <c r="S607" i="28"/>
  <c r="T607" i="28"/>
  <c r="U607" i="28"/>
  <c r="H599" i="28"/>
  <c r="H599" i="27" s="1"/>
  <c r="I586" i="28"/>
  <c r="I586" i="27" s="1"/>
  <c r="S576" i="28"/>
  <c r="P576" i="28"/>
  <c r="O576" i="28"/>
  <c r="Q576" i="28"/>
  <c r="R576" i="28"/>
  <c r="T576" i="28"/>
  <c r="U576" i="28"/>
  <c r="S555" i="28"/>
  <c r="H807" i="28"/>
  <c r="H807" i="27" s="1"/>
  <c r="J807" i="27" s="1"/>
  <c r="H799" i="28"/>
  <c r="H799" i="27" s="1"/>
  <c r="J799" i="27" s="1"/>
  <c r="H791" i="28"/>
  <c r="H791" i="27" s="1"/>
  <c r="H783" i="28"/>
  <c r="H783" i="27" s="1"/>
  <c r="H775" i="28"/>
  <c r="H775" i="27" s="1"/>
  <c r="H767" i="28"/>
  <c r="H767" i="27" s="1"/>
  <c r="H759" i="28"/>
  <c r="H759" i="27" s="1"/>
  <c r="M751" i="28"/>
  <c r="H751" i="28"/>
  <c r="H751" i="27" s="1"/>
  <c r="M747" i="28"/>
  <c r="H747" i="28"/>
  <c r="H747" i="27" s="1"/>
  <c r="O744" i="28"/>
  <c r="P744" i="28"/>
  <c r="M742" i="28"/>
  <c r="H742" i="28"/>
  <c r="H742" i="27" s="1"/>
  <c r="Q737" i="28"/>
  <c r="O735" i="28"/>
  <c r="I735" i="28"/>
  <c r="I735" i="27" s="1"/>
  <c r="M731" i="28"/>
  <c r="H731" i="28"/>
  <c r="H731" i="27" s="1"/>
  <c r="O728" i="28"/>
  <c r="P728" i="28"/>
  <c r="M726" i="28"/>
  <c r="H726" i="28"/>
  <c r="H726" i="27" s="1"/>
  <c r="Q725" i="28"/>
  <c r="Q721" i="28"/>
  <c r="O719" i="28"/>
  <c r="I719" i="28"/>
  <c r="I719" i="27" s="1"/>
  <c r="M715" i="28"/>
  <c r="H715" i="28"/>
  <c r="H715" i="27" s="1"/>
  <c r="J715" i="27" s="1"/>
  <c r="O712" i="28"/>
  <c r="P712" i="28"/>
  <c r="M710" i="28"/>
  <c r="H710" i="28"/>
  <c r="H710" i="27" s="1"/>
  <c r="Q709" i="28"/>
  <c r="Q705" i="28"/>
  <c r="N697" i="28"/>
  <c r="N693" i="28"/>
  <c r="H689" i="28"/>
  <c r="H689" i="27" s="1"/>
  <c r="R689" i="28"/>
  <c r="R685" i="28"/>
  <c r="H685" i="28"/>
  <c r="H685" i="27" s="1"/>
  <c r="O683" i="28"/>
  <c r="H683" i="28"/>
  <c r="H683" i="27" s="1"/>
  <c r="J683" i="27" s="1"/>
  <c r="Q682" i="28"/>
  <c r="O682" i="28"/>
  <c r="U682" i="28"/>
  <c r="O679" i="28"/>
  <c r="H679" i="28"/>
  <c r="H679" i="27" s="1"/>
  <c r="U678" i="28"/>
  <c r="Q678" i="28"/>
  <c r="O678" i="28"/>
  <c r="I675" i="28"/>
  <c r="I675" i="27" s="1"/>
  <c r="I667" i="28"/>
  <c r="I667" i="27" s="1"/>
  <c r="H666" i="28"/>
  <c r="H666" i="27" s="1"/>
  <c r="J666" i="27" s="1"/>
  <c r="R662" i="28"/>
  <c r="U654" i="28"/>
  <c r="H654" i="28"/>
  <c r="H654" i="27" s="1"/>
  <c r="P654" i="28"/>
  <c r="N654" i="28"/>
  <c r="Q654" i="28"/>
  <c r="O654" i="28"/>
  <c r="I653" i="28"/>
  <c r="I653" i="27" s="1"/>
  <c r="U646" i="28"/>
  <c r="H646" i="28"/>
  <c r="H646" i="27" s="1"/>
  <c r="J646" i="27" s="1"/>
  <c r="P646" i="28"/>
  <c r="N646" i="28"/>
  <c r="Q646" i="28"/>
  <c r="O646" i="28"/>
  <c r="I639" i="28"/>
  <c r="I639" i="27" s="1"/>
  <c r="Q626" i="28"/>
  <c r="O626" i="28"/>
  <c r="R626" i="28"/>
  <c r="S626" i="28"/>
  <c r="T626" i="28"/>
  <c r="U626" i="28"/>
  <c r="H626" i="28"/>
  <c r="H626" i="27" s="1"/>
  <c r="I607" i="28"/>
  <c r="I607" i="27" s="1"/>
  <c r="Q594" i="28"/>
  <c r="O594" i="28"/>
  <c r="R594" i="28"/>
  <c r="S594" i="28"/>
  <c r="T594" i="28"/>
  <c r="U594" i="28"/>
  <c r="H594" i="28"/>
  <c r="H594" i="27" s="1"/>
  <c r="I576" i="28"/>
  <c r="I576" i="27" s="1"/>
  <c r="Q555" i="28"/>
  <c r="H681" i="28"/>
  <c r="H681" i="27" s="1"/>
  <c r="R681" i="28"/>
  <c r="R677" i="28"/>
  <c r="H677" i="28"/>
  <c r="H677" i="27" s="1"/>
  <c r="Q658" i="28"/>
  <c r="O658" i="28"/>
  <c r="R658" i="28"/>
  <c r="T658" i="28"/>
  <c r="U658" i="28"/>
  <c r="P615" i="28"/>
  <c r="N615" i="28"/>
  <c r="Q615" i="28"/>
  <c r="O615" i="28"/>
  <c r="R615" i="28"/>
  <c r="S615" i="28"/>
  <c r="T615" i="28"/>
  <c r="U615" i="28"/>
  <c r="P583" i="28"/>
  <c r="N583" i="28"/>
  <c r="Q583" i="28"/>
  <c r="O583" i="28"/>
  <c r="R583" i="28"/>
  <c r="S583" i="28"/>
  <c r="T583" i="28"/>
  <c r="U583" i="28"/>
  <c r="M753" i="28"/>
  <c r="U751" i="28"/>
  <c r="U747" i="28"/>
  <c r="Q746" i="28"/>
  <c r="O746" i="28"/>
  <c r="M744" i="28"/>
  <c r="H744" i="28"/>
  <c r="H744" i="27" s="1"/>
  <c r="T742" i="28"/>
  <c r="T738" i="28"/>
  <c r="N737" i="28"/>
  <c r="I737" i="28"/>
  <c r="I737" i="27" s="1"/>
  <c r="U731" i="28"/>
  <c r="Q730" i="28"/>
  <c r="O730" i="28"/>
  <c r="M728" i="28"/>
  <c r="H728" i="28"/>
  <c r="H728" i="27" s="1"/>
  <c r="T726" i="28"/>
  <c r="T722" i="28"/>
  <c r="N721" i="28"/>
  <c r="I721" i="28"/>
  <c r="I721" i="27" s="1"/>
  <c r="U715" i="28"/>
  <c r="Q714" i="28"/>
  <c r="O714" i="28"/>
  <c r="M712" i="28"/>
  <c r="H712" i="28"/>
  <c r="H712" i="27" s="1"/>
  <c r="T710" i="28"/>
  <c r="T706" i="28"/>
  <c r="N705" i="28"/>
  <c r="I705" i="28"/>
  <c r="I705" i="27" s="1"/>
  <c r="U697" i="28"/>
  <c r="U693" i="28"/>
  <c r="O681" i="28"/>
  <c r="I681" i="28"/>
  <c r="I681" i="27" s="1"/>
  <c r="O677" i="28"/>
  <c r="I677" i="28"/>
  <c r="I677" i="27" s="1"/>
  <c r="P663" i="28"/>
  <c r="N663" i="28"/>
  <c r="Q663" i="28"/>
  <c r="O663" i="28"/>
  <c r="S663" i="28"/>
  <c r="T663" i="28"/>
  <c r="H658" i="28"/>
  <c r="H658" i="27" s="1"/>
  <c r="Q642" i="28"/>
  <c r="O642" i="28"/>
  <c r="R642" i="28"/>
  <c r="T642" i="28"/>
  <c r="U642" i="28"/>
  <c r="H642" i="28"/>
  <c r="H642" i="27" s="1"/>
  <c r="J642" i="27" s="1"/>
  <c r="U638" i="28"/>
  <c r="H638" i="28"/>
  <c r="H638" i="27" s="1"/>
  <c r="J638" i="27" s="1"/>
  <c r="P638" i="28"/>
  <c r="N638" i="28"/>
  <c r="Q638" i="28"/>
  <c r="O638" i="28"/>
  <c r="R638" i="28"/>
  <c r="Q634" i="28"/>
  <c r="O634" i="28"/>
  <c r="R634" i="28"/>
  <c r="S634" i="28"/>
  <c r="T634" i="28"/>
  <c r="U634" i="28"/>
  <c r="H634" i="28"/>
  <c r="H634" i="27" s="1"/>
  <c r="I615" i="28"/>
  <c r="I615" i="27" s="1"/>
  <c r="Q602" i="28"/>
  <c r="O602" i="28"/>
  <c r="R602" i="28"/>
  <c r="S602" i="28"/>
  <c r="T602" i="28"/>
  <c r="U602" i="28"/>
  <c r="H602" i="28"/>
  <c r="H602" i="27" s="1"/>
  <c r="I583" i="28"/>
  <c r="I583" i="27" s="1"/>
  <c r="T545" i="28"/>
  <c r="P545" i="28"/>
  <c r="O545" i="28"/>
  <c r="Q545" i="28"/>
  <c r="S545" i="28"/>
  <c r="M545" i="28"/>
  <c r="N545" i="28"/>
  <c r="H545" i="28"/>
  <c r="H545" i="27" s="1"/>
  <c r="I545" i="28"/>
  <c r="I545" i="27" s="1"/>
  <c r="R630" i="28"/>
  <c r="P575" i="28"/>
  <c r="N575" i="28"/>
  <c r="U565" i="28"/>
  <c r="R565" i="28"/>
  <c r="U540" i="28"/>
  <c r="P540" i="28"/>
  <c r="O540" i="28"/>
  <c r="Q540" i="28"/>
  <c r="S540" i="28"/>
  <c r="R673" i="28"/>
  <c r="R665" i="28"/>
  <c r="N659" i="28"/>
  <c r="P659" i="28"/>
  <c r="R657" i="28"/>
  <c r="R649" i="28"/>
  <c r="H645" i="28"/>
  <c r="H645" i="27" s="1"/>
  <c r="R641" i="28"/>
  <c r="H637" i="28"/>
  <c r="H637" i="27" s="1"/>
  <c r="O630" i="28"/>
  <c r="Q630" i="28"/>
  <c r="H629" i="28"/>
  <c r="H629" i="27" s="1"/>
  <c r="O622" i="28"/>
  <c r="Q622" i="28"/>
  <c r="H621" i="28"/>
  <c r="H621" i="27" s="1"/>
  <c r="J621" i="27" s="1"/>
  <c r="O614" i="28"/>
  <c r="Q614" i="28"/>
  <c r="H613" i="28"/>
  <c r="H613" i="27" s="1"/>
  <c r="O606" i="28"/>
  <c r="Q606" i="28"/>
  <c r="H605" i="28"/>
  <c r="H605" i="27" s="1"/>
  <c r="J605" i="27" s="1"/>
  <c r="O598" i="28"/>
  <c r="Q598" i="28"/>
  <c r="H597" i="28"/>
  <c r="H597" i="27" s="1"/>
  <c r="O590" i="28"/>
  <c r="Q590" i="28"/>
  <c r="H589" i="28"/>
  <c r="H589" i="27" s="1"/>
  <c r="O582" i="28"/>
  <c r="Q582" i="28"/>
  <c r="H581" i="28"/>
  <c r="H581" i="27" s="1"/>
  <c r="O575" i="28"/>
  <c r="I575" i="28"/>
  <c r="I575" i="27" s="1"/>
  <c r="M571" i="28"/>
  <c r="H571" i="28"/>
  <c r="H571" i="27" s="1"/>
  <c r="R570" i="28"/>
  <c r="T567" i="28"/>
  <c r="N565" i="28"/>
  <c r="H565" i="28"/>
  <c r="H565" i="27" s="1"/>
  <c r="Q560" i="28"/>
  <c r="O560" i="28"/>
  <c r="T560" i="28"/>
  <c r="P560" i="28"/>
  <c r="U556" i="28"/>
  <c r="P556" i="28"/>
  <c r="O556" i="28"/>
  <c r="Q556" i="28"/>
  <c r="I540" i="28"/>
  <c r="I540" i="27" s="1"/>
  <c r="R531" i="28"/>
  <c r="S531" i="28"/>
  <c r="Q531" i="28"/>
  <c r="T531" i="28"/>
  <c r="U531" i="28"/>
  <c r="M531" i="28"/>
  <c r="H531" i="28"/>
  <c r="H531" i="27" s="1"/>
  <c r="J531" i="27" s="1"/>
  <c r="N531" i="28"/>
  <c r="P531" i="28"/>
  <c r="O649" i="28"/>
  <c r="Q649" i="28"/>
  <c r="H648" i="28"/>
  <c r="H648" i="27" s="1"/>
  <c r="J648" i="27" s="1"/>
  <c r="U645" i="28"/>
  <c r="O641" i="28"/>
  <c r="Q641" i="28"/>
  <c r="H640" i="28"/>
  <c r="H640" i="27" s="1"/>
  <c r="J640" i="27" s="1"/>
  <c r="U637" i="28"/>
  <c r="O633" i="28"/>
  <c r="Q633" i="28"/>
  <c r="H632" i="28"/>
  <c r="H632" i="27" s="1"/>
  <c r="N630" i="28"/>
  <c r="P630" i="28"/>
  <c r="U629" i="28"/>
  <c r="O625" i="28"/>
  <c r="Q625" i="28"/>
  <c r="H624" i="28"/>
  <c r="H624" i="27" s="1"/>
  <c r="J624" i="27" s="1"/>
  <c r="N622" i="28"/>
  <c r="P622" i="28"/>
  <c r="U621" i="28"/>
  <c r="O617" i="28"/>
  <c r="Q617" i="28"/>
  <c r="H616" i="28"/>
  <c r="H616" i="27" s="1"/>
  <c r="J616" i="27" s="1"/>
  <c r="N614" i="28"/>
  <c r="P614" i="28"/>
  <c r="U613" i="28"/>
  <c r="O609" i="28"/>
  <c r="Q609" i="28"/>
  <c r="H608" i="28"/>
  <c r="H608" i="27" s="1"/>
  <c r="N606" i="28"/>
  <c r="P606" i="28"/>
  <c r="U605" i="28"/>
  <c r="O601" i="28"/>
  <c r="Q601" i="28"/>
  <c r="H600" i="28"/>
  <c r="H600" i="27" s="1"/>
  <c r="N598" i="28"/>
  <c r="P598" i="28"/>
  <c r="U597" i="28"/>
  <c r="O593" i="28"/>
  <c r="Q593" i="28"/>
  <c r="H592" i="28"/>
  <c r="H592" i="27" s="1"/>
  <c r="N590" i="28"/>
  <c r="P590" i="28"/>
  <c r="U589" i="28"/>
  <c r="O585" i="28"/>
  <c r="Q585" i="28"/>
  <c r="H584" i="28"/>
  <c r="H584" i="27" s="1"/>
  <c r="N582" i="28"/>
  <c r="P582" i="28"/>
  <c r="U581" i="28"/>
  <c r="M575" i="28"/>
  <c r="H575" i="28"/>
  <c r="H575" i="27" s="1"/>
  <c r="Q574" i="28"/>
  <c r="M565" i="28"/>
  <c r="T562" i="28"/>
  <c r="Q562" i="28"/>
  <c r="O562" i="28"/>
  <c r="T561" i="28"/>
  <c r="P561" i="28"/>
  <c r="O561" i="28"/>
  <c r="I560" i="28"/>
  <c r="I560" i="27" s="1"/>
  <c r="I556" i="28"/>
  <c r="I556" i="27" s="1"/>
  <c r="O531" i="28"/>
  <c r="T621" i="28"/>
  <c r="T613" i="28"/>
  <c r="T605" i="28"/>
  <c r="T597" i="28"/>
  <c r="T589" i="28"/>
  <c r="T581" i="28"/>
  <c r="U571" i="28"/>
  <c r="Q570" i="28"/>
  <c r="O570" i="28"/>
  <c r="H560" i="28"/>
  <c r="H560" i="27" s="1"/>
  <c r="P557" i="28"/>
  <c r="N557" i="28"/>
  <c r="H557" i="28"/>
  <c r="H557" i="27" s="1"/>
  <c r="M557" i="28"/>
  <c r="S557" i="28"/>
  <c r="H556" i="28"/>
  <c r="H556" i="27" s="1"/>
  <c r="T553" i="28"/>
  <c r="U553" i="28"/>
  <c r="Q553" i="28"/>
  <c r="Q544" i="28"/>
  <c r="O544" i="28"/>
  <c r="T544" i="28"/>
  <c r="U544" i="28"/>
  <c r="H544" i="28"/>
  <c r="H544" i="27" s="1"/>
  <c r="J544" i="27" s="1"/>
  <c r="M544" i="28"/>
  <c r="P544" i="28"/>
  <c r="I531" i="28"/>
  <c r="I531" i="27" s="1"/>
  <c r="U659" i="28"/>
  <c r="S645" i="28"/>
  <c r="S637" i="28"/>
  <c r="H630" i="28"/>
  <c r="H630" i="27" s="1"/>
  <c r="S629" i="28"/>
  <c r="H622" i="28"/>
  <c r="H622" i="27" s="1"/>
  <c r="J622" i="27" s="1"/>
  <c r="S621" i="28"/>
  <c r="H614" i="28"/>
  <c r="H614" i="27" s="1"/>
  <c r="J614" i="27" s="1"/>
  <c r="S613" i="28"/>
  <c r="H606" i="28"/>
  <c r="H606" i="27" s="1"/>
  <c r="S605" i="28"/>
  <c r="H598" i="28"/>
  <c r="H598" i="27" s="1"/>
  <c r="S597" i="28"/>
  <c r="H590" i="28"/>
  <c r="H590" i="27" s="1"/>
  <c r="J590" i="27" s="1"/>
  <c r="S589" i="28"/>
  <c r="H582" i="28"/>
  <c r="H582" i="27" s="1"/>
  <c r="J582" i="27" s="1"/>
  <c r="S581" i="28"/>
  <c r="U575" i="28"/>
  <c r="S571" i="28"/>
  <c r="M570" i="28"/>
  <c r="H570" i="28"/>
  <c r="H570" i="27" s="1"/>
  <c r="P567" i="28"/>
  <c r="N567" i="28"/>
  <c r="T565" i="28"/>
  <c r="P549" i="28"/>
  <c r="N549" i="28"/>
  <c r="R549" i="28"/>
  <c r="S549" i="28"/>
  <c r="U549" i="28"/>
  <c r="H549" i="28"/>
  <c r="H549" i="27" s="1"/>
  <c r="M549" i="28"/>
  <c r="R539" i="28"/>
  <c r="T539" i="28"/>
  <c r="U539" i="28"/>
  <c r="H539" i="28"/>
  <c r="H539" i="27" s="1"/>
  <c r="M539" i="28"/>
  <c r="P539" i="28"/>
  <c r="O539" i="28"/>
  <c r="U577" i="28"/>
  <c r="T575" i="28"/>
  <c r="M574" i="28"/>
  <c r="H574" i="28"/>
  <c r="H574" i="27" s="1"/>
  <c r="R571" i="28"/>
  <c r="U568" i="28"/>
  <c r="O567" i="28"/>
  <c r="I567" i="28"/>
  <c r="I567" i="27" s="1"/>
  <c r="S565" i="28"/>
  <c r="N561" i="28"/>
  <c r="M560" i="28"/>
  <c r="I557" i="28"/>
  <c r="I557" i="27" s="1"/>
  <c r="N556" i="28"/>
  <c r="O553" i="28"/>
  <c r="Q549" i="28"/>
  <c r="I544" i="28"/>
  <c r="I544" i="27" s="1"/>
  <c r="N540" i="28"/>
  <c r="Q539" i="28"/>
  <c r="T529" i="28"/>
  <c r="U529" i="28"/>
  <c r="M524" i="28"/>
  <c r="Q512" i="28"/>
  <c r="O512" i="28"/>
  <c r="R512" i="28"/>
  <c r="T512" i="28"/>
  <c r="U512" i="28"/>
  <c r="P493" i="28"/>
  <c r="N493" i="28"/>
  <c r="Q493" i="28"/>
  <c r="O493" i="28"/>
  <c r="R493" i="28"/>
  <c r="S493" i="28"/>
  <c r="T493" i="28"/>
  <c r="H493" i="28"/>
  <c r="H493" i="27" s="1"/>
  <c r="Q453" i="28"/>
  <c r="O453" i="28"/>
  <c r="S453" i="28"/>
  <c r="P453" i="28"/>
  <c r="R453" i="28"/>
  <c r="T453" i="28"/>
  <c r="U453" i="28"/>
  <c r="M453" i="28"/>
  <c r="H453" i="28"/>
  <c r="H453" i="27" s="1"/>
  <c r="N453" i="28"/>
  <c r="N518" i="28"/>
  <c r="M517" i="28"/>
  <c r="H512" i="28"/>
  <c r="H512" i="27" s="1"/>
  <c r="P501" i="28"/>
  <c r="N501" i="28"/>
  <c r="Q501" i="28"/>
  <c r="O501" i="28"/>
  <c r="S501" i="28"/>
  <c r="T501" i="28"/>
  <c r="H501" i="28"/>
  <c r="H501" i="27" s="1"/>
  <c r="R499" i="28"/>
  <c r="S499" i="28"/>
  <c r="U499" i="28"/>
  <c r="H499" i="28"/>
  <c r="H499" i="27" s="1"/>
  <c r="P499" i="28"/>
  <c r="N499" i="28"/>
  <c r="U493" i="28"/>
  <c r="T559" i="28"/>
  <c r="T550" i="28"/>
  <c r="Q548" i="28"/>
  <c r="U547" i="28"/>
  <c r="T543" i="28"/>
  <c r="Q537" i="28"/>
  <c r="R534" i="28"/>
  <c r="U533" i="28"/>
  <c r="M529" i="28"/>
  <c r="U526" i="28"/>
  <c r="Q520" i="28"/>
  <c r="O520" i="28"/>
  <c r="R520" i="28"/>
  <c r="T520" i="28"/>
  <c r="M518" i="28"/>
  <c r="R501" i="28"/>
  <c r="Q499" i="28"/>
  <c r="I493" i="28"/>
  <c r="I493" i="27" s="1"/>
  <c r="I453" i="28"/>
  <c r="I453" i="27" s="1"/>
  <c r="U524" i="28"/>
  <c r="H524" i="28"/>
  <c r="H524" i="27" s="1"/>
  <c r="P524" i="28"/>
  <c r="N524" i="28"/>
  <c r="U508" i="28"/>
  <c r="H508" i="28"/>
  <c r="H508" i="27" s="1"/>
  <c r="P508" i="28"/>
  <c r="N508" i="28"/>
  <c r="Q508" i="28"/>
  <c r="O508" i="28"/>
  <c r="S508" i="28"/>
  <c r="Q477" i="28"/>
  <c r="O477" i="28"/>
  <c r="S477" i="28"/>
  <c r="T477" i="28"/>
  <c r="U477" i="28"/>
  <c r="H477" i="28"/>
  <c r="H477" i="27" s="1"/>
  <c r="M477" i="28"/>
  <c r="P477" i="28"/>
  <c r="P541" i="28"/>
  <c r="N541" i="28"/>
  <c r="S529" i="28"/>
  <c r="P525" i="28"/>
  <c r="N525" i="28"/>
  <c r="Q525" i="28"/>
  <c r="O525" i="28"/>
  <c r="S525" i="28"/>
  <c r="Q524" i="28"/>
  <c r="R523" i="28"/>
  <c r="S523" i="28"/>
  <c r="U523" i="28"/>
  <c r="U516" i="28"/>
  <c r="H516" i="28"/>
  <c r="H516" i="27" s="1"/>
  <c r="P516" i="28"/>
  <c r="N516" i="28"/>
  <c r="R515" i="28"/>
  <c r="S515" i="28"/>
  <c r="U515" i="28"/>
  <c r="H515" i="28"/>
  <c r="H515" i="27" s="1"/>
  <c r="M512" i="28"/>
  <c r="R508" i="28"/>
  <c r="R477" i="28"/>
  <c r="R472" i="28"/>
  <c r="S472" i="28"/>
  <c r="T472" i="28"/>
  <c r="U472" i="28"/>
  <c r="H472" i="28"/>
  <c r="H472" i="27" s="1"/>
  <c r="M472" i="28"/>
  <c r="P472" i="28"/>
  <c r="O472" i="28"/>
  <c r="P442" i="28"/>
  <c r="N442" i="28"/>
  <c r="R442" i="28"/>
  <c r="S442" i="28"/>
  <c r="T442" i="28"/>
  <c r="U442" i="28"/>
  <c r="M442" i="28"/>
  <c r="O442" i="28"/>
  <c r="H442" i="28"/>
  <c r="H442" i="27" s="1"/>
  <c r="J442" i="27" s="1"/>
  <c r="I442" i="28"/>
  <c r="I442" i="27" s="1"/>
  <c r="S534" i="28"/>
  <c r="T534" i="28"/>
  <c r="P533" i="28"/>
  <c r="N533" i="28"/>
  <c r="Q533" i="28"/>
  <c r="O533" i="28"/>
  <c r="R529" i="28"/>
  <c r="S526" i="28"/>
  <c r="T526" i="28"/>
  <c r="H526" i="28"/>
  <c r="H526" i="27" s="1"/>
  <c r="I524" i="28"/>
  <c r="I524" i="27" s="1"/>
  <c r="P517" i="28"/>
  <c r="N517" i="28"/>
  <c r="Q517" i="28"/>
  <c r="O517" i="28"/>
  <c r="S517" i="28"/>
  <c r="I508" i="28"/>
  <c r="I508" i="27" s="1"/>
  <c r="U500" i="28"/>
  <c r="H500" i="28"/>
  <c r="H500" i="27" s="1"/>
  <c r="P500" i="28"/>
  <c r="N500" i="28"/>
  <c r="Q500" i="28"/>
  <c r="O500" i="28"/>
  <c r="S500" i="28"/>
  <c r="H444" i="28"/>
  <c r="H444" i="27" s="1"/>
  <c r="P444" i="28"/>
  <c r="N444" i="28"/>
  <c r="Q444" i="28"/>
  <c r="O444" i="28"/>
  <c r="T444" i="28"/>
  <c r="U444" i="28"/>
  <c r="M444" i="28"/>
  <c r="I444" i="28"/>
  <c r="I444" i="27" s="1"/>
  <c r="R444" i="28"/>
  <c r="M541" i="28"/>
  <c r="H541" i="28"/>
  <c r="H541" i="27" s="1"/>
  <c r="N534" i="28"/>
  <c r="H534" i="28"/>
  <c r="H534" i="27" s="1"/>
  <c r="I533" i="28"/>
  <c r="I533" i="27" s="1"/>
  <c r="Q529" i="28"/>
  <c r="I526" i="28"/>
  <c r="I526" i="27" s="1"/>
  <c r="S518" i="28"/>
  <c r="T518" i="28"/>
  <c r="H518" i="28"/>
  <c r="H518" i="27" s="1"/>
  <c r="J518" i="27" s="1"/>
  <c r="I517" i="28"/>
  <c r="I517" i="27" s="1"/>
  <c r="S512" i="28"/>
  <c r="R500" i="28"/>
  <c r="S451" i="28"/>
  <c r="U451" i="28"/>
  <c r="H451" i="28"/>
  <c r="H451" i="27" s="1"/>
  <c r="Q451" i="28"/>
  <c r="R451" i="28"/>
  <c r="T451" i="28"/>
  <c r="M451" i="28"/>
  <c r="N451" i="28"/>
  <c r="O451" i="28"/>
  <c r="I451" i="28"/>
  <c r="I451" i="27" s="1"/>
  <c r="Q442" i="28"/>
  <c r="N559" i="28"/>
  <c r="I559" i="28"/>
  <c r="I559" i="27" s="1"/>
  <c r="Q552" i="28"/>
  <c r="O552" i="28"/>
  <c r="M550" i="28"/>
  <c r="H550" i="28"/>
  <c r="H550" i="27" s="1"/>
  <c r="T548" i="28"/>
  <c r="N543" i="28"/>
  <c r="I543" i="28"/>
  <c r="I543" i="27" s="1"/>
  <c r="U537" i="28"/>
  <c r="Q536" i="28"/>
  <c r="O536" i="28"/>
  <c r="M534" i="28"/>
  <c r="H533" i="28"/>
  <c r="H533" i="27" s="1"/>
  <c r="U532" i="28"/>
  <c r="H532" i="28"/>
  <c r="H532" i="27" s="1"/>
  <c r="J532" i="27" s="1"/>
  <c r="P529" i="28"/>
  <c r="O526" i="28"/>
  <c r="O524" i="28"/>
  <c r="M523" i="28"/>
  <c r="I518" i="28"/>
  <c r="I518" i="27" s="1"/>
  <c r="H517" i="28"/>
  <c r="H517" i="27" s="1"/>
  <c r="N515" i="28"/>
  <c r="P512" i="28"/>
  <c r="P509" i="28"/>
  <c r="N509" i="28"/>
  <c r="Q509" i="28"/>
  <c r="O509" i="28"/>
  <c r="S509" i="28"/>
  <c r="T509" i="28"/>
  <c r="H509" i="28"/>
  <c r="H509" i="27" s="1"/>
  <c r="R507" i="28"/>
  <c r="S507" i="28"/>
  <c r="U507" i="28"/>
  <c r="H507" i="28"/>
  <c r="H507" i="27" s="1"/>
  <c r="P507" i="28"/>
  <c r="N507" i="28"/>
  <c r="I500" i="28"/>
  <c r="I500" i="27" s="1"/>
  <c r="O499" i="28"/>
  <c r="R491" i="28"/>
  <c r="S491" i="28"/>
  <c r="T491" i="28"/>
  <c r="U491" i="28"/>
  <c r="H491" i="28"/>
  <c r="H491" i="27" s="1"/>
  <c r="P491" i="28"/>
  <c r="N491" i="28"/>
  <c r="S444" i="28"/>
  <c r="Q412" i="28"/>
  <c r="O412" i="28"/>
  <c r="T412" i="28"/>
  <c r="P412" i="28"/>
  <c r="R412" i="28"/>
  <c r="S412" i="28"/>
  <c r="U412" i="28"/>
  <c r="H412" i="28"/>
  <c r="H412" i="27" s="1"/>
  <c r="N412" i="28"/>
  <c r="S492" i="28"/>
  <c r="T483" i="28"/>
  <c r="T476" i="28"/>
  <c r="T467" i="28"/>
  <c r="U464" i="28"/>
  <c r="S459" i="28"/>
  <c r="U459" i="28"/>
  <c r="P458" i="28"/>
  <c r="N458" i="28"/>
  <c r="R458" i="28"/>
  <c r="S443" i="28"/>
  <c r="U443" i="28"/>
  <c r="H443" i="28"/>
  <c r="H443" i="27" s="1"/>
  <c r="S440" i="28"/>
  <c r="M412" i="28"/>
  <c r="Q445" i="28"/>
  <c r="O445" i="28"/>
  <c r="S445" i="28"/>
  <c r="T445" i="28"/>
  <c r="Q436" i="28"/>
  <c r="O436" i="28"/>
  <c r="P436" i="28"/>
  <c r="R436" i="28"/>
  <c r="T436" i="28"/>
  <c r="U436" i="28"/>
  <c r="U432" i="28"/>
  <c r="H432" i="28"/>
  <c r="H432" i="27" s="1"/>
  <c r="M432" i="28"/>
  <c r="P432" i="28"/>
  <c r="O432" i="28"/>
  <c r="Q432" i="28"/>
  <c r="T429" i="28"/>
  <c r="Q429" i="28"/>
  <c r="R429" i="28"/>
  <c r="U429" i="28"/>
  <c r="H419" i="28"/>
  <c r="H419" i="27" s="1"/>
  <c r="Q419" i="28"/>
  <c r="O419" i="28"/>
  <c r="R419" i="28"/>
  <c r="S419" i="28"/>
  <c r="U419" i="28"/>
  <c r="M419" i="28"/>
  <c r="I419" i="28"/>
  <c r="I419" i="27" s="1"/>
  <c r="I412" i="28"/>
  <c r="I412" i="27" s="1"/>
  <c r="U504" i="28"/>
  <c r="U496" i="28"/>
  <c r="O492" i="28"/>
  <c r="Q492" i="28"/>
  <c r="U488" i="28"/>
  <c r="M484" i="28"/>
  <c r="Q483" i="28"/>
  <c r="R476" i="28"/>
  <c r="P474" i="28"/>
  <c r="N474" i="28"/>
  <c r="Q467" i="28"/>
  <c r="Q464" i="28"/>
  <c r="R448" i="28"/>
  <c r="T448" i="28"/>
  <c r="U448" i="28"/>
  <c r="H445" i="28"/>
  <c r="H445" i="27" s="1"/>
  <c r="J445" i="27" s="1"/>
  <c r="N437" i="28"/>
  <c r="I436" i="28"/>
  <c r="I436" i="27" s="1"/>
  <c r="R432" i="28"/>
  <c r="H429" i="28"/>
  <c r="H429" i="27" s="1"/>
  <c r="T419" i="28"/>
  <c r="H371" i="28"/>
  <c r="H371" i="27" s="1"/>
  <c r="Q371" i="28"/>
  <c r="R371" i="28"/>
  <c r="S371" i="28"/>
  <c r="M371" i="28"/>
  <c r="U371" i="28"/>
  <c r="N371" i="28"/>
  <c r="O371" i="28"/>
  <c r="P371" i="28"/>
  <c r="H510" i="28"/>
  <c r="H510" i="27" s="1"/>
  <c r="T504" i="28"/>
  <c r="H502" i="28"/>
  <c r="H502" i="27" s="1"/>
  <c r="T496" i="28"/>
  <c r="H494" i="28"/>
  <c r="H494" i="27" s="1"/>
  <c r="N492" i="28"/>
  <c r="P492" i="28"/>
  <c r="T488" i="28"/>
  <c r="H486" i="28"/>
  <c r="H486" i="27" s="1"/>
  <c r="U484" i="28"/>
  <c r="O483" i="28"/>
  <c r="P483" i="28"/>
  <c r="M481" i="28"/>
  <c r="H481" i="28"/>
  <c r="H481" i="27" s="1"/>
  <c r="Q476" i="28"/>
  <c r="U475" i="28"/>
  <c r="O474" i="28"/>
  <c r="I474" i="28"/>
  <c r="I474" i="27" s="1"/>
  <c r="M470" i="28"/>
  <c r="H470" i="28"/>
  <c r="H470" i="27" s="1"/>
  <c r="U468" i="28"/>
  <c r="O467" i="28"/>
  <c r="P467" i="28"/>
  <c r="T462" i="28"/>
  <c r="H462" i="28"/>
  <c r="H462" i="27" s="1"/>
  <c r="M458" i="28"/>
  <c r="O448" i="28"/>
  <c r="H448" i="28"/>
  <c r="H448" i="27" s="1"/>
  <c r="N445" i="28"/>
  <c r="R440" i="28"/>
  <c r="T440" i="28"/>
  <c r="U440" i="28"/>
  <c r="H436" i="28"/>
  <c r="H436" i="27" s="1"/>
  <c r="I432" i="28"/>
  <c r="I432" i="27" s="1"/>
  <c r="P419" i="28"/>
  <c r="H403" i="28"/>
  <c r="H403" i="27" s="1"/>
  <c r="Q403" i="28"/>
  <c r="O403" i="28"/>
  <c r="T403" i="28"/>
  <c r="U403" i="28"/>
  <c r="M403" i="28"/>
  <c r="N403" i="28"/>
  <c r="I403" i="28"/>
  <c r="I403" i="27" s="1"/>
  <c r="R403" i="28"/>
  <c r="R464" i="28"/>
  <c r="T464" i="28"/>
  <c r="M445" i="28"/>
  <c r="T437" i="28"/>
  <c r="H437" i="28"/>
  <c r="H437" i="27" s="1"/>
  <c r="M437" i="28"/>
  <c r="P437" i="28"/>
  <c r="O437" i="28"/>
  <c r="Q437" i="28"/>
  <c r="O429" i="28"/>
  <c r="P425" i="28"/>
  <c r="N425" i="28"/>
  <c r="H425" i="28"/>
  <c r="H425" i="27" s="1"/>
  <c r="J425" i="27" s="1"/>
  <c r="M425" i="28"/>
  <c r="I425" i="28"/>
  <c r="I425" i="27" s="1"/>
  <c r="O425" i="28"/>
  <c r="R425" i="28"/>
  <c r="S425" i="28"/>
  <c r="S418" i="28"/>
  <c r="H418" i="28"/>
  <c r="H418" i="27" s="1"/>
  <c r="T418" i="28"/>
  <c r="U418" i="28"/>
  <c r="N418" i="28"/>
  <c r="I418" i="28"/>
  <c r="I418" i="27" s="1"/>
  <c r="O418" i="28"/>
  <c r="Q418" i="28"/>
  <c r="Q396" i="28"/>
  <c r="O396" i="28"/>
  <c r="T396" i="28"/>
  <c r="S396" i="28"/>
  <c r="U396" i="28"/>
  <c r="M396" i="28"/>
  <c r="H396" i="28"/>
  <c r="H396" i="27" s="1"/>
  <c r="N396" i="28"/>
  <c r="P396" i="28"/>
  <c r="U521" i="28"/>
  <c r="U513" i="28"/>
  <c r="T510" i="28"/>
  <c r="U505" i="28"/>
  <c r="R504" i="28"/>
  <c r="T502" i="28"/>
  <c r="U497" i="28"/>
  <c r="R496" i="28"/>
  <c r="T494" i="28"/>
  <c r="H492" i="28"/>
  <c r="H492" i="27" s="1"/>
  <c r="U489" i="28"/>
  <c r="R488" i="28"/>
  <c r="T486" i="28"/>
  <c r="Q485" i="28"/>
  <c r="O485" i="28"/>
  <c r="S484" i="28"/>
  <c r="M483" i="28"/>
  <c r="H483" i="28"/>
  <c r="H483" i="27" s="1"/>
  <c r="T481" i="28"/>
  <c r="N476" i="28"/>
  <c r="I476" i="28"/>
  <c r="I476" i="27" s="1"/>
  <c r="R475" i="28"/>
  <c r="U470" i="28"/>
  <c r="Q469" i="28"/>
  <c r="O469" i="28"/>
  <c r="S468" i="28"/>
  <c r="M467" i="28"/>
  <c r="H467" i="28"/>
  <c r="H467" i="27" s="1"/>
  <c r="J467" i="27" s="1"/>
  <c r="N464" i="28"/>
  <c r="H464" i="28"/>
  <c r="H464" i="27" s="1"/>
  <c r="N462" i="28"/>
  <c r="Q461" i="28"/>
  <c r="O461" i="28"/>
  <c r="S461" i="28"/>
  <c r="H460" i="28"/>
  <c r="H460" i="27" s="1"/>
  <c r="J460" i="27" s="1"/>
  <c r="P460" i="28"/>
  <c r="N460" i="28"/>
  <c r="R459" i="28"/>
  <c r="U458" i="28"/>
  <c r="T454" i="28"/>
  <c r="H454" i="28"/>
  <c r="H454" i="27" s="1"/>
  <c r="M448" i="28"/>
  <c r="T443" i="28"/>
  <c r="N440" i="28"/>
  <c r="R437" i="28"/>
  <c r="P433" i="28"/>
  <c r="N433" i="28"/>
  <c r="S433" i="28"/>
  <c r="T433" i="28"/>
  <c r="H433" i="28"/>
  <c r="H433" i="27" s="1"/>
  <c r="J433" i="27" s="1"/>
  <c r="M433" i="28"/>
  <c r="N429" i="28"/>
  <c r="T425" i="28"/>
  <c r="R418" i="28"/>
  <c r="P403" i="28"/>
  <c r="R396" i="28"/>
  <c r="O504" i="28"/>
  <c r="O496" i="28"/>
  <c r="O488" i="28"/>
  <c r="M485" i="28"/>
  <c r="H485" i="28"/>
  <c r="H485" i="27" s="1"/>
  <c r="R484" i="28"/>
  <c r="P482" i="28"/>
  <c r="N482" i="28"/>
  <c r="S481" i="28"/>
  <c r="M480" i="28"/>
  <c r="H480" i="28"/>
  <c r="H480" i="27" s="1"/>
  <c r="M476" i="28"/>
  <c r="Q475" i="28"/>
  <c r="U474" i="28"/>
  <c r="S470" i="28"/>
  <c r="M469" i="28"/>
  <c r="H469" i="28"/>
  <c r="H469" i="27" s="1"/>
  <c r="R468" i="28"/>
  <c r="P466" i="28"/>
  <c r="N466" i="28"/>
  <c r="M464" i="28"/>
  <c r="M462" i="28"/>
  <c r="N461" i="28"/>
  <c r="H461" i="28"/>
  <c r="H461" i="27" s="1"/>
  <c r="Q460" i="28"/>
  <c r="Q459" i="28"/>
  <c r="T458" i="28"/>
  <c r="R456" i="28"/>
  <c r="T456" i="28"/>
  <c r="O454" i="28"/>
  <c r="I454" i="28"/>
  <c r="I454" i="27" s="1"/>
  <c r="H452" i="28"/>
  <c r="H452" i="27" s="1"/>
  <c r="P452" i="28"/>
  <c r="N452" i="28"/>
  <c r="Q452" i="28"/>
  <c r="P450" i="28"/>
  <c r="N450" i="28"/>
  <c r="R450" i="28"/>
  <c r="S450" i="28"/>
  <c r="U445" i="28"/>
  <c r="R443" i="28"/>
  <c r="M440" i="28"/>
  <c r="I437" i="28"/>
  <c r="I437" i="27" s="1"/>
  <c r="N436" i="28"/>
  <c r="Q433" i="28"/>
  <c r="R431" i="28"/>
  <c r="P431" i="28"/>
  <c r="O431" i="28"/>
  <c r="Q431" i="28"/>
  <c r="T431" i="28"/>
  <c r="U431" i="28"/>
  <c r="M429" i="28"/>
  <c r="Q425" i="28"/>
  <c r="P418" i="28"/>
  <c r="R399" i="28"/>
  <c r="U399" i="28"/>
  <c r="P399" i="28"/>
  <c r="Q399" i="28"/>
  <c r="S399" i="28"/>
  <c r="T399" i="28"/>
  <c r="H399" i="28"/>
  <c r="H399" i="27" s="1"/>
  <c r="N399" i="28"/>
  <c r="I396" i="28"/>
  <c r="I396" i="27" s="1"/>
  <c r="Q343" i="28"/>
  <c r="O343" i="28"/>
  <c r="R343" i="28"/>
  <c r="P343" i="28"/>
  <c r="S343" i="28"/>
  <c r="T343" i="28"/>
  <c r="U343" i="28"/>
  <c r="M343" i="28"/>
  <c r="N343" i="28"/>
  <c r="I343" i="28"/>
  <c r="I343" i="27" s="1"/>
  <c r="J343" i="27" s="1"/>
  <c r="T336" i="28"/>
  <c r="U336" i="28"/>
  <c r="H336" i="28"/>
  <c r="H336" i="27" s="1"/>
  <c r="S336" i="28"/>
  <c r="M336" i="28"/>
  <c r="N336" i="28"/>
  <c r="O336" i="28"/>
  <c r="I336" i="28"/>
  <c r="I336" i="27" s="1"/>
  <c r="Q336" i="28"/>
  <c r="P336" i="28"/>
  <c r="R336" i="28"/>
  <c r="H411" i="28"/>
  <c r="H411" i="27" s="1"/>
  <c r="Q411" i="28"/>
  <c r="O411" i="28"/>
  <c r="Q404" i="28"/>
  <c r="O404" i="28"/>
  <c r="T404" i="28"/>
  <c r="U394" i="28"/>
  <c r="N386" i="28"/>
  <c r="O379" i="28"/>
  <c r="M378" i="28"/>
  <c r="Q319" i="28"/>
  <c r="O319" i="28"/>
  <c r="R319" i="28"/>
  <c r="S319" i="28"/>
  <c r="T319" i="28"/>
  <c r="P319" i="28"/>
  <c r="U319" i="28"/>
  <c r="M319" i="28"/>
  <c r="N319" i="28"/>
  <c r="H319" i="28"/>
  <c r="H319" i="27" s="1"/>
  <c r="S325" i="28"/>
  <c r="T325" i="28"/>
  <c r="U325" i="28"/>
  <c r="P325" i="28"/>
  <c r="Q325" i="28"/>
  <c r="R325" i="28"/>
  <c r="M325" i="28"/>
  <c r="H325" i="28"/>
  <c r="H325" i="27" s="1"/>
  <c r="O325" i="28"/>
  <c r="Q254" i="28"/>
  <c r="O254" i="28"/>
  <c r="R254" i="28"/>
  <c r="U254" i="28"/>
  <c r="T254" i="28"/>
  <c r="N254" i="28"/>
  <c r="H254" i="28"/>
  <c r="H254" i="27" s="1"/>
  <c r="M254" i="28"/>
  <c r="I254" i="28"/>
  <c r="I254" i="27" s="1"/>
  <c r="S254" i="28"/>
  <c r="T434" i="28"/>
  <c r="T427" i="28"/>
  <c r="U420" i="28"/>
  <c r="P417" i="28"/>
  <c r="N417" i="28"/>
  <c r="S417" i="28"/>
  <c r="N411" i="28"/>
  <c r="S410" i="28"/>
  <c r="H410" i="28"/>
  <c r="H410" i="27" s="1"/>
  <c r="S408" i="28"/>
  <c r="T407" i="28"/>
  <c r="M404" i="28"/>
  <c r="T401" i="28"/>
  <c r="H395" i="28"/>
  <c r="H395" i="27" s="1"/>
  <c r="J395" i="27" s="1"/>
  <c r="Q395" i="28"/>
  <c r="O395" i="28"/>
  <c r="Q394" i="28"/>
  <c r="T386" i="28"/>
  <c r="T379" i="28"/>
  <c r="T378" i="28"/>
  <c r="R375" i="28"/>
  <c r="Q375" i="28"/>
  <c r="S375" i="28"/>
  <c r="T375" i="28"/>
  <c r="H375" i="28"/>
  <c r="H375" i="27" s="1"/>
  <c r="J375" i="27" s="1"/>
  <c r="M375" i="28"/>
  <c r="O354" i="28"/>
  <c r="Q335" i="28"/>
  <c r="O335" i="28"/>
  <c r="R335" i="28"/>
  <c r="S335" i="28"/>
  <c r="U335" i="28"/>
  <c r="M335" i="28"/>
  <c r="N335" i="28"/>
  <c r="H335" i="28"/>
  <c r="H335" i="27" s="1"/>
  <c r="P335" i="28"/>
  <c r="N325" i="28"/>
  <c r="I319" i="28"/>
  <c r="I319" i="27" s="1"/>
  <c r="H446" i="28"/>
  <c r="H446" i="27" s="1"/>
  <c r="J446" i="27" s="1"/>
  <c r="N435" i="28"/>
  <c r="I435" i="28"/>
  <c r="I435" i="27" s="1"/>
  <c r="R434" i="28"/>
  <c r="Q428" i="28"/>
  <c r="O428" i="28"/>
  <c r="S427" i="28"/>
  <c r="M426" i="28"/>
  <c r="H426" i="28"/>
  <c r="H426" i="27" s="1"/>
  <c r="T424" i="28"/>
  <c r="S420" i="28"/>
  <c r="I417" i="28"/>
  <c r="I417" i="27" s="1"/>
  <c r="U416" i="28"/>
  <c r="P416" i="28"/>
  <c r="N416" i="28"/>
  <c r="M411" i="28"/>
  <c r="O410" i="28"/>
  <c r="I410" i="28"/>
  <c r="I410" i="27" s="1"/>
  <c r="P409" i="28"/>
  <c r="N409" i="28"/>
  <c r="S409" i="28"/>
  <c r="S407" i="28"/>
  <c r="S402" i="28"/>
  <c r="H402" i="28"/>
  <c r="H402" i="27" s="1"/>
  <c r="I395" i="28"/>
  <c r="I395" i="27" s="1"/>
  <c r="R391" i="28"/>
  <c r="S391" i="28"/>
  <c r="T391" i="28"/>
  <c r="H391" i="28"/>
  <c r="H391" i="27" s="1"/>
  <c r="M391" i="28"/>
  <c r="I375" i="28"/>
  <c r="I375" i="27" s="1"/>
  <c r="Q364" i="28"/>
  <c r="O364" i="28"/>
  <c r="R364" i="28"/>
  <c r="S364" i="28"/>
  <c r="T364" i="28"/>
  <c r="H364" i="28"/>
  <c r="H364" i="27" s="1"/>
  <c r="M364" i="28"/>
  <c r="N362" i="28"/>
  <c r="T335" i="28"/>
  <c r="I325" i="28"/>
  <c r="I325" i="27" s="1"/>
  <c r="P254" i="28"/>
  <c r="U408" i="28"/>
  <c r="P408" i="28"/>
  <c r="N408" i="28"/>
  <c r="P401" i="28"/>
  <c r="N401" i="28"/>
  <c r="S401" i="28"/>
  <c r="S394" i="28"/>
  <c r="R394" i="28"/>
  <c r="S386" i="28"/>
  <c r="H386" i="28"/>
  <c r="H386" i="27" s="1"/>
  <c r="M386" i="28"/>
  <c r="Q386" i="28"/>
  <c r="H379" i="28"/>
  <c r="H379" i="27" s="1"/>
  <c r="M379" i="28"/>
  <c r="I379" i="28"/>
  <c r="I379" i="27" s="1"/>
  <c r="N379" i="28"/>
  <c r="R379" i="28"/>
  <c r="S378" i="28"/>
  <c r="Q378" i="28"/>
  <c r="R378" i="28"/>
  <c r="R354" i="28"/>
  <c r="S354" i="28"/>
  <c r="Q354" i="28"/>
  <c r="T354" i="28"/>
  <c r="U354" i="28"/>
  <c r="H354" i="28"/>
  <c r="H354" i="27" s="1"/>
  <c r="J354" i="27" s="1"/>
  <c r="N354" i="28"/>
  <c r="U435" i="28"/>
  <c r="O434" i="28"/>
  <c r="P434" i="28"/>
  <c r="Q427" i="28"/>
  <c r="U426" i="28"/>
  <c r="R424" i="28"/>
  <c r="M417" i="28"/>
  <c r="O416" i="28"/>
  <c r="H416" i="28"/>
  <c r="H416" i="27" s="1"/>
  <c r="R415" i="28"/>
  <c r="U415" i="28"/>
  <c r="T411" i="28"/>
  <c r="M410" i="28"/>
  <c r="O409" i="28"/>
  <c r="H409" i="28"/>
  <c r="H409" i="27" s="1"/>
  <c r="I408" i="28"/>
  <c r="I408" i="27" s="1"/>
  <c r="S404" i="28"/>
  <c r="N402" i="28"/>
  <c r="I401" i="28"/>
  <c r="I401" i="27" s="1"/>
  <c r="U400" i="28"/>
  <c r="P400" i="28"/>
  <c r="N400" i="28"/>
  <c r="M395" i="28"/>
  <c r="O394" i="28"/>
  <c r="H394" i="28"/>
  <c r="H394" i="27" s="1"/>
  <c r="H387" i="28"/>
  <c r="H387" i="27" s="1"/>
  <c r="R387" i="28"/>
  <c r="S387" i="28"/>
  <c r="M387" i="28"/>
  <c r="I386" i="28"/>
  <c r="I386" i="27" s="1"/>
  <c r="Q380" i="28"/>
  <c r="O380" i="28"/>
  <c r="S380" i="28"/>
  <c r="T380" i="28"/>
  <c r="H380" i="28"/>
  <c r="H380" i="27" s="1"/>
  <c r="M380" i="28"/>
  <c r="P379" i="28"/>
  <c r="H378" i="28"/>
  <c r="H378" i="27" s="1"/>
  <c r="S370" i="28"/>
  <c r="U370" i="28"/>
  <c r="H370" i="28"/>
  <c r="H370" i="27" s="1"/>
  <c r="J370" i="27" s="1"/>
  <c r="M370" i="28"/>
  <c r="Q370" i="28"/>
  <c r="I354" i="28"/>
  <c r="I354" i="27" s="1"/>
  <c r="U347" i="28"/>
  <c r="H347" i="28"/>
  <c r="H347" i="27" s="1"/>
  <c r="J347" i="27" s="1"/>
  <c r="Q347" i="28"/>
  <c r="R347" i="28"/>
  <c r="S347" i="28"/>
  <c r="T347" i="28"/>
  <c r="N347" i="28"/>
  <c r="R330" i="28"/>
  <c r="S330" i="28"/>
  <c r="T330" i="28"/>
  <c r="P330" i="28"/>
  <c r="Q330" i="28"/>
  <c r="U330" i="28"/>
  <c r="M330" i="28"/>
  <c r="H330" i="28"/>
  <c r="H330" i="27" s="1"/>
  <c r="O330" i="28"/>
  <c r="R281" i="28"/>
  <c r="H281" i="28"/>
  <c r="H281" i="27" s="1"/>
  <c r="M281" i="28"/>
  <c r="N281" i="28"/>
  <c r="U281" i="28"/>
  <c r="O281" i="28"/>
  <c r="I281" i="28"/>
  <c r="I281" i="27" s="1"/>
  <c r="P281" i="28"/>
  <c r="S281" i="28"/>
  <c r="Q262" i="28"/>
  <c r="O262" i="28"/>
  <c r="R262" i="28"/>
  <c r="U262" i="28"/>
  <c r="T262" i="28"/>
  <c r="N262" i="28"/>
  <c r="P262" i="28"/>
  <c r="S262" i="28"/>
  <c r="M262" i="28"/>
  <c r="H262" i="28"/>
  <c r="H262" i="27" s="1"/>
  <c r="I262" i="28"/>
  <c r="I262" i="27" s="1"/>
  <c r="T247" i="28"/>
  <c r="U247" i="28"/>
  <c r="P247" i="28"/>
  <c r="N247" i="28"/>
  <c r="M247" i="28"/>
  <c r="O247" i="28"/>
  <c r="H247" i="28"/>
  <c r="H247" i="27" s="1"/>
  <c r="I247" i="28"/>
  <c r="I247" i="27" s="1"/>
  <c r="R247" i="28"/>
  <c r="Q424" i="28"/>
  <c r="Q420" i="28"/>
  <c r="O420" i="28"/>
  <c r="T420" i="28"/>
  <c r="S411" i="28"/>
  <c r="O408" i="28"/>
  <c r="H408" i="28"/>
  <c r="H408" i="27" s="1"/>
  <c r="R407" i="28"/>
  <c r="U407" i="28"/>
  <c r="R404" i="28"/>
  <c r="O401" i="28"/>
  <c r="H401" i="28"/>
  <c r="H401" i="27" s="1"/>
  <c r="N394" i="28"/>
  <c r="O378" i="28"/>
  <c r="S362" i="28"/>
  <c r="P362" i="28"/>
  <c r="O362" i="28"/>
  <c r="Q362" i="28"/>
  <c r="R362" i="28"/>
  <c r="T362" i="28"/>
  <c r="T281" i="28"/>
  <c r="S247" i="28"/>
  <c r="R223" i="28"/>
  <c r="T223" i="28"/>
  <c r="U223" i="28"/>
  <c r="P223" i="28"/>
  <c r="N223" i="28"/>
  <c r="M223" i="28"/>
  <c r="O223" i="28"/>
  <c r="H223" i="28"/>
  <c r="H223" i="27" s="1"/>
  <c r="I223" i="28"/>
  <c r="I223" i="27" s="1"/>
  <c r="Q223" i="28"/>
  <c r="S223" i="28"/>
  <c r="P393" i="28"/>
  <c r="N393" i="28"/>
  <c r="S392" i="28"/>
  <c r="U385" i="28"/>
  <c r="S381" i="28"/>
  <c r="P377" i="28"/>
  <c r="N377" i="28"/>
  <c r="S376" i="28"/>
  <c r="U369" i="28"/>
  <c r="S365" i="28"/>
  <c r="R363" i="28"/>
  <c r="U359" i="28"/>
  <c r="M355" i="28"/>
  <c r="S352" i="28"/>
  <c r="U349" i="28"/>
  <c r="R346" i="28"/>
  <c r="S346" i="28"/>
  <c r="N338" i="28"/>
  <c r="N333" i="28"/>
  <c r="O322" i="28"/>
  <c r="O314" i="28"/>
  <c r="Q294" i="28"/>
  <c r="O294" i="28"/>
  <c r="P294" i="28"/>
  <c r="U294" i="28"/>
  <c r="M294" i="28"/>
  <c r="H294" i="28"/>
  <c r="H294" i="27" s="1"/>
  <c r="J294" i="27" s="1"/>
  <c r="N294" i="28"/>
  <c r="T263" i="28"/>
  <c r="U263" i="28"/>
  <c r="P263" i="28"/>
  <c r="N263" i="28"/>
  <c r="M263" i="28"/>
  <c r="H263" i="28"/>
  <c r="H263" i="27" s="1"/>
  <c r="I263" i="28"/>
  <c r="I263" i="27" s="1"/>
  <c r="Q263" i="28"/>
  <c r="S205" i="28"/>
  <c r="H205" i="28"/>
  <c r="H205" i="27" s="1"/>
  <c r="M205" i="28"/>
  <c r="P205" i="28"/>
  <c r="O205" i="28"/>
  <c r="Q205" i="28"/>
  <c r="U205" i="28"/>
  <c r="I205" i="28"/>
  <c r="I205" i="27" s="1"/>
  <c r="R205" i="28"/>
  <c r="T205" i="28"/>
  <c r="T328" i="28"/>
  <c r="U328" i="28"/>
  <c r="H328" i="28"/>
  <c r="H328" i="27" s="1"/>
  <c r="Q327" i="28"/>
  <c r="O327" i="28"/>
  <c r="R327" i="28"/>
  <c r="S327" i="28"/>
  <c r="M322" i="28"/>
  <c r="R297" i="28"/>
  <c r="U297" i="28"/>
  <c r="S297" i="28"/>
  <c r="T297" i="28"/>
  <c r="M297" i="28"/>
  <c r="T287" i="28"/>
  <c r="Q287" i="28"/>
  <c r="U287" i="28"/>
  <c r="M287" i="28"/>
  <c r="H287" i="28"/>
  <c r="H287" i="27" s="1"/>
  <c r="N287" i="28"/>
  <c r="U122" i="28"/>
  <c r="P122" i="28"/>
  <c r="O122" i="28"/>
  <c r="Q122" i="28"/>
  <c r="R122" i="28"/>
  <c r="N122" i="28"/>
  <c r="H122" i="28"/>
  <c r="H122" i="27" s="1"/>
  <c r="I122" i="28"/>
  <c r="I122" i="27" s="1"/>
  <c r="T122" i="28"/>
  <c r="M122" i="28"/>
  <c r="S122" i="28"/>
  <c r="O392" i="28"/>
  <c r="P392" i="28"/>
  <c r="U389" i="28"/>
  <c r="Q388" i="28"/>
  <c r="O388" i="28"/>
  <c r="T384" i="28"/>
  <c r="O381" i="28"/>
  <c r="P381" i="28"/>
  <c r="O376" i="28"/>
  <c r="P376" i="28"/>
  <c r="U373" i="28"/>
  <c r="Q372" i="28"/>
  <c r="O372" i="28"/>
  <c r="T368" i="28"/>
  <c r="O365" i="28"/>
  <c r="P365" i="28"/>
  <c r="N363" i="28"/>
  <c r="I363" i="28"/>
  <c r="I363" i="27" s="1"/>
  <c r="T360" i="28"/>
  <c r="U360" i="28"/>
  <c r="S357" i="28"/>
  <c r="T357" i="28"/>
  <c r="P356" i="28"/>
  <c r="N356" i="28"/>
  <c r="Q356" i="28"/>
  <c r="O356" i="28"/>
  <c r="R355" i="28"/>
  <c r="S351" i="28"/>
  <c r="Q344" i="28"/>
  <c r="Q341" i="28"/>
  <c r="P340" i="28"/>
  <c r="N340" i="28"/>
  <c r="Q340" i="28"/>
  <c r="O340" i="28"/>
  <c r="R340" i="28"/>
  <c r="U338" i="28"/>
  <c r="R333" i="28"/>
  <c r="I328" i="28"/>
  <c r="I328" i="27" s="1"/>
  <c r="H327" i="28"/>
  <c r="H327" i="27" s="1"/>
  <c r="U324" i="28"/>
  <c r="Q314" i="28"/>
  <c r="Q302" i="28"/>
  <c r="O302" i="28"/>
  <c r="U302" i="28"/>
  <c r="P302" i="28"/>
  <c r="R302" i="28"/>
  <c r="S302" i="28"/>
  <c r="T302" i="28"/>
  <c r="H297" i="28"/>
  <c r="H297" i="27" s="1"/>
  <c r="Q295" i="28"/>
  <c r="I287" i="28"/>
  <c r="I287" i="27" s="1"/>
  <c r="P267" i="28"/>
  <c r="N267" i="28"/>
  <c r="T267" i="28"/>
  <c r="M267" i="28"/>
  <c r="R267" i="28"/>
  <c r="S267" i="28"/>
  <c r="U267" i="28"/>
  <c r="O267" i="28"/>
  <c r="Q143" i="28"/>
  <c r="O143" i="28"/>
  <c r="R143" i="28"/>
  <c r="U143" i="28"/>
  <c r="T143" i="28"/>
  <c r="M143" i="28"/>
  <c r="N143" i="28"/>
  <c r="H143" i="28"/>
  <c r="H143" i="27" s="1"/>
  <c r="P143" i="28"/>
  <c r="S143" i="28"/>
  <c r="I143" i="28"/>
  <c r="I143" i="27" s="1"/>
  <c r="P385" i="28"/>
  <c r="N385" i="28"/>
  <c r="P369" i="28"/>
  <c r="N369" i="28"/>
  <c r="M363" i="28"/>
  <c r="Q359" i="28"/>
  <c r="O359" i="28"/>
  <c r="R359" i="28"/>
  <c r="T352" i="28"/>
  <c r="U352" i="28"/>
  <c r="S349" i="28"/>
  <c r="T349" i="28"/>
  <c r="P348" i="28"/>
  <c r="N348" i="28"/>
  <c r="Q348" i="28"/>
  <c r="O348" i="28"/>
  <c r="Q338" i="28"/>
  <c r="Q333" i="28"/>
  <c r="P332" i="28"/>
  <c r="N332" i="28"/>
  <c r="Q332" i="28"/>
  <c r="O332" i="28"/>
  <c r="R332" i="28"/>
  <c r="O328" i="28"/>
  <c r="N327" i="28"/>
  <c r="Q322" i="28"/>
  <c r="H317" i="28"/>
  <c r="H317" i="27" s="1"/>
  <c r="J317" i="27" s="1"/>
  <c r="Q317" i="28"/>
  <c r="R317" i="28"/>
  <c r="S317" i="28"/>
  <c r="T317" i="28"/>
  <c r="U298" i="28"/>
  <c r="Q298" i="28"/>
  <c r="P298" i="28"/>
  <c r="R298" i="28"/>
  <c r="S298" i="28"/>
  <c r="T298" i="28"/>
  <c r="U363" i="28"/>
  <c r="U355" i="28"/>
  <c r="H355" i="28"/>
  <c r="H355" i="27" s="1"/>
  <c r="J355" i="27" s="1"/>
  <c r="Q351" i="28"/>
  <c r="O351" i="28"/>
  <c r="R351" i="28"/>
  <c r="T344" i="28"/>
  <c r="U344" i="28"/>
  <c r="S341" i="28"/>
  <c r="T341" i="28"/>
  <c r="N328" i="28"/>
  <c r="M327" i="28"/>
  <c r="P324" i="28"/>
  <c r="N324" i="28"/>
  <c r="Q324" i="28"/>
  <c r="O324" i="28"/>
  <c r="R324" i="28"/>
  <c r="U314" i="28"/>
  <c r="R314" i="28"/>
  <c r="S314" i="28"/>
  <c r="T314" i="28"/>
  <c r="T295" i="28"/>
  <c r="R295" i="28"/>
  <c r="S295" i="28"/>
  <c r="U295" i="28"/>
  <c r="M295" i="28"/>
  <c r="R215" i="28"/>
  <c r="T215" i="28"/>
  <c r="U215" i="28"/>
  <c r="P215" i="28"/>
  <c r="N215" i="28"/>
  <c r="M215" i="28"/>
  <c r="O215" i="28"/>
  <c r="H215" i="28"/>
  <c r="H215" i="27" s="1"/>
  <c r="I215" i="28"/>
  <c r="I215" i="27" s="1"/>
  <c r="Q215" i="28"/>
  <c r="R338" i="28"/>
  <c r="S338" i="28"/>
  <c r="T338" i="28"/>
  <c r="S333" i="28"/>
  <c r="T333" i="28"/>
  <c r="U333" i="28"/>
  <c r="R322" i="28"/>
  <c r="S322" i="28"/>
  <c r="T322" i="28"/>
  <c r="U322" i="28"/>
  <c r="O297" i="28"/>
  <c r="H295" i="28"/>
  <c r="H295" i="27" s="1"/>
  <c r="P291" i="28"/>
  <c r="N291" i="28"/>
  <c r="S291" i="28"/>
  <c r="T291" i="28"/>
  <c r="U291" i="28"/>
  <c r="M291" i="28"/>
  <c r="H285" i="28"/>
  <c r="H285" i="27" s="1"/>
  <c r="J285" i="27" s="1"/>
  <c r="R285" i="28"/>
  <c r="M285" i="28"/>
  <c r="N285" i="28"/>
  <c r="U285" i="28"/>
  <c r="O285" i="28"/>
  <c r="I285" i="28"/>
  <c r="I285" i="27" s="1"/>
  <c r="T144" i="28"/>
  <c r="U144" i="28"/>
  <c r="P144" i="28"/>
  <c r="N144" i="28"/>
  <c r="M144" i="28"/>
  <c r="O144" i="28"/>
  <c r="H144" i="28"/>
  <c r="H144" i="27" s="1"/>
  <c r="I144" i="28"/>
  <c r="I144" i="27" s="1"/>
  <c r="R144" i="28"/>
  <c r="S144" i="28"/>
  <c r="Q144" i="28"/>
  <c r="P307" i="28"/>
  <c r="N307" i="28"/>
  <c r="S307" i="28"/>
  <c r="H293" i="28"/>
  <c r="H293" i="27" s="1"/>
  <c r="T293" i="28"/>
  <c r="R289" i="28"/>
  <c r="P289" i="28"/>
  <c r="O289" i="28"/>
  <c r="Q286" i="28"/>
  <c r="O286" i="28"/>
  <c r="U286" i="28"/>
  <c r="T286" i="28"/>
  <c r="P283" i="28"/>
  <c r="N283" i="28"/>
  <c r="T283" i="28"/>
  <c r="S283" i="28"/>
  <c r="U283" i="28"/>
  <c r="U282" i="28"/>
  <c r="Q282" i="28"/>
  <c r="O282" i="28"/>
  <c r="T282" i="28"/>
  <c r="H277" i="28"/>
  <c r="H277" i="27" s="1"/>
  <c r="J277" i="27" s="1"/>
  <c r="R277" i="28"/>
  <c r="N277" i="28"/>
  <c r="I277" i="28"/>
  <c r="I277" i="27" s="1"/>
  <c r="O277" i="28"/>
  <c r="R273" i="28"/>
  <c r="H273" i="28"/>
  <c r="H273" i="27" s="1"/>
  <c r="N273" i="28"/>
  <c r="I273" i="28"/>
  <c r="I273" i="27" s="1"/>
  <c r="O273" i="28"/>
  <c r="Q246" i="28"/>
  <c r="O246" i="28"/>
  <c r="R246" i="28"/>
  <c r="U246" i="28"/>
  <c r="T246" i="28"/>
  <c r="M246" i="28"/>
  <c r="N246" i="28"/>
  <c r="H246" i="28"/>
  <c r="H246" i="27" s="1"/>
  <c r="T239" i="28"/>
  <c r="U239" i="28"/>
  <c r="P239" i="28"/>
  <c r="N239" i="28"/>
  <c r="M239" i="28"/>
  <c r="O239" i="28"/>
  <c r="H239" i="28"/>
  <c r="H239" i="27" s="1"/>
  <c r="I239" i="28"/>
  <c r="I239" i="27" s="1"/>
  <c r="T231" i="28"/>
  <c r="U231" i="28"/>
  <c r="P231" i="28"/>
  <c r="N231" i="28"/>
  <c r="M231" i="28"/>
  <c r="O231" i="28"/>
  <c r="H231" i="28"/>
  <c r="H231" i="27" s="1"/>
  <c r="I231" i="28"/>
  <c r="I231" i="27" s="1"/>
  <c r="P209" i="28"/>
  <c r="N209" i="28"/>
  <c r="R209" i="28"/>
  <c r="S209" i="28"/>
  <c r="H209" i="28"/>
  <c r="H209" i="27" s="1"/>
  <c r="U209" i="28"/>
  <c r="M209" i="28"/>
  <c r="O209" i="28"/>
  <c r="H320" i="28"/>
  <c r="H320" i="27" s="1"/>
  <c r="M316" i="28"/>
  <c r="H316" i="28"/>
  <c r="H316" i="27" s="1"/>
  <c r="Q310" i="28"/>
  <c r="O310" i="28"/>
  <c r="P310" i="28"/>
  <c r="I307" i="28"/>
  <c r="I307" i="27" s="1"/>
  <c r="U266" i="28"/>
  <c r="Q266" i="28"/>
  <c r="O266" i="28"/>
  <c r="M266" i="28"/>
  <c r="H266" i="28"/>
  <c r="H266" i="27" s="1"/>
  <c r="N266" i="28"/>
  <c r="P266" i="28"/>
  <c r="T255" i="28"/>
  <c r="U255" i="28"/>
  <c r="P255" i="28"/>
  <c r="N255" i="28"/>
  <c r="M255" i="28"/>
  <c r="H255" i="28"/>
  <c r="H255" i="27" s="1"/>
  <c r="I255" i="28"/>
  <c r="I255" i="27" s="1"/>
  <c r="P217" i="28"/>
  <c r="N217" i="28"/>
  <c r="R217" i="28"/>
  <c r="S217" i="28"/>
  <c r="H217" i="28"/>
  <c r="H217" i="27" s="1"/>
  <c r="U217" i="28"/>
  <c r="M217" i="28"/>
  <c r="O217" i="28"/>
  <c r="N361" i="28"/>
  <c r="N353" i="28"/>
  <c r="N345" i="28"/>
  <c r="H339" i="28"/>
  <c r="H339" i="27" s="1"/>
  <c r="N337" i="28"/>
  <c r="H331" i="28"/>
  <c r="H331" i="27" s="1"/>
  <c r="N329" i="28"/>
  <c r="H323" i="28"/>
  <c r="H323" i="27" s="1"/>
  <c r="N321" i="28"/>
  <c r="U320" i="28"/>
  <c r="M318" i="28"/>
  <c r="H318" i="28"/>
  <c r="H318" i="27" s="1"/>
  <c r="P315" i="28"/>
  <c r="N315" i="28"/>
  <c r="M313" i="28"/>
  <c r="H313" i="28"/>
  <c r="H313" i="27" s="1"/>
  <c r="N311" i="28"/>
  <c r="H311" i="28"/>
  <c r="H311" i="27" s="1"/>
  <c r="I310" i="28"/>
  <c r="I310" i="27" s="1"/>
  <c r="O307" i="28"/>
  <c r="H307" i="28"/>
  <c r="H307" i="27" s="1"/>
  <c r="P306" i="28"/>
  <c r="T303" i="28"/>
  <c r="Q303" i="28"/>
  <c r="S300" i="28"/>
  <c r="T300" i="28"/>
  <c r="P299" i="28"/>
  <c r="N299" i="28"/>
  <c r="H299" i="28"/>
  <c r="H299" i="27" s="1"/>
  <c r="M299" i="28"/>
  <c r="N293" i="28"/>
  <c r="T279" i="28"/>
  <c r="P279" i="28"/>
  <c r="N279" i="28"/>
  <c r="U279" i="28"/>
  <c r="Q278" i="28"/>
  <c r="O278" i="28"/>
  <c r="U278" i="28"/>
  <c r="M278" i="28"/>
  <c r="P275" i="28"/>
  <c r="N275" i="28"/>
  <c r="T275" i="28"/>
  <c r="U275" i="28"/>
  <c r="U274" i="28"/>
  <c r="Q274" i="28"/>
  <c r="O274" i="28"/>
  <c r="M274" i="28"/>
  <c r="Q270" i="28"/>
  <c r="O270" i="28"/>
  <c r="U270" i="28"/>
  <c r="M270" i="28"/>
  <c r="H270" i="28"/>
  <c r="H270" i="27" s="1"/>
  <c r="N270" i="28"/>
  <c r="R266" i="28"/>
  <c r="R255" i="28"/>
  <c r="P225" i="28"/>
  <c r="N225" i="28"/>
  <c r="R225" i="28"/>
  <c r="S225" i="28"/>
  <c r="H225" i="28"/>
  <c r="H225" i="27" s="1"/>
  <c r="U225" i="28"/>
  <c r="M225" i="28"/>
  <c r="O225" i="28"/>
  <c r="U316" i="28"/>
  <c r="M311" i="28"/>
  <c r="N310" i="28"/>
  <c r="H310" i="28"/>
  <c r="H310" i="27" s="1"/>
  <c r="H309" i="28"/>
  <c r="H309" i="27" s="1"/>
  <c r="T309" i="28"/>
  <c r="M307" i="28"/>
  <c r="R305" i="28"/>
  <c r="P305" i="28"/>
  <c r="O305" i="28"/>
  <c r="M293" i="28"/>
  <c r="T271" i="28"/>
  <c r="P271" i="28"/>
  <c r="N271" i="28"/>
  <c r="M271" i="28"/>
  <c r="I270" i="28"/>
  <c r="I270" i="27" s="1"/>
  <c r="I266" i="28"/>
  <c r="I266" i="27" s="1"/>
  <c r="Q255" i="28"/>
  <c r="Q238" i="28"/>
  <c r="O238" i="28"/>
  <c r="R238" i="28"/>
  <c r="U238" i="28"/>
  <c r="T238" i="28"/>
  <c r="M238" i="28"/>
  <c r="N238" i="28"/>
  <c r="H238" i="28"/>
  <c r="H238" i="27" s="1"/>
  <c r="Q225" i="28"/>
  <c r="I217" i="28"/>
  <c r="I217" i="27" s="1"/>
  <c r="U195" i="28"/>
  <c r="H195" i="28"/>
  <c r="H195" i="27" s="1"/>
  <c r="T195" i="28"/>
  <c r="N195" i="28"/>
  <c r="I195" i="28"/>
  <c r="I195" i="27" s="1"/>
  <c r="O195" i="28"/>
  <c r="R195" i="28"/>
  <c r="S195" i="28"/>
  <c r="T168" i="28"/>
  <c r="U168" i="28"/>
  <c r="P168" i="28"/>
  <c r="N168" i="28"/>
  <c r="M168" i="28"/>
  <c r="O168" i="28"/>
  <c r="H168" i="28"/>
  <c r="H168" i="27" s="1"/>
  <c r="I168" i="28"/>
  <c r="I168" i="27" s="1"/>
  <c r="R168" i="28"/>
  <c r="S168" i="28"/>
  <c r="Q167" i="28"/>
  <c r="O167" i="28"/>
  <c r="R167" i="28"/>
  <c r="U167" i="28"/>
  <c r="T167" i="28"/>
  <c r="M167" i="28"/>
  <c r="N167" i="28"/>
  <c r="H167" i="28"/>
  <c r="H167" i="27" s="1"/>
  <c r="P167" i="28"/>
  <c r="S167" i="28"/>
  <c r="Q130" i="28"/>
  <c r="O130" i="28"/>
  <c r="R130" i="28"/>
  <c r="S130" i="28"/>
  <c r="H130" i="28"/>
  <c r="H130" i="27" s="1"/>
  <c r="M130" i="28"/>
  <c r="N130" i="28"/>
  <c r="I130" i="28"/>
  <c r="I130" i="27" s="1"/>
  <c r="T130" i="28"/>
  <c r="U130" i="28"/>
  <c r="S226" i="28"/>
  <c r="U226" i="28"/>
  <c r="H226" i="28"/>
  <c r="H226" i="27" s="1"/>
  <c r="J226" i="27" s="1"/>
  <c r="Q226" i="28"/>
  <c r="O226" i="28"/>
  <c r="S218" i="28"/>
  <c r="U218" i="28"/>
  <c r="H218" i="28"/>
  <c r="H218" i="27" s="1"/>
  <c r="Q218" i="28"/>
  <c r="O218" i="28"/>
  <c r="S210" i="28"/>
  <c r="U210" i="28"/>
  <c r="H210" i="28"/>
  <c r="H210" i="27" s="1"/>
  <c r="Q210" i="28"/>
  <c r="O210" i="28"/>
  <c r="Q168" i="28"/>
  <c r="I167" i="28"/>
  <c r="I167" i="27" s="1"/>
  <c r="P130" i="28"/>
  <c r="H227" i="28"/>
  <c r="H227" i="27" s="1"/>
  <c r="P227" i="28"/>
  <c r="N227" i="28"/>
  <c r="Q227" i="28"/>
  <c r="O227" i="28"/>
  <c r="T227" i="28"/>
  <c r="H219" i="28"/>
  <c r="H219" i="27" s="1"/>
  <c r="P219" i="28"/>
  <c r="N219" i="28"/>
  <c r="Q219" i="28"/>
  <c r="O219" i="28"/>
  <c r="T219" i="28"/>
  <c r="H211" i="28"/>
  <c r="H211" i="27" s="1"/>
  <c r="P211" i="28"/>
  <c r="N211" i="28"/>
  <c r="Q211" i="28"/>
  <c r="O211" i="28"/>
  <c r="T211" i="28"/>
  <c r="T160" i="28"/>
  <c r="U160" i="28"/>
  <c r="P160" i="28"/>
  <c r="N160" i="28"/>
  <c r="M160" i="28"/>
  <c r="O160" i="28"/>
  <c r="H160" i="28"/>
  <c r="H160" i="27" s="1"/>
  <c r="I160" i="28"/>
  <c r="I160" i="27" s="1"/>
  <c r="R160" i="28"/>
  <c r="S160" i="28"/>
  <c r="Q159" i="28"/>
  <c r="O159" i="28"/>
  <c r="R159" i="28"/>
  <c r="U159" i="28"/>
  <c r="T159" i="28"/>
  <c r="M159" i="28"/>
  <c r="N159" i="28"/>
  <c r="H159" i="28"/>
  <c r="H159" i="27" s="1"/>
  <c r="P159" i="28"/>
  <c r="S159" i="28"/>
  <c r="R227" i="28"/>
  <c r="R219" i="28"/>
  <c r="R211" i="28"/>
  <c r="T136" i="28"/>
  <c r="U136" i="28"/>
  <c r="P136" i="28"/>
  <c r="N136" i="28"/>
  <c r="M136" i="28"/>
  <c r="O136" i="28"/>
  <c r="H136" i="28"/>
  <c r="H136" i="27" s="1"/>
  <c r="I136" i="28"/>
  <c r="I136" i="27" s="1"/>
  <c r="R136" i="28"/>
  <c r="S136" i="28"/>
  <c r="Q135" i="28"/>
  <c r="O135" i="28"/>
  <c r="R135" i="28"/>
  <c r="U135" i="28"/>
  <c r="T135" i="28"/>
  <c r="M135" i="28"/>
  <c r="N135" i="28"/>
  <c r="H135" i="28"/>
  <c r="H135" i="27" s="1"/>
  <c r="P135" i="28"/>
  <c r="S135" i="28"/>
  <c r="H269" i="28"/>
  <c r="H269" i="27" s="1"/>
  <c r="R269" i="28"/>
  <c r="R265" i="28"/>
  <c r="H265" i="28"/>
  <c r="H265" i="27" s="1"/>
  <c r="P259" i="28"/>
  <c r="N259" i="28"/>
  <c r="Q259" i="28"/>
  <c r="O259" i="28"/>
  <c r="T259" i="28"/>
  <c r="U258" i="28"/>
  <c r="H258" i="28"/>
  <c r="H258" i="27" s="1"/>
  <c r="Q258" i="28"/>
  <c r="O258" i="28"/>
  <c r="R257" i="28"/>
  <c r="S257" i="28"/>
  <c r="H257" i="28"/>
  <c r="H257" i="27" s="1"/>
  <c r="P251" i="28"/>
  <c r="N251" i="28"/>
  <c r="Q251" i="28"/>
  <c r="O251" i="28"/>
  <c r="T251" i="28"/>
  <c r="U250" i="28"/>
  <c r="H250" i="28"/>
  <c r="H250" i="27" s="1"/>
  <c r="Q250" i="28"/>
  <c r="O250" i="28"/>
  <c r="R249" i="28"/>
  <c r="S249" i="28"/>
  <c r="H249" i="28"/>
  <c r="H249" i="27" s="1"/>
  <c r="P243" i="28"/>
  <c r="N243" i="28"/>
  <c r="Q243" i="28"/>
  <c r="O243" i="28"/>
  <c r="T243" i="28"/>
  <c r="U242" i="28"/>
  <c r="H242" i="28"/>
  <c r="H242" i="27" s="1"/>
  <c r="Q242" i="28"/>
  <c r="O242" i="28"/>
  <c r="R241" i="28"/>
  <c r="S241" i="28"/>
  <c r="H241" i="28"/>
  <c r="H241" i="27" s="1"/>
  <c r="P235" i="28"/>
  <c r="N235" i="28"/>
  <c r="Q235" i="28"/>
  <c r="O235" i="28"/>
  <c r="T235" i="28"/>
  <c r="U234" i="28"/>
  <c r="H234" i="28"/>
  <c r="H234" i="27" s="1"/>
  <c r="Q234" i="28"/>
  <c r="O234" i="28"/>
  <c r="R233" i="28"/>
  <c r="S233" i="28"/>
  <c r="H233" i="28"/>
  <c r="H233" i="27" s="1"/>
  <c r="I227" i="28"/>
  <c r="I227" i="27" s="1"/>
  <c r="I219" i="28"/>
  <c r="I219" i="27" s="1"/>
  <c r="I211" i="28"/>
  <c r="I211" i="27" s="1"/>
  <c r="Q160" i="28"/>
  <c r="I159" i="28"/>
  <c r="I159" i="27" s="1"/>
  <c r="U114" i="28"/>
  <c r="S114" i="28"/>
  <c r="T114" i="28"/>
  <c r="H114" i="28"/>
  <c r="H114" i="27" s="1"/>
  <c r="M114" i="28"/>
  <c r="Q114" i="28"/>
  <c r="O114" i="28"/>
  <c r="I114" i="28"/>
  <c r="I114" i="27" s="1"/>
  <c r="R114" i="28"/>
  <c r="N114" i="28"/>
  <c r="O269" i="28"/>
  <c r="I269" i="28"/>
  <c r="I269" i="27" s="1"/>
  <c r="O265" i="28"/>
  <c r="I265" i="28"/>
  <c r="I265" i="27" s="1"/>
  <c r="I259" i="28"/>
  <c r="I259" i="27" s="1"/>
  <c r="I258" i="28"/>
  <c r="I258" i="27" s="1"/>
  <c r="I257" i="28"/>
  <c r="I257" i="27" s="1"/>
  <c r="I251" i="28"/>
  <c r="I251" i="27" s="1"/>
  <c r="I250" i="28"/>
  <c r="I250" i="27" s="1"/>
  <c r="I249" i="28"/>
  <c r="I249" i="27" s="1"/>
  <c r="I243" i="28"/>
  <c r="I243" i="27" s="1"/>
  <c r="I242" i="28"/>
  <c r="I242" i="27" s="1"/>
  <c r="I241" i="28"/>
  <c r="I241" i="27" s="1"/>
  <c r="I235" i="28"/>
  <c r="I235" i="27" s="1"/>
  <c r="I234" i="28"/>
  <c r="I234" i="27" s="1"/>
  <c r="I233" i="28"/>
  <c r="I233" i="27" s="1"/>
  <c r="N226" i="28"/>
  <c r="N218" i="28"/>
  <c r="N210" i="28"/>
  <c r="H206" i="28"/>
  <c r="H206" i="27" s="1"/>
  <c r="S206" i="28"/>
  <c r="U206" i="28"/>
  <c r="M206" i="28"/>
  <c r="Q206" i="28"/>
  <c r="Q199" i="28"/>
  <c r="O199" i="28"/>
  <c r="T199" i="28"/>
  <c r="H199" i="28"/>
  <c r="H199" i="27" s="1"/>
  <c r="M199" i="28"/>
  <c r="R199" i="28"/>
  <c r="S199" i="28"/>
  <c r="T152" i="28"/>
  <c r="U152" i="28"/>
  <c r="P152" i="28"/>
  <c r="N152" i="28"/>
  <c r="M152" i="28"/>
  <c r="O152" i="28"/>
  <c r="H152" i="28"/>
  <c r="H152" i="27" s="1"/>
  <c r="I152" i="28"/>
  <c r="I152" i="27" s="1"/>
  <c r="R152" i="28"/>
  <c r="S152" i="28"/>
  <c r="Q151" i="28"/>
  <c r="O151" i="28"/>
  <c r="R151" i="28"/>
  <c r="U151" i="28"/>
  <c r="T151" i="28"/>
  <c r="M151" i="28"/>
  <c r="N151" i="28"/>
  <c r="H151" i="28"/>
  <c r="H151" i="27" s="1"/>
  <c r="J151" i="27" s="1"/>
  <c r="P151" i="28"/>
  <c r="S151" i="28"/>
  <c r="Q136" i="28"/>
  <c r="I135" i="28"/>
  <c r="I135" i="27" s="1"/>
  <c r="P204" i="28"/>
  <c r="N204" i="28"/>
  <c r="R189" i="28"/>
  <c r="U188" i="28"/>
  <c r="N186" i="28"/>
  <c r="H186" i="28"/>
  <c r="H186" i="27" s="1"/>
  <c r="M184" i="28"/>
  <c r="N183" i="28"/>
  <c r="H183" i="28"/>
  <c r="H183" i="27" s="1"/>
  <c r="O179" i="28"/>
  <c r="I179" i="28"/>
  <c r="I179" i="27" s="1"/>
  <c r="T176" i="28"/>
  <c r="U176" i="28"/>
  <c r="H172" i="28"/>
  <c r="H172" i="27" s="1"/>
  <c r="O170" i="28"/>
  <c r="H164" i="28"/>
  <c r="H164" i="27" s="1"/>
  <c r="O162" i="28"/>
  <c r="H156" i="28"/>
  <c r="H156" i="27" s="1"/>
  <c r="O154" i="28"/>
  <c r="H148" i="28"/>
  <c r="H148" i="27" s="1"/>
  <c r="O146" i="28"/>
  <c r="H140" i="28"/>
  <c r="H140" i="27" s="1"/>
  <c r="O138" i="28"/>
  <c r="H126" i="28"/>
  <c r="H126" i="27" s="1"/>
  <c r="I121" i="28"/>
  <c r="I121" i="27" s="1"/>
  <c r="T119" i="28"/>
  <c r="U119" i="28"/>
  <c r="H119" i="28"/>
  <c r="H119" i="27" s="1"/>
  <c r="M119" i="28"/>
  <c r="Q119" i="28"/>
  <c r="H107" i="28"/>
  <c r="H107" i="27" s="1"/>
  <c r="R107" i="28"/>
  <c r="Q107" i="28"/>
  <c r="S107" i="28"/>
  <c r="T107" i="28"/>
  <c r="U107" i="28"/>
  <c r="M107" i="28"/>
  <c r="I107" i="28"/>
  <c r="I107" i="27" s="1"/>
  <c r="O107" i="28"/>
  <c r="Q97" i="28"/>
  <c r="U230" i="28"/>
  <c r="U222" i="28"/>
  <c r="U214" i="28"/>
  <c r="O204" i="28"/>
  <c r="I204" i="28"/>
  <c r="I204" i="27" s="1"/>
  <c r="M200" i="28"/>
  <c r="H200" i="28"/>
  <c r="H200" i="27" s="1"/>
  <c r="J200" i="27" s="1"/>
  <c r="S197" i="28"/>
  <c r="T197" i="28"/>
  <c r="P196" i="28"/>
  <c r="N196" i="28"/>
  <c r="Q196" i="28"/>
  <c r="O196" i="28"/>
  <c r="M186" i="28"/>
  <c r="M183" i="28"/>
  <c r="N179" i="28"/>
  <c r="R178" i="28"/>
  <c r="S178" i="28"/>
  <c r="N176" i="28"/>
  <c r="H176" i="28"/>
  <c r="H176" i="27" s="1"/>
  <c r="J176" i="27" s="1"/>
  <c r="Q175" i="28"/>
  <c r="O175" i="28"/>
  <c r="R175" i="28"/>
  <c r="N171" i="28"/>
  <c r="N170" i="28"/>
  <c r="N163" i="28"/>
  <c r="N162" i="28"/>
  <c r="N155" i="28"/>
  <c r="N154" i="28"/>
  <c r="N147" i="28"/>
  <c r="N146" i="28"/>
  <c r="N139" i="28"/>
  <c r="N138" i="28"/>
  <c r="P127" i="28"/>
  <c r="N127" i="28"/>
  <c r="Q127" i="28"/>
  <c r="O127" i="28"/>
  <c r="R127" i="28"/>
  <c r="U127" i="28"/>
  <c r="H121" i="28"/>
  <c r="H121" i="27" s="1"/>
  <c r="I119" i="28"/>
  <c r="I119" i="27" s="1"/>
  <c r="S189" i="28"/>
  <c r="T189" i="28"/>
  <c r="P188" i="28"/>
  <c r="N188" i="28"/>
  <c r="Q188" i="28"/>
  <c r="O188" i="28"/>
  <c r="T260" i="28"/>
  <c r="T252" i="28"/>
  <c r="T244" i="28"/>
  <c r="T236" i="28"/>
  <c r="R230" i="28"/>
  <c r="T228" i="28"/>
  <c r="R222" i="28"/>
  <c r="T220" i="28"/>
  <c r="R214" i="28"/>
  <c r="T212" i="28"/>
  <c r="S207" i="28"/>
  <c r="U204" i="28"/>
  <c r="S202" i="28"/>
  <c r="S200" i="28"/>
  <c r="M196" i="28"/>
  <c r="T192" i="28"/>
  <c r="U192" i="28"/>
  <c r="N189" i="28"/>
  <c r="H189" i="28"/>
  <c r="H189" i="27" s="1"/>
  <c r="J189" i="27" s="1"/>
  <c r="I188" i="28"/>
  <c r="I188" i="27" s="1"/>
  <c r="T186" i="28"/>
  <c r="Q184" i="28"/>
  <c r="T183" i="28"/>
  <c r="S179" i="28"/>
  <c r="S176" i="28"/>
  <c r="U172" i="28"/>
  <c r="S171" i="28"/>
  <c r="T170" i="28"/>
  <c r="U164" i="28"/>
  <c r="S163" i="28"/>
  <c r="T162" i="28"/>
  <c r="U156" i="28"/>
  <c r="S155" i="28"/>
  <c r="T154" i="28"/>
  <c r="U148" i="28"/>
  <c r="S147" i="28"/>
  <c r="T146" i="28"/>
  <c r="U140" i="28"/>
  <c r="S139" i="28"/>
  <c r="T138" i="28"/>
  <c r="T131" i="28"/>
  <c r="U131" i="28"/>
  <c r="H131" i="28"/>
  <c r="H131" i="27" s="1"/>
  <c r="Q131" i="28"/>
  <c r="O131" i="28"/>
  <c r="S128" i="28"/>
  <c r="T128" i="28"/>
  <c r="U128" i="28"/>
  <c r="P128" i="28"/>
  <c r="N128" i="28"/>
  <c r="M126" i="28"/>
  <c r="N121" i="28"/>
  <c r="O119" i="28"/>
  <c r="O230" i="28"/>
  <c r="O222" i="28"/>
  <c r="O214" i="28"/>
  <c r="M208" i="28"/>
  <c r="H208" i="28"/>
  <c r="H208" i="27" s="1"/>
  <c r="J208" i="27" s="1"/>
  <c r="T204" i="28"/>
  <c r="M203" i="28"/>
  <c r="H203" i="28"/>
  <c r="H203" i="27" s="1"/>
  <c r="J203" i="27" s="1"/>
  <c r="Q202" i="28"/>
  <c r="R200" i="28"/>
  <c r="U197" i="28"/>
  <c r="R194" i="28"/>
  <c r="S194" i="28"/>
  <c r="N192" i="28"/>
  <c r="H192" i="28"/>
  <c r="H192" i="27" s="1"/>
  <c r="Q191" i="28"/>
  <c r="O191" i="28"/>
  <c r="R191" i="28"/>
  <c r="M189" i="28"/>
  <c r="H188" i="28"/>
  <c r="H188" i="27" s="1"/>
  <c r="U187" i="28"/>
  <c r="H187" i="28"/>
  <c r="H187" i="27" s="1"/>
  <c r="J187" i="27" s="1"/>
  <c r="S181" i="28"/>
  <c r="T181" i="28"/>
  <c r="P180" i="28"/>
  <c r="N180" i="28"/>
  <c r="Q180" i="28"/>
  <c r="O180" i="28"/>
  <c r="U178" i="28"/>
  <c r="R176" i="28"/>
  <c r="U175" i="28"/>
  <c r="P123" i="28"/>
  <c r="N123" i="28"/>
  <c r="H123" i="28"/>
  <c r="H123" i="27" s="1"/>
  <c r="M123" i="28"/>
  <c r="I123" i="28"/>
  <c r="I123" i="27" s="1"/>
  <c r="O123" i="28"/>
  <c r="S123" i="28"/>
  <c r="N119" i="28"/>
  <c r="T85" i="28"/>
  <c r="P85" i="28"/>
  <c r="N85" i="28"/>
  <c r="M85" i="28"/>
  <c r="I85" i="28"/>
  <c r="I85" i="27" s="1"/>
  <c r="O85" i="28"/>
  <c r="H85" i="28"/>
  <c r="H85" i="27" s="1"/>
  <c r="J85" i="27" s="1"/>
  <c r="Q85" i="28"/>
  <c r="S85" i="28"/>
  <c r="R76" i="28"/>
  <c r="H76" i="28"/>
  <c r="H76" i="27" s="1"/>
  <c r="M76" i="28"/>
  <c r="Q76" i="28"/>
  <c r="U76" i="28"/>
  <c r="O76" i="28"/>
  <c r="S76" i="28"/>
  <c r="T76" i="28"/>
  <c r="N76" i="28"/>
  <c r="I76" i="28"/>
  <c r="I76" i="27" s="1"/>
  <c r="M188" i="28"/>
  <c r="T184" i="28"/>
  <c r="U184" i="28"/>
  <c r="P172" i="28"/>
  <c r="N172" i="28"/>
  <c r="Q172" i="28"/>
  <c r="O172" i="28"/>
  <c r="T172" i="28"/>
  <c r="U171" i="28"/>
  <c r="H171" i="28"/>
  <c r="H171" i="27" s="1"/>
  <c r="Q171" i="28"/>
  <c r="O171" i="28"/>
  <c r="R170" i="28"/>
  <c r="S170" i="28"/>
  <c r="H170" i="28"/>
  <c r="H170" i="27" s="1"/>
  <c r="P164" i="28"/>
  <c r="N164" i="28"/>
  <c r="Q164" i="28"/>
  <c r="O164" i="28"/>
  <c r="T164" i="28"/>
  <c r="U163" i="28"/>
  <c r="H163" i="28"/>
  <c r="H163" i="27" s="1"/>
  <c r="Q163" i="28"/>
  <c r="O163" i="28"/>
  <c r="R162" i="28"/>
  <c r="S162" i="28"/>
  <c r="H162" i="28"/>
  <c r="H162" i="27" s="1"/>
  <c r="P156" i="28"/>
  <c r="N156" i="28"/>
  <c r="Q156" i="28"/>
  <c r="O156" i="28"/>
  <c r="T156" i="28"/>
  <c r="U155" i="28"/>
  <c r="H155" i="28"/>
  <c r="H155" i="27" s="1"/>
  <c r="Q155" i="28"/>
  <c r="O155" i="28"/>
  <c r="R154" i="28"/>
  <c r="S154" i="28"/>
  <c r="H154" i="28"/>
  <c r="H154" i="27" s="1"/>
  <c r="P148" i="28"/>
  <c r="N148" i="28"/>
  <c r="Q148" i="28"/>
  <c r="O148" i="28"/>
  <c r="T148" i="28"/>
  <c r="U147" i="28"/>
  <c r="H147" i="28"/>
  <c r="H147" i="27" s="1"/>
  <c r="Q147" i="28"/>
  <c r="O147" i="28"/>
  <c r="R146" i="28"/>
  <c r="S146" i="28"/>
  <c r="H146" i="28"/>
  <c r="H146" i="27" s="1"/>
  <c r="P140" i="28"/>
  <c r="N140" i="28"/>
  <c r="Q140" i="28"/>
  <c r="O140" i="28"/>
  <c r="T140" i="28"/>
  <c r="U139" i="28"/>
  <c r="H139" i="28"/>
  <c r="H139" i="27" s="1"/>
  <c r="Q139" i="28"/>
  <c r="O139" i="28"/>
  <c r="R138" i="28"/>
  <c r="S138" i="28"/>
  <c r="H138" i="28"/>
  <c r="H138" i="27" s="1"/>
  <c r="Q126" i="28"/>
  <c r="O126" i="28"/>
  <c r="T126" i="28"/>
  <c r="U126" i="28"/>
  <c r="P126" i="28"/>
  <c r="Q84" i="28"/>
  <c r="O84" i="28"/>
  <c r="U84" i="28"/>
  <c r="H84" i="28"/>
  <c r="H84" i="27" s="1"/>
  <c r="J84" i="27" s="1"/>
  <c r="N84" i="28"/>
  <c r="P84" i="28"/>
  <c r="T84" i="28"/>
  <c r="M84" i="28"/>
  <c r="R84" i="28"/>
  <c r="Q207" i="28"/>
  <c r="O207" i="28"/>
  <c r="R204" i="28"/>
  <c r="U189" i="28"/>
  <c r="R186" i="28"/>
  <c r="S186" i="28"/>
  <c r="N184" i="28"/>
  <c r="H184" i="28"/>
  <c r="H184" i="27" s="1"/>
  <c r="Q183" i="28"/>
  <c r="O183" i="28"/>
  <c r="R183" i="28"/>
  <c r="U179" i="28"/>
  <c r="H179" i="28"/>
  <c r="H179" i="27" s="1"/>
  <c r="I172" i="28"/>
  <c r="I172" i="27" s="1"/>
  <c r="I171" i="28"/>
  <c r="I171" i="27" s="1"/>
  <c r="I170" i="28"/>
  <c r="I170" i="27" s="1"/>
  <c r="I164" i="28"/>
  <c r="I164" i="27" s="1"/>
  <c r="I163" i="28"/>
  <c r="I163" i="27" s="1"/>
  <c r="I162" i="28"/>
  <c r="I162" i="27" s="1"/>
  <c r="I156" i="28"/>
  <c r="I156" i="27" s="1"/>
  <c r="I155" i="28"/>
  <c r="I155" i="27" s="1"/>
  <c r="I154" i="28"/>
  <c r="I154" i="27" s="1"/>
  <c r="I148" i="28"/>
  <c r="I148" i="27" s="1"/>
  <c r="I147" i="28"/>
  <c r="I147" i="27" s="1"/>
  <c r="I146" i="28"/>
  <c r="I146" i="27" s="1"/>
  <c r="I140" i="28"/>
  <c r="I140" i="27" s="1"/>
  <c r="I139" i="28"/>
  <c r="I139" i="27" s="1"/>
  <c r="I138" i="28"/>
  <c r="I138" i="27" s="1"/>
  <c r="I126" i="28"/>
  <c r="I126" i="27" s="1"/>
  <c r="R121" i="28"/>
  <c r="T121" i="28"/>
  <c r="U121" i="28"/>
  <c r="P121" i="28"/>
  <c r="O121" i="28"/>
  <c r="P97" i="28"/>
  <c r="N97" i="28"/>
  <c r="T97" i="28"/>
  <c r="U97" i="28"/>
  <c r="R97" i="28"/>
  <c r="S97" i="28"/>
  <c r="M97" i="28"/>
  <c r="O97" i="28"/>
  <c r="I97" i="28"/>
  <c r="I97" i="27" s="1"/>
  <c r="S84" i="28"/>
  <c r="T132" i="28"/>
  <c r="M115" i="28"/>
  <c r="H115" i="28"/>
  <c r="H115" i="27" s="1"/>
  <c r="J115" i="27" s="1"/>
  <c r="Q106" i="28"/>
  <c r="U96" i="28"/>
  <c r="Q96" i="28"/>
  <c r="O96" i="28"/>
  <c r="R95" i="28"/>
  <c r="H95" i="28"/>
  <c r="H95" i="27" s="1"/>
  <c r="N95" i="28"/>
  <c r="P89" i="28"/>
  <c r="N89" i="28"/>
  <c r="T89" i="28"/>
  <c r="T82" i="28"/>
  <c r="R82" i="28"/>
  <c r="S82" i="28"/>
  <c r="H82" i="28"/>
  <c r="H82" i="27" s="1"/>
  <c r="M82" i="28"/>
  <c r="U82" i="28"/>
  <c r="N82" i="28"/>
  <c r="H80" i="28"/>
  <c r="H80" i="27" s="1"/>
  <c r="Q80" i="28"/>
  <c r="R80" i="28"/>
  <c r="U80" i="28"/>
  <c r="P80" i="28"/>
  <c r="T80" i="28"/>
  <c r="S34" i="28"/>
  <c r="T34" i="28"/>
  <c r="M34" i="28"/>
  <c r="H34" i="28"/>
  <c r="H34" i="27" s="1"/>
  <c r="J34" i="27" s="1"/>
  <c r="N34" i="28"/>
  <c r="Q34" i="28"/>
  <c r="O34" i="28"/>
  <c r="R34" i="28"/>
  <c r="U34" i="28"/>
  <c r="H72" i="28"/>
  <c r="H72" i="27" s="1"/>
  <c r="U72" i="28"/>
  <c r="M72" i="28"/>
  <c r="Q72" i="28"/>
  <c r="P72" i="28"/>
  <c r="O72" i="28"/>
  <c r="U77" i="28"/>
  <c r="R77" i="28"/>
  <c r="S77" i="28"/>
  <c r="H77" i="28"/>
  <c r="H77" i="27" s="1"/>
  <c r="M77" i="28"/>
  <c r="N77" i="28"/>
  <c r="R72" i="28"/>
  <c r="T173" i="28"/>
  <c r="T165" i="28"/>
  <c r="T157" i="28"/>
  <c r="T149" i="28"/>
  <c r="T141" i="28"/>
  <c r="T133" i="28"/>
  <c r="O132" i="28"/>
  <c r="Q132" i="28"/>
  <c r="U124" i="28"/>
  <c r="R118" i="28"/>
  <c r="U117" i="28"/>
  <c r="T115" i="28"/>
  <c r="Q113" i="28"/>
  <c r="S108" i="28"/>
  <c r="N106" i="28"/>
  <c r="H106" i="28"/>
  <c r="H106" i="27" s="1"/>
  <c r="R104" i="28"/>
  <c r="T103" i="28"/>
  <c r="T101" i="28"/>
  <c r="P101" i="28"/>
  <c r="N101" i="28"/>
  <c r="U101" i="28"/>
  <c r="M96" i="28"/>
  <c r="M95" i="28"/>
  <c r="O89" i="28"/>
  <c r="I77" i="28"/>
  <c r="I77" i="27" s="1"/>
  <c r="I72" i="28"/>
  <c r="I72" i="27" s="1"/>
  <c r="R31" i="28"/>
  <c r="S31" i="28"/>
  <c r="Q31" i="28"/>
  <c r="T31" i="28"/>
  <c r="M31" i="28"/>
  <c r="H31" i="28"/>
  <c r="H31" i="27" s="1"/>
  <c r="N31" i="28"/>
  <c r="I31" i="28"/>
  <c r="I31" i="27" s="1"/>
  <c r="O31" i="28"/>
  <c r="S8" i="28"/>
  <c r="U8" i="28"/>
  <c r="H8" i="28"/>
  <c r="H8" i="27" s="1"/>
  <c r="Q8" i="28"/>
  <c r="O8" i="28"/>
  <c r="M8" i="28"/>
  <c r="R8" i="28"/>
  <c r="T8" i="28"/>
  <c r="I8" i="28"/>
  <c r="I8" i="27" s="1"/>
  <c r="P8" i="28"/>
  <c r="N132" i="28"/>
  <c r="T124" i="28"/>
  <c r="T117" i="28"/>
  <c r="S115" i="28"/>
  <c r="O113" i="28"/>
  <c r="P113" i="28"/>
  <c r="R111" i="28"/>
  <c r="S111" i="28"/>
  <c r="T109" i="28"/>
  <c r="S109" i="28"/>
  <c r="M106" i="28"/>
  <c r="Q104" i="28"/>
  <c r="S103" i="28"/>
  <c r="I101" i="28"/>
  <c r="I101" i="27" s="1"/>
  <c r="Q100" i="28"/>
  <c r="O100" i="28"/>
  <c r="U100" i="28"/>
  <c r="H99" i="28"/>
  <c r="H99" i="27" s="1"/>
  <c r="R99" i="28"/>
  <c r="N99" i="28"/>
  <c r="T96" i="28"/>
  <c r="U95" i="28"/>
  <c r="T93" i="28"/>
  <c r="P93" i="28"/>
  <c r="N93" i="28"/>
  <c r="H91" i="28"/>
  <c r="H91" i="27" s="1"/>
  <c r="R91" i="28"/>
  <c r="I91" i="28"/>
  <c r="I91" i="27" s="1"/>
  <c r="O91" i="28"/>
  <c r="M89" i="28"/>
  <c r="M87" i="28"/>
  <c r="Q81" i="28"/>
  <c r="O81" i="28"/>
  <c r="H81" i="28"/>
  <c r="H81" i="27" s="1"/>
  <c r="M81" i="28"/>
  <c r="R81" i="28"/>
  <c r="S81" i="28"/>
  <c r="U81" i="28"/>
  <c r="S66" i="28"/>
  <c r="T66" i="28"/>
  <c r="M66" i="28"/>
  <c r="H66" i="28"/>
  <c r="H66" i="27" s="1"/>
  <c r="N66" i="28"/>
  <c r="Q66" i="28"/>
  <c r="U66" i="28"/>
  <c r="O66" i="28"/>
  <c r="R66" i="28"/>
  <c r="S42" i="28"/>
  <c r="T42" i="28"/>
  <c r="R42" i="28"/>
  <c r="U42" i="28"/>
  <c r="H42" i="28"/>
  <c r="H42" i="27" s="1"/>
  <c r="N42" i="28"/>
  <c r="M42" i="28"/>
  <c r="O42" i="28"/>
  <c r="Q42" i="28"/>
  <c r="P31" i="28"/>
  <c r="Q118" i="28"/>
  <c r="O118" i="28"/>
  <c r="S117" i="28"/>
  <c r="Q108" i="28"/>
  <c r="O108" i="28"/>
  <c r="H108" i="28"/>
  <c r="H108" i="27" s="1"/>
  <c r="J108" i="27" s="1"/>
  <c r="M108" i="28"/>
  <c r="U106" i="28"/>
  <c r="H101" i="28"/>
  <c r="H101" i="27" s="1"/>
  <c r="S96" i="28"/>
  <c r="T95" i="28"/>
  <c r="Q92" i="28"/>
  <c r="O92" i="28"/>
  <c r="U92" i="28"/>
  <c r="M92" i="28"/>
  <c r="P91" i="28"/>
  <c r="U89" i="28"/>
  <c r="O82" i="28"/>
  <c r="Q73" i="28"/>
  <c r="O73" i="28"/>
  <c r="R73" i="28"/>
  <c r="S73" i="28"/>
  <c r="H73" i="28"/>
  <c r="H73" i="27" s="1"/>
  <c r="P73" i="28"/>
  <c r="S71" i="28"/>
  <c r="P71" i="28"/>
  <c r="O71" i="28"/>
  <c r="Q71" i="28"/>
  <c r="U71" i="28"/>
  <c r="M71" i="28"/>
  <c r="N8" i="28"/>
  <c r="P115" i="28"/>
  <c r="N115" i="28"/>
  <c r="T106" i="28"/>
  <c r="U104" i="28"/>
  <c r="S104" i="28"/>
  <c r="R103" i="28"/>
  <c r="H103" i="28"/>
  <c r="H103" i="27" s="1"/>
  <c r="M103" i="28"/>
  <c r="R96" i="28"/>
  <c r="S95" i="28"/>
  <c r="S89" i="28"/>
  <c r="R87" i="28"/>
  <c r="H87" i="28"/>
  <c r="H87" i="27" s="1"/>
  <c r="I87" i="28"/>
  <c r="I87" i="27" s="1"/>
  <c r="O87" i="28"/>
  <c r="Q87" i="28"/>
  <c r="O80" i="28"/>
  <c r="O77" i="28"/>
  <c r="I42" i="28"/>
  <c r="I42" i="27" s="1"/>
  <c r="P70" i="28"/>
  <c r="N70" i="28"/>
  <c r="T70" i="28"/>
  <c r="U70" i="28"/>
  <c r="I70" i="28"/>
  <c r="I70" i="27" s="1"/>
  <c r="O70" i="28"/>
  <c r="T37" i="28"/>
  <c r="U37" i="28"/>
  <c r="M37" i="28"/>
  <c r="H37" i="28"/>
  <c r="H37" i="27" s="1"/>
  <c r="N37" i="28"/>
  <c r="Q37" i="28"/>
  <c r="T29" i="28"/>
  <c r="U29" i="28"/>
  <c r="P29" i="28"/>
  <c r="N29" i="28"/>
  <c r="H29" i="28"/>
  <c r="H29" i="27" s="1"/>
  <c r="I29" i="28"/>
  <c r="I29" i="27" s="1"/>
  <c r="S29" i="28"/>
  <c r="T45" i="28"/>
  <c r="U45" i="28"/>
  <c r="R45" i="28"/>
  <c r="S45" i="28"/>
  <c r="H45" i="28"/>
  <c r="H45" i="27" s="1"/>
  <c r="N45" i="28"/>
  <c r="I37" i="28"/>
  <c r="I37" i="27" s="1"/>
  <c r="R29" i="28"/>
  <c r="H9" i="28"/>
  <c r="H9" i="27" s="1"/>
  <c r="P9" i="28"/>
  <c r="N9" i="28"/>
  <c r="Q9" i="28"/>
  <c r="O9" i="28"/>
  <c r="T9" i="28"/>
  <c r="I9" i="28"/>
  <c r="I9" i="27" s="1"/>
  <c r="R9" i="28"/>
  <c r="M9" i="28"/>
  <c r="R63" i="28"/>
  <c r="S63" i="28"/>
  <c r="Q63" i="28"/>
  <c r="T63" i="28"/>
  <c r="M63" i="28"/>
  <c r="Q52" i="28"/>
  <c r="O52" i="28"/>
  <c r="R52" i="28"/>
  <c r="P52" i="28"/>
  <c r="S52" i="28"/>
  <c r="T48" i="28"/>
  <c r="O37" i="28"/>
  <c r="R13" i="28"/>
  <c r="T13" i="28"/>
  <c r="U13" i="28"/>
  <c r="P13" i="28"/>
  <c r="N13" i="28"/>
  <c r="I13" i="28"/>
  <c r="I13" i="27" s="1"/>
  <c r="S13" i="28"/>
  <c r="H13" i="28"/>
  <c r="H13" i="27" s="1"/>
  <c r="U88" i="28"/>
  <c r="Q88" i="28"/>
  <c r="O88" i="28"/>
  <c r="S79" i="28"/>
  <c r="U79" i="28"/>
  <c r="P79" i="28"/>
  <c r="O79" i="28"/>
  <c r="M70" i="28"/>
  <c r="P65" i="28"/>
  <c r="N65" i="28"/>
  <c r="Q65" i="28"/>
  <c r="O65" i="28"/>
  <c r="H65" i="28"/>
  <c r="H65" i="27" s="1"/>
  <c r="I65" i="28"/>
  <c r="I65" i="27" s="1"/>
  <c r="T65" i="28"/>
  <c r="R55" i="28"/>
  <c r="S55" i="28"/>
  <c r="T55" i="28"/>
  <c r="U55" i="28"/>
  <c r="H55" i="28"/>
  <c r="H55" i="27" s="1"/>
  <c r="N55" i="28"/>
  <c r="I52" i="28"/>
  <c r="I52" i="27" s="1"/>
  <c r="O45" i="28"/>
  <c r="U40" i="28"/>
  <c r="H40" i="28"/>
  <c r="H40" i="27" s="1"/>
  <c r="M40" i="28"/>
  <c r="N40" i="28"/>
  <c r="Q40" i="28"/>
  <c r="U48" i="28"/>
  <c r="H48" i="28"/>
  <c r="H48" i="27" s="1"/>
  <c r="R48" i="28"/>
  <c r="S48" i="28"/>
  <c r="N48" i="28"/>
  <c r="S37" i="28"/>
  <c r="P33" i="28"/>
  <c r="N33" i="28"/>
  <c r="Q33" i="28"/>
  <c r="O33" i="28"/>
  <c r="H33" i="28"/>
  <c r="H33" i="27" s="1"/>
  <c r="I33" i="28"/>
  <c r="I33" i="27" s="1"/>
  <c r="T33" i="28"/>
  <c r="P105" i="28"/>
  <c r="N105" i="28"/>
  <c r="M88" i="28"/>
  <c r="H79" i="28"/>
  <c r="H79" i="27" s="1"/>
  <c r="S70" i="28"/>
  <c r="T69" i="28"/>
  <c r="U69" i="28"/>
  <c r="M69" i="28"/>
  <c r="H69" i="28"/>
  <c r="H69" i="27" s="1"/>
  <c r="N69" i="28"/>
  <c r="Q69" i="28"/>
  <c r="R65" i="28"/>
  <c r="O63" i="28"/>
  <c r="U56" i="28"/>
  <c r="H56" i="28"/>
  <c r="H56" i="27" s="1"/>
  <c r="Q56" i="28"/>
  <c r="R56" i="28"/>
  <c r="M56" i="28"/>
  <c r="I48" i="28"/>
  <c r="I48" i="27" s="1"/>
  <c r="P41" i="28"/>
  <c r="N41" i="28"/>
  <c r="Q41" i="28"/>
  <c r="O41" i="28"/>
  <c r="U41" i="28"/>
  <c r="I41" i="28"/>
  <c r="I41" i="27" s="1"/>
  <c r="I40" i="28"/>
  <c r="I40" i="27" s="1"/>
  <c r="R37" i="28"/>
  <c r="S33" i="28"/>
  <c r="O29" i="28"/>
  <c r="H17" i="28"/>
  <c r="H17" i="27" s="1"/>
  <c r="J17" i="27" s="1"/>
  <c r="P17" i="28"/>
  <c r="N17" i="28"/>
  <c r="Q17" i="28"/>
  <c r="O17" i="28"/>
  <c r="T17" i="28"/>
  <c r="I16" i="28"/>
  <c r="I16" i="27" s="1"/>
  <c r="R74" i="28"/>
  <c r="R47" i="28"/>
  <c r="S47" i="28"/>
  <c r="Q44" i="28"/>
  <c r="O44" i="28"/>
  <c r="R44" i="28"/>
  <c r="T21" i="28"/>
  <c r="U21" i="28"/>
  <c r="P21" i="28"/>
  <c r="N21" i="28"/>
  <c r="R17" i="28"/>
  <c r="R5" i="28"/>
  <c r="T5" i="28"/>
  <c r="U5" i="28"/>
  <c r="P5" i="28"/>
  <c r="N5" i="28"/>
  <c r="P78" i="28"/>
  <c r="N78" i="28"/>
  <c r="Q68" i="28"/>
  <c r="O68" i="28"/>
  <c r="R68" i="28"/>
  <c r="T61" i="28"/>
  <c r="U61" i="28"/>
  <c r="S58" i="28"/>
  <c r="T58" i="28"/>
  <c r="P57" i="28"/>
  <c r="N57" i="28"/>
  <c r="Q57" i="28"/>
  <c r="O57" i="28"/>
  <c r="R39" i="28"/>
  <c r="S39" i="28"/>
  <c r="Q36" i="28"/>
  <c r="O36" i="28"/>
  <c r="R36" i="28"/>
  <c r="P25" i="28"/>
  <c r="N25" i="28"/>
  <c r="Q25" i="28"/>
  <c r="O25" i="28"/>
  <c r="T25" i="28"/>
  <c r="U24" i="28"/>
  <c r="H24" i="28"/>
  <c r="H24" i="27" s="1"/>
  <c r="Q24" i="28"/>
  <c r="O24" i="28"/>
  <c r="R23" i="28"/>
  <c r="S23" i="28"/>
  <c r="H23" i="28"/>
  <c r="H23" i="27" s="1"/>
  <c r="O21" i="28"/>
  <c r="M16" i="28"/>
  <c r="P15" i="28"/>
  <c r="N15" i="28"/>
  <c r="R15" i="28"/>
  <c r="S15" i="28"/>
  <c r="H15" i="28"/>
  <c r="H15" i="27" s="1"/>
  <c r="O78" i="28"/>
  <c r="I78" i="28"/>
  <c r="I78" i="27" s="1"/>
  <c r="M74" i="28"/>
  <c r="H74" i="28"/>
  <c r="H74" i="27" s="1"/>
  <c r="N68" i="28"/>
  <c r="H68" i="28"/>
  <c r="H68" i="27" s="1"/>
  <c r="U64" i="28"/>
  <c r="H64" i="28"/>
  <c r="H64" i="27" s="1"/>
  <c r="N61" i="28"/>
  <c r="H61" i="28"/>
  <c r="H61" i="27" s="1"/>
  <c r="Q60" i="28"/>
  <c r="O60" i="28"/>
  <c r="R60" i="28"/>
  <c r="N58" i="28"/>
  <c r="H58" i="28"/>
  <c r="H58" i="27" s="1"/>
  <c r="J58" i="27" s="1"/>
  <c r="I57" i="28"/>
  <c r="I57" i="27" s="1"/>
  <c r="T53" i="28"/>
  <c r="U53" i="28"/>
  <c r="S50" i="28"/>
  <c r="T50" i="28"/>
  <c r="P49" i="28"/>
  <c r="N49" i="28"/>
  <c r="Q49" i="28"/>
  <c r="O49" i="28"/>
  <c r="U47" i="28"/>
  <c r="U44" i="28"/>
  <c r="N39" i="28"/>
  <c r="H39" i="28"/>
  <c r="H39" i="27" s="1"/>
  <c r="N36" i="28"/>
  <c r="H36" i="28"/>
  <c r="H36" i="27" s="1"/>
  <c r="U32" i="28"/>
  <c r="H32" i="28"/>
  <c r="H32" i="27" s="1"/>
  <c r="I25" i="28"/>
  <c r="I25" i="27" s="1"/>
  <c r="I24" i="28"/>
  <c r="I24" i="27" s="1"/>
  <c r="I23" i="28"/>
  <c r="I23" i="27" s="1"/>
  <c r="M21" i="28"/>
  <c r="Q15" i="28"/>
  <c r="O5" i="28"/>
  <c r="S16" i="28"/>
  <c r="U16" i="28"/>
  <c r="H16" i="28"/>
  <c r="H16" i="27" s="1"/>
  <c r="Q16" i="28"/>
  <c r="O16" i="28"/>
  <c r="P7" i="28"/>
  <c r="N7" i="28"/>
  <c r="R7" i="28"/>
  <c r="S7" i="28"/>
  <c r="H7" i="28"/>
  <c r="H7" i="27" s="1"/>
  <c r="N62" i="28"/>
  <c r="N54" i="28"/>
  <c r="T26" i="28"/>
  <c r="T18" i="28"/>
  <c r="T10" i="28"/>
  <c r="T2" i="28"/>
  <c r="S10" i="28"/>
  <c r="S2" i="28"/>
  <c r="O10" i="28"/>
  <c r="O2" i="28"/>
  <c r="J900" i="28" l="1"/>
  <c r="K900" i="27" s="1"/>
  <c r="J88" i="27"/>
  <c r="J721" i="27"/>
  <c r="J144" i="27"/>
  <c r="J107" i="27"/>
  <c r="J24" i="27"/>
  <c r="J140" i="27"/>
  <c r="J855" i="27"/>
  <c r="J124" i="27"/>
  <c r="J639" i="27"/>
  <c r="J35" i="27"/>
  <c r="J190" i="27"/>
  <c r="J148" i="27"/>
  <c r="J841" i="27"/>
  <c r="J52" i="27"/>
  <c r="J282" i="27"/>
  <c r="J815" i="27"/>
  <c r="J839" i="27"/>
  <c r="J657" i="27"/>
  <c r="J37" i="27"/>
  <c r="J156" i="27"/>
  <c r="J806" i="27"/>
  <c r="K48" i="28"/>
  <c r="L48" i="27" s="1"/>
  <c r="K867" i="28"/>
  <c r="L867" i="27" s="1"/>
  <c r="J949" i="28"/>
  <c r="K949" i="27" s="1"/>
  <c r="J852" i="28"/>
  <c r="K852" i="27" s="1"/>
  <c r="J749" i="28"/>
  <c r="K749" i="27" s="1"/>
  <c r="J22" i="28"/>
  <c r="K22" i="27" s="1"/>
  <c r="J620" i="27"/>
  <c r="J409" i="27"/>
  <c r="J830" i="27"/>
  <c r="J461" i="27"/>
  <c r="J469" i="27"/>
  <c r="J335" i="27"/>
  <c r="J321" i="27"/>
  <c r="J333" i="27"/>
  <c r="J173" i="27"/>
  <c r="J805" i="27"/>
  <c r="J93" i="27"/>
  <c r="J969" i="27"/>
  <c r="J654" i="27"/>
  <c r="J95" i="27"/>
  <c r="J874" i="27"/>
  <c r="J711" i="27"/>
  <c r="J906" i="27"/>
  <c r="J393" i="27"/>
  <c r="J429" i="27"/>
  <c r="J218" i="27"/>
  <c r="J948" i="27"/>
  <c r="J816" i="27"/>
  <c r="J491" i="27"/>
  <c r="J161" i="27"/>
  <c r="J293" i="27"/>
  <c r="J74" i="27"/>
  <c r="J402" i="27"/>
  <c r="J549" i="27"/>
  <c r="J55" i="27"/>
  <c r="J481" i="27"/>
  <c r="J299" i="27"/>
  <c r="J391" i="27"/>
  <c r="J464" i="27"/>
  <c r="J685" i="27"/>
  <c r="J608" i="27"/>
  <c r="J936" i="27"/>
  <c r="J521" i="27"/>
  <c r="J309" i="27"/>
  <c r="K749" i="28"/>
  <c r="L749" i="27" s="1"/>
  <c r="J494" i="27"/>
  <c r="J306" i="27"/>
  <c r="J684" i="28"/>
  <c r="K684" i="27" s="1"/>
  <c r="J688" i="27"/>
  <c r="J199" i="27"/>
  <c r="J318" i="27"/>
  <c r="J392" i="27"/>
  <c r="J118" i="27"/>
  <c r="J472" i="27"/>
  <c r="J473" i="27"/>
  <c r="J421" i="27"/>
  <c r="J166" i="27"/>
  <c r="J643" i="27"/>
  <c r="J628" i="27"/>
  <c r="J994" i="27"/>
  <c r="J179" i="27"/>
  <c r="J283" i="27"/>
  <c r="J106" i="27"/>
  <c r="J692" i="27"/>
  <c r="J698" i="27"/>
  <c r="J495" i="27"/>
  <c r="J143" i="27"/>
  <c r="J873" i="27"/>
  <c r="J979" i="27"/>
  <c r="J397" i="27"/>
  <c r="J961" i="27"/>
  <c r="J129" i="27"/>
  <c r="J415" i="27"/>
  <c r="J753" i="27"/>
  <c r="J766" i="27"/>
  <c r="J422" i="27"/>
  <c r="J803" i="27"/>
  <c r="J550" i="27"/>
  <c r="J455" i="27"/>
  <c r="J265" i="27"/>
  <c r="J785" i="27"/>
  <c r="J450" i="27"/>
  <c r="J551" i="27"/>
  <c r="J77" i="27"/>
  <c r="J119" i="27"/>
  <c r="J419" i="27"/>
  <c r="J496" i="27"/>
  <c r="J337" i="27"/>
  <c r="J369" i="27"/>
  <c r="J672" i="27"/>
  <c r="J487" i="28"/>
  <c r="K487" i="27" s="1"/>
  <c r="J72" i="27"/>
  <c r="J408" i="27"/>
  <c r="J555" i="27"/>
  <c r="J160" i="27"/>
  <c r="J270" i="27"/>
  <c r="J352" i="27"/>
  <c r="J844" i="27"/>
  <c r="K659" i="28"/>
  <c r="L659" i="27" s="1"/>
  <c r="K949" i="28"/>
  <c r="L949" i="27" s="1"/>
  <c r="K303" i="28"/>
  <c r="L303" i="27" s="1"/>
  <c r="J297" i="27"/>
  <c r="J689" i="27"/>
  <c r="J754" i="27"/>
  <c r="J332" i="27"/>
  <c r="J869" i="27"/>
  <c r="J64" i="27"/>
  <c r="J378" i="27"/>
  <c r="J602" i="27"/>
  <c r="J890" i="27"/>
  <c r="J109" i="27"/>
  <c r="J431" i="27"/>
  <c r="J436" i="27"/>
  <c r="J831" i="27"/>
  <c r="J810" i="27"/>
  <c r="J418" i="27"/>
  <c r="J560" i="27"/>
  <c r="J637" i="27"/>
  <c r="J747" i="27"/>
  <c r="J2" i="27"/>
  <c r="J104" i="27"/>
  <c r="J278" i="27"/>
  <c r="J256" i="27"/>
  <c r="J778" i="27"/>
  <c r="J439" i="27"/>
  <c r="J312" i="27"/>
  <c r="J596" i="27"/>
  <c r="J508" i="27"/>
  <c r="J243" i="27"/>
  <c r="J382" i="27"/>
  <c r="J329" i="27"/>
  <c r="J474" i="27"/>
  <c r="J168" i="27"/>
  <c r="J231" i="27"/>
  <c r="J216" i="27"/>
  <c r="J252" i="27"/>
  <c r="J490" i="27"/>
  <c r="J741" i="27"/>
  <c r="J86" i="27"/>
  <c r="J51" i="27"/>
  <c r="J47" i="27"/>
  <c r="J350" i="27"/>
  <c r="J522" i="27"/>
  <c r="J40" i="27"/>
  <c r="J42" i="27"/>
  <c r="J162" i="27"/>
  <c r="J336" i="27"/>
  <c r="J647" i="27"/>
  <c r="J153" i="27"/>
  <c r="J191" i="27"/>
  <c r="J237" i="27"/>
  <c r="J423" i="27"/>
  <c r="J300" i="27"/>
  <c r="J96" i="27"/>
  <c r="J25" i="27"/>
  <c r="J523" i="27"/>
  <c r="J506" i="27"/>
  <c r="J145" i="27"/>
  <c r="J57" i="27"/>
  <c r="J234" i="27"/>
  <c r="J250" i="27"/>
  <c r="J266" i="27"/>
  <c r="J524" i="27"/>
  <c r="J493" i="27"/>
  <c r="J845" i="27"/>
  <c r="J46" i="27"/>
  <c r="J699" i="27"/>
  <c r="J975" i="27"/>
  <c r="J498" i="27"/>
  <c r="J884" i="27"/>
  <c r="J308" i="27"/>
  <c r="J536" i="27"/>
  <c r="J76" i="27"/>
  <c r="J70" i="27"/>
  <c r="J65" i="27"/>
  <c r="J154" i="27"/>
  <c r="J325" i="27"/>
  <c r="J500" i="27"/>
  <c r="J849" i="27"/>
  <c r="J790" i="27"/>
  <c r="J838" i="27"/>
  <c r="J938" i="27"/>
  <c r="J201" i="27"/>
  <c r="J360" i="27"/>
  <c r="J463" i="27"/>
  <c r="J286" i="27"/>
  <c r="J340" i="27"/>
  <c r="J251" i="27"/>
  <c r="J374" i="27"/>
  <c r="J868" i="27"/>
  <c r="J724" i="27"/>
  <c r="J227" i="27"/>
  <c r="J451" i="27"/>
  <c r="J526" i="27"/>
  <c r="J946" i="27"/>
  <c r="J44" i="27"/>
  <c r="J538" i="27"/>
  <c r="J288" i="27"/>
  <c r="J843" i="27"/>
  <c r="J358" i="27"/>
  <c r="J54" i="27"/>
  <c r="J62" i="27"/>
  <c r="J324" i="27"/>
  <c r="J535" i="27"/>
  <c r="J690" i="27"/>
  <c r="J223" i="27"/>
  <c r="J650" i="27"/>
  <c r="J292" i="27"/>
  <c r="J519" i="27"/>
  <c r="J132" i="27"/>
  <c r="J800" i="27"/>
  <c r="J126" i="27"/>
  <c r="J241" i="27"/>
  <c r="J271" i="27"/>
  <c r="J368" i="27"/>
  <c r="J236" i="27"/>
  <c r="J420" i="27"/>
  <c r="J322" i="27"/>
  <c r="J49" i="27"/>
  <c r="K929" i="28"/>
  <c r="L929" i="27" s="1"/>
  <c r="K740" i="28"/>
  <c r="L740" i="27" s="1"/>
  <c r="J740" i="28"/>
  <c r="K740" i="27" s="1"/>
  <c r="J134" i="27"/>
  <c r="J399" i="27"/>
  <c r="K666" i="28"/>
  <c r="L666" i="27" s="1"/>
  <c r="K331" i="28"/>
  <c r="L331" i="27" s="1"/>
  <c r="K427" i="28"/>
  <c r="L427" i="27" s="1"/>
  <c r="J341" i="27"/>
  <c r="K866" i="28"/>
  <c r="L866" i="27" s="1"/>
  <c r="J804" i="28"/>
  <c r="K804" i="27" s="1"/>
  <c r="K22" i="28"/>
  <c r="L22" i="27" s="1"/>
  <c r="K804" i="28"/>
  <c r="L804" i="27" s="1"/>
  <c r="K487" i="28"/>
  <c r="L487" i="27" s="1"/>
  <c r="K680" i="28"/>
  <c r="L680" i="27" s="1"/>
  <c r="K323" i="28"/>
  <c r="L323" i="27" s="1"/>
  <c r="K881" i="28"/>
  <c r="L881" i="27" s="1"/>
  <c r="K338" i="28"/>
  <c r="L338" i="27" s="1"/>
  <c r="K810" i="28"/>
  <c r="L810" i="27" s="1"/>
  <c r="K93" i="28"/>
  <c r="L93" i="27" s="1"/>
  <c r="K393" i="28"/>
  <c r="L393" i="27" s="1"/>
  <c r="J959" i="27"/>
  <c r="K178" i="28"/>
  <c r="L178" i="27" s="1"/>
  <c r="K755" i="28"/>
  <c r="L755" i="27" s="1"/>
  <c r="J780" i="27"/>
  <c r="J186" i="27"/>
  <c r="K594" i="28"/>
  <c r="L594" i="27" s="1"/>
  <c r="K104" i="28"/>
  <c r="L104" i="27" s="1"/>
  <c r="K46" i="28"/>
  <c r="L46" i="27" s="1"/>
  <c r="K344" i="28"/>
  <c r="L344" i="27" s="1"/>
  <c r="K775" i="28"/>
  <c r="L775" i="27" s="1"/>
  <c r="K852" i="28"/>
  <c r="L852" i="27" s="1"/>
  <c r="K900" i="28"/>
  <c r="L900" i="27" s="1"/>
  <c r="K684" i="28"/>
  <c r="L684" i="27" s="1"/>
  <c r="K479" i="28"/>
  <c r="L479" i="27" s="1"/>
  <c r="K819" i="28"/>
  <c r="L819" i="27" s="1"/>
  <c r="K118" i="28"/>
  <c r="L118" i="27" s="1"/>
  <c r="K175" i="28"/>
  <c r="L175" i="27" s="1"/>
  <c r="K459" i="28"/>
  <c r="L459" i="27" s="1"/>
  <c r="J850" i="28"/>
  <c r="K850" i="27" s="1"/>
  <c r="K229" i="28"/>
  <c r="L229" i="27" s="1"/>
  <c r="K428" i="28"/>
  <c r="L428" i="27" s="1"/>
  <c r="K489" i="28"/>
  <c r="L489" i="27" s="1"/>
  <c r="J438" i="27"/>
  <c r="K400" i="28"/>
  <c r="L400" i="27" s="1"/>
  <c r="J404" i="27"/>
  <c r="K375" i="28"/>
  <c r="L375" i="27" s="1"/>
  <c r="K362" i="28"/>
  <c r="L362" i="27" s="1"/>
  <c r="K752" i="28"/>
  <c r="L752" i="27" s="1"/>
  <c r="K397" i="28"/>
  <c r="L397" i="27" s="1"/>
  <c r="K424" i="28"/>
  <c r="L424" i="27" s="1"/>
  <c r="J3" i="27"/>
  <c r="K536" i="28"/>
  <c r="L536" i="27" s="1"/>
  <c r="K903" i="28"/>
  <c r="L903" i="27" s="1"/>
  <c r="K460" i="28"/>
  <c r="L460" i="27" s="1"/>
  <c r="J41" i="27"/>
  <c r="K529" i="28"/>
  <c r="L529" i="27" s="1"/>
  <c r="J565" i="27"/>
  <c r="K26" i="28"/>
  <c r="L26" i="27" s="1"/>
  <c r="K191" i="28"/>
  <c r="L191" i="27" s="1"/>
  <c r="K649" i="28"/>
  <c r="L649" i="27" s="1"/>
  <c r="K967" i="28"/>
  <c r="L967" i="27" s="1"/>
  <c r="K454" i="28"/>
  <c r="L454" i="27" s="1"/>
  <c r="K466" i="28"/>
  <c r="L466" i="27" s="1"/>
  <c r="K943" i="28"/>
  <c r="L943" i="27" s="1"/>
  <c r="K807" i="28"/>
  <c r="L807" i="27" s="1"/>
  <c r="K203" i="28"/>
  <c r="L203" i="27" s="1"/>
  <c r="K816" i="28"/>
  <c r="L816" i="27" s="1"/>
  <c r="K884" i="28"/>
  <c r="L884" i="27" s="1"/>
  <c r="K415" i="28"/>
  <c r="L415" i="27" s="1"/>
  <c r="K660" i="28"/>
  <c r="L660" i="27" s="1"/>
  <c r="K932" i="28"/>
  <c r="L932" i="27" s="1"/>
  <c r="J48" i="28"/>
  <c r="K48" i="27" s="1"/>
  <c r="K90" i="28"/>
  <c r="L90" i="27" s="1"/>
  <c r="J750" i="28"/>
  <c r="K750" i="27" s="1"/>
  <c r="J929" i="28"/>
  <c r="K929" i="27" s="1"/>
  <c r="K198" i="28"/>
  <c r="L198" i="27" s="1"/>
  <c r="J817" i="28"/>
  <c r="K817" i="27" s="1"/>
  <c r="K876" i="28"/>
  <c r="L876" i="27" s="1"/>
  <c r="K990" i="28"/>
  <c r="L990" i="27" s="1"/>
  <c r="J752" i="28"/>
  <c r="K752" i="27" s="1"/>
  <c r="J303" i="28"/>
  <c r="K303" i="27" s="1"/>
  <c r="J659" i="28"/>
  <c r="K659" i="27" s="1"/>
  <c r="K158" i="28"/>
  <c r="L158" i="27" s="1"/>
  <c r="K751" i="28"/>
  <c r="L751" i="27" s="1"/>
  <c r="J615" i="27"/>
  <c r="K177" i="28"/>
  <c r="L177" i="27" s="1"/>
  <c r="K222" i="28"/>
  <c r="L222" i="27" s="1"/>
  <c r="K265" i="28"/>
  <c r="L265" i="27" s="1"/>
  <c r="J129" i="28"/>
  <c r="K129" i="27" s="1"/>
  <c r="J296" i="28"/>
  <c r="K296" i="27" s="1"/>
  <c r="J676" i="28"/>
  <c r="K676" i="27" s="1"/>
  <c r="K61" i="28"/>
  <c r="L61" i="27" s="1"/>
  <c r="K480" i="28"/>
  <c r="L480" i="27" s="1"/>
  <c r="K463" i="28"/>
  <c r="L463" i="27" s="1"/>
  <c r="K911" i="28"/>
  <c r="L911" i="27" s="1"/>
  <c r="K739" i="28"/>
  <c r="L739" i="27" s="1"/>
  <c r="J59" i="28"/>
  <c r="K59" i="27" s="1"/>
  <c r="K572" i="28"/>
  <c r="L572" i="27" s="1"/>
  <c r="K840" i="28"/>
  <c r="L840" i="27" s="1"/>
  <c r="K547" i="28"/>
  <c r="L547" i="27" s="1"/>
  <c r="K370" i="28"/>
  <c r="L370" i="27" s="1"/>
  <c r="K357" i="28"/>
  <c r="L357" i="27" s="1"/>
  <c r="K597" i="28"/>
  <c r="L597" i="27" s="1"/>
  <c r="K443" i="28"/>
  <c r="L443" i="27" s="1"/>
  <c r="J603" i="28"/>
  <c r="K603" i="27" s="1"/>
  <c r="J664" i="27"/>
  <c r="J264" i="28"/>
  <c r="K264" i="27" s="1"/>
  <c r="K772" i="28"/>
  <c r="L772" i="27" s="1"/>
  <c r="J277" i="28"/>
  <c r="K277" i="27" s="1"/>
  <c r="K38" i="28"/>
  <c r="L38" i="27" s="1"/>
  <c r="J273" i="28"/>
  <c r="K273" i="27" s="1"/>
  <c r="K79" i="28"/>
  <c r="L79" i="27" s="1"/>
  <c r="K915" i="28"/>
  <c r="L915" i="27" s="1"/>
  <c r="K280" i="28"/>
  <c r="L280" i="27" s="1"/>
  <c r="K629" i="28"/>
  <c r="L629" i="27" s="1"/>
  <c r="J883" i="27"/>
  <c r="K488" i="28"/>
  <c r="L488" i="27" s="1"/>
  <c r="K995" i="28"/>
  <c r="L995" i="27" s="1"/>
  <c r="K611" i="28"/>
  <c r="L611" i="27" s="1"/>
  <c r="K326" i="28"/>
  <c r="L326" i="27" s="1"/>
  <c r="J559" i="28"/>
  <c r="K559" i="27" s="1"/>
  <c r="K791" i="28"/>
  <c r="L791" i="27" s="1"/>
  <c r="K887" i="28"/>
  <c r="L887" i="27" s="1"/>
  <c r="J62" i="28"/>
  <c r="K62" i="27" s="1"/>
  <c r="K283" i="28"/>
  <c r="L283" i="27" s="1"/>
  <c r="K645" i="28"/>
  <c r="L645" i="27" s="1"/>
  <c r="J446" i="28"/>
  <c r="K446" i="27" s="1"/>
  <c r="K718" i="28"/>
  <c r="L718" i="27" s="1"/>
  <c r="K975" i="28"/>
  <c r="L975" i="27" s="1"/>
  <c r="K877" i="28"/>
  <c r="L877" i="27" s="1"/>
  <c r="K703" i="28"/>
  <c r="L703" i="27" s="1"/>
  <c r="J86" i="28"/>
  <c r="K86" i="27" s="1"/>
  <c r="J595" i="28"/>
  <c r="K595" i="27" s="1"/>
  <c r="K880" i="28"/>
  <c r="L880" i="27" s="1"/>
  <c r="K733" i="28"/>
  <c r="L733" i="27" s="1"/>
  <c r="K206" i="28"/>
  <c r="L206" i="27" s="1"/>
  <c r="K39" i="28"/>
  <c r="L39" i="27" s="1"/>
  <c r="K951" i="28"/>
  <c r="L951" i="27" s="1"/>
  <c r="J972" i="27"/>
  <c r="J187" i="28"/>
  <c r="K187" i="27" s="1"/>
  <c r="K302" i="28"/>
  <c r="L302" i="27" s="1"/>
  <c r="J868" i="28"/>
  <c r="K868" i="27" s="1"/>
  <c r="K800" i="28"/>
  <c r="L800" i="27" s="1"/>
  <c r="K465" i="28"/>
  <c r="L465" i="27" s="1"/>
  <c r="J580" i="28"/>
  <c r="K580" i="27" s="1"/>
  <c r="K584" i="28"/>
  <c r="L584" i="27" s="1"/>
  <c r="J221" i="28"/>
  <c r="K221" i="27" s="1"/>
  <c r="K849" i="28"/>
  <c r="L849" i="27" s="1"/>
  <c r="K581" i="28"/>
  <c r="L581" i="27" s="1"/>
  <c r="J552" i="28"/>
  <c r="K552" i="27" s="1"/>
  <c r="J499" i="27"/>
  <c r="K213" i="28"/>
  <c r="L213" i="27" s="1"/>
  <c r="J535" i="28"/>
  <c r="K535" i="27" s="1"/>
  <c r="K120" i="28"/>
  <c r="L120" i="27" s="1"/>
  <c r="K921" i="28"/>
  <c r="L921" i="27" s="1"/>
  <c r="J731" i="27"/>
  <c r="J792" i="27"/>
  <c r="J558" i="27"/>
  <c r="J212" i="27"/>
  <c r="J209" i="27"/>
  <c r="J725" i="27"/>
  <c r="J962" i="27"/>
  <c r="J584" i="27"/>
  <c r="J260" i="27"/>
  <c r="J426" i="27"/>
  <c r="J791" i="27"/>
  <c r="J744" i="27"/>
  <c r="J742" i="27"/>
  <c r="J83" i="27"/>
  <c r="J593" i="27"/>
  <c r="J629" i="27"/>
  <c r="J968" i="27"/>
  <c r="J12" i="27"/>
  <c r="J225" i="27"/>
  <c r="J36" i="27"/>
  <c r="J387" i="27"/>
  <c r="J184" i="27"/>
  <c r="J56" i="27"/>
  <c r="J954" i="27"/>
  <c r="J597" i="27"/>
  <c r="J658" i="27"/>
  <c r="J662" i="27"/>
  <c r="J963" i="27"/>
  <c r="J965" i="27"/>
  <c r="J980" i="27"/>
  <c r="J611" i="27"/>
  <c r="K173" i="28"/>
  <c r="L173" i="27" s="1"/>
  <c r="K298" i="28"/>
  <c r="L298" i="27" s="1"/>
  <c r="J761" i="27"/>
  <c r="K94" i="28"/>
  <c r="L94" i="27" s="1"/>
  <c r="J293" i="28"/>
  <c r="K293" i="27" s="1"/>
  <c r="K351" i="28"/>
  <c r="L351" i="27" s="1"/>
  <c r="J645" i="27"/>
  <c r="K602" i="28"/>
  <c r="L602" i="27" s="1"/>
  <c r="K634" i="28"/>
  <c r="L634" i="27" s="1"/>
  <c r="J778" i="28"/>
  <c r="K778" i="27" s="1"/>
  <c r="J110" i="28"/>
  <c r="K110" i="27" s="1"/>
  <c r="J312" i="28"/>
  <c r="K312" i="27" s="1"/>
  <c r="J45" i="27"/>
  <c r="J18" i="28"/>
  <c r="K18" i="27" s="1"/>
  <c r="K347" i="28"/>
  <c r="L347" i="27" s="1"/>
  <c r="J574" i="27"/>
  <c r="J607" i="27"/>
  <c r="J934" i="27"/>
  <c r="K150" i="28"/>
  <c r="L150" i="27" s="1"/>
  <c r="K537" i="28"/>
  <c r="L537" i="27" s="1"/>
  <c r="J454" i="28"/>
  <c r="K454" i="27" s="1"/>
  <c r="J469" i="28"/>
  <c r="K469" i="27" s="1"/>
  <c r="J536" i="28"/>
  <c r="K536" i="27" s="1"/>
  <c r="K574" i="28"/>
  <c r="L574" i="27" s="1"/>
  <c r="K449" i="28"/>
  <c r="L449" i="27" s="1"/>
  <c r="J26" i="27"/>
  <c r="K452" i="28"/>
  <c r="L452" i="27" s="1"/>
  <c r="J574" i="28"/>
  <c r="K574" i="27" s="1"/>
  <c r="K289" i="28"/>
  <c r="L289" i="27" s="1"/>
  <c r="J394" i="27"/>
  <c r="K391" i="28"/>
  <c r="L391" i="27" s="1"/>
  <c r="K826" i="28"/>
  <c r="L826" i="27" s="1"/>
  <c r="J962" i="28"/>
  <c r="K962" i="27" s="1"/>
  <c r="K856" i="28"/>
  <c r="L856" i="27" s="1"/>
  <c r="J112" i="28"/>
  <c r="K112" i="27" s="1"/>
  <c r="K261" i="28"/>
  <c r="L261" i="27" s="1"/>
  <c r="K571" i="28"/>
  <c r="L571" i="27" s="1"/>
  <c r="J834" i="28"/>
  <c r="K834" i="27" s="1"/>
  <c r="J961" i="28"/>
  <c r="K961" i="27" s="1"/>
  <c r="J441" i="27"/>
  <c r="J924" i="28"/>
  <c r="K924" i="27" s="1"/>
  <c r="K652" i="28"/>
  <c r="L652" i="27" s="1"/>
  <c r="K166" i="28"/>
  <c r="L166" i="27" s="1"/>
  <c r="J692" i="28"/>
  <c r="K692" i="27" s="1"/>
  <c r="K383" i="28"/>
  <c r="L383" i="27" s="1"/>
  <c r="K475" i="28"/>
  <c r="L475" i="27" s="1"/>
  <c r="J43" i="28"/>
  <c r="K43" i="27" s="1"/>
  <c r="J397" i="28"/>
  <c r="K397" i="27" s="1"/>
  <c r="K11" i="28"/>
  <c r="L11" i="27" s="1"/>
  <c r="J896" i="28"/>
  <c r="K896" i="27" s="1"/>
  <c r="K221" i="28"/>
  <c r="L221" i="27" s="1"/>
  <c r="J326" i="28"/>
  <c r="K326" i="27" s="1"/>
  <c r="J696" i="28"/>
  <c r="K696" i="27" s="1"/>
  <c r="K580" i="28"/>
  <c r="L580" i="27" s="1"/>
  <c r="K260" i="28"/>
  <c r="L260" i="27" s="1"/>
  <c r="J342" i="28"/>
  <c r="K342" i="27" s="1"/>
  <c r="J19" i="28"/>
  <c r="K19" i="27" s="1"/>
  <c r="J320" i="27"/>
  <c r="K116" i="28"/>
  <c r="L116" i="27" s="1"/>
  <c r="J377" i="28"/>
  <c r="K377" i="27" s="1"/>
  <c r="K834" i="28"/>
  <c r="L834" i="27" s="1"/>
  <c r="K15" i="28"/>
  <c r="L15" i="27" s="1"/>
  <c r="K402" i="28"/>
  <c r="L402" i="27" s="1"/>
  <c r="K434" i="28"/>
  <c r="L434" i="27" s="1"/>
  <c r="J534" i="27"/>
  <c r="K585" i="28"/>
  <c r="L585" i="27" s="1"/>
  <c r="K641" i="28"/>
  <c r="L641" i="27" s="1"/>
  <c r="J583" i="27"/>
  <c r="K681" i="28"/>
  <c r="L681" i="27" s="1"/>
  <c r="K626" i="28"/>
  <c r="L626" i="27" s="1"/>
  <c r="J726" i="27"/>
  <c r="K870" i="28"/>
  <c r="L870" i="27" s="1"/>
  <c r="K276" i="28"/>
  <c r="L276" i="27" s="1"/>
  <c r="K506" i="28"/>
  <c r="L506" i="27" s="1"/>
  <c r="J75" i="28"/>
  <c r="K75" i="27" s="1"/>
  <c r="J288" i="28"/>
  <c r="K288" i="27" s="1"/>
  <c r="J482" i="28"/>
  <c r="K482" i="27" s="1"/>
  <c r="K674" i="28"/>
  <c r="L674" i="27" s="1"/>
  <c r="K1001" i="28"/>
  <c r="K13" i="28"/>
  <c r="L13" i="27" s="1"/>
  <c r="K80" i="28"/>
  <c r="L80" i="27" s="1"/>
  <c r="K520" i="28"/>
  <c r="L520" i="27" s="1"/>
  <c r="J543" i="28"/>
  <c r="K543" i="27" s="1"/>
  <c r="J571" i="27"/>
  <c r="K658" i="28"/>
  <c r="L658" i="27" s="1"/>
  <c r="J594" i="27"/>
  <c r="K704" i="28"/>
  <c r="L704" i="27" s="1"/>
  <c r="J739" i="27"/>
  <c r="K19" i="28"/>
  <c r="L19" i="27" s="1"/>
  <c r="K75" i="28"/>
  <c r="L75" i="27" s="1"/>
  <c r="K241" i="28"/>
  <c r="L241" i="27" s="1"/>
  <c r="J587" i="28"/>
  <c r="K587" i="27" s="1"/>
  <c r="K368" i="28"/>
  <c r="L368" i="27" s="1"/>
  <c r="J537" i="27"/>
  <c r="J329" i="28"/>
  <c r="K329" i="27" s="1"/>
  <c r="J345" i="28"/>
  <c r="K345" i="27" s="1"/>
  <c r="K413" i="28"/>
  <c r="L413" i="27" s="1"/>
  <c r="J506" i="28"/>
  <c r="K506" i="27" s="1"/>
  <c r="J471" i="28"/>
  <c r="K471" i="27" s="1"/>
  <c r="K23" i="28"/>
  <c r="L23" i="27" s="1"/>
  <c r="J680" i="28"/>
  <c r="K680" i="27" s="1"/>
  <c r="J844" i="28"/>
  <c r="K844" i="27" s="1"/>
  <c r="K675" i="28"/>
  <c r="L675" i="27" s="1"/>
  <c r="J860" i="28"/>
  <c r="K860" i="27" s="1"/>
  <c r="K50" i="28"/>
  <c r="L50" i="27" s="1"/>
  <c r="K52" i="28"/>
  <c r="L52" i="27" s="1"/>
  <c r="K101" i="28"/>
  <c r="L101" i="27" s="1"/>
  <c r="K214" i="28"/>
  <c r="L214" i="27" s="1"/>
  <c r="J212" i="28"/>
  <c r="K212" i="27" s="1"/>
  <c r="K234" i="28"/>
  <c r="L234" i="27" s="1"/>
  <c r="K250" i="28"/>
  <c r="L250" i="27" s="1"/>
  <c r="K435" i="28"/>
  <c r="L435" i="27" s="1"/>
  <c r="K470" i="28"/>
  <c r="L470" i="27" s="1"/>
  <c r="K576" i="28"/>
  <c r="L576" i="27" s="1"/>
  <c r="K770" i="28"/>
  <c r="L770" i="27" s="1"/>
  <c r="K786" i="28"/>
  <c r="L786" i="27" s="1"/>
  <c r="K644" i="28"/>
  <c r="L644" i="27" s="1"/>
  <c r="J708" i="28"/>
  <c r="K708" i="27" s="1"/>
  <c r="K705" i="28"/>
  <c r="L705" i="27" s="1"/>
  <c r="J668" i="27"/>
  <c r="K737" i="28"/>
  <c r="L737" i="27" s="1"/>
  <c r="J791" i="28"/>
  <c r="K791" i="27" s="1"/>
  <c r="J919" i="28"/>
  <c r="K919" i="27" s="1"/>
  <c r="J935" i="28"/>
  <c r="K935" i="27" s="1"/>
  <c r="K237" i="28"/>
  <c r="L237" i="27" s="1"/>
  <c r="K290" i="28"/>
  <c r="L290" i="27" s="1"/>
  <c r="J414" i="27"/>
  <c r="K664" i="28"/>
  <c r="L664" i="27" s="1"/>
  <c r="K689" i="28"/>
  <c r="L689" i="27" s="1"/>
  <c r="K741" i="28"/>
  <c r="L741" i="27" s="1"/>
  <c r="J585" i="27"/>
  <c r="J511" i="28"/>
  <c r="K511" i="27" s="1"/>
  <c r="K604" i="28"/>
  <c r="L604" i="27" s="1"/>
  <c r="J579" i="27"/>
  <c r="K359" i="28"/>
  <c r="L359" i="27" s="1"/>
  <c r="J384" i="28"/>
  <c r="K384" i="27" s="1"/>
  <c r="J505" i="28"/>
  <c r="K505" i="27" s="1"/>
  <c r="J665" i="28"/>
  <c r="K665" i="27" s="1"/>
  <c r="K969" i="28"/>
  <c r="L969" i="27" s="1"/>
  <c r="J947" i="27"/>
  <c r="J125" i="28"/>
  <c r="K125" i="27" s="1"/>
  <c r="J840" i="27"/>
  <c r="K685" i="28"/>
  <c r="L685" i="27" s="1"/>
  <c r="K318" i="28"/>
  <c r="L318" i="27" s="1"/>
  <c r="K345" i="28"/>
  <c r="L345" i="27" s="1"/>
  <c r="J466" i="28"/>
  <c r="K466" i="27" s="1"/>
  <c r="K633" i="28"/>
  <c r="L633" i="27" s="1"/>
  <c r="J783" i="27"/>
  <c r="K859" i="28"/>
  <c r="L859" i="27" s="1"/>
  <c r="K857" i="28"/>
  <c r="L857" i="27" s="1"/>
  <c r="K414" i="28"/>
  <c r="L414" i="27" s="1"/>
  <c r="K527" i="28"/>
  <c r="L527" i="27" s="1"/>
  <c r="K494" i="28"/>
  <c r="L494" i="27" s="1"/>
  <c r="K192" i="28"/>
  <c r="L192" i="27" s="1"/>
  <c r="K275" i="28"/>
  <c r="L275" i="27" s="1"/>
  <c r="K321" i="28"/>
  <c r="L321" i="27" s="1"/>
  <c r="K361" i="28"/>
  <c r="L361" i="27" s="1"/>
  <c r="J550" i="28"/>
  <c r="K550" i="27" s="1"/>
  <c r="K661" i="28"/>
  <c r="L661" i="27" s="1"/>
  <c r="K851" i="28"/>
  <c r="L851" i="27" s="1"/>
  <c r="J274" i="27"/>
  <c r="J628" i="28"/>
  <c r="K628" i="27" s="1"/>
  <c r="K86" i="28"/>
  <c r="L86" i="27" s="1"/>
  <c r="J269" i="28"/>
  <c r="K269" i="27" s="1"/>
  <c r="K399" i="28"/>
  <c r="L399" i="27" s="1"/>
  <c r="K714" i="28"/>
  <c r="L714" i="27" s="1"/>
  <c r="K902" i="28"/>
  <c r="L902" i="27" s="1"/>
  <c r="K960" i="28"/>
  <c r="L960" i="27" s="1"/>
  <c r="K224" i="28"/>
  <c r="L224" i="27" s="1"/>
  <c r="J529" i="27"/>
  <c r="K337" i="28"/>
  <c r="L337" i="27" s="1"/>
  <c r="K381" i="28"/>
  <c r="L381" i="27" s="1"/>
  <c r="J632" i="27"/>
  <c r="J767" i="28"/>
  <c r="K767" i="27" s="1"/>
  <c r="J943" i="28"/>
  <c r="K943" i="27" s="1"/>
  <c r="K382" i="28"/>
  <c r="L382" i="27" s="1"/>
  <c r="K648" i="28"/>
  <c r="L648" i="27" s="1"/>
  <c r="J756" i="28"/>
  <c r="K756" i="27" s="1"/>
  <c r="J877" i="27"/>
  <c r="K233" i="28"/>
  <c r="L233" i="27" s="1"/>
  <c r="J11" i="27"/>
  <c r="K58" i="28"/>
  <c r="L58" i="27" s="1"/>
  <c r="K24" i="28"/>
  <c r="L24" i="27" s="1"/>
  <c r="J483" i="27"/>
  <c r="K979" i="28"/>
  <c r="L979" i="27" s="1"/>
  <c r="K716" i="28"/>
  <c r="L716" i="27" s="1"/>
  <c r="K455" i="28"/>
  <c r="L455" i="27" s="1"/>
  <c r="J435" i="28"/>
  <c r="K435" i="27" s="1"/>
  <c r="J21" i="27"/>
  <c r="K422" i="28"/>
  <c r="L422" i="27" s="1"/>
  <c r="K957" i="28"/>
  <c r="L957" i="27" s="1"/>
  <c r="K982" i="28"/>
  <c r="L982" i="27" s="1"/>
  <c r="J561" i="27"/>
  <c r="J748" i="27"/>
  <c r="J733" i="28"/>
  <c r="K733" i="27" s="1"/>
  <c r="K542" i="28"/>
  <c r="L542" i="27" s="1"/>
  <c r="K621" i="28"/>
  <c r="L621" i="27" s="1"/>
  <c r="K909" i="28"/>
  <c r="L909" i="27" s="1"/>
  <c r="K481" i="28"/>
  <c r="L481" i="27" s="1"/>
  <c r="J99" i="27"/>
  <c r="K365" i="28"/>
  <c r="L365" i="27" s="1"/>
  <c r="J118" i="28"/>
  <c r="K118" i="27" s="1"/>
  <c r="K912" i="28"/>
  <c r="L912" i="27" s="1"/>
  <c r="J748" i="28"/>
  <c r="K748" i="27" s="1"/>
  <c r="K933" i="28"/>
  <c r="L933" i="27" s="1"/>
  <c r="K646" i="28"/>
  <c r="L646" i="27" s="1"/>
  <c r="K974" i="28"/>
  <c r="L974" i="27" s="1"/>
  <c r="J98" i="28"/>
  <c r="K98" i="27" s="1"/>
  <c r="J242" i="28"/>
  <c r="K242" i="27" s="1"/>
  <c r="K322" i="28"/>
  <c r="L322" i="27" s="1"/>
  <c r="K875" i="28"/>
  <c r="L875" i="27" s="1"/>
  <c r="K185" i="28"/>
  <c r="L185" i="27" s="1"/>
  <c r="K865" i="28"/>
  <c r="L865" i="27" s="1"/>
  <c r="K898" i="28"/>
  <c r="L898" i="27" s="1"/>
  <c r="K613" i="28"/>
  <c r="L613" i="27" s="1"/>
  <c r="J995" i="27"/>
  <c r="J50" i="27"/>
  <c r="K988" i="28"/>
  <c r="L988" i="27" s="1"/>
  <c r="J64" i="28"/>
  <c r="K64" i="27" s="1"/>
  <c r="K105" i="28"/>
  <c r="L105" i="27" s="1"/>
  <c r="K295" i="28"/>
  <c r="L295" i="27" s="1"/>
  <c r="K200" i="28"/>
  <c r="L200" i="27" s="1"/>
  <c r="J518" i="28"/>
  <c r="K518" i="27" s="1"/>
  <c r="K656" i="28"/>
  <c r="L656" i="27" s="1"/>
  <c r="J820" i="28"/>
  <c r="K820" i="27" s="1"/>
  <c r="J490" i="28"/>
  <c r="K490" i="27" s="1"/>
  <c r="J35" i="28"/>
  <c r="K35" i="27" s="1"/>
  <c r="K35" i="28"/>
  <c r="L35" i="27" s="1"/>
  <c r="K471" i="28"/>
  <c r="L471" i="27" s="1"/>
  <c r="J422" i="28"/>
  <c r="K422" i="27" s="1"/>
  <c r="J971" i="27"/>
  <c r="K342" i="28"/>
  <c r="L342" i="27" s="1"/>
  <c r="J113" i="28"/>
  <c r="K113" i="27" s="1"/>
  <c r="K129" i="28"/>
  <c r="L129" i="27" s="1"/>
  <c r="J904" i="28"/>
  <c r="K904" i="27" s="1"/>
  <c r="K67" i="28"/>
  <c r="L67" i="27" s="1"/>
  <c r="J295" i="27"/>
  <c r="J265" i="28"/>
  <c r="K265" i="27" s="1"/>
  <c r="J328" i="28"/>
  <c r="K328" i="27" s="1"/>
  <c r="J158" i="28"/>
  <c r="K158" i="27" s="1"/>
  <c r="J100" i="27"/>
  <c r="K194" i="28"/>
  <c r="L194" i="27" s="1"/>
  <c r="J957" i="28"/>
  <c r="K957" i="27" s="1"/>
  <c r="J81" i="27"/>
  <c r="K102" i="28"/>
  <c r="L102" i="27" s="1"/>
  <c r="K133" i="28"/>
  <c r="L133" i="27" s="1"/>
  <c r="J648" i="28"/>
  <c r="K648" i="27" s="1"/>
  <c r="K820" i="28"/>
  <c r="L820" i="27" s="1"/>
  <c r="J980" i="28"/>
  <c r="K980" i="27" s="1"/>
  <c r="K165" i="28"/>
  <c r="L165" i="27" s="1"/>
  <c r="J385" i="28"/>
  <c r="K385" i="27" s="1"/>
  <c r="J133" i="28"/>
  <c r="K133" i="27" s="1"/>
  <c r="K620" i="28"/>
  <c r="L620" i="27" s="1"/>
  <c r="K824" i="28"/>
  <c r="L824" i="27" s="1"/>
  <c r="J228" i="28"/>
  <c r="K228" i="27" s="1"/>
  <c r="K380" i="28"/>
  <c r="L380" i="27" s="1"/>
  <c r="K113" i="28"/>
  <c r="L113" i="27" s="1"/>
  <c r="K131" i="28"/>
  <c r="L131" i="27" s="1"/>
  <c r="K491" i="28"/>
  <c r="L491" i="27" s="1"/>
  <c r="K562" i="28"/>
  <c r="L562" i="27" s="1"/>
  <c r="K601" i="28"/>
  <c r="L601" i="27" s="1"/>
  <c r="J626" i="27"/>
  <c r="K693" i="28"/>
  <c r="L693" i="27" s="1"/>
  <c r="J735" i="28"/>
  <c r="K735" i="27" s="1"/>
  <c r="J799" i="28"/>
  <c r="K799" i="27" s="1"/>
  <c r="K919" i="28"/>
  <c r="L919" i="27" s="1"/>
  <c r="K935" i="28"/>
  <c r="L935" i="27" s="1"/>
  <c r="J566" i="27"/>
  <c r="K968" i="28"/>
  <c r="L968" i="27" s="1"/>
  <c r="J942" i="27"/>
  <c r="K4" i="28"/>
  <c r="L4" i="27" s="1"/>
  <c r="K83" i="28"/>
  <c r="L83" i="27" s="1"/>
  <c r="K174" i="28"/>
  <c r="L174" i="27" s="1"/>
  <c r="J603" i="27"/>
  <c r="K596" i="28"/>
  <c r="L596" i="27" s="1"/>
  <c r="J880" i="28"/>
  <c r="K880" i="27" s="1"/>
  <c r="J627" i="28"/>
  <c r="K627" i="27" s="1"/>
  <c r="J930" i="27"/>
  <c r="K117" i="28"/>
  <c r="L117" i="27" s="1"/>
  <c r="J504" i="27"/>
  <c r="J636" i="27"/>
  <c r="K358" i="28"/>
  <c r="L358" i="27" s="1"/>
  <c r="K349" i="28"/>
  <c r="L349" i="27" s="1"/>
  <c r="J705" i="28"/>
  <c r="K705" i="27" s="1"/>
  <c r="K991" i="28"/>
  <c r="L991" i="27" s="1"/>
  <c r="K53" i="28"/>
  <c r="L53" i="27" s="1"/>
  <c r="K109" i="28"/>
  <c r="L109" i="27" s="1"/>
  <c r="K398" i="28"/>
  <c r="L398" i="27" s="1"/>
  <c r="J554" i="28"/>
  <c r="K554" i="27" s="1"/>
  <c r="J546" i="28"/>
  <c r="K546" i="27" s="1"/>
  <c r="K828" i="28"/>
  <c r="L828" i="27" s="1"/>
  <c r="J733" i="27"/>
  <c r="J772" i="27"/>
  <c r="K860" i="28"/>
  <c r="L860" i="27" s="1"/>
  <c r="K885" i="28"/>
  <c r="L885" i="27" s="1"/>
  <c r="J54" i="28"/>
  <c r="K54" i="27" s="1"/>
  <c r="J632" i="28"/>
  <c r="K632" i="27" s="1"/>
  <c r="K836" i="28"/>
  <c r="L836" i="27" s="1"/>
  <c r="K917" i="28"/>
  <c r="L917" i="27" s="1"/>
  <c r="J764" i="27"/>
  <c r="K841" i="28"/>
  <c r="L841" i="27" s="1"/>
  <c r="J201" i="28"/>
  <c r="K201" i="27" s="1"/>
  <c r="J686" i="27"/>
  <c r="J800" i="28"/>
  <c r="K800" i="27" s="1"/>
  <c r="K801" i="28"/>
  <c r="L801" i="27" s="1"/>
  <c r="K558" i="28"/>
  <c r="L558" i="27" s="1"/>
  <c r="J820" i="27"/>
  <c r="J542" i="27"/>
  <c r="K764" i="28"/>
  <c r="L764" i="27" s="1"/>
  <c r="K407" i="28"/>
  <c r="L407" i="27" s="1"/>
  <c r="J519" i="28"/>
  <c r="K519" i="27" s="1"/>
  <c r="J542" i="28"/>
  <c r="K542" i="27" s="1"/>
  <c r="J948" i="28"/>
  <c r="K948" i="27" s="1"/>
  <c r="K748" i="28"/>
  <c r="L748" i="27" s="1"/>
  <c r="J753" i="28"/>
  <c r="K753" i="27" s="1"/>
  <c r="J664" i="28"/>
  <c r="K664" i="27" s="1"/>
  <c r="J620" i="28"/>
  <c r="K620" i="27" s="1"/>
  <c r="K27" i="28"/>
  <c r="L27" i="27" s="1"/>
  <c r="K145" i="28"/>
  <c r="L145" i="27" s="1"/>
  <c r="J331" i="28"/>
  <c r="K331" i="27" s="1"/>
  <c r="J716" i="28"/>
  <c r="K716" i="27" s="1"/>
  <c r="K60" i="28"/>
  <c r="L60" i="27" s="1"/>
  <c r="K69" i="28"/>
  <c r="L69" i="27" s="1"/>
  <c r="K65" i="28"/>
  <c r="L65" i="27" s="1"/>
  <c r="J9" i="27"/>
  <c r="K759" i="28"/>
  <c r="L759" i="27" s="1"/>
  <c r="K927" i="28"/>
  <c r="L927" i="27" s="1"/>
  <c r="J798" i="27"/>
  <c r="J993" i="27"/>
  <c r="J11" i="28"/>
  <c r="K11" i="27" s="1"/>
  <c r="K284" i="28"/>
  <c r="L284" i="27" s="1"/>
  <c r="J253" i="28"/>
  <c r="K253" i="27" s="1"/>
  <c r="J280" i="28"/>
  <c r="K280" i="27" s="1"/>
  <c r="K350" i="28"/>
  <c r="L350" i="27" s="1"/>
  <c r="K676" i="28"/>
  <c r="L676" i="27" s="1"/>
  <c r="K692" i="28"/>
  <c r="L692" i="27" s="1"/>
  <c r="K202" i="28"/>
  <c r="L202" i="27" s="1"/>
  <c r="K54" i="28"/>
  <c r="L54" i="27" s="1"/>
  <c r="J93" i="28"/>
  <c r="K93" i="27" s="1"/>
  <c r="K230" i="28"/>
  <c r="L230" i="27" s="1"/>
  <c r="K313" i="28"/>
  <c r="L313" i="27" s="1"/>
  <c r="K329" i="28"/>
  <c r="L329" i="27" s="1"/>
  <c r="K282" i="28"/>
  <c r="L282" i="27" s="1"/>
  <c r="K392" i="28"/>
  <c r="L392" i="27" s="1"/>
  <c r="K386" i="28"/>
  <c r="L386" i="27" s="1"/>
  <c r="K496" i="28"/>
  <c r="L496" i="27" s="1"/>
  <c r="K777" i="28"/>
  <c r="L777" i="27" s="1"/>
  <c r="K10" i="28"/>
  <c r="L10" i="27" s="1"/>
  <c r="K62" i="28"/>
  <c r="L62" i="27" s="1"/>
  <c r="J78" i="28"/>
  <c r="K78" i="27" s="1"/>
  <c r="J74" i="28"/>
  <c r="K74" i="27" s="1"/>
  <c r="J259" i="27"/>
  <c r="J309" i="28"/>
  <c r="K309" i="27" s="1"/>
  <c r="J306" i="28"/>
  <c r="K306" i="27" s="1"/>
  <c r="J494" i="28"/>
  <c r="K494" i="27" s="1"/>
  <c r="K507" i="28"/>
  <c r="L507" i="27" s="1"/>
  <c r="J633" i="28"/>
  <c r="K633" i="27" s="1"/>
  <c r="K730" i="28"/>
  <c r="L730" i="27" s="1"/>
  <c r="K682" i="28"/>
  <c r="L682" i="27" s="1"/>
  <c r="J762" i="28"/>
  <c r="K762" i="27" s="1"/>
  <c r="J842" i="28"/>
  <c r="K842" i="27" s="1"/>
  <c r="K914" i="28"/>
  <c r="L914" i="27" s="1"/>
  <c r="J926" i="27"/>
  <c r="J12" i="28"/>
  <c r="K12" i="27" s="1"/>
  <c r="K236" i="28"/>
  <c r="L236" i="27" s="1"/>
  <c r="K367" i="28"/>
  <c r="L367" i="27" s="1"/>
  <c r="J600" i="28"/>
  <c r="K600" i="27" s="1"/>
  <c r="J185" i="27"/>
  <c r="K341" i="28"/>
  <c r="L341" i="27" s="1"/>
  <c r="J572" i="27"/>
  <c r="J371" i="27"/>
  <c r="K484" i="28"/>
  <c r="L484" i="27" s="1"/>
  <c r="K552" i="28"/>
  <c r="L552" i="27" s="1"/>
  <c r="K549" i="28"/>
  <c r="L549" i="27" s="1"/>
  <c r="J589" i="28"/>
  <c r="K589" i="27" s="1"/>
  <c r="J673" i="28"/>
  <c r="K673" i="27" s="1"/>
  <c r="K746" i="28"/>
  <c r="L746" i="27" s="1"/>
  <c r="K618" i="28"/>
  <c r="L618" i="27" s="1"/>
  <c r="K761" i="28"/>
  <c r="L761" i="27" s="1"/>
  <c r="J881" i="28"/>
  <c r="K881" i="27" s="1"/>
  <c r="J882" i="28"/>
  <c r="K882" i="27" s="1"/>
  <c r="K961" i="28"/>
  <c r="L961" i="27" s="1"/>
  <c r="K839" i="28"/>
  <c r="L839" i="27" s="1"/>
  <c r="K878" i="28"/>
  <c r="L878" i="27" s="1"/>
  <c r="K6" i="28"/>
  <c r="L6" i="27" s="1"/>
  <c r="J166" i="28"/>
  <c r="K166" i="27" s="1"/>
  <c r="J134" i="28"/>
  <c r="K134" i="27" s="1"/>
  <c r="J142" i="28"/>
  <c r="K142" i="27" s="1"/>
  <c r="J644" i="28"/>
  <c r="K644" i="27" s="1"/>
  <c r="K760" i="28"/>
  <c r="L760" i="27" s="1"/>
  <c r="K600" i="28"/>
  <c r="L600" i="27" s="1"/>
  <c r="J872" i="28"/>
  <c r="K872" i="27" s="1"/>
  <c r="J909" i="28"/>
  <c r="K909" i="27" s="1"/>
  <c r="J884" i="28"/>
  <c r="K884" i="27" s="1"/>
  <c r="K973" i="28"/>
  <c r="L973" i="27" s="1"/>
  <c r="K495" i="28"/>
  <c r="L495" i="27" s="1"/>
  <c r="J688" i="28"/>
  <c r="K688" i="27" s="1"/>
  <c r="J572" i="28"/>
  <c r="K572" i="27" s="1"/>
  <c r="K486" i="28"/>
  <c r="L486" i="27" s="1"/>
  <c r="J423" i="28"/>
  <c r="K423" i="27" s="1"/>
  <c r="J656" i="28"/>
  <c r="K656" i="27" s="1"/>
  <c r="J784" i="28"/>
  <c r="K784" i="27" s="1"/>
  <c r="J824" i="28"/>
  <c r="K824" i="27" s="1"/>
  <c r="K497" i="28"/>
  <c r="L497" i="27" s="1"/>
  <c r="J584" i="28"/>
  <c r="K584" i="27" s="1"/>
  <c r="J724" i="28"/>
  <c r="K724" i="27" s="1"/>
  <c r="J828" i="28"/>
  <c r="K828" i="27" s="1"/>
  <c r="J643" i="28"/>
  <c r="K643" i="27" s="1"/>
  <c r="J917" i="28"/>
  <c r="K917" i="27" s="1"/>
  <c r="K711" i="28"/>
  <c r="L711" i="27" s="1"/>
  <c r="J268" i="27"/>
  <c r="K619" i="28"/>
  <c r="L619" i="27" s="1"/>
  <c r="J832" i="28"/>
  <c r="K832" i="27" s="1"/>
  <c r="K384" i="28"/>
  <c r="L384" i="27" s="1"/>
  <c r="K366" i="28"/>
  <c r="L366" i="27" s="1"/>
  <c r="J184" i="28"/>
  <c r="K184" i="27" s="1"/>
  <c r="J119" i="28"/>
  <c r="K119" i="27" s="1"/>
  <c r="K210" i="28"/>
  <c r="L210" i="27" s="1"/>
  <c r="J79" i="27"/>
  <c r="K767" i="28"/>
  <c r="L767" i="27" s="1"/>
  <c r="K783" i="28"/>
  <c r="L783" i="27" s="1"/>
  <c r="K850" i="28"/>
  <c r="L850" i="27" s="1"/>
  <c r="K889" i="28"/>
  <c r="L889" i="27" s="1"/>
  <c r="K3" i="28"/>
  <c r="L3" i="27" s="1"/>
  <c r="J244" i="27"/>
  <c r="K312" i="28"/>
  <c r="L312" i="27" s="1"/>
  <c r="K304" i="28"/>
  <c r="L304" i="27" s="1"/>
  <c r="J449" i="28"/>
  <c r="K449" i="27" s="1"/>
  <c r="K505" i="28"/>
  <c r="L505" i="27" s="1"/>
  <c r="J651" i="28"/>
  <c r="K651" i="27" s="1"/>
  <c r="K456" i="28"/>
  <c r="L456" i="27" s="1"/>
  <c r="J414" i="28"/>
  <c r="K414" i="27" s="1"/>
  <c r="K551" i="28"/>
  <c r="L551" i="27" s="1"/>
  <c r="J809" i="27"/>
  <c r="J183" i="28"/>
  <c r="K183" i="27" s="1"/>
  <c r="K207" i="28"/>
  <c r="L207" i="27" s="1"/>
  <c r="J147" i="28"/>
  <c r="K147" i="27" s="1"/>
  <c r="J163" i="28"/>
  <c r="K163" i="27" s="1"/>
  <c r="J194" i="28"/>
  <c r="K194" i="27" s="1"/>
  <c r="J320" i="28"/>
  <c r="K320" i="27" s="1"/>
  <c r="K353" i="28"/>
  <c r="L353" i="27" s="1"/>
  <c r="J246" i="27"/>
  <c r="K450" i="28"/>
  <c r="L450" i="27" s="1"/>
  <c r="J475" i="28"/>
  <c r="K475" i="27" s="1"/>
  <c r="J448" i="27"/>
  <c r="K559" i="28"/>
  <c r="L559" i="27" s="1"/>
  <c r="K677" i="28"/>
  <c r="L677" i="27" s="1"/>
  <c r="K667" i="28"/>
  <c r="L667" i="27" s="1"/>
  <c r="J802" i="28"/>
  <c r="K802" i="27" s="1"/>
  <c r="K793" i="28"/>
  <c r="L793" i="27" s="1"/>
  <c r="J870" i="28"/>
  <c r="K870" i="27" s="1"/>
  <c r="K930" i="28"/>
  <c r="L930" i="27" s="1"/>
  <c r="K843" i="28"/>
  <c r="L843" i="27" s="1"/>
  <c r="K977" i="28"/>
  <c r="L977" i="27" s="1"/>
  <c r="J112" i="27"/>
  <c r="K134" i="28"/>
  <c r="L134" i="27" s="1"/>
  <c r="K306" i="28"/>
  <c r="L306" i="27" s="1"/>
  <c r="K320" i="28"/>
  <c r="L320" i="27" s="1"/>
  <c r="K257" i="28"/>
  <c r="L257" i="27" s="1"/>
  <c r="K457" i="28"/>
  <c r="L457" i="27" s="1"/>
  <c r="J530" i="28"/>
  <c r="K530" i="27" s="1"/>
  <c r="J840" i="28"/>
  <c r="K840" i="27" s="1"/>
  <c r="K808" i="28"/>
  <c r="L808" i="27" s="1"/>
  <c r="K201" i="28"/>
  <c r="L201" i="27" s="1"/>
  <c r="J326" i="27"/>
  <c r="J308" i="28"/>
  <c r="K308" i="27" s="1"/>
  <c r="K272" i="28"/>
  <c r="L272" i="27" s="1"/>
  <c r="K374" i="28"/>
  <c r="L374" i="27" s="1"/>
  <c r="K589" i="28"/>
  <c r="L589" i="27" s="1"/>
  <c r="K498" i="28"/>
  <c r="L498" i="27" s="1"/>
  <c r="J601" i="27"/>
  <c r="J836" i="27"/>
  <c r="J612" i="28"/>
  <c r="K612" i="27" s="1"/>
  <c r="K111" i="28"/>
  <c r="L111" i="27" s="1"/>
  <c r="J498" i="28"/>
  <c r="K498" i="27" s="1"/>
  <c r="J595" i="27"/>
  <c r="K546" i="28"/>
  <c r="L546" i="27" s="1"/>
  <c r="K869" i="28"/>
  <c r="L869" i="27" s="1"/>
  <c r="J808" i="28"/>
  <c r="K808" i="27" s="1"/>
  <c r="J972" i="28"/>
  <c r="K972" i="27" s="1"/>
  <c r="J42" i="28"/>
  <c r="K42" i="27" s="1"/>
  <c r="J165" i="28"/>
  <c r="K165" i="27" s="1"/>
  <c r="J123" i="28"/>
  <c r="K123" i="27" s="1"/>
  <c r="K128" i="28"/>
  <c r="L128" i="27" s="1"/>
  <c r="K154" i="28"/>
  <c r="L154" i="27" s="1"/>
  <c r="K107" i="28"/>
  <c r="L107" i="27" s="1"/>
  <c r="K218" i="28"/>
  <c r="L218" i="27" s="1"/>
  <c r="K242" i="28"/>
  <c r="L242" i="27" s="1"/>
  <c r="K355" i="28"/>
  <c r="L355" i="27" s="1"/>
  <c r="K418" i="28"/>
  <c r="L418" i="27" s="1"/>
  <c r="K516" i="28"/>
  <c r="L516" i="27" s="1"/>
  <c r="J567" i="27"/>
  <c r="K959" i="28"/>
  <c r="L959" i="27" s="1"/>
  <c r="K905" i="28"/>
  <c r="L905" i="27" s="1"/>
  <c r="J38" i="28"/>
  <c r="K38" i="27" s="1"/>
  <c r="K125" i="28"/>
  <c r="L125" i="27" s="1"/>
  <c r="K244" i="28"/>
  <c r="L244" i="27" s="1"/>
  <c r="J174" i="28"/>
  <c r="K174" i="27" s="1"/>
  <c r="J150" i="28"/>
  <c r="K150" i="27" s="1"/>
  <c r="J405" i="28"/>
  <c r="K405" i="27" s="1"/>
  <c r="K628" i="28"/>
  <c r="L628" i="27" s="1"/>
  <c r="J816" i="28"/>
  <c r="K816" i="27" s="1"/>
  <c r="J877" i="28"/>
  <c r="K877" i="27" s="1"/>
  <c r="J532" i="28"/>
  <c r="K532" i="27" s="1"/>
  <c r="K690" i="28"/>
  <c r="L690" i="27" s="1"/>
  <c r="J764" i="28"/>
  <c r="K764" i="27" s="1"/>
  <c r="J940" i="28"/>
  <c r="K940" i="27" s="1"/>
  <c r="K989" i="28"/>
  <c r="L989" i="27" s="1"/>
  <c r="J616" i="28"/>
  <c r="K616" i="27" s="1"/>
  <c r="K36" i="28"/>
  <c r="L36" i="27" s="1"/>
  <c r="J236" i="28"/>
  <c r="K236" i="27" s="1"/>
  <c r="J278" i="28"/>
  <c r="K278" i="27" s="1"/>
  <c r="J339" i="27"/>
  <c r="K286" i="28"/>
  <c r="L286" i="27" s="1"/>
  <c r="J428" i="28"/>
  <c r="K428" i="27" s="1"/>
  <c r="J489" i="28"/>
  <c r="K489" i="27" s="1"/>
  <c r="K526" i="28"/>
  <c r="L526" i="27" s="1"/>
  <c r="J570" i="27"/>
  <c r="K593" i="28"/>
  <c r="L593" i="27" s="1"/>
  <c r="J730" i="28"/>
  <c r="K730" i="27" s="1"/>
  <c r="K987" i="28"/>
  <c r="L987" i="27" s="1"/>
  <c r="J6" i="28"/>
  <c r="K6" i="27" s="1"/>
  <c r="K112" i="28"/>
  <c r="L112" i="27" s="1"/>
  <c r="J193" i="28"/>
  <c r="K193" i="27" s="1"/>
  <c r="K124" i="28"/>
  <c r="L124" i="27" s="1"/>
  <c r="J612" i="27"/>
  <c r="J604" i="27"/>
  <c r="K548" i="28"/>
  <c r="L548" i="27" s="1"/>
  <c r="J473" i="28"/>
  <c r="K473" i="27" s="1"/>
  <c r="J311" i="28"/>
  <c r="K311" i="27" s="1"/>
  <c r="J640" i="28"/>
  <c r="K640" i="27" s="1"/>
  <c r="J563" i="28"/>
  <c r="K563" i="27" s="1"/>
  <c r="J551" i="28"/>
  <c r="K551" i="27" s="1"/>
  <c r="K439" i="28"/>
  <c r="L439" i="27" s="1"/>
  <c r="K780" i="28"/>
  <c r="L780" i="27" s="1"/>
  <c r="J611" i="28"/>
  <c r="K611" i="27" s="1"/>
  <c r="K896" i="28"/>
  <c r="L896" i="27" s="1"/>
  <c r="J956" i="28"/>
  <c r="K956" i="27" s="1"/>
  <c r="J87" i="28"/>
  <c r="K87" i="27" s="1"/>
  <c r="J238" i="28"/>
  <c r="K238" i="27" s="1"/>
  <c r="K293" i="28"/>
  <c r="L293" i="27" s="1"/>
  <c r="K310" i="28"/>
  <c r="L310" i="27" s="1"/>
  <c r="J299" i="28"/>
  <c r="K299" i="27" s="1"/>
  <c r="J286" i="28"/>
  <c r="K286" i="27" s="1"/>
  <c r="K333" i="28"/>
  <c r="L333" i="27" s="1"/>
  <c r="J568" i="28"/>
  <c r="K568" i="27" s="1"/>
  <c r="J585" i="28"/>
  <c r="K585" i="27" s="1"/>
  <c r="J581" i="27"/>
  <c r="J810" i="28"/>
  <c r="K810" i="27" s="1"/>
  <c r="J736" i="27"/>
  <c r="J777" i="28"/>
  <c r="K777" i="27" s="1"/>
  <c r="J704" i="27"/>
  <c r="K181" i="28"/>
  <c r="L181" i="27" s="1"/>
  <c r="K193" i="28"/>
  <c r="L193" i="27" s="1"/>
  <c r="K300" i="28"/>
  <c r="L300" i="27" s="1"/>
  <c r="J216" i="28"/>
  <c r="K216" i="27" s="1"/>
  <c r="J592" i="28"/>
  <c r="K592" i="27" s="1"/>
  <c r="J608" i="28"/>
  <c r="K608" i="27" s="1"/>
  <c r="K832" i="28"/>
  <c r="L832" i="27" s="1"/>
  <c r="K637" i="28"/>
  <c r="L637" i="27" s="1"/>
  <c r="J933" i="28"/>
  <c r="K933" i="27" s="1"/>
  <c r="J908" i="28"/>
  <c r="K908" i="27" s="1"/>
  <c r="J323" i="28"/>
  <c r="K323" i="27" s="1"/>
  <c r="K249" i="28"/>
  <c r="L249" i="27" s="1"/>
  <c r="J304" i="28"/>
  <c r="K304" i="27" s="1"/>
  <c r="J261" i="28"/>
  <c r="K261" i="27" s="1"/>
  <c r="K288" i="28"/>
  <c r="L288" i="27" s="1"/>
  <c r="J318" i="28"/>
  <c r="K318" i="27" s="1"/>
  <c r="K268" i="28"/>
  <c r="L268" i="27" s="1"/>
  <c r="J374" i="28"/>
  <c r="K374" i="27" s="1"/>
  <c r="J495" i="28"/>
  <c r="K495" i="27" s="1"/>
  <c r="J439" i="28"/>
  <c r="K439" i="27" s="1"/>
  <c r="J527" i="28"/>
  <c r="K527" i="27" s="1"/>
  <c r="K643" i="28"/>
  <c r="L643" i="27" s="1"/>
  <c r="J700" i="28"/>
  <c r="K700" i="27" s="1"/>
  <c r="J426" i="28"/>
  <c r="K426" i="27" s="1"/>
  <c r="J409" i="28"/>
  <c r="K409" i="27" s="1"/>
  <c r="K617" i="28"/>
  <c r="L617" i="27" s="1"/>
  <c r="J657" i="28"/>
  <c r="K657" i="27" s="1"/>
  <c r="K721" i="28"/>
  <c r="L721" i="27" s="1"/>
  <c r="K842" i="28"/>
  <c r="L842" i="27" s="1"/>
  <c r="J885" i="28"/>
  <c r="K885" i="27" s="1"/>
  <c r="J895" i="28"/>
  <c r="K895" i="27" s="1"/>
  <c r="J927" i="28"/>
  <c r="K927" i="27" s="1"/>
  <c r="J951" i="28"/>
  <c r="K951" i="27" s="1"/>
  <c r="J51" i="28"/>
  <c r="K51" i="27" s="1"/>
  <c r="J229" i="28"/>
  <c r="K229" i="27" s="1"/>
  <c r="J240" i="28"/>
  <c r="K240" i="27" s="1"/>
  <c r="J337" i="28"/>
  <c r="K337" i="27" s="1"/>
  <c r="J447" i="27"/>
  <c r="J772" i="28"/>
  <c r="K772" i="27" s="1"/>
  <c r="J732" i="28"/>
  <c r="K732" i="27" s="1"/>
  <c r="K956" i="28"/>
  <c r="L956" i="27" s="1"/>
  <c r="J185" i="28"/>
  <c r="K185" i="27" s="1"/>
  <c r="J636" i="28"/>
  <c r="K636" i="27" s="1"/>
  <c r="J40" i="28"/>
  <c r="K40" i="27" s="1"/>
  <c r="J260" i="28"/>
  <c r="K260" i="27" s="1"/>
  <c r="K420" i="28"/>
  <c r="L420" i="27" s="1"/>
  <c r="J387" i="28"/>
  <c r="K387" i="27" s="1"/>
  <c r="J609" i="28"/>
  <c r="K609" i="27" s="1"/>
  <c r="K835" i="28"/>
  <c r="L835" i="27" s="1"/>
  <c r="J27" i="28"/>
  <c r="K27" i="27" s="1"/>
  <c r="J116" i="27"/>
  <c r="K653" i="28"/>
  <c r="L653" i="27" s="1"/>
  <c r="K901" i="28"/>
  <c r="L901" i="27" s="1"/>
  <c r="K2" i="28"/>
  <c r="L2" i="27" s="1"/>
  <c r="K103" i="28"/>
  <c r="L103" i="27" s="1"/>
  <c r="J191" i="28"/>
  <c r="K191" i="27" s="1"/>
  <c r="J368" i="28"/>
  <c r="K368" i="27" s="1"/>
  <c r="K387" i="28"/>
  <c r="L387" i="27" s="1"/>
  <c r="J78" i="27"/>
  <c r="J23" i="27"/>
  <c r="K73" i="28"/>
  <c r="L73" i="27" s="1"/>
  <c r="J462" i="28"/>
  <c r="K462" i="27" s="1"/>
  <c r="K609" i="28"/>
  <c r="L609" i="27" s="1"/>
  <c r="K753" i="28"/>
  <c r="L753" i="27" s="1"/>
  <c r="J685" i="28"/>
  <c r="K685" i="27" s="1"/>
  <c r="J725" i="28"/>
  <c r="K725" i="27" s="1"/>
  <c r="K799" i="28"/>
  <c r="L799" i="27" s="1"/>
  <c r="K818" i="28"/>
  <c r="L818" i="27" s="1"/>
  <c r="K922" i="28"/>
  <c r="L922" i="27" s="1"/>
  <c r="K910" i="28"/>
  <c r="L910" i="27" s="1"/>
  <c r="K12" i="28"/>
  <c r="L12" i="27" s="1"/>
  <c r="J28" i="28"/>
  <c r="K28" i="27" s="1"/>
  <c r="J372" i="27"/>
  <c r="K568" i="28"/>
  <c r="L568" i="27" s="1"/>
  <c r="K595" i="28"/>
  <c r="L595" i="27" s="1"/>
  <c r="K868" i="28"/>
  <c r="L868" i="27" s="1"/>
  <c r="K825" i="28"/>
  <c r="L825" i="27" s="1"/>
  <c r="K925" i="28"/>
  <c r="L925" i="27" s="1"/>
  <c r="J940" i="27"/>
  <c r="J5" i="27"/>
  <c r="K369" i="28"/>
  <c r="L369" i="27" s="1"/>
  <c r="J373" i="28"/>
  <c r="K373" i="27" s="1"/>
  <c r="J485" i="28"/>
  <c r="K485" i="27" s="1"/>
  <c r="K419" i="28"/>
  <c r="L419" i="27" s="1"/>
  <c r="K540" i="28"/>
  <c r="L540" i="27" s="1"/>
  <c r="K561" i="28"/>
  <c r="L561" i="27" s="1"/>
  <c r="J601" i="28"/>
  <c r="K601" i="27" s="1"/>
  <c r="J613" i="27"/>
  <c r="J719" i="28"/>
  <c r="K719" i="27" s="1"/>
  <c r="J770" i="28"/>
  <c r="K770" i="27" s="1"/>
  <c r="J826" i="28"/>
  <c r="K826" i="27" s="1"/>
  <c r="J785" i="28"/>
  <c r="K785" i="27" s="1"/>
  <c r="K897" i="28"/>
  <c r="L897" i="27" s="1"/>
  <c r="J232" i="28"/>
  <c r="K232" i="27" s="1"/>
  <c r="J248" i="28"/>
  <c r="K248" i="27" s="1"/>
  <c r="K360" i="28"/>
  <c r="L360" i="27" s="1"/>
  <c r="J624" i="28"/>
  <c r="K624" i="27" s="1"/>
  <c r="K605" i="28"/>
  <c r="L605" i="27" s="1"/>
  <c r="K996" i="28"/>
  <c r="L996" i="27" s="1"/>
  <c r="J673" i="27"/>
  <c r="K717" i="28"/>
  <c r="L717" i="27" s="1"/>
  <c r="K608" i="28"/>
  <c r="L608" i="27" s="1"/>
  <c r="J190" i="28"/>
  <c r="K190" i="27" s="1"/>
  <c r="J366" i="28"/>
  <c r="K366" i="27" s="1"/>
  <c r="J392" i="28"/>
  <c r="K392" i="27" s="1"/>
  <c r="J577" i="28"/>
  <c r="K577" i="27" s="1"/>
  <c r="K762" i="28"/>
  <c r="L762" i="27" s="1"/>
  <c r="K986" i="28"/>
  <c r="L986" i="27" s="1"/>
  <c r="J20" i="28"/>
  <c r="K20" i="27" s="1"/>
  <c r="J137" i="28"/>
  <c r="K137" i="27" s="1"/>
  <c r="K264" i="28"/>
  <c r="L264" i="27" s="1"/>
  <c r="K142" i="28"/>
  <c r="L142" i="27" s="1"/>
  <c r="J256" i="28"/>
  <c r="K256" i="27" s="1"/>
  <c r="J301" i="28"/>
  <c r="K301" i="27" s="1"/>
  <c r="J430" i="28"/>
  <c r="K430" i="27" s="1"/>
  <c r="K612" i="28"/>
  <c r="L612" i="27" s="1"/>
  <c r="K98" i="28"/>
  <c r="L98" i="27" s="1"/>
  <c r="J3" i="28"/>
  <c r="K3" i="27" s="1"/>
  <c r="K405" i="28"/>
  <c r="L405" i="27" s="1"/>
  <c r="K316" i="28"/>
  <c r="L316" i="27" s="1"/>
  <c r="K686" i="28"/>
  <c r="L686" i="27" s="1"/>
  <c r="K279" i="28"/>
  <c r="L279" i="27" s="1"/>
  <c r="K376" i="28"/>
  <c r="L376" i="27" s="1"/>
  <c r="J346" i="28"/>
  <c r="K346" i="27" s="1"/>
  <c r="J559" i="27"/>
  <c r="J593" i="28"/>
  <c r="K593" i="27" s="1"/>
  <c r="K719" i="28"/>
  <c r="L719" i="27" s="1"/>
  <c r="J745" i="28"/>
  <c r="K745" i="27" s="1"/>
  <c r="K830" i="28"/>
  <c r="L830" i="27" s="1"/>
  <c r="K993" i="28"/>
  <c r="L993" i="27" s="1"/>
  <c r="K28" i="28"/>
  <c r="L28" i="27" s="1"/>
  <c r="J177" i="28"/>
  <c r="K177" i="27" s="1"/>
  <c r="J339" i="28"/>
  <c r="K339" i="27" s="1"/>
  <c r="J383" i="28"/>
  <c r="K383" i="27" s="1"/>
  <c r="J413" i="28"/>
  <c r="K413" i="27" s="1"/>
  <c r="J732" i="27"/>
  <c r="J997" i="28"/>
  <c r="K997" i="27" s="1"/>
  <c r="J120" i="28"/>
  <c r="K120" i="27" s="1"/>
  <c r="J161" i="28"/>
  <c r="K161" i="27" s="1"/>
  <c r="K51" i="28"/>
  <c r="L51" i="27" s="1"/>
  <c r="J67" i="28"/>
  <c r="K67" i="27" s="1"/>
  <c r="K888" i="28"/>
  <c r="L888" i="27" s="1"/>
  <c r="K43" i="28"/>
  <c r="L43" i="27" s="1"/>
  <c r="J393" i="28"/>
  <c r="K393" i="27" s="1"/>
  <c r="J510" i="28"/>
  <c r="K510" i="27" s="1"/>
  <c r="J634" i="27"/>
  <c r="J769" i="28"/>
  <c r="K769" i="27" s="1"/>
  <c r="K70" i="28"/>
  <c r="L70" i="27" s="1"/>
  <c r="J103" i="28"/>
  <c r="K103" i="27" s="1"/>
  <c r="K71" i="28"/>
  <c r="L71" i="27" s="1"/>
  <c r="K96" i="28"/>
  <c r="L96" i="27" s="1"/>
  <c r="J244" i="28"/>
  <c r="K244" i="27" s="1"/>
  <c r="K176" i="28"/>
  <c r="L176" i="27" s="1"/>
  <c r="K269" i="28"/>
  <c r="L269" i="27" s="1"/>
  <c r="J210" i="28"/>
  <c r="K210" i="27" s="1"/>
  <c r="J218" i="28"/>
  <c r="K218" i="27" s="1"/>
  <c r="K377" i="28"/>
  <c r="L377" i="27" s="1"/>
  <c r="K483" i="28"/>
  <c r="L483" i="27" s="1"/>
  <c r="K625" i="28"/>
  <c r="L625" i="27" s="1"/>
  <c r="K743" i="28"/>
  <c r="L743" i="27" s="1"/>
  <c r="K883" i="28"/>
  <c r="L883" i="27" s="1"/>
  <c r="J745" i="27"/>
  <c r="J14" i="28"/>
  <c r="K14" i="27" s="1"/>
  <c r="J110" i="27"/>
  <c r="K59" i="28"/>
  <c r="L59" i="27" s="1"/>
  <c r="K110" i="28"/>
  <c r="L110" i="27" s="1"/>
  <c r="K153" i="28"/>
  <c r="L153" i="27" s="1"/>
  <c r="K253" i="28"/>
  <c r="L253" i="27" s="1"/>
  <c r="J406" i="28"/>
  <c r="K406" i="27" s="1"/>
  <c r="K725" i="28"/>
  <c r="L725" i="27" s="1"/>
  <c r="K784" i="28"/>
  <c r="L784" i="27" s="1"/>
  <c r="J858" i="27"/>
  <c r="J738" i="27"/>
  <c r="J876" i="27"/>
  <c r="J973" i="28"/>
  <c r="K973" i="27" s="1"/>
  <c r="K997" i="28"/>
  <c r="L997" i="27" s="1"/>
  <c r="J916" i="28"/>
  <c r="K916" i="27" s="1"/>
  <c r="K187" i="28"/>
  <c r="L187" i="27" s="1"/>
  <c r="K157" i="28"/>
  <c r="L157" i="27" s="1"/>
  <c r="K668" i="28"/>
  <c r="L668" i="27" s="1"/>
  <c r="K314" i="28"/>
  <c r="L314" i="27" s="1"/>
  <c r="J617" i="28"/>
  <c r="K617" i="27" s="1"/>
  <c r="J744" i="28"/>
  <c r="K744" i="27" s="1"/>
  <c r="K874" i="28"/>
  <c r="L874" i="27" s="1"/>
  <c r="J901" i="28"/>
  <c r="K901" i="27" s="1"/>
  <c r="J883" i="28"/>
  <c r="K883" i="27" s="1"/>
  <c r="K994" i="28"/>
  <c r="L994" i="27" s="1"/>
  <c r="J903" i="27"/>
  <c r="J720" i="28"/>
  <c r="K720" i="27" s="1"/>
  <c r="K1000" i="28"/>
  <c r="L1000" i="27" s="1"/>
  <c r="J198" i="28"/>
  <c r="K198" i="27" s="1"/>
  <c r="K309" i="28"/>
  <c r="L309" i="27" s="1"/>
  <c r="K588" i="28"/>
  <c r="L588" i="27" s="1"/>
  <c r="J932" i="28"/>
  <c r="K932" i="27" s="1"/>
  <c r="J893" i="28"/>
  <c r="K893" i="27" s="1"/>
  <c r="K916" i="28"/>
  <c r="L916" i="27" s="1"/>
  <c r="K535" i="28"/>
  <c r="L535" i="27" s="1"/>
  <c r="J988" i="28"/>
  <c r="K988" i="27" s="1"/>
  <c r="K833" i="28"/>
  <c r="L833" i="27" s="1"/>
  <c r="J941" i="28"/>
  <c r="K941" i="27" s="1"/>
  <c r="J974" i="27"/>
  <c r="K468" i="28"/>
  <c r="L468" i="27" s="1"/>
  <c r="J108" i="28"/>
  <c r="K108" i="27" s="1"/>
  <c r="J181" i="28"/>
  <c r="K181" i="27" s="1"/>
  <c r="J341" i="28"/>
  <c r="K341" i="27" s="1"/>
  <c r="J327" i="28"/>
  <c r="K327" i="27" s="1"/>
  <c r="J402" i="28"/>
  <c r="K402" i="27" s="1"/>
  <c r="J410" i="28"/>
  <c r="K410" i="27" s="1"/>
  <c r="J497" i="28"/>
  <c r="K497" i="27" s="1"/>
  <c r="J537" i="28"/>
  <c r="K537" i="27" s="1"/>
  <c r="K722" i="28"/>
  <c r="L722" i="27" s="1"/>
  <c r="K738" i="28"/>
  <c r="L738" i="27" s="1"/>
  <c r="J755" i="28"/>
  <c r="K755" i="27" s="1"/>
  <c r="K890" i="28"/>
  <c r="L890" i="27" s="1"/>
  <c r="J857" i="28"/>
  <c r="K857" i="27" s="1"/>
  <c r="J994" i="28"/>
  <c r="K994" i="27" s="1"/>
  <c r="J977" i="28"/>
  <c r="K977" i="27" s="1"/>
  <c r="J4" i="28"/>
  <c r="K4" i="27" s="1"/>
  <c r="J20" i="27"/>
  <c r="K530" i="28"/>
  <c r="L530" i="27" s="1"/>
  <c r="J776" i="28"/>
  <c r="K776" i="27" s="1"/>
  <c r="J564" i="28"/>
  <c r="K564" i="27" s="1"/>
  <c r="K965" i="28"/>
  <c r="L965" i="27" s="1"/>
  <c r="K792" i="28"/>
  <c r="L792" i="27" s="1"/>
  <c r="J741" i="28"/>
  <c r="K741" i="27" s="1"/>
  <c r="J888" i="28"/>
  <c r="K888" i="27" s="1"/>
  <c r="K212" i="28"/>
  <c r="L212" i="27" s="1"/>
  <c r="K164" i="28"/>
  <c r="L164" i="27" s="1"/>
  <c r="J192" i="28"/>
  <c r="K192" i="27" s="1"/>
  <c r="K179" i="28"/>
  <c r="L179" i="27" s="1"/>
  <c r="J235" i="28"/>
  <c r="K235" i="27" s="1"/>
  <c r="J249" i="28"/>
  <c r="K249" i="27" s="1"/>
  <c r="K251" i="28"/>
  <c r="L251" i="27" s="1"/>
  <c r="J396" i="27"/>
  <c r="J467" i="28"/>
  <c r="K467" i="27" s="1"/>
  <c r="J476" i="28"/>
  <c r="K476" i="27" s="1"/>
  <c r="K444" i="28"/>
  <c r="L444" i="27" s="1"/>
  <c r="J654" i="28"/>
  <c r="K654" i="27" s="1"/>
  <c r="J759" i="28"/>
  <c r="K759" i="27" s="1"/>
  <c r="J775" i="28"/>
  <c r="K775" i="27" s="1"/>
  <c r="J807" i="28"/>
  <c r="K807" i="27" s="1"/>
  <c r="J729" i="28"/>
  <c r="K729" i="27" s="1"/>
  <c r="K886" i="28"/>
  <c r="L886" i="27" s="1"/>
  <c r="K18" i="28"/>
  <c r="L18" i="27" s="1"/>
  <c r="J290" i="28"/>
  <c r="K290" i="27" s="1"/>
  <c r="K389" i="28"/>
  <c r="L389" i="27" s="1"/>
  <c r="J604" i="28"/>
  <c r="K604" i="27" s="1"/>
  <c r="J579" i="28"/>
  <c r="K579" i="27" s="1"/>
  <c r="J856" i="28"/>
  <c r="K856" i="27" s="1"/>
  <c r="K972" i="28"/>
  <c r="L972" i="27" s="1"/>
  <c r="J361" i="28"/>
  <c r="K361" i="27" s="1"/>
  <c r="J780" i="28"/>
  <c r="K780" i="27" s="1"/>
  <c r="J836" i="28"/>
  <c r="K836" i="27" s="1"/>
  <c r="J37" i="28"/>
  <c r="K37" i="27" s="1"/>
  <c r="J15" i="27"/>
  <c r="J157" i="28"/>
  <c r="K157" i="27" s="1"/>
  <c r="K121" i="28"/>
  <c r="L121" i="27" s="1"/>
  <c r="K199" i="28"/>
  <c r="L199" i="27" s="1"/>
  <c r="J234" i="28"/>
  <c r="K234" i="27" s="1"/>
  <c r="J307" i="27"/>
  <c r="J315" i="28"/>
  <c r="K315" i="27" s="1"/>
  <c r="K492" i="28"/>
  <c r="L492" i="27" s="1"/>
  <c r="J547" i="28"/>
  <c r="K547" i="27" s="1"/>
  <c r="K583" i="28"/>
  <c r="L583" i="27" s="1"/>
  <c r="K615" i="28"/>
  <c r="L615" i="27" s="1"/>
  <c r="J677" i="28"/>
  <c r="K677" i="27" s="1"/>
  <c r="J721" i="28"/>
  <c r="K721" i="27" s="1"/>
  <c r="J618" i="28"/>
  <c r="K618" i="27" s="1"/>
  <c r="J661" i="28"/>
  <c r="K661" i="27" s="1"/>
  <c r="J902" i="28"/>
  <c r="K902" i="27" s="1"/>
  <c r="J923" i="28"/>
  <c r="K923" i="27" s="1"/>
  <c r="J970" i="28"/>
  <c r="K970" i="27" s="1"/>
  <c r="J150" i="27"/>
  <c r="J245" i="28"/>
  <c r="K245" i="27" s="1"/>
  <c r="J220" i="27"/>
  <c r="K603" i="28"/>
  <c r="L603" i="27" s="1"/>
  <c r="K478" i="28"/>
  <c r="L478" i="27" s="1"/>
  <c r="K503" i="28"/>
  <c r="L503" i="27" s="1"/>
  <c r="J923" i="27"/>
  <c r="J935" i="27"/>
  <c r="K776" i="28"/>
  <c r="L776" i="27" s="1"/>
  <c r="K346" i="28"/>
  <c r="L346" i="27" s="1"/>
  <c r="J358" i="28"/>
  <c r="K358" i="27" s="1"/>
  <c r="K490" i="28"/>
  <c r="L490" i="27" s="1"/>
  <c r="J730" i="27"/>
  <c r="J448" i="28"/>
  <c r="K448" i="27" s="1"/>
  <c r="J614" i="28"/>
  <c r="K614" i="27" s="1"/>
  <c r="K678" i="28"/>
  <c r="L678" i="27" s="1"/>
  <c r="J794" i="28"/>
  <c r="K794" i="27" s="1"/>
  <c r="J793" i="28"/>
  <c r="K793" i="27" s="1"/>
  <c r="J879" i="28"/>
  <c r="K879" i="27" s="1"/>
  <c r="J849" i="28"/>
  <c r="K849" i="27" s="1"/>
  <c r="J838" i="28"/>
  <c r="K838" i="27" s="1"/>
  <c r="J982" i="28"/>
  <c r="K982" i="27" s="1"/>
  <c r="K727" i="28"/>
  <c r="L727" i="27" s="1"/>
  <c r="J969" i="28"/>
  <c r="K969" i="27" s="1"/>
  <c r="J30" i="28"/>
  <c r="K30" i="27" s="1"/>
  <c r="J32" i="28"/>
  <c r="K32" i="27" s="1"/>
  <c r="J46" i="28"/>
  <c r="K46" i="27" s="1"/>
  <c r="J153" i="28"/>
  <c r="K153" i="27" s="1"/>
  <c r="J276" i="28"/>
  <c r="K276" i="27" s="1"/>
  <c r="K228" i="28"/>
  <c r="L228" i="27" s="1"/>
  <c r="J457" i="28"/>
  <c r="K457" i="27" s="1"/>
  <c r="K636" i="28"/>
  <c r="L636" i="27" s="1"/>
  <c r="J479" i="28"/>
  <c r="K479" i="27" s="1"/>
  <c r="K673" i="28"/>
  <c r="L673" i="27" s="1"/>
  <c r="K627" i="28"/>
  <c r="L627" i="27" s="1"/>
  <c r="J981" i="28"/>
  <c r="K981" i="27" s="1"/>
  <c r="J663" i="27"/>
  <c r="J88" i="28"/>
  <c r="K88" i="27" s="1"/>
  <c r="K100" i="28"/>
  <c r="L100" i="27" s="1"/>
  <c r="K95" i="28"/>
  <c r="L95" i="27" s="1"/>
  <c r="J154" i="28"/>
  <c r="K154" i="27" s="1"/>
  <c r="K156" i="28"/>
  <c r="L156" i="27" s="1"/>
  <c r="J188" i="28"/>
  <c r="K188" i="27" s="1"/>
  <c r="J195" i="28"/>
  <c r="K195" i="27" s="1"/>
  <c r="J316" i="28"/>
  <c r="K316" i="27" s="1"/>
  <c r="J311" i="27"/>
  <c r="K277" i="28"/>
  <c r="L277" i="27" s="1"/>
  <c r="K328" i="28"/>
  <c r="L328" i="27" s="1"/>
  <c r="J351" i="28"/>
  <c r="K351" i="27" s="1"/>
  <c r="J322" i="28"/>
  <c r="K322" i="27" s="1"/>
  <c r="J333" i="28"/>
  <c r="K333" i="27" s="1"/>
  <c r="J122" i="27"/>
  <c r="K379" i="28"/>
  <c r="L379" i="27" s="1"/>
  <c r="J417" i="28"/>
  <c r="K417" i="27" s="1"/>
  <c r="J404" i="28"/>
  <c r="K404" i="27" s="1"/>
  <c r="J459" i="28"/>
  <c r="K459" i="27" s="1"/>
  <c r="J468" i="28"/>
  <c r="K468" i="27" s="1"/>
  <c r="K553" i="28"/>
  <c r="L553" i="27" s="1"/>
  <c r="K539" i="28"/>
  <c r="L539" i="27" s="1"/>
  <c r="J562" i="28"/>
  <c r="K562" i="27" s="1"/>
  <c r="J625" i="28"/>
  <c r="K625" i="27" s="1"/>
  <c r="J681" i="28"/>
  <c r="K681" i="27" s="1"/>
  <c r="J678" i="28"/>
  <c r="K678" i="27" s="1"/>
  <c r="K778" i="28"/>
  <c r="L778" i="27" s="1"/>
  <c r="K794" i="28"/>
  <c r="L794" i="27" s="1"/>
  <c r="J801" i="28"/>
  <c r="K801" i="27" s="1"/>
  <c r="K813" i="28"/>
  <c r="L813" i="27" s="1"/>
  <c r="J876" i="28"/>
  <c r="K876" i="27" s="1"/>
  <c r="J833" i="28"/>
  <c r="K833" i="27" s="1"/>
  <c r="K894" i="28"/>
  <c r="L894" i="27" s="1"/>
  <c r="J1001" i="28"/>
  <c r="K958" i="28"/>
  <c r="L958" i="27" s="1"/>
  <c r="J213" i="28"/>
  <c r="K213" i="27" s="1"/>
  <c r="J179" i="28"/>
  <c r="K179" i="27" s="1"/>
  <c r="K197" i="28"/>
  <c r="L197" i="27" s="1"/>
  <c r="K182" i="28"/>
  <c r="L182" i="27" s="1"/>
  <c r="J367" i="27"/>
  <c r="K511" i="28"/>
  <c r="L511" i="27" s="1"/>
  <c r="J522" i="28"/>
  <c r="K522" i="27" s="1"/>
  <c r="K893" i="28"/>
  <c r="L893" i="27" s="1"/>
  <c r="K812" i="28"/>
  <c r="L812" i="27" s="1"/>
  <c r="K14" i="28"/>
  <c r="L14" i="27" s="1"/>
  <c r="J55" i="28"/>
  <c r="K55" i="27" s="1"/>
  <c r="K152" i="28"/>
  <c r="L152" i="27" s="1"/>
  <c r="J349" i="28"/>
  <c r="K349" i="27" s="1"/>
  <c r="J391" i="28"/>
  <c r="K391" i="27" s="1"/>
  <c r="J440" i="28"/>
  <c r="K440" i="27" s="1"/>
  <c r="K172" i="28"/>
  <c r="L172" i="27" s="1"/>
  <c r="K208" i="28"/>
  <c r="L208" i="27" s="1"/>
  <c r="K728" i="28"/>
  <c r="L728" i="27" s="1"/>
  <c r="J783" i="28"/>
  <c r="K783" i="27" s="1"/>
  <c r="J911" i="28"/>
  <c r="K911" i="27" s="1"/>
  <c r="K928" i="28"/>
  <c r="L928" i="27" s="1"/>
  <c r="J995" i="28"/>
  <c r="K995" i="27" s="1"/>
  <c r="J921" i="28"/>
  <c r="K921" i="27" s="1"/>
  <c r="J975" i="28"/>
  <c r="K975" i="27" s="1"/>
  <c r="K944" i="28"/>
  <c r="L944" i="27" s="1"/>
  <c r="K30" i="28"/>
  <c r="L30" i="27" s="1"/>
  <c r="K7" i="28"/>
  <c r="L7" i="27" s="1"/>
  <c r="J241" i="28"/>
  <c r="K241" i="27" s="1"/>
  <c r="J248" i="27"/>
  <c r="K339" i="28"/>
  <c r="L339" i="27" s="1"/>
  <c r="K334" i="28"/>
  <c r="L334" i="27" s="1"/>
  <c r="J350" i="28"/>
  <c r="K350" i="27" s="1"/>
  <c r="J478" i="28"/>
  <c r="K478" i="27" s="1"/>
  <c r="J619" i="28"/>
  <c r="K619" i="27" s="1"/>
  <c r="K640" i="28"/>
  <c r="L640" i="27" s="1"/>
  <c r="K665" i="28"/>
  <c r="L665" i="27" s="1"/>
  <c r="J672" i="28"/>
  <c r="K672" i="27" s="1"/>
  <c r="J760" i="28"/>
  <c r="K760" i="27" s="1"/>
  <c r="K724" i="28"/>
  <c r="L724" i="27" s="1"/>
  <c r="J708" i="27"/>
  <c r="K924" i="28"/>
  <c r="L924" i="27" s="1"/>
  <c r="K980" i="28"/>
  <c r="L980" i="27" s="1"/>
  <c r="J919" i="27"/>
  <c r="J627" i="27"/>
  <c r="J400" i="27"/>
  <c r="J746" i="27"/>
  <c r="K872" i="28"/>
  <c r="L872" i="27" s="1"/>
  <c r="J39" i="28"/>
  <c r="K39" i="27" s="1"/>
  <c r="K305" i="28"/>
  <c r="L305" i="27" s="1"/>
  <c r="K388" i="28"/>
  <c r="L388" i="27" s="1"/>
  <c r="J434" i="28"/>
  <c r="K434" i="27" s="1"/>
  <c r="J429" i="28"/>
  <c r="K429" i="27" s="1"/>
  <c r="J23" i="28"/>
  <c r="K23" i="27" s="1"/>
  <c r="J100" i="28"/>
  <c r="K100" i="27" s="1"/>
  <c r="K84" i="28"/>
  <c r="L84" i="27" s="1"/>
  <c r="J76" i="28"/>
  <c r="K76" i="27" s="1"/>
  <c r="J513" i="28"/>
  <c r="K513" i="27" s="1"/>
  <c r="J809" i="28"/>
  <c r="K809" i="27" s="1"/>
  <c r="K44" i="28"/>
  <c r="L44" i="27" s="1"/>
  <c r="K55" i="28"/>
  <c r="L55" i="27" s="1"/>
  <c r="K89" i="28"/>
  <c r="L89" i="27" s="1"/>
  <c r="J139" i="28"/>
  <c r="K139" i="27" s="1"/>
  <c r="J146" i="27"/>
  <c r="J155" i="28"/>
  <c r="K155" i="27" s="1"/>
  <c r="J214" i="28"/>
  <c r="K214" i="27" s="1"/>
  <c r="K243" i="28"/>
  <c r="L243" i="27" s="1"/>
  <c r="J257" i="28"/>
  <c r="K257" i="27" s="1"/>
  <c r="K219" i="28"/>
  <c r="L219" i="27" s="1"/>
  <c r="J226" i="28"/>
  <c r="K226" i="27" s="1"/>
  <c r="J270" i="28"/>
  <c r="K270" i="27" s="1"/>
  <c r="J313" i="27"/>
  <c r="K385" i="28"/>
  <c r="L385" i="27" s="1"/>
  <c r="J376" i="28"/>
  <c r="K376" i="27" s="1"/>
  <c r="J205" i="28"/>
  <c r="K205" i="27" s="1"/>
  <c r="K263" i="28"/>
  <c r="L263" i="27" s="1"/>
  <c r="K354" i="28"/>
  <c r="L354" i="27" s="1"/>
  <c r="J386" i="28"/>
  <c r="K386" i="27" s="1"/>
  <c r="J401" i="28"/>
  <c r="K401" i="27" s="1"/>
  <c r="K426" i="28"/>
  <c r="L426" i="27" s="1"/>
  <c r="K431" i="28"/>
  <c r="L431" i="27" s="1"/>
  <c r="K482" i="28"/>
  <c r="L482" i="27" s="1"/>
  <c r="K461" i="28"/>
  <c r="L461" i="27" s="1"/>
  <c r="J521" i="28"/>
  <c r="K521" i="27" s="1"/>
  <c r="K509" i="28"/>
  <c r="L509" i="27" s="1"/>
  <c r="K606" i="28"/>
  <c r="L606" i="27" s="1"/>
  <c r="J641" i="28"/>
  <c r="K641" i="27" s="1"/>
  <c r="K638" i="28"/>
  <c r="L638" i="27" s="1"/>
  <c r="J714" i="28"/>
  <c r="K714" i="27" s="1"/>
  <c r="K744" i="28"/>
  <c r="L744" i="27" s="1"/>
  <c r="K710" i="28"/>
  <c r="L710" i="27" s="1"/>
  <c r="J599" i="27"/>
  <c r="K607" i="28"/>
  <c r="L607" i="27" s="1"/>
  <c r="J703" i="28"/>
  <c r="K703" i="27" s="1"/>
  <c r="J631" i="28"/>
  <c r="K631" i="27" s="1"/>
  <c r="J670" i="28"/>
  <c r="K670" i="27" s="1"/>
  <c r="K892" i="28"/>
  <c r="L892" i="27" s="1"/>
  <c r="K920" i="28"/>
  <c r="L920" i="27" s="1"/>
  <c r="K962" i="28"/>
  <c r="L962" i="27" s="1"/>
  <c r="K998" i="28"/>
  <c r="L998" i="27" s="1"/>
  <c r="K20" i="28"/>
  <c r="L20" i="27" s="1"/>
  <c r="J128" i="27"/>
  <c r="J221" i="27"/>
  <c r="K352" i="28"/>
  <c r="L352" i="27" s="1"/>
  <c r="J652" i="28"/>
  <c r="K652" i="27" s="1"/>
  <c r="K709" i="28"/>
  <c r="L709" i="27" s="1"/>
  <c r="K940" i="28"/>
  <c r="L940" i="27" s="1"/>
  <c r="K848" i="28"/>
  <c r="L848" i="27" s="1"/>
  <c r="J796" i="28"/>
  <c r="K796" i="27" s="1"/>
  <c r="J864" i="28"/>
  <c r="K864" i="27" s="1"/>
  <c r="K908" i="28"/>
  <c r="L908" i="27" s="1"/>
  <c r="J812" i="27"/>
  <c r="K296" i="28"/>
  <c r="L296" i="27" s="1"/>
  <c r="J927" i="27"/>
  <c r="J29" i="27"/>
  <c r="J111" i="28"/>
  <c r="K111" i="27" s="1"/>
  <c r="J252" i="28"/>
  <c r="K252" i="27" s="1"/>
  <c r="J389" i="28"/>
  <c r="K389" i="27" s="1"/>
  <c r="K493" i="28"/>
  <c r="L493" i="27" s="1"/>
  <c r="J637" i="28"/>
  <c r="K637" i="27" s="1"/>
  <c r="J818" i="28"/>
  <c r="K818" i="27" s="1"/>
  <c r="K631" i="28"/>
  <c r="L631" i="27" s="1"/>
  <c r="J68" i="28"/>
  <c r="K68" i="27" s="1"/>
  <c r="K72" i="28"/>
  <c r="L72" i="27" s="1"/>
  <c r="J220" i="28"/>
  <c r="K220" i="27" s="1"/>
  <c r="K138" i="28"/>
  <c r="L138" i="27" s="1"/>
  <c r="K170" i="28"/>
  <c r="L170" i="27" s="1"/>
  <c r="J206" i="28"/>
  <c r="K206" i="27" s="1"/>
  <c r="J243" i="28"/>
  <c r="K243" i="27" s="1"/>
  <c r="K273" i="28"/>
  <c r="L273" i="27" s="1"/>
  <c r="J283" i="28"/>
  <c r="K283" i="27" s="1"/>
  <c r="K417" i="28"/>
  <c r="L417" i="27" s="1"/>
  <c r="J378" i="28"/>
  <c r="K378" i="27" s="1"/>
  <c r="K408" i="28"/>
  <c r="L408" i="27" s="1"/>
  <c r="K364" i="28"/>
  <c r="L364" i="27" s="1"/>
  <c r="K416" i="28"/>
  <c r="L416" i="27" s="1"/>
  <c r="J436" i="28"/>
  <c r="K436" i="27" s="1"/>
  <c r="K500" i="28"/>
  <c r="L500" i="27" s="1"/>
  <c r="K453" i="28"/>
  <c r="L453" i="27" s="1"/>
  <c r="J598" i="28"/>
  <c r="K598" i="27" s="1"/>
  <c r="J634" i="28"/>
  <c r="K634" i="27" s="1"/>
  <c r="J638" i="28"/>
  <c r="K638" i="27" s="1"/>
  <c r="J642" i="28"/>
  <c r="K642" i="27" s="1"/>
  <c r="K663" i="28"/>
  <c r="L663" i="27" s="1"/>
  <c r="J689" i="28"/>
  <c r="K689" i="27" s="1"/>
  <c r="J712" i="28"/>
  <c r="K712" i="27" s="1"/>
  <c r="J737" i="28"/>
  <c r="K737" i="27" s="1"/>
  <c r="J786" i="28"/>
  <c r="K786" i="27" s="1"/>
  <c r="J858" i="28"/>
  <c r="K858" i="27" s="1"/>
  <c r="J805" i="28"/>
  <c r="K805" i="27" s="1"/>
  <c r="K879" i="28"/>
  <c r="L879" i="27" s="1"/>
  <c r="K899" i="28"/>
  <c r="L899" i="27" s="1"/>
  <c r="K745" i="28"/>
  <c r="L745" i="27" s="1"/>
  <c r="J886" i="28"/>
  <c r="K886" i="27" s="1"/>
  <c r="K827" i="28"/>
  <c r="L827" i="27" s="1"/>
  <c r="J851" i="28"/>
  <c r="K851" i="27" s="1"/>
  <c r="J897" i="28"/>
  <c r="K897" i="27" s="1"/>
  <c r="K694" i="28"/>
  <c r="L694" i="27" s="1"/>
  <c r="J926" i="28"/>
  <c r="K926" i="27" s="1"/>
  <c r="J720" i="27"/>
  <c r="J963" i="28"/>
  <c r="K963" i="27" s="1"/>
  <c r="K47" i="28"/>
  <c r="L47" i="27" s="1"/>
  <c r="J113" i="27"/>
  <c r="K248" i="28"/>
  <c r="L248" i="27" s="1"/>
  <c r="K232" i="28"/>
  <c r="L232" i="27" s="1"/>
  <c r="J237" i="28"/>
  <c r="K237" i="27" s="1"/>
  <c r="J334" i="28"/>
  <c r="K334" i="27" s="1"/>
  <c r="J355" i="28"/>
  <c r="K355" i="27" s="1"/>
  <c r="J367" i="28"/>
  <c r="K367" i="27" s="1"/>
  <c r="K421" i="28"/>
  <c r="L421" i="27" s="1"/>
  <c r="J438" i="28"/>
  <c r="K438" i="27" s="1"/>
  <c r="J480" i="28"/>
  <c r="K480" i="27" s="1"/>
  <c r="J373" i="27"/>
  <c r="K635" i="28"/>
  <c r="L635" i="27" s="1"/>
  <c r="K948" i="28"/>
  <c r="L948" i="27" s="1"/>
  <c r="J848" i="28"/>
  <c r="K848" i="27" s="1"/>
  <c r="J925" i="28"/>
  <c r="K925" i="27" s="1"/>
  <c r="J941" i="27"/>
  <c r="K844" i="28"/>
  <c r="L844" i="27" s="1"/>
  <c r="K966" i="28"/>
  <c r="L966" i="27" s="1"/>
  <c r="J272" i="28"/>
  <c r="K272" i="27" s="1"/>
  <c r="J115" i="28"/>
  <c r="K115" i="27" s="1"/>
  <c r="J140" i="28"/>
  <c r="K140" i="27" s="1"/>
  <c r="J170" i="28"/>
  <c r="K170" i="27" s="1"/>
  <c r="K319" i="28"/>
  <c r="L319" i="27" s="1"/>
  <c r="J605" i="28"/>
  <c r="K605" i="27" s="1"/>
  <c r="K707" i="28"/>
  <c r="L707" i="27" s="1"/>
  <c r="K21" i="28"/>
  <c r="L21" i="27" s="1"/>
  <c r="J24" i="28"/>
  <c r="K24" i="27" s="1"/>
  <c r="K57" i="28"/>
  <c r="L57" i="27" s="1"/>
  <c r="J50" i="28"/>
  <c r="K50" i="27" s="1"/>
  <c r="J60" i="28"/>
  <c r="K60" i="27" s="1"/>
  <c r="K74" i="28"/>
  <c r="L74" i="27" s="1"/>
  <c r="J106" i="28"/>
  <c r="K106" i="27" s="1"/>
  <c r="J149" i="28"/>
  <c r="K149" i="27" s="1"/>
  <c r="J197" i="28"/>
  <c r="K197" i="27" s="1"/>
  <c r="J258" i="28"/>
  <c r="K258" i="27" s="1"/>
  <c r="K211" i="28"/>
  <c r="L211" i="27" s="1"/>
  <c r="J331" i="27"/>
  <c r="K348" i="28"/>
  <c r="L348" i="27" s="1"/>
  <c r="J359" i="28"/>
  <c r="K359" i="27" s="1"/>
  <c r="K394" i="28"/>
  <c r="L394" i="27" s="1"/>
  <c r="J395" i="28"/>
  <c r="K395" i="27" s="1"/>
  <c r="J484" i="28"/>
  <c r="K484" i="27" s="1"/>
  <c r="K541" i="28"/>
  <c r="L541" i="27" s="1"/>
  <c r="J516" i="28"/>
  <c r="K516" i="27" s="1"/>
  <c r="K501" i="28"/>
  <c r="L501" i="27" s="1"/>
  <c r="J746" i="28"/>
  <c r="K746" i="27" s="1"/>
  <c r="K726" i="28"/>
  <c r="L726" i="27" s="1"/>
  <c r="K683" i="28"/>
  <c r="L683" i="27" s="1"/>
  <c r="K802" i="28"/>
  <c r="L802" i="27" s="1"/>
  <c r="K858" i="28"/>
  <c r="L858" i="27" s="1"/>
  <c r="K797" i="28"/>
  <c r="L797" i="27" s="1"/>
  <c r="J865" i="28"/>
  <c r="K865" i="27" s="1"/>
  <c r="J899" i="28"/>
  <c r="K899" i="27" s="1"/>
  <c r="K873" i="28"/>
  <c r="L873" i="27" s="1"/>
  <c r="K942" i="28"/>
  <c r="L942" i="27" s="1"/>
  <c r="J998" i="28"/>
  <c r="K998" i="27" s="1"/>
  <c r="J203" i="28"/>
  <c r="K203" i="27" s="1"/>
  <c r="J102" i="28"/>
  <c r="K102" i="27" s="1"/>
  <c r="K161" i="28"/>
  <c r="L161" i="27" s="1"/>
  <c r="K216" i="28"/>
  <c r="L216" i="27" s="1"/>
  <c r="K252" i="28"/>
  <c r="L252" i="27" s="1"/>
  <c r="J284" i="28"/>
  <c r="K284" i="27" s="1"/>
  <c r="J313" i="28"/>
  <c r="K313" i="27" s="1"/>
  <c r="J382" i="28"/>
  <c r="K382" i="27" s="1"/>
  <c r="K390" i="28"/>
  <c r="L390" i="27" s="1"/>
  <c r="K438" i="28"/>
  <c r="L438" i="27" s="1"/>
  <c r="J353" i="28"/>
  <c r="K353" i="27" s="1"/>
  <c r="J398" i="28"/>
  <c r="K398" i="27" s="1"/>
  <c r="J465" i="28"/>
  <c r="K465" i="27" s="1"/>
  <c r="J554" i="27"/>
  <c r="K732" i="28"/>
  <c r="L732" i="27" s="1"/>
  <c r="K624" i="28"/>
  <c r="L624" i="27" s="1"/>
  <c r="J965" i="28"/>
  <c r="K965" i="27" s="1"/>
  <c r="K981" i="28"/>
  <c r="L981" i="27" s="1"/>
  <c r="K137" i="28"/>
  <c r="L137" i="27" s="1"/>
  <c r="J786" i="27"/>
  <c r="J989" i="28"/>
  <c r="K989" i="27" s="1"/>
  <c r="J10" i="28"/>
  <c r="K10" i="27" s="1"/>
  <c r="J7" i="27"/>
  <c r="J47" i="28"/>
  <c r="K47" i="27" s="1"/>
  <c r="J56" i="28"/>
  <c r="K56" i="27" s="1"/>
  <c r="J99" i="28"/>
  <c r="K99" i="27" s="1"/>
  <c r="K106" i="28"/>
  <c r="L106" i="27" s="1"/>
  <c r="K8" i="28"/>
  <c r="L8" i="27" s="1"/>
  <c r="K183" i="28"/>
  <c r="L183" i="27" s="1"/>
  <c r="J223" i="28"/>
  <c r="K223" i="27" s="1"/>
  <c r="J401" i="27"/>
  <c r="K410" i="28"/>
  <c r="L410" i="27" s="1"/>
  <c r="K464" i="28"/>
  <c r="L464" i="27" s="1"/>
  <c r="J502" i="28"/>
  <c r="K502" i="27" s="1"/>
  <c r="K543" i="28"/>
  <c r="L543" i="27" s="1"/>
  <c r="J524" i="28"/>
  <c r="K524" i="27" s="1"/>
  <c r="K567" i="28"/>
  <c r="L567" i="27" s="1"/>
  <c r="J621" i="28"/>
  <c r="K621" i="27" s="1"/>
  <c r="J561" i="28"/>
  <c r="K561" i="27" s="1"/>
  <c r="K575" i="28"/>
  <c r="L575" i="27" s="1"/>
  <c r="J590" i="28"/>
  <c r="K590" i="27" s="1"/>
  <c r="J866" i="28"/>
  <c r="K866" i="27" s="1"/>
  <c r="J825" i="28"/>
  <c r="K825" i="27" s="1"/>
  <c r="J869" i="28"/>
  <c r="K869" i="27" s="1"/>
  <c r="K946" i="28"/>
  <c r="L946" i="27" s="1"/>
  <c r="K999" i="28"/>
  <c r="L999" i="27" s="1"/>
  <c r="J90" i="28"/>
  <c r="K90" i="27" s="1"/>
  <c r="J94" i="28"/>
  <c r="K94" i="27" s="1"/>
  <c r="J116" i="28"/>
  <c r="K116" i="27" s="1"/>
  <c r="J145" i="28"/>
  <c r="K145" i="27" s="1"/>
  <c r="J292" i="28"/>
  <c r="K292" i="27" s="1"/>
  <c r="J455" i="28"/>
  <c r="K455" i="27" s="1"/>
  <c r="K756" i="28"/>
  <c r="L756" i="27" s="1"/>
  <c r="J291" i="27"/>
  <c r="J925" i="27"/>
  <c r="K941" i="28"/>
  <c r="L941" i="27" s="1"/>
  <c r="K964" i="28"/>
  <c r="L964" i="27" s="1"/>
  <c r="J792" i="28"/>
  <c r="K792" i="27" s="1"/>
  <c r="J996" i="28"/>
  <c r="K996" i="27" s="1"/>
  <c r="J771" i="27"/>
  <c r="J964" i="28"/>
  <c r="K964" i="27" s="1"/>
  <c r="K308" i="28"/>
  <c r="L308" i="27" s="1"/>
  <c r="K592" i="28"/>
  <c r="L592" i="27" s="1"/>
  <c r="J346" i="27"/>
  <c r="K616" i="28"/>
  <c r="L616" i="27" s="1"/>
  <c r="K768" i="28"/>
  <c r="L768" i="27" s="1"/>
  <c r="J717" i="28"/>
  <c r="K717" i="27" s="1"/>
  <c r="K864" i="28"/>
  <c r="L864" i="27" s="1"/>
  <c r="J947" i="28"/>
  <c r="K947" i="27" s="1"/>
  <c r="K514" i="28"/>
  <c r="L514" i="27" s="1"/>
  <c r="J53" i="28"/>
  <c r="K53" i="27" s="1"/>
  <c r="J57" i="28"/>
  <c r="K57" i="27" s="1"/>
  <c r="K78" i="28"/>
  <c r="L78" i="27" s="1"/>
  <c r="K17" i="28"/>
  <c r="L17" i="27" s="1"/>
  <c r="J69" i="28"/>
  <c r="K69" i="27" s="1"/>
  <c r="K88" i="28"/>
  <c r="L88" i="27" s="1"/>
  <c r="K33" i="28"/>
  <c r="L33" i="27" s="1"/>
  <c r="J91" i="28"/>
  <c r="K91" i="27" s="1"/>
  <c r="K66" i="28"/>
  <c r="L66" i="27" s="1"/>
  <c r="J109" i="28"/>
  <c r="K109" i="27" s="1"/>
  <c r="J124" i="28"/>
  <c r="K124" i="27" s="1"/>
  <c r="K171" i="28"/>
  <c r="L171" i="27" s="1"/>
  <c r="J172" i="28"/>
  <c r="K172" i="27" s="1"/>
  <c r="J146" i="28"/>
  <c r="K146" i="27" s="1"/>
  <c r="J162" i="28"/>
  <c r="K162" i="27" s="1"/>
  <c r="K127" i="28"/>
  <c r="L127" i="27" s="1"/>
  <c r="K162" i="28"/>
  <c r="L162" i="27" s="1"/>
  <c r="J114" i="28"/>
  <c r="K114" i="27" s="1"/>
  <c r="J246" i="28"/>
  <c r="K246" i="27" s="1"/>
  <c r="J215" i="28"/>
  <c r="K215" i="27" s="1"/>
  <c r="J344" i="28"/>
  <c r="K344" i="27" s="1"/>
  <c r="J357" i="28"/>
  <c r="K357" i="27" s="1"/>
  <c r="K372" i="28"/>
  <c r="L372" i="27" s="1"/>
  <c r="J328" i="27"/>
  <c r="J262" i="28"/>
  <c r="K262" i="27" s="1"/>
  <c r="J281" i="28"/>
  <c r="K281" i="27" s="1"/>
  <c r="J379" i="28"/>
  <c r="K379" i="27" s="1"/>
  <c r="J443" i="28"/>
  <c r="K443" i="27" s="1"/>
  <c r="J452" i="28"/>
  <c r="K452" i="27" s="1"/>
  <c r="J481" i="28"/>
  <c r="K481" i="27" s="1"/>
  <c r="K504" i="28"/>
  <c r="L504" i="27" s="1"/>
  <c r="K448" i="28"/>
  <c r="L448" i="27" s="1"/>
  <c r="J501" i="28"/>
  <c r="K501" i="27" s="1"/>
  <c r="K598" i="28"/>
  <c r="L598" i="27" s="1"/>
  <c r="K630" i="28"/>
  <c r="L630" i="27" s="1"/>
  <c r="J556" i="28"/>
  <c r="K556" i="27" s="1"/>
  <c r="J697" i="28"/>
  <c r="K697" i="27" s="1"/>
  <c r="J607" i="28"/>
  <c r="K607" i="27" s="1"/>
  <c r="J569" i="28"/>
  <c r="K569" i="27" s="1"/>
  <c r="K823" i="28"/>
  <c r="L823" i="27" s="1"/>
  <c r="J841" i="28"/>
  <c r="K841" i="27" s="1"/>
  <c r="J922" i="28"/>
  <c r="K922" i="27" s="1"/>
  <c r="J859" i="28"/>
  <c r="K859" i="27" s="1"/>
  <c r="J766" i="28"/>
  <c r="K766" i="27" s="1"/>
  <c r="J871" i="28"/>
  <c r="K871" i="27" s="1"/>
  <c r="J915" i="28"/>
  <c r="K915" i="27" s="1"/>
  <c r="J979" i="28"/>
  <c r="K979" i="27" s="1"/>
  <c r="K947" i="28"/>
  <c r="L947" i="27" s="1"/>
  <c r="J968" i="28"/>
  <c r="K968" i="27" s="1"/>
  <c r="K936" i="28"/>
  <c r="L936" i="27" s="1"/>
  <c r="K983" i="28"/>
  <c r="L983" i="27" s="1"/>
  <c r="J845" i="28"/>
  <c r="K845" i="27" s="1"/>
  <c r="J853" i="28"/>
  <c r="K853" i="27" s="1"/>
  <c r="J934" i="28"/>
  <c r="K934" i="27" s="1"/>
  <c r="J854" i="28"/>
  <c r="K854" i="27" s="1"/>
  <c r="J950" i="28"/>
  <c r="K950" i="27" s="1"/>
  <c r="J953" i="28"/>
  <c r="K953" i="27" s="1"/>
  <c r="J993" i="28"/>
  <c r="K993" i="27" s="1"/>
  <c r="J937" i="27"/>
  <c r="K64" i="28"/>
  <c r="L64" i="27" s="1"/>
  <c r="J169" i="28"/>
  <c r="K169" i="27" s="1"/>
  <c r="K169" i="28"/>
  <c r="L169" i="27" s="1"/>
  <c r="J174" i="27"/>
  <c r="J208" i="28"/>
  <c r="K208" i="27" s="1"/>
  <c r="J224" i="28"/>
  <c r="K224" i="27" s="1"/>
  <c r="K301" i="28"/>
  <c r="L301" i="27" s="1"/>
  <c r="K688" i="28"/>
  <c r="L688" i="27" s="1"/>
  <c r="K554" i="28"/>
  <c r="L554" i="27" s="1"/>
  <c r="K587" i="28"/>
  <c r="L587" i="27" s="1"/>
  <c r="K519" i="28"/>
  <c r="L519" i="27" s="1"/>
  <c r="K700" i="28"/>
  <c r="L700" i="27" s="1"/>
  <c r="K473" i="28"/>
  <c r="L473" i="27" s="1"/>
  <c r="K563" i="28"/>
  <c r="L563" i="27" s="1"/>
  <c r="J668" i="28"/>
  <c r="K668" i="27" s="1"/>
  <c r="K538" i="28"/>
  <c r="L538" i="27" s="1"/>
  <c r="K632" i="28"/>
  <c r="L632" i="27" s="1"/>
  <c r="J835" i="27"/>
  <c r="K796" i="28"/>
  <c r="L796" i="27" s="1"/>
  <c r="J811" i="27"/>
  <c r="J477" i="28"/>
  <c r="K477" i="27" s="1"/>
  <c r="K63" i="28"/>
  <c r="L63" i="27" s="1"/>
  <c r="K45" i="28"/>
  <c r="L45" i="27" s="1"/>
  <c r="K108" i="28"/>
  <c r="L108" i="27" s="1"/>
  <c r="J173" i="28"/>
  <c r="K173" i="27" s="1"/>
  <c r="J171" i="28"/>
  <c r="K171" i="27" s="1"/>
  <c r="J180" i="28"/>
  <c r="K180" i="27" s="1"/>
  <c r="J128" i="28"/>
  <c r="K128" i="27" s="1"/>
  <c r="J250" i="28"/>
  <c r="K250" i="27" s="1"/>
  <c r="J372" i="28"/>
  <c r="K372" i="27" s="1"/>
  <c r="J330" i="27"/>
  <c r="J437" i="27"/>
  <c r="J445" i="28"/>
  <c r="K445" i="27" s="1"/>
  <c r="K523" i="28"/>
  <c r="L523" i="27" s="1"/>
  <c r="K550" i="28"/>
  <c r="L550" i="27" s="1"/>
  <c r="K533" i="28"/>
  <c r="L533" i="27" s="1"/>
  <c r="K472" i="28"/>
  <c r="L472" i="27" s="1"/>
  <c r="K525" i="28"/>
  <c r="L525" i="27" s="1"/>
  <c r="K508" i="28"/>
  <c r="L508" i="27" s="1"/>
  <c r="J534" i="28"/>
  <c r="K534" i="27" s="1"/>
  <c r="J622" i="28"/>
  <c r="K622" i="27" s="1"/>
  <c r="J602" i="28"/>
  <c r="K602" i="27" s="1"/>
  <c r="J576" i="28"/>
  <c r="K576" i="27" s="1"/>
  <c r="J690" i="28"/>
  <c r="K690" i="27" s="1"/>
  <c r="J736" i="28"/>
  <c r="K736" i="27" s="1"/>
  <c r="K789" i="28"/>
  <c r="L789" i="27" s="1"/>
  <c r="K578" i="28"/>
  <c r="L578" i="27" s="1"/>
  <c r="K907" i="28"/>
  <c r="L907" i="27" s="1"/>
  <c r="J898" i="28"/>
  <c r="K898" i="27" s="1"/>
  <c r="J960" i="28"/>
  <c r="K960" i="27" s="1"/>
  <c r="K954" i="28"/>
  <c r="L954" i="27" s="1"/>
  <c r="J942" i="28"/>
  <c r="K942" i="27" s="1"/>
  <c r="J955" i="28"/>
  <c r="K955" i="27" s="1"/>
  <c r="J999" i="27"/>
  <c r="K446" i="28"/>
  <c r="L446" i="27" s="1"/>
  <c r="J558" i="28"/>
  <c r="K558" i="27" s="1"/>
  <c r="J36" i="28"/>
  <c r="K36" i="27" s="1"/>
  <c r="J21" i="28"/>
  <c r="K21" i="27" s="1"/>
  <c r="J17" i="28"/>
  <c r="K17" i="27" s="1"/>
  <c r="K56" i="28"/>
  <c r="L56" i="27" s="1"/>
  <c r="K92" i="28"/>
  <c r="L92" i="27" s="1"/>
  <c r="J89" i="28"/>
  <c r="K89" i="27" s="1"/>
  <c r="K97" i="28"/>
  <c r="L97" i="27" s="1"/>
  <c r="K163" i="28"/>
  <c r="L163" i="27" s="1"/>
  <c r="J189" i="28"/>
  <c r="K189" i="27" s="1"/>
  <c r="K271" i="28"/>
  <c r="L271" i="27" s="1"/>
  <c r="J282" i="28"/>
  <c r="K282" i="27" s="1"/>
  <c r="J338" i="28"/>
  <c r="K338" i="27" s="1"/>
  <c r="J388" i="28"/>
  <c r="K388" i="27" s="1"/>
  <c r="J420" i="28"/>
  <c r="K420" i="27" s="1"/>
  <c r="J354" i="28"/>
  <c r="K354" i="27" s="1"/>
  <c r="J26" i="28"/>
  <c r="K26" i="27" s="1"/>
  <c r="J58" i="28"/>
  <c r="K58" i="27" s="1"/>
  <c r="K5" i="28"/>
  <c r="L5" i="27" s="1"/>
  <c r="J105" i="28"/>
  <c r="K105" i="27" s="1"/>
  <c r="K29" i="28"/>
  <c r="L29" i="27" s="1"/>
  <c r="J8" i="27"/>
  <c r="J132" i="28"/>
  <c r="K132" i="27" s="1"/>
  <c r="K148" i="28"/>
  <c r="L148" i="27" s="1"/>
  <c r="J202" i="28"/>
  <c r="K202" i="27" s="1"/>
  <c r="J131" i="28"/>
  <c r="K131" i="27" s="1"/>
  <c r="J222" i="28"/>
  <c r="K222" i="27" s="1"/>
  <c r="J178" i="28"/>
  <c r="K178" i="27" s="1"/>
  <c r="J107" i="28"/>
  <c r="K107" i="27" s="1"/>
  <c r="K226" i="28"/>
  <c r="L226" i="27" s="1"/>
  <c r="J114" i="27"/>
  <c r="J279" i="28"/>
  <c r="K279" i="27" s="1"/>
  <c r="J300" i="28"/>
  <c r="K300" i="27" s="1"/>
  <c r="K324" i="28"/>
  <c r="L324" i="27" s="1"/>
  <c r="J295" i="28"/>
  <c r="K295" i="27" s="1"/>
  <c r="J360" i="28"/>
  <c r="K360" i="27" s="1"/>
  <c r="K287" i="28"/>
  <c r="L287" i="27" s="1"/>
  <c r="J297" i="28"/>
  <c r="K297" i="27" s="1"/>
  <c r="J352" i="28"/>
  <c r="K352" i="27" s="1"/>
  <c r="J424" i="28"/>
  <c r="K424" i="27" s="1"/>
  <c r="K330" i="28"/>
  <c r="L330" i="27" s="1"/>
  <c r="J370" i="28"/>
  <c r="K370" i="27" s="1"/>
  <c r="J427" i="28"/>
  <c r="K427" i="27" s="1"/>
  <c r="J411" i="28"/>
  <c r="K411" i="27" s="1"/>
  <c r="K343" i="28"/>
  <c r="L343" i="27" s="1"/>
  <c r="J470" i="28"/>
  <c r="K470" i="27" s="1"/>
  <c r="J461" i="28"/>
  <c r="K461" i="27" s="1"/>
  <c r="J496" i="28"/>
  <c r="K496" i="27" s="1"/>
  <c r="K458" i="28"/>
  <c r="L458" i="27" s="1"/>
  <c r="K371" i="28"/>
  <c r="L371" i="27" s="1"/>
  <c r="K474" i="28"/>
  <c r="L474" i="27" s="1"/>
  <c r="K451" i="28"/>
  <c r="L451" i="27" s="1"/>
  <c r="J525" i="28"/>
  <c r="K525" i="27" s="1"/>
  <c r="J520" i="28"/>
  <c r="K520" i="27" s="1"/>
  <c r="J453" i="28"/>
  <c r="K453" i="27" s="1"/>
  <c r="J597" i="28"/>
  <c r="K597" i="27" s="1"/>
  <c r="J629" i="28"/>
  <c r="K629" i="27" s="1"/>
  <c r="J553" i="28"/>
  <c r="K553" i="27" s="1"/>
  <c r="J557" i="28"/>
  <c r="K557" i="27" s="1"/>
  <c r="K590" i="28"/>
  <c r="L590" i="27" s="1"/>
  <c r="K622" i="28"/>
  <c r="L622" i="27" s="1"/>
  <c r="J649" i="28"/>
  <c r="K649" i="27" s="1"/>
  <c r="J565" i="28"/>
  <c r="K565" i="27" s="1"/>
  <c r="K545" i="28"/>
  <c r="L545" i="27" s="1"/>
  <c r="K654" i="28"/>
  <c r="L654" i="27" s="1"/>
  <c r="J682" i="28"/>
  <c r="K682" i="27" s="1"/>
  <c r="K742" i="28"/>
  <c r="L742" i="27" s="1"/>
  <c r="K706" i="28"/>
  <c r="L706" i="27" s="1"/>
  <c r="J586" i="28"/>
  <c r="K586" i="27" s="1"/>
  <c r="J683" i="28"/>
  <c r="K683" i="27" s="1"/>
  <c r="J706" i="28"/>
  <c r="K706" i="27" s="1"/>
  <c r="J722" i="28"/>
  <c r="K722" i="27" s="1"/>
  <c r="J738" i="28"/>
  <c r="K738" i="27" s="1"/>
  <c r="K599" i="28"/>
  <c r="L599" i="27" s="1"/>
  <c r="J795" i="28"/>
  <c r="K795" i="27" s="1"/>
  <c r="J578" i="27"/>
  <c r="K610" i="28"/>
  <c r="L610" i="27" s="1"/>
  <c r="K695" i="28"/>
  <c r="L695" i="27" s="1"/>
  <c r="J782" i="28"/>
  <c r="K782" i="27" s="1"/>
  <c r="J910" i="28"/>
  <c r="K910" i="27" s="1"/>
  <c r="J887" i="28"/>
  <c r="K887" i="27" s="1"/>
  <c r="J862" i="28"/>
  <c r="K862" i="27" s="1"/>
  <c r="J986" i="28"/>
  <c r="K986" i="27" s="1"/>
  <c r="K985" i="28"/>
  <c r="L985" i="27" s="1"/>
  <c r="K149" i="28"/>
  <c r="L149" i="27" s="1"/>
  <c r="J268" i="28"/>
  <c r="K268" i="27" s="1"/>
  <c r="J182" i="28"/>
  <c r="K182" i="27" s="1"/>
  <c r="K430" i="28"/>
  <c r="L430" i="27" s="1"/>
  <c r="J434" i="27"/>
  <c r="J447" i="28"/>
  <c r="K447" i="27" s="1"/>
  <c r="K373" i="28"/>
  <c r="L373" i="27" s="1"/>
  <c r="K502" i="28"/>
  <c r="L502" i="27" s="1"/>
  <c r="K521" i="28"/>
  <c r="L521" i="27" s="1"/>
  <c r="K510" i="28"/>
  <c r="L510" i="27" s="1"/>
  <c r="J596" i="28"/>
  <c r="K596" i="27" s="1"/>
  <c r="J660" i="28"/>
  <c r="K660" i="27" s="1"/>
  <c r="J538" i="28"/>
  <c r="K538" i="27" s="1"/>
  <c r="K522" i="28"/>
  <c r="L522" i="27" s="1"/>
  <c r="J787" i="27"/>
  <c r="J588" i="28"/>
  <c r="K588" i="27" s="1"/>
  <c r="K651" i="28"/>
  <c r="L651" i="27" s="1"/>
  <c r="K904" i="28"/>
  <c r="L904" i="27" s="1"/>
  <c r="J812" i="28"/>
  <c r="K812" i="27" s="1"/>
  <c r="J8" i="28"/>
  <c r="K8" i="27" s="1"/>
  <c r="K139" i="28"/>
  <c r="L139" i="27" s="1"/>
  <c r="J658" i="28"/>
  <c r="K658" i="27" s="1"/>
  <c r="J758" i="28"/>
  <c r="K758" i="27" s="1"/>
  <c r="J990" i="28"/>
  <c r="K990" i="27" s="1"/>
  <c r="K854" i="28"/>
  <c r="L854" i="27" s="1"/>
  <c r="K190" i="28"/>
  <c r="L190" i="27" s="1"/>
  <c r="K256" i="28"/>
  <c r="L256" i="27" s="1"/>
  <c r="K441" i="28"/>
  <c r="L441" i="27" s="1"/>
  <c r="J468" i="27"/>
  <c r="K672" i="28"/>
  <c r="L672" i="27" s="1"/>
  <c r="K579" i="28"/>
  <c r="L579" i="27" s="1"/>
  <c r="K564" i="28"/>
  <c r="L564" i="27" s="1"/>
  <c r="J80" i="28"/>
  <c r="K80" i="27" s="1"/>
  <c r="J324" i="28"/>
  <c r="K324" i="27" s="1"/>
  <c r="K462" i="28"/>
  <c r="L462" i="27" s="1"/>
  <c r="K68" i="28"/>
  <c r="L68" i="27" s="1"/>
  <c r="J61" i="28"/>
  <c r="K61" i="27" s="1"/>
  <c r="J81" i="28"/>
  <c r="K81" i="27" s="1"/>
  <c r="J34" i="28"/>
  <c r="K34" i="27" s="1"/>
  <c r="J314" i="28"/>
  <c r="K314" i="27" s="1"/>
  <c r="J287" i="28"/>
  <c r="K287" i="27" s="1"/>
  <c r="J415" i="28"/>
  <c r="K415" i="27" s="1"/>
  <c r="K335" i="28"/>
  <c r="L335" i="27" s="1"/>
  <c r="J485" i="27"/>
  <c r="J523" i="28"/>
  <c r="K523" i="27" s="1"/>
  <c r="K499" i="28"/>
  <c r="L499" i="27" s="1"/>
  <c r="K556" i="28"/>
  <c r="L556" i="27" s="1"/>
  <c r="J571" i="28"/>
  <c r="K571" i="27" s="1"/>
  <c r="K544" i="28"/>
  <c r="L544" i="27" s="1"/>
  <c r="J531" i="28"/>
  <c r="K531" i="27" s="1"/>
  <c r="J626" i="28"/>
  <c r="K626" i="27" s="1"/>
  <c r="J646" i="28"/>
  <c r="K646" i="27" s="1"/>
  <c r="J631" i="27"/>
  <c r="K642" i="28"/>
  <c r="L642" i="27" s="1"/>
  <c r="K586" i="28"/>
  <c r="L586" i="27" s="1"/>
  <c r="J761" i="28"/>
  <c r="K761" i="27" s="1"/>
  <c r="J771" i="28"/>
  <c r="K771" i="27" s="1"/>
  <c r="J701" i="28"/>
  <c r="K701" i="27" s="1"/>
  <c r="J704" i="28"/>
  <c r="K704" i="27" s="1"/>
  <c r="J892" i="28"/>
  <c r="K892" i="27" s="1"/>
  <c r="J874" i="28"/>
  <c r="K874" i="27" s="1"/>
  <c r="J890" i="28"/>
  <c r="K890" i="27" s="1"/>
  <c r="J906" i="28"/>
  <c r="K906" i="27" s="1"/>
  <c r="K723" i="28"/>
  <c r="L723" i="27" s="1"/>
  <c r="J987" i="28"/>
  <c r="K987" i="27" s="1"/>
  <c r="K814" i="28"/>
  <c r="L814" i="27" s="1"/>
  <c r="K984" i="28"/>
  <c r="L984" i="27" s="1"/>
  <c r="K938" i="28"/>
  <c r="L938" i="27" s="1"/>
  <c r="J861" i="28"/>
  <c r="K861" i="27" s="1"/>
  <c r="J920" i="27"/>
  <c r="K806" i="28"/>
  <c r="L806" i="27" s="1"/>
  <c r="J846" i="28"/>
  <c r="K846" i="27" s="1"/>
  <c r="K971" i="28"/>
  <c r="L971" i="27" s="1"/>
  <c r="J985" i="28"/>
  <c r="K985" i="27" s="1"/>
  <c r="J83" i="28"/>
  <c r="K83" i="27" s="1"/>
  <c r="J177" i="27"/>
  <c r="K220" i="28"/>
  <c r="L220" i="27" s="1"/>
  <c r="K292" i="28"/>
  <c r="L292" i="27" s="1"/>
  <c r="K240" i="28"/>
  <c r="L240" i="27" s="1"/>
  <c r="J390" i="28"/>
  <c r="K390" i="27" s="1"/>
  <c r="J421" i="28"/>
  <c r="K421" i="27" s="1"/>
  <c r="K423" i="28"/>
  <c r="L423" i="27" s="1"/>
  <c r="K532" i="28"/>
  <c r="L532" i="27" s="1"/>
  <c r="K696" i="28"/>
  <c r="L696" i="27" s="1"/>
  <c r="J503" i="28"/>
  <c r="K503" i="27" s="1"/>
  <c r="K513" i="28"/>
  <c r="L513" i="27" s="1"/>
  <c r="J577" i="27"/>
  <c r="K913" i="28"/>
  <c r="L913" i="27" s="1"/>
  <c r="K735" i="28"/>
  <c r="L735" i="27" s="1"/>
  <c r="J16" i="28"/>
  <c r="K16" i="27" s="1"/>
  <c r="J52" i="28"/>
  <c r="K52" i="27" s="1"/>
  <c r="J45" i="28"/>
  <c r="K45" i="27" s="1"/>
  <c r="K91" i="28"/>
  <c r="L91" i="27" s="1"/>
  <c r="J95" i="28"/>
  <c r="K95" i="27" s="1"/>
  <c r="J207" i="28"/>
  <c r="K207" i="27" s="1"/>
  <c r="J230" i="28"/>
  <c r="K230" i="27" s="1"/>
  <c r="K146" i="28"/>
  <c r="L146" i="27" s="1"/>
  <c r="K204" i="28"/>
  <c r="L204" i="27" s="1"/>
  <c r="K136" i="28"/>
  <c r="L136" i="27" s="1"/>
  <c r="J2" i="28"/>
  <c r="K2" i="27" s="1"/>
  <c r="K25" i="28"/>
  <c r="L25" i="27" s="1"/>
  <c r="J44" i="28"/>
  <c r="K44" i="27" s="1"/>
  <c r="J65" i="28"/>
  <c r="K65" i="27" s="1"/>
  <c r="J117" i="28"/>
  <c r="K117" i="27" s="1"/>
  <c r="J66" i="28"/>
  <c r="K66" i="27" s="1"/>
  <c r="K99" i="28"/>
  <c r="L99" i="27" s="1"/>
  <c r="J141" i="28"/>
  <c r="K141" i="27" s="1"/>
  <c r="J82" i="28"/>
  <c r="K82" i="27" s="1"/>
  <c r="J138" i="28"/>
  <c r="K138" i="27" s="1"/>
  <c r="K140" i="28"/>
  <c r="L140" i="27" s="1"/>
  <c r="K147" i="28"/>
  <c r="L147" i="27" s="1"/>
  <c r="K186" i="28"/>
  <c r="L186" i="27" s="1"/>
  <c r="K184" i="28"/>
  <c r="L184" i="27" s="1"/>
  <c r="J204" i="28"/>
  <c r="K204" i="27" s="1"/>
  <c r="J199" i="28"/>
  <c r="K199" i="27" s="1"/>
  <c r="J233" i="28"/>
  <c r="K233" i="27" s="1"/>
  <c r="K258" i="28"/>
  <c r="L258" i="27" s="1"/>
  <c r="K259" i="28"/>
  <c r="L259" i="27" s="1"/>
  <c r="K227" i="28"/>
  <c r="L227" i="27" s="1"/>
  <c r="K195" i="28"/>
  <c r="L195" i="27" s="1"/>
  <c r="K299" i="28"/>
  <c r="L299" i="27" s="1"/>
  <c r="K315" i="28"/>
  <c r="L315" i="27" s="1"/>
  <c r="J317" i="28"/>
  <c r="K317" i="27" s="1"/>
  <c r="K332" i="28"/>
  <c r="L332" i="27" s="1"/>
  <c r="J348" i="28"/>
  <c r="K348" i="27" s="1"/>
  <c r="K363" i="28"/>
  <c r="L363" i="27" s="1"/>
  <c r="K340" i="28"/>
  <c r="L340" i="27" s="1"/>
  <c r="K356" i="28"/>
  <c r="L356" i="27" s="1"/>
  <c r="J363" i="28"/>
  <c r="K363" i="27" s="1"/>
  <c r="J247" i="27"/>
  <c r="J262" i="27"/>
  <c r="K281" i="28"/>
  <c r="L281" i="27" s="1"/>
  <c r="J347" i="28"/>
  <c r="K347" i="27" s="1"/>
  <c r="K401" i="28"/>
  <c r="L401" i="27" s="1"/>
  <c r="K404" i="28"/>
  <c r="L404" i="27" s="1"/>
  <c r="K436" i="28"/>
  <c r="L436" i="27" s="1"/>
  <c r="J450" i="28"/>
  <c r="K450" i="27" s="1"/>
  <c r="K476" i="28"/>
  <c r="L476" i="27" s="1"/>
  <c r="K485" i="28"/>
  <c r="L485" i="27" s="1"/>
  <c r="J486" i="28"/>
  <c r="K486" i="27" s="1"/>
  <c r="J504" i="28"/>
  <c r="K504" i="27" s="1"/>
  <c r="K396" i="28"/>
  <c r="L396" i="27" s="1"/>
  <c r="J512" i="28"/>
  <c r="K512" i="27" s="1"/>
  <c r="J451" i="28"/>
  <c r="K451" i="27" s="1"/>
  <c r="J526" i="28"/>
  <c r="K526" i="27" s="1"/>
  <c r="J515" i="28"/>
  <c r="K515" i="27" s="1"/>
  <c r="J645" i="28"/>
  <c r="K645" i="27" s="1"/>
  <c r="J570" i="28"/>
  <c r="K570" i="27" s="1"/>
  <c r="J709" i="28"/>
  <c r="K709" i="27" s="1"/>
  <c r="K731" i="28"/>
  <c r="L731" i="27" s="1"/>
  <c r="K662" i="28"/>
  <c r="L662" i="27" s="1"/>
  <c r="J686" i="28"/>
  <c r="K686" i="27" s="1"/>
  <c r="K697" i="28"/>
  <c r="L697" i="27" s="1"/>
  <c r="J693" i="28"/>
  <c r="K693" i="27" s="1"/>
  <c r="K736" i="28"/>
  <c r="L736" i="27" s="1"/>
  <c r="K805" i="28"/>
  <c r="L805" i="27" s="1"/>
  <c r="K758" i="28"/>
  <c r="L758" i="27" s="1"/>
  <c r="K766" i="28"/>
  <c r="L766" i="27" s="1"/>
  <c r="J669" i="28"/>
  <c r="K669" i="27" s="1"/>
  <c r="J698" i="28"/>
  <c r="K698" i="27" s="1"/>
  <c r="J718" i="28"/>
  <c r="K718" i="27" s="1"/>
  <c r="J774" i="28"/>
  <c r="K774" i="27" s="1"/>
  <c r="J863" i="28"/>
  <c r="K863" i="27" s="1"/>
  <c r="J966" i="28"/>
  <c r="K966" i="27" s="1"/>
  <c r="J650" i="28"/>
  <c r="K650" i="27" s="1"/>
  <c r="K871" i="28"/>
  <c r="L871" i="27" s="1"/>
  <c r="K918" i="28"/>
  <c r="L918" i="27" s="1"/>
  <c r="J913" i="28"/>
  <c r="K913" i="27" s="1"/>
  <c r="K939" i="28"/>
  <c r="L939" i="27" s="1"/>
  <c r="J694" i="28"/>
  <c r="K694" i="27" s="1"/>
  <c r="K952" i="28"/>
  <c r="L952" i="27" s="1"/>
  <c r="K976" i="28"/>
  <c r="L976" i="27" s="1"/>
  <c r="J991" i="28"/>
  <c r="K991" i="27" s="1"/>
  <c r="J918" i="28"/>
  <c r="K918" i="27" s="1"/>
  <c r="K963" i="28"/>
  <c r="L963" i="27" s="1"/>
  <c r="J937" i="28"/>
  <c r="K937" i="27" s="1"/>
  <c r="J978" i="28"/>
  <c r="K978" i="27" s="1"/>
  <c r="K937" i="28"/>
  <c r="L937" i="27" s="1"/>
  <c r="J105" i="27"/>
  <c r="J194" i="27"/>
  <c r="K245" i="28"/>
  <c r="L245" i="27" s="1"/>
  <c r="J390" i="27"/>
  <c r="J321" i="28"/>
  <c r="K321" i="27" s="1"/>
  <c r="J441" i="28"/>
  <c r="K441" i="27" s="1"/>
  <c r="J398" i="27"/>
  <c r="K406" i="28"/>
  <c r="L406" i="27" s="1"/>
  <c r="J463" i="28"/>
  <c r="K463" i="27" s="1"/>
  <c r="K447" i="28"/>
  <c r="L447" i="27" s="1"/>
  <c r="J514" i="28"/>
  <c r="K514" i="27" s="1"/>
  <c r="K657" i="28"/>
  <c r="L657" i="27" s="1"/>
  <c r="K708" i="28"/>
  <c r="L708" i="27" s="1"/>
  <c r="J635" i="28"/>
  <c r="K635" i="27" s="1"/>
  <c r="J933" i="27"/>
  <c r="J960" i="27"/>
  <c r="J788" i="28"/>
  <c r="K788" i="27" s="1"/>
  <c r="K155" i="28"/>
  <c r="L155" i="27" s="1"/>
  <c r="J96" i="28"/>
  <c r="K96" i="27" s="1"/>
  <c r="J126" i="28"/>
  <c r="K126" i="27" s="1"/>
  <c r="J175" i="28"/>
  <c r="K175" i="27" s="1"/>
  <c r="J274" i="28"/>
  <c r="K274" i="27" s="1"/>
  <c r="K255" i="28"/>
  <c r="L255" i="27" s="1"/>
  <c r="J285" i="28"/>
  <c r="K285" i="27" s="1"/>
  <c r="J294" i="28"/>
  <c r="K294" i="27" s="1"/>
  <c r="J394" i="28"/>
  <c r="K394" i="27" s="1"/>
  <c r="J336" i="28"/>
  <c r="K336" i="27" s="1"/>
  <c r="J343" i="28"/>
  <c r="K343" i="27" s="1"/>
  <c r="J488" i="28"/>
  <c r="K488" i="27" s="1"/>
  <c r="J492" i="28"/>
  <c r="K492" i="27" s="1"/>
  <c r="J371" i="28"/>
  <c r="K371" i="27" s="1"/>
  <c r="K515" i="28"/>
  <c r="L515" i="27" s="1"/>
  <c r="J541" i="28"/>
  <c r="K541" i="27" s="1"/>
  <c r="J548" i="28"/>
  <c r="K548" i="27" s="1"/>
  <c r="J581" i="28"/>
  <c r="K581" i="27" s="1"/>
  <c r="J613" i="28"/>
  <c r="K613" i="27" s="1"/>
  <c r="K565" i="28"/>
  <c r="L565" i="27" s="1"/>
  <c r="J545" i="28"/>
  <c r="K545" i="27" s="1"/>
  <c r="J594" i="28"/>
  <c r="K594" i="27" s="1"/>
  <c r="J653" i="28"/>
  <c r="K653" i="27" s="1"/>
  <c r="J675" i="28"/>
  <c r="K675" i="27" s="1"/>
  <c r="K679" i="28"/>
  <c r="L679" i="27" s="1"/>
  <c r="J779" i="28"/>
  <c r="K779" i="27" s="1"/>
  <c r="K815" i="28"/>
  <c r="L815" i="27" s="1"/>
  <c r="J754" i="28"/>
  <c r="K754" i="27" s="1"/>
  <c r="J830" i="28"/>
  <c r="K830" i="27" s="1"/>
  <c r="J931" i="28"/>
  <c r="K931" i="27" s="1"/>
  <c r="K882" i="28"/>
  <c r="L882" i="27" s="1"/>
  <c r="J903" i="28"/>
  <c r="K903" i="27" s="1"/>
  <c r="J928" i="27"/>
  <c r="J939" i="28"/>
  <c r="K939" i="27" s="1"/>
  <c r="K720" i="28"/>
  <c r="L720" i="27" s="1"/>
  <c r="J945" i="28"/>
  <c r="K945" i="27" s="1"/>
  <c r="K32" i="28"/>
  <c r="L32" i="27" s="1"/>
  <c r="J165" i="27"/>
  <c r="K141" i="28"/>
  <c r="L141" i="27" s="1"/>
  <c r="K317" i="28"/>
  <c r="L317" i="27" s="1"/>
  <c r="K577" i="28"/>
  <c r="L577" i="27" s="1"/>
  <c r="J768" i="28"/>
  <c r="K768" i="27" s="1"/>
  <c r="K788" i="28"/>
  <c r="L788" i="27" s="1"/>
  <c r="K49" i="28"/>
  <c r="L49" i="27" s="1"/>
  <c r="K40" i="28"/>
  <c r="L40" i="27" s="1"/>
  <c r="J13" i="28"/>
  <c r="K13" i="27" s="1"/>
  <c r="J73" i="28"/>
  <c r="K73" i="27" s="1"/>
  <c r="J101" i="27"/>
  <c r="J121" i="28"/>
  <c r="K121" i="27" s="1"/>
  <c r="J148" i="28"/>
  <c r="K148" i="27" s="1"/>
  <c r="J85" i="28"/>
  <c r="K85" i="27" s="1"/>
  <c r="K123" i="28"/>
  <c r="L123" i="27" s="1"/>
  <c r="K135" i="28"/>
  <c r="L135" i="27" s="1"/>
  <c r="J159" i="28"/>
  <c r="K159" i="27" s="1"/>
  <c r="J160" i="28"/>
  <c r="K160" i="27" s="1"/>
  <c r="J227" i="28"/>
  <c r="K227" i="27" s="1"/>
  <c r="J130" i="28"/>
  <c r="K130" i="27" s="1"/>
  <c r="K225" i="28"/>
  <c r="L225" i="27" s="1"/>
  <c r="J275" i="28"/>
  <c r="K275" i="27" s="1"/>
  <c r="J217" i="28"/>
  <c r="K217" i="27" s="1"/>
  <c r="J231" i="28"/>
  <c r="K231" i="27" s="1"/>
  <c r="J239" i="28"/>
  <c r="K239" i="27" s="1"/>
  <c r="K285" i="28"/>
  <c r="L285" i="27" s="1"/>
  <c r="J291" i="28"/>
  <c r="K291" i="27" s="1"/>
  <c r="J332" i="28"/>
  <c r="K332" i="27" s="1"/>
  <c r="J143" i="28"/>
  <c r="K143" i="27" s="1"/>
  <c r="K262" i="28"/>
  <c r="L262" i="27" s="1"/>
  <c r="J400" i="28"/>
  <c r="K400" i="27" s="1"/>
  <c r="J254" i="28"/>
  <c r="K254" i="27" s="1"/>
  <c r="J416" i="28"/>
  <c r="K416" i="27" s="1"/>
  <c r="J319" i="27"/>
  <c r="K429" i="28"/>
  <c r="L429" i="27" s="1"/>
  <c r="J456" i="28"/>
  <c r="K456" i="27" s="1"/>
  <c r="J432" i="28"/>
  <c r="K432" i="27" s="1"/>
  <c r="J509" i="28"/>
  <c r="K509" i="27" s="1"/>
  <c r="J529" i="28"/>
  <c r="K529" i="27" s="1"/>
  <c r="J500" i="28"/>
  <c r="K500" i="27" s="1"/>
  <c r="J493" i="28"/>
  <c r="K493" i="27" s="1"/>
  <c r="J544" i="28"/>
  <c r="K544" i="27" s="1"/>
  <c r="J630" i="28"/>
  <c r="K630" i="27" s="1"/>
  <c r="J728" i="28"/>
  <c r="K728" i="27" s="1"/>
  <c r="K670" i="28"/>
  <c r="L670" i="27" s="1"/>
  <c r="J707" i="28"/>
  <c r="K707" i="27" s="1"/>
  <c r="J723" i="28"/>
  <c r="K723" i="27" s="1"/>
  <c r="K795" i="28"/>
  <c r="L795" i="27" s="1"/>
  <c r="K781" i="28"/>
  <c r="L781" i="27" s="1"/>
  <c r="J669" i="27"/>
  <c r="K863" i="28"/>
  <c r="L863" i="27" s="1"/>
  <c r="K573" i="28"/>
  <c r="L573" i="27" s="1"/>
  <c r="K798" i="28"/>
  <c r="L798" i="27" s="1"/>
  <c r="J889" i="28"/>
  <c r="K889" i="27" s="1"/>
  <c r="J891" i="28"/>
  <c r="K891" i="27" s="1"/>
  <c r="K650" i="28"/>
  <c r="L650" i="27" s="1"/>
  <c r="K831" i="28"/>
  <c r="L831" i="27" s="1"/>
  <c r="K821" i="28"/>
  <c r="L821" i="27" s="1"/>
  <c r="K790" i="28"/>
  <c r="L790" i="27" s="1"/>
  <c r="K734" i="28"/>
  <c r="L734" i="27" s="1"/>
  <c r="J894" i="28"/>
  <c r="K894" i="27" s="1"/>
  <c r="J936" i="28"/>
  <c r="K936" i="27" s="1"/>
  <c r="J954" i="28"/>
  <c r="K954" i="27" s="1"/>
  <c r="J971" i="28"/>
  <c r="K971" i="27" s="1"/>
  <c r="J49" i="28"/>
  <c r="K49" i="27" s="1"/>
  <c r="J5" i="28"/>
  <c r="K5" i="27" s="1"/>
  <c r="J33" i="28"/>
  <c r="K33" i="27" s="1"/>
  <c r="K81" i="28"/>
  <c r="L81" i="27" s="1"/>
  <c r="J104" i="28"/>
  <c r="K104" i="27" s="1"/>
  <c r="J77" i="28"/>
  <c r="K77" i="27" s="1"/>
  <c r="J72" i="28"/>
  <c r="K72" i="27" s="1"/>
  <c r="J84" i="28"/>
  <c r="K84" i="27" s="1"/>
  <c r="J123" i="27"/>
  <c r="J176" i="28"/>
  <c r="K176" i="27" s="1"/>
  <c r="K196" i="28"/>
  <c r="L196" i="27" s="1"/>
  <c r="J151" i="28"/>
  <c r="K151" i="27" s="1"/>
  <c r="J152" i="28"/>
  <c r="K152" i="27" s="1"/>
  <c r="K235" i="28"/>
  <c r="L235" i="27" s="1"/>
  <c r="J249" i="27"/>
  <c r="J269" i="27"/>
  <c r="J219" i="28"/>
  <c r="K219" i="27" s="1"/>
  <c r="K167" i="28"/>
  <c r="L167" i="27" s="1"/>
  <c r="K238" i="28"/>
  <c r="L238" i="27" s="1"/>
  <c r="K274" i="28"/>
  <c r="L274" i="27" s="1"/>
  <c r="K278" i="28"/>
  <c r="L278" i="27" s="1"/>
  <c r="J266" i="28"/>
  <c r="K266" i="27" s="1"/>
  <c r="K215" i="28"/>
  <c r="L215" i="27" s="1"/>
  <c r="K327" i="28"/>
  <c r="L327" i="27" s="1"/>
  <c r="K223" i="28"/>
  <c r="L223" i="27" s="1"/>
  <c r="K247" i="28"/>
  <c r="L247" i="27" s="1"/>
  <c r="K378" i="28"/>
  <c r="L378" i="27" s="1"/>
  <c r="J433" i="28"/>
  <c r="K433" i="27" s="1"/>
  <c r="J464" i="28"/>
  <c r="K464" i="27" s="1"/>
  <c r="K432" i="28"/>
  <c r="L432" i="27" s="1"/>
  <c r="K412" i="28"/>
  <c r="L412" i="27" s="1"/>
  <c r="J412" i="28"/>
  <c r="K412" i="27" s="1"/>
  <c r="J517" i="28"/>
  <c r="K517" i="27" s="1"/>
  <c r="K512" i="28"/>
  <c r="L512" i="27" s="1"/>
  <c r="K517" i="28"/>
  <c r="L517" i="27" s="1"/>
  <c r="J549" i="28"/>
  <c r="K549" i="27" s="1"/>
  <c r="K712" i="28"/>
  <c r="L712" i="27" s="1"/>
  <c r="K715" i="28"/>
  <c r="L715" i="27" s="1"/>
  <c r="J679" i="28"/>
  <c r="K679" i="27" s="1"/>
  <c r="J687" i="28"/>
  <c r="K687" i="27" s="1"/>
  <c r="J813" i="28"/>
  <c r="K813" i="27" s="1"/>
  <c r="J671" i="28"/>
  <c r="K671" i="27" s="1"/>
  <c r="J699" i="28"/>
  <c r="K699" i="27" s="1"/>
  <c r="J691" i="28"/>
  <c r="K691" i="27" s="1"/>
  <c r="J695" i="28"/>
  <c r="K695" i="27" s="1"/>
  <c r="J930" i="28"/>
  <c r="K930" i="27" s="1"/>
  <c r="J835" i="28"/>
  <c r="K835" i="27" s="1"/>
  <c r="J647" i="28"/>
  <c r="K647" i="27" s="1"/>
  <c r="J655" i="28"/>
  <c r="K655" i="27" s="1"/>
  <c r="J974" i="28"/>
  <c r="K974" i="27" s="1"/>
  <c r="J853" i="27"/>
  <c r="J878" i="28"/>
  <c r="K878" i="27" s="1"/>
  <c r="J912" i="28"/>
  <c r="K912" i="27" s="1"/>
  <c r="J907" i="28"/>
  <c r="K907" i="27" s="1"/>
  <c r="J829" i="28"/>
  <c r="K829" i="27" s="1"/>
  <c r="J978" i="27"/>
  <c r="J63" i="28"/>
  <c r="K63" i="27" s="1"/>
  <c r="K37" i="28"/>
  <c r="L37" i="27" s="1"/>
  <c r="J164" i="27"/>
  <c r="J211" i="28"/>
  <c r="K211" i="27" s="1"/>
  <c r="J305" i="28"/>
  <c r="K305" i="27" s="1"/>
  <c r="K311" i="28"/>
  <c r="L311" i="27" s="1"/>
  <c r="K217" i="28"/>
  <c r="L217" i="27" s="1"/>
  <c r="J209" i="28"/>
  <c r="K209" i="27" s="1"/>
  <c r="J369" i="28"/>
  <c r="K369" i="27" s="1"/>
  <c r="J330" i="28"/>
  <c r="K330" i="27" s="1"/>
  <c r="K409" i="28"/>
  <c r="L409" i="27" s="1"/>
  <c r="J325" i="28"/>
  <c r="K325" i="27" s="1"/>
  <c r="J399" i="28"/>
  <c r="K399" i="27" s="1"/>
  <c r="K440" i="28"/>
  <c r="L440" i="27" s="1"/>
  <c r="K445" i="28"/>
  <c r="L445" i="27" s="1"/>
  <c r="J432" i="27"/>
  <c r="J442" i="28"/>
  <c r="K442" i="27" s="1"/>
  <c r="K477" i="28"/>
  <c r="L477" i="27" s="1"/>
  <c r="K524" i="28"/>
  <c r="L524" i="27" s="1"/>
  <c r="K531" i="28"/>
  <c r="L531" i="27" s="1"/>
  <c r="J575" i="28"/>
  <c r="K575" i="27" s="1"/>
  <c r="J653" i="27"/>
  <c r="J666" i="28"/>
  <c r="K666" i="27" s="1"/>
  <c r="J674" i="28"/>
  <c r="K674" i="27" s="1"/>
  <c r="J528" i="28"/>
  <c r="K528" i="27" s="1"/>
  <c r="K555" i="28"/>
  <c r="L555" i="27" s="1"/>
  <c r="J715" i="28"/>
  <c r="K715" i="27" s="1"/>
  <c r="J731" i="28"/>
  <c r="K731" i="27" s="1"/>
  <c r="J747" i="28"/>
  <c r="K747" i="27" s="1"/>
  <c r="K729" i="28"/>
  <c r="L729" i="27" s="1"/>
  <c r="J803" i="28"/>
  <c r="K803" i="27" s="1"/>
  <c r="K591" i="28"/>
  <c r="L591" i="27" s="1"/>
  <c r="J591" i="28"/>
  <c r="K591" i="27" s="1"/>
  <c r="J578" i="28"/>
  <c r="K578" i="27" s="1"/>
  <c r="K671" i="28"/>
  <c r="L671" i="27" s="1"/>
  <c r="J743" i="28"/>
  <c r="K743" i="27" s="1"/>
  <c r="J757" i="28"/>
  <c r="K757" i="27" s="1"/>
  <c r="J765" i="28"/>
  <c r="K765" i="27" s="1"/>
  <c r="J773" i="28"/>
  <c r="K773" i="27" s="1"/>
  <c r="J781" i="28"/>
  <c r="K781" i="27" s="1"/>
  <c r="J610" i="27"/>
  <c r="J739" i="28"/>
  <c r="K739" i="27" s="1"/>
  <c r="K779" i="28"/>
  <c r="L779" i="27" s="1"/>
  <c r="K765" i="28"/>
  <c r="L765" i="27" s="1"/>
  <c r="K647" i="28"/>
  <c r="L647" i="27" s="1"/>
  <c r="K754" i="28"/>
  <c r="L754" i="27" s="1"/>
  <c r="K655" i="28"/>
  <c r="L655" i="27" s="1"/>
  <c r="K847" i="28"/>
  <c r="L847" i="27" s="1"/>
  <c r="K855" i="28"/>
  <c r="L855" i="27" s="1"/>
  <c r="K891" i="28"/>
  <c r="L891" i="27" s="1"/>
  <c r="K934" i="28"/>
  <c r="L934" i="27" s="1"/>
  <c r="K861" i="28"/>
  <c r="L861" i="27" s="1"/>
  <c r="J976" i="28"/>
  <c r="K976" i="27" s="1"/>
  <c r="K923" i="28"/>
  <c r="L923" i="27" s="1"/>
  <c r="K822" i="28"/>
  <c r="L822" i="27" s="1"/>
  <c r="K837" i="28"/>
  <c r="L837" i="27" s="1"/>
  <c r="K702" i="28"/>
  <c r="L702" i="27" s="1"/>
  <c r="J702" i="28"/>
  <c r="K702" i="27" s="1"/>
  <c r="J944" i="28"/>
  <c r="K944" i="27" s="1"/>
  <c r="K992" i="28"/>
  <c r="L992" i="27" s="1"/>
  <c r="J958" i="28"/>
  <c r="K958" i="27" s="1"/>
  <c r="K970" i="28"/>
  <c r="L970" i="27" s="1"/>
  <c r="K82" i="28"/>
  <c r="L82" i="27" s="1"/>
  <c r="K159" i="28"/>
  <c r="L159" i="27" s="1"/>
  <c r="K291" i="28"/>
  <c r="L291" i="27" s="1"/>
  <c r="K143" i="28"/>
  <c r="L143" i="27" s="1"/>
  <c r="K267" i="28"/>
  <c r="L267" i="27" s="1"/>
  <c r="J247" i="28"/>
  <c r="K247" i="27" s="1"/>
  <c r="J491" i="28"/>
  <c r="K491" i="27" s="1"/>
  <c r="J663" i="28"/>
  <c r="K663" i="27" s="1"/>
  <c r="J583" i="28"/>
  <c r="K583" i="27" s="1"/>
  <c r="J865" i="27"/>
  <c r="K803" i="28"/>
  <c r="L803" i="27" s="1"/>
  <c r="J823" i="28"/>
  <c r="K823" i="27" s="1"/>
  <c r="J831" i="28"/>
  <c r="K831" i="27" s="1"/>
  <c r="K845" i="28"/>
  <c r="L845" i="27" s="1"/>
  <c r="K853" i="28"/>
  <c r="L853" i="27" s="1"/>
  <c r="J905" i="28"/>
  <c r="K905" i="27" s="1"/>
  <c r="J920" i="28"/>
  <c r="K920" i="27" s="1"/>
  <c r="K713" i="28"/>
  <c r="L713" i="27" s="1"/>
  <c r="K945" i="28"/>
  <c r="L945" i="27" s="1"/>
  <c r="K978" i="28"/>
  <c r="L978" i="27" s="1"/>
  <c r="J31" i="28"/>
  <c r="K31" i="27" s="1"/>
  <c r="J15" i="28"/>
  <c r="K15" i="27" s="1"/>
  <c r="J25" i="28"/>
  <c r="K25" i="27" s="1"/>
  <c r="K41" i="28"/>
  <c r="L41" i="27" s="1"/>
  <c r="J13" i="27"/>
  <c r="J101" i="28"/>
  <c r="K101" i="27" s="1"/>
  <c r="J164" i="28"/>
  <c r="K164" i="27" s="1"/>
  <c r="J127" i="28"/>
  <c r="K127" i="27" s="1"/>
  <c r="J196" i="28"/>
  <c r="K196" i="27" s="1"/>
  <c r="K119" i="28"/>
  <c r="L119" i="27" s="1"/>
  <c r="K151" i="28"/>
  <c r="L151" i="27" s="1"/>
  <c r="J259" i="28"/>
  <c r="K259" i="27" s="1"/>
  <c r="K168" i="28"/>
  <c r="L168" i="27" s="1"/>
  <c r="K307" i="28"/>
  <c r="L307" i="27" s="1"/>
  <c r="J217" i="27"/>
  <c r="K266" i="28"/>
  <c r="L266" i="27" s="1"/>
  <c r="K209" i="28"/>
  <c r="L209" i="27" s="1"/>
  <c r="J307" i="28"/>
  <c r="K307" i="27" s="1"/>
  <c r="J365" i="28"/>
  <c r="K365" i="27" s="1"/>
  <c r="J381" i="28"/>
  <c r="K381" i="27" s="1"/>
  <c r="K205" i="28"/>
  <c r="L205" i="27" s="1"/>
  <c r="J362" i="28"/>
  <c r="K362" i="27" s="1"/>
  <c r="J407" i="28"/>
  <c r="K407" i="27" s="1"/>
  <c r="J335" i="28"/>
  <c r="K335" i="27" s="1"/>
  <c r="J410" i="27"/>
  <c r="K254" i="28"/>
  <c r="L254" i="27" s="1"/>
  <c r="J319" i="28"/>
  <c r="K319" i="27" s="1"/>
  <c r="K336" i="28"/>
  <c r="L336" i="27" s="1"/>
  <c r="K469" i="28"/>
  <c r="L469" i="27" s="1"/>
  <c r="K433" i="28"/>
  <c r="L433" i="27" s="1"/>
  <c r="J460" i="28"/>
  <c r="K460" i="27" s="1"/>
  <c r="K425" i="28"/>
  <c r="L425" i="27" s="1"/>
  <c r="J474" i="28"/>
  <c r="K474" i="27" s="1"/>
  <c r="J533" i="27"/>
  <c r="K442" i="28"/>
  <c r="L442" i="27" s="1"/>
  <c r="J499" i="28"/>
  <c r="K499" i="27" s="1"/>
  <c r="J567" i="28"/>
  <c r="K567" i="27" s="1"/>
  <c r="J582" i="28"/>
  <c r="K582" i="27" s="1"/>
  <c r="J540" i="28"/>
  <c r="K540" i="27" s="1"/>
  <c r="K747" i="28"/>
  <c r="L747" i="27" s="1"/>
  <c r="J662" i="28"/>
  <c r="K662" i="27" s="1"/>
  <c r="J667" i="28"/>
  <c r="K667" i="27" s="1"/>
  <c r="J555" i="28"/>
  <c r="K555" i="27" s="1"/>
  <c r="J586" i="27"/>
  <c r="J811" i="28"/>
  <c r="K811" i="27" s="1"/>
  <c r="K623" i="28"/>
  <c r="L623" i="27" s="1"/>
  <c r="J623" i="28"/>
  <c r="K623" i="27" s="1"/>
  <c r="K895" i="28"/>
  <c r="L895" i="27" s="1"/>
  <c r="K699" i="28"/>
  <c r="L699" i="27" s="1"/>
  <c r="K774" i="28"/>
  <c r="L774" i="27" s="1"/>
  <c r="K782" i="28"/>
  <c r="L782" i="27" s="1"/>
  <c r="J569" i="27"/>
  <c r="K763" i="28"/>
  <c r="L763" i="27" s="1"/>
  <c r="K785" i="28"/>
  <c r="L785" i="27" s="1"/>
  <c r="K906" i="28"/>
  <c r="L906" i="27" s="1"/>
  <c r="J827" i="28"/>
  <c r="K827" i="27" s="1"/>
  <c r="J566" i="28"/>
  <c r="K566" i="27" s="1"/>
  <c r="K669" i="28"/>
  <c r="L669" i="27" s="1"/>
  <c r="J823" i="27"/>
  <c r="J863" i="27"/>
  <c r="K926" i="28"/>
  <c r="L926" i="27" s="1"/>
  <c r="J967" i="28"/>
  <c r="K967" i="27" s="1"/>
  <c r="J984" i="28"/>
  <c r="K984" i="27" s="1"/>
  <c r="K829" i="28"/>
  <c r="L829" i="27" s="1"/>
  <c r="J938" i="28"/>
  <c r="K938" i="27" s="1"/>
  <c r="J952" i="28"/>
  <c r="K952" i="27" s="1"/>
  <c r="J999" i="28"/>
  <c r="K999" i="27" s="1"/>
  <c r="J1000" i="28"/>
  <c r="K1000" i="27" s="1"/>
  <c r="K16" i="28"/>
  <c r="L16" i="27" s="1"/>
  <c r="J41" i="28"/>
  <c r="K41" i="27" s="1"/>
  <c r="J9" i="28"/>
  <c r="K9" i="27" s="1"/>
  <c r="J92" i="28"/>
  <c r="K92" i="27" s="1"/>
  <c r="K87" i="28"/>
  <c r="L87" i="27" s="1"/>
  <c r="K132" i="28"/>
  <c r="L132" i="27" s="1"/>
  <c r="K31" i="28"/>
  <c r="L31" i="27" s="1"/>
  <c r="K34" i="28"/>
  <c r="L34" i="27" s="1"/>
  <c r="J97" i="28"/>
  <c r="K97" i="27" s="1"/>
  <c r="J138" i="27"/>
  <c r="K188" i="28"/>
  <c r="L188" i="27" s="1"/>
  <c r="K180" i="28"/>
  <c r="L180" i="27" s="1"/>
  <c r="K189" i="28"/>
  <c r="L189" i="27" s="1"/>
  <c r="K126" i="28"/>
  <c r="L126" i="27" s="1"/>
  <c r="J233" i="27"/>
  <c r="J135" i="28"/>
  <c r="K135" i="27" s="1"/>
  <c r="J136" i="28"/>
  <c r="K136" i="27" s="1"/>
  <c r="K130" i="28"/>
  <c r="L130" i="27" s="1"/>
  <c r="J271" i="28"/>
  <c r="K271" i="27" s="1"/>
  <c r="K270" i="28"/>
  <c r="L270" i="27" s="1"/>
  <c r="J310" i="28"/>
  <c r="K310" i="27" s="1"/>
  <c r="K246" i="28"/>
  <c r="L246" i="27" s="1"/>
  <c r="J289" i="28"/>
  <c r="K289" i="27" s="1"/>
  <c r="K144" i="28"/>
  <c r="L144" i="27" s="1"/>
  <c r="J340" i="28"/>
  <c r="K340" i="27" s="1"/>
  <c r="J356" i="28"/>
  <c r="K356" i="27" s="1"/>
  <c r="K297" i="28"/>
  <c r="L297" i="27" s="1"/>
  <c r="J263" i="28"/>
  <c r="K263" i="27" s="1"/>
  <c r="K294" i="28"/>
  <c r="L294" i="27" s="1"/>
  <c r="J380" i="28"/>
  <c r="K380" i="27" s="1"/>
  <c r="J408" i="28"/>
  <c r="K408" i="27" s="1"/>
  <c r="J364" i="28"/>
  <c r="K364" i="27" s="1"/>
  <c r="J375" i="28"/>
  <c r="K375" i="27" s="1"/>
  <c r="J254" i="27"/>
  <c r="J431" i="28"/>
  <c r="K431" i="27" s="1"/>
  <c r="K467" i="28"/>
  <c r="L467" i="27" s="1"/>
  <c r="J396" i="28"/>
  <c r="K396" i="27" s="1"/>
  <c r="J437" i="28"/>
  <c r="K437" i="27" s="1"/>
  <c r="J419" i="28"/>
  <c r="K419" i="27" s="1"/>
  <c r="J483" i="28"/>
  <c r="K483" i="27" s="1"/>
  <c r="J458" i="28"/>
  <c r="K458" i="27" s="1"/>
  <c r="J507" i="28"/>
  <c r="K507" i="27" s="1"/>
  <c r="K534" i="28"/>
  <c r="L534" i="27" s="1"/>
  <c r="J533" i="28"/>
  <c r="K533" i="27" s="1"/>
  <c r="J472" i="28"/>
  <c r="K472" i="27" s="1"/>
  <c r="J539" i="28"/>
  <c r="K539" i="27" s="1"/>
  <c r="K557" i="28"/>
  <c r="L557" i="27" s="1"/>
  <c r="K582" i="28"/>
  <c r="L582" i="27" s="1"/>
  <c r="K614" i="28"/>
  <c r="L614" i="27" s="1"/>
  <c r="J560" i="28"/>
  <c r="K560" i="27" s="1"/>
  <c r="J681" i="27"/>
  <c r="K639" i="28"/>
  <c r="L639" i="27" s="1"/>
  <c r="K528" i="28"/>
  <c r="L528" i="27" s="1"/>
  <c r="J763" i="28"/>
  <c r="K763" i="27" s="1"/>
  <c r="K687" i="28"/>
  <c r="L687" i="27" s="1"/>
  <c r="K701" i="28"/>
  <c r="L701" i="27" s="1"/>
  <c r="J797" i="28"/>
  <c r="K797" i="27" s="1"/>
  <c r="J610" i="28"/>
  <c r="K610" i="27" s="1"/>
  <c r="K691" i="28"/>
  <c r="L691" i="27" s="1"/>
  <c r="K787" i="28"/>
  <c r="L787" i="27" s="1"/>
  <c r="K809" i="28"/>
  <c r="L809" i="27" s="1"/>
  <c r="J914" i="28"/>
  <c r="K914" i="27" s="1"/>
  <c r="K773" i="28"/>
  <c r="L773" i="27" s="1"/>
  <c r="J867" i="28"/>
  <c r="K867" i="27" s="1"/>
  <c r="J711" i="28"/>
  <c r="K711" i="27" s="1"/>
  <c r="J873" i="28"/>
  <c r="K873" i="27" s="1"/>
  <c r="J875" i="28"/>
  <c r="K875" i="27" s="1"/>
  <c r="J959" i="28"/>
  <c r="K959" i="27" s="1"/>
  <c r="J573" i="28"/>
  <c r="K573" i="27" s="1"/>
  <c r="J798" i="28"/>
  <c r="K798" i="27" s="1"/>
  <c r="J847" i="28"/>
  <c r="K847" i="27" s="1"/>
  <c r="J855" i="28"/>
  <c r="K855" i="27" s="1"/>
  <c r="J727" i="28"/>
  <c r="K727" i="27" s="1"/>
  <c r="J921" i="27"/>
  <c r="J983" i="28"/>
  <c r="K983" i="27" s="1"/>
  <c r="J821" i="28"/>
  <c r="K821" i="27" s="1"/>
  <c r="K931" i="28"/>
  <c r="L931" i="27" s="1"/>
  <c r="J790" i="28"/>
  <c r="K790" i="27" s="1"/>
  <c r="K862" i="28"/>
  <c r="L862" i="27" s="1"/>
  <c r="J928" i="28"/>
  <c r="K928" i="27" s="1"/>
  <c r="K846" i="28"/>
  <c r="L846" i="27" s="1"/>
  <c r="J854" i="27"/>
  <c r="K838" i="28"/>
  <c r="L838" i="27" s="1"/>
  <c r="K950" i="28"/>
  <c r="L950" i="27" s="1"/>
  <c r="K953" i="28"/>
  <c r="L953" i="27" s="1"/>
  <c r="J29" i="28"/>
  <c r="K29" i="27" s="1"/>
  <c r="J7" i="28"/>
  <c r="K7" i="27" s="1"/>
  <c r="J79" i="28"/>
  <c r="K79" i="27" s="1"/>
  <c r="K9" i="28"/>
  <c r="L9" i="27" s="1"/>
  <c r="J70" i="28"/>
  <c r="K70" i="27" s="1"/>
  <c r="J71" i="28"/>
  <c r="K71" i="27" s="1"/>
  <c r="K42" i="28"/>
  <c r="L42" i="27" s="1"/>
  <c r="K77" i="28"/>
  <c r="L77" i="27" s="1"/>
  <c r="K115" i="28"/>
  <c r="L115" i="27" s="1"/>
  <c r="J186" i="28"/>
  <c r="K186" i="27" s="1"/>
  <c r="J156" i="28"/>
  <c r="K156" i="27" s="1"/>
  <c r="K76" i="28"/>
  <c r="L76" i="27" s="1"/>
  <c r="K85" i="28"/>
  <c r="L85" i="27" s="1"/>
  <c r="J200" i="28"/>
  <c r="K200" i="27" s="1"/>
  <c r="K114" i="28"/>
  <c r="L114" i="27" s="1"/>
  <c r="J251" i="28"/>
  <c r="K251" i="27" s="1"/>
  <c r="K160" i="28"/>
  <c r="L160" i="27" s="1"/>
  <c r="J130" i="27"/>
  <c r="J167" i="28"/>
  <c r="K167" i="27" s="1"/>
  <c r="J168" i="28"/>
  <c r="K168" i="27" s="1"/>
  <c r="J225" i="28"/>
  <c r="K225" i="27" s="1"/>
  <c r="J255" i="28"/>
  <c r="K255" i="27" s="1"/>
  <c r="K231" i="28"/>
  <c r="L231" i="27" s="1"/>
  <c r="K239" i="28"/>
  <c r="L239" i="27" s="1"/>
  <c r="J298" i="28"/>
  <c r="K298" i="27" s="1"/>
  <c r="J267" i="28"/>
  <c r="K267" i="27" s="1"/>
  <c r="J302" i="28"/>
  <c r="K302" i="27" s="1"/>
  <c r="K122" i="28"/>
  <c r="L122" i="27" s="1"/>
  <c r="J122" i="28"/>
  <c r="K122" i="27" s="1"/>
  <c r="K395" i="28"/>
  <c r="L395" i="27" s="1"/>
  <c r="K411" i="28"/>
  <c r="L411" i="27" s="1"/>
  <c r="J418" i="28"/>
  <c r="K418" i="27" s="1"/>
  <c r="J403" i="28"/>
  <c r="K403" i="27" s="1"/>
  <c r="K437" i="28"/>
  <c r="L437" i="27" s="1"/>
  <c r="K403" i="28"/>
  <c r="L403" i="27" s="1"/>
  <c r="J508" i="28"/>
  <c r="K508" i="27" s="1"/>
  <c r="K518" i="28"/>
  <c r="L518" i="27" s="1"/>
  <c r="J453" i="27"/>
  <c r="K560" i="28"/>
  <c r="L560" i="27" s="1"/>
  <c r="K570" i="28"/>
  <c r="L570" i="27" s="1"/>
  <c r="J557" i="27"/>
  <c r="J606" i="28"/>
  <c r="K606" i="27" s="1"/>
  <c r="J615" i="28"/>
  <c r="K615" i="27" s="1"/>
  <c r="J639" i="28"/>
  <c r="K639" i="27" s="1"/>
  <c r="J599" i="28"/>
  <c r="K599" i="27" s="1"/>
  <c r="J729" i="27"/>
  <c r="J787" i="28"/>
  <c r="K787" i="27" s="1"/>
  <c r="K569" i="28"/>
  <c r="L569" i="27" s="1"/>
  <c r="K769" i="28"/>
  <c r="L769" i="27" s="1"/>
  <c r="K811" i="28"/>
  <c r="L811" i="27" s="1"/>
  <c r="J819" i="28"/>
  <c r="K819" i="27" s="1"/>
  <c r="J843" i="28"/>
  <c r="K843" i="27" s="1"/>
  <c r="J815" i="28"/>
  <c r="K815" i="27" s="1"/>
  <c r="J814" i="28"/>
  <c r="K814" i="27" s="1"/>
  <c r="J839" i="28"/>
  <c r="K839" i="27" s="1"/>
  <c r="J806" i="28"/>
  <c r="K806" i="27" s="1"/>
  <c r="J734" i="28"/>
  <c r="K734" i="27" s="1"/>
  <c r="J713" i="28"/>
  <c r="K713" i="27" s="1"/>
  <c r="J946" i="28"/>
  <c r="K946" i="27" s="1"/>
  <c r="K955" i="28"/>
  <c r="L955" i="27" s="1"/>
  <c r="J992" i="28"/>
  <c r="K992" i="27" s="1"/>
  <c r="J1000" i="27"/>
  <c r="J144" i="28"/>
  <c r="K144" i="27" s="1"/>
  <c r="K325" i="28"/>
  <c r="L325" i="27" s="1"/>
  <c r="J425" i="28"/>
  <c r="K425" i="27" s="1"/>
  <c r="J444" i="28"/>
  <c r="K444" i="27" s="1"/>
  <c r="J751" i="28"/>
  <c r="K751" i="27" s="1"/>
  <c r="J618" i="27"/>
  <c r="J710" i="28"/>
  <c r="K710" i="27" s="1"/>
  <c r="J726" i="28"/>
  <c r="K726" i="27" s="1"/>
  <c r="J742" i="28"/>
  <c r="K742" i="27" s="1"/>
  <c r="J789" i="28"/>
  <c r="K789" i="27" s="1"/>
  <c r="K771" i="28"/>
  <c r="L771" i="27" s="1"/>
  <c r="K757" i="28"/>
  <c r="L757" i="27" s="1"/>
  <c r="K566" i="28"/>
  <c r="L566" i="27" s="1"/>
  <c r="K698" i="28"/>
  <c r="L698" i="27" s="1"/>
  <c r="J822" i="28"/>
  <c r="K822" i="27" s="1"/>
  <c r="J837" i="28"/>
  <c r="K837" i="2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Cap, Adam</author>
  </authors>
  <commentList>
    <comment ref="F1" authorId="0" shapeId="0" xr:uid="{00000000-0006-0000-0800-000001000000}">
      <text>
        <r>
          <rPr>
            <b/>
            <sz val="9"/>
            <color indexed="81"/>
            <rFont val="Tahoma"/>
            <family val="2"/>
          </rPr>
          <t>Cap, Adam:</t>
        </r>
        <r>
          <rPr>
            <sz val="9"/>
            <color indexed="81"/>
            <rFont val="Tahoma"/>
            <family val="2"/>
          </rPr>
          <t xml:space="preserve">
Interest rate</t>
        </r>
      </text>
    </comment>
    <comment ref="G1" authorId="0" shapeId="0" xr:uid="{00000000-0006-0000-0800-000002000000}">
      <text>
        <r>
          <rPr>
            <b/>
            <sz val="9"/>
            <color indexed="81"/>
            <rFont val="Tahoma"/>
            <family val="2"/>
          </rPr>
          <t>Cap, Adam:</t>
        </r>
        <r>
          <rPr>
            <sz val="9"/>
            <color indexed="81"/>
            <rFont val="Tahoma"/>
            <family val="2"/>
          </rPr>
          <t xml:space="preserve">
Reserve policy</t>
        </r>
      </text>
    </comment>
    <comment ref="H1" authorId="0" shapeId="0" xr:uid="{00000000-0006-0000-0800-000003000000}">
      <text>
        <r>
          <rPr>
            <b/>
            <sz val="9"/>
            <color indexed="81"/>
            <rFont val="Tahoma"/>
            <family val="2"/>
          </rPr>
          <t>Cap, Adam:</t>
        </r>
        <r>
          <rPr>
            <sz val="9"/>
            <color indexed="81"/>
            <rFont val="Tahoma"/>
            <family val="2"/>
          </rPr>
          <t xml:space="preserve">
Lending operations linked to lending to private sector</t>
        </r>
      </text>
    </comment>
    <comment ref="I1" authorId="0" shapeId="0" xr:uid="{00000000-0006-0000-0800-000004000000}">
      <text>
        <r>
          <rPr>
            <b/>
            <sz val="9"/>
            <color indexed="81"/>
            <rFont val="Tahoma"/>
            <family val="2"/>
          </rPr>
          <t>Cap, Adam:</t>
        </r>
        <r>
          <rPr>
            <sz val="9"/>
            <color indexed="81"/>
            <rFont val="Tahoma"/>
            <family val="2"/>
          </rPr>
          <t xml:space="preserve">
Lending operations to public sector</t>
        </r>
      </text>
    </comment>
    <comment ref="J1" authorId="0" shapeId="0" xr:uid="{00000000-0006-0000-0800-000005000000}">
      <text>
        <r>
          <rPr>
            <b/>
            <sz val="9"/>
            <color indexed="81"/>
            <rFont val="Tahoma"/>
            <family val="2"/>
          </rPr>
          <t>Cap, Adam:</t>
        </r>
        <r>
          <rPr>
            <sz val="9"/>
            <color indexed="81"/>
            <rFont val="Tahoma"/>
            <family val="2"/>
          </rPr>
          <t xml:space="preserve">
Other lending operations (no private and public sector)</t>
        </r>
      </text>
    </comment>
    <comment ref="K1" authorId="0" shapeId="0" xr:uid="{00000000-0006-0000-0800-000006000000}">
      <text>
        <r>
          <rPr>
            <b/>
            <sz val="9"/>
            <color indexed="81"/>
            <rFont val="Tahoma"/>
            <family val="2"/>
          </rPr>
          <t>Cap, Adam:</t>
        </r>
        <r>
          <rPr>
            <sz val="9"/>
            <color indexed="81"/>
            <rFont val="Tahoma"/>
            <family val="2"/>
          </rPr>
          <t xml:space="preserve">
Private sector asset purchases</t>
        </r>
      </text>
    </comment>
    <comment ref="L1" authorId="0" shapeId="0" xr:uid="{00000000-0006-0000-0800-000007000000}">
      <text>
        <r>
          <rPr>
            <b/>
            <sz val="9"/>
            <color indexed="81"/>
            <rFont val="Tahoma"/>
            <family val="2"/>
          </rPr>
          <t>Cap, Adam:</t>
        </r>
        <r>
          <rPr>
            <sz val="9"/>
            <color indexed="81"/>
            <rFont val="Tahoma"/>
            <family val="2"/>
          </rPr>
          <t xml:space="preserve">
Public sector asset purchases</t>
        </r>
      </text>
    </comment>
    <comment ref="M1" authorId="0" shapeId="0" xr:uid="{00000000-0006-0000-0800-000008000000}">
      <text>
        <r>
          <rPr>
            <b/>
            <sz val="9"/>
            <color indexed="81"/>
            <rFont val="Tahoma"/>
            <family val="2"/>
          </rPr>
          <t>Cap, Adam:</t>
        </r>
        <r>
          <rPr>
            <sz val="9"/>
            <color indexed="81"/>
            <rFont val="Tahoma"/>
            <family val="2"/>
          </rPr>
          <t xml:space="preserve">
Foreign exchange</t>
        </r>
      </text>
    </comment>
  </commentList>
</comments>
</file>

<file path=xl/sharedStrings.xml><?xml version="1.0" encoding="utf-8"?>
<sst xmlns="http://schemas.openxmlformats.org/spreadsheetml/2006/main" count="11340" uniqueCount="3572">
  <si>
    <t>Country code</t>
  </si>
  <si>
    <t>Policy</t>
  </si>
  <si>
    <t>AL</t>
  </si>
  <si>
    <t>Asset purchases</t>
  </si>
  <si>
    <t>AR</t>
  </si>
  <si>
    <t>Credit</t>
  </si>
  <si>
    <t>AU</t>
  </si>
  <si>
    <t>Liquidity</t>
  </si>
  <si>
    <t>BR</t>
  </si>
  <si>
    <t>Foreign exchange</t>
  </si>
  <si>
    <t>CA</t>
  </si>
  <si>
    <t>Interest rate</t>
  </si>
  <si>
    <t>CL</t>
  </si>
  <si>
    <t>Other</t>
  </si>
  <si>
    <t>CN</t>
  </si>
  <si>
    <t>CO</t>
  </si>
  <si>
    <t>CZ</t>
  </si>
  <si>
    <t>DK</t>
  </si>
  <si>
    <t>EA</t>
  </si>
  <si>
    <t>HK</t>
  </si>
  <si>
    <t>HU</t>
  </si>
  <si>
    <t>IN</t>
  </si>
  <si>
    <t>ID</t>
  </si>
  <si>
    <t>IL</t>
  </si>
  <si>
    <t>JP</t>
  </si>
  <si>
    <t>KW</t>
  </si>
  <si>
    <t>KR</t>
  </si>
  <si>
    <t>MY</t>
  </si>
  <si>
    <t>MX</t>
  </si>
  <si>
    <t>MA</t>
  </si>
  <si>
    <t>NZ</t>
  </si>
  <si>
    <t>NO</t>
  </si>
  <si>
    <t>PE</t>
  </si>
  <si>
    <t>PH</t>
  </si>
  <si>
    <t>PL</t>
  </si>
  <si>
    <t>RO</t>
  </si>
  <si>
    <t>RU</t>
  </si>
  <si>
    <t>SA</t>
  </si>
  <si>
    <t>SG</t>
  </si>
  <si>
    <t>ZA</t>
  </si>
  <si>
    <t>SE</t>
  </si>
  <si>
    <t>CH</t>
  </si>
  <si>
    <t>TH</t>
  </si>
  <si>
    <t>TR</t>
  </si>
  <si>
    <t>AE</t>
  </si>
  <si>
    <t>GB</t>
  </si>
  <si>
    <t>US</t>
  </si>
  <si>
    <t>VN</t>
  </si>
  <si>
    <t>IFSC</t>
  </si>
  <si>
    <t>Country name</t>
  </si>
  <si>
    <t>Central Bank</t>
  </si>
  <si>
    <t>Last updated</t>
  </si>
  <si>
    <t>Website</t>
  </si>
  <si>
    <t>Website 2</t>
  </si>
  <si>
    <t>Website 3</t>
  </si>
  <si>
    <t>Website 4</t>
  </si>
  <si>
    <t>DZ</t>
  </si>
  <si>
    <t>Algeria</t>
  </si>
  <si>
    <t>Bank of Algeria</t>
  </si>
  <si>
    <t>https://www.bank-of-algeria.dz/</t>
  </si>
  <si>
    <t>Argentina</t>
  </si>
  <si>
    <t>Banco Central de la República Argentina</t>
  </si>
  <si>
    <t>https://www.bcra.gob.ar/Varios/English_information.asp</t>
  </si>
  <si>
    <t>Australia</t>
  </si>
  <si>
    <t>Reserve Bank of Australia</t>
  </si>
  <si>
    <t>https://www.rba.gov.au/media-releases/2021/</t>
  </si>
  <si>
    <t>https://www.rba.gov.au/news/</t>
  </si>
  <si>
    <t>https://www.rba.gov.au/mkt-operations/announcements/</t>
  </si>
  <si>
    <t>Brazil</t>
  </si>
  <si>
    <t>Banco Central Do Brasil</t>
  </si>
  <si>
    <t>https://www.bcb.gov.br/en/pressreleasesbyyear</t>
  </si>
  <si>
    <t>https://www.bcb.gov.br/noticiasporano</t>
  </si>
  <si>
    <t>Canada</t>
  </si>
  <si>
    <t>Bank of Canada</t>
  </si>
  <si>
    <t>https://www.bankofcanada.ca/press/press-releases/</t>
  </si>
  <si>
    <t>https://www.bankofcanada.ca/utility/news/</t>
  </si>
  <si>
    <t>https://www.bankofcanada.ca/content_type/press/notices/?post_type%5B0%5D=post&amp;post_type%5B1%5D=page</t>
  </si>
  <si>
    <t>Chile</t>
  </si>
  <si>
    <t>Central Bank of Chile</t>
  </si>
  <si>
    <t>https://www.bcentral.cl/en/buscador?categoria=Prensa/Nota%20de%20Prensa</t>
  </si>
  <si>
    <t>https://www.bcentral.cl/en/web/banco-central/areas/monetary-politics/monetary-policy-meeting-rpm/documentation-rpm</t>
  </si>
  <si>
    <t>China</t>
  </si>
  <si>
    <t>People's Bank of China</t>
  </si>
  <si>
    <t xml:space="preserve">http://www.pbc.gov.cn/en/3688110/3688172/index.html </t>
  </si>
  <si>
    <t>http://www.pbc.gov.cn/en/3688110/3688181/index.html</t>
  </si>
  <si>
    <t>http://www.pbc.gov.cn/en/3688229/3688299/3688305/index.html</t>
  </si>
  <si>
    <t>Colombia</t>
  </si>
  <si>
    <t>Central Bank of Colombia</t>
  </si>
  <si>
    <t>https://www.banrep.gov.co/en</t>
  </si>
  <si>
    <t>Czech Republic</t>
  </si>
  <si>
    <t>Czech National Bank</t>
  </si>
  <si>
    <t>https://www.cnb.cz/en/cnb-news/</t>
  </si>
  <si>
    <t>Denmark</t>
  </si>
  <si>
    <t>Danmarks Nationalbank</t>
  </si>
  <si>
    <t>http://www.nationalbanken.dk/en/pressroom/press_releases/Pages/default.aspx</t>
  </si>
  <si>
    <t>http://www.nationalbanken.dk/en/pressroom/speeches/Pages/default.aspx</t>
  </si>
  <si>
    <t>https://www.nationalbanken.dk/en/marketinfo/official_interestrates/Pages/Default.aspx</t>
  </si>
  <si>
    <t>Euro Area</t>
  </si>
  <si>
    <t>European Central Bank</t>
  </si>
  <si>
    <t>https://www.ecb.europa.eu/press/pr/date/html/index.en.html</t>
  </si>
  <si>
    <t>https://www.bankingsupervision.europa.eu/press/pr/html/index.en.html</t>
  </si>
  <si>
    <t>Hong Kong SAR</t>
  </si>
  <si>
    <t>Hong Kong Monetary Authority</t>
  </si>
  <si>
    <t>https://www.hkma.gov.hk/eng/news-and-media/press-releases/</t>
  </si>
  <si>
    <t>Hungary</t>
  </si>
  <si>
    <t>Central Bank of Hungary</t>
  </si>
  <si>
    <t>https://www.mnb.hu/en/news</t>
  </si>
  <si>
    <t>India</t>
  </si>
  <si>
    <t>Reserve Bank of India</t>
  </si>
  <si>
    <t>https://www.rbi.org.in/Scripts/BS_PressReleaseDisplay.aspx</t>
  </si>
  <si>
    <t>https://www.rbi.org.in/Scripts/NotificationUser.aspx</t>
  </si>
  <si>
    <t>https://www.rbi.org.in/scripts/NewLinkDetails.aspx</t>
  </si>
  <si>
    <t>https://rbi.org.in/scripts/Bs_viewcontent.aspx?Id=3894</t>
  </si>
  <si>
    <t>Indonesia</t>
  </si>
  <si>
    <t>Bank Indonesia</t>
  </si>
  <si>
    <t>Israel</t>
  </si>
  <si>
    <t>Bank of Israel</t>
  </si>
  <si>
    <t>https://www.boi.org.il/en/NewsAndPublications/PressReleases/Pages/Default.aspx</t>
  </si>
  <si>
    <t>Japan</t>
  </si>
  <si>
    <t>Bank of Japan</t>
  </si>
  <si>
    <t>https://www.boj.or.jp/en/whatsnew/index.htm/</t>
  </si>
  <si>
    <t>Korea</t>
  </si>
  <si>
    <t>Bank of Korea</t>
  </si>
  <si>
    <t>https://www.bok.or.kr/eng/bbs/E0000634/list.do?menuNo=400069</t>
  </si>
  <si>
    <t>http://www.bok.or.kr/portal/bbs/P0001773/list.do?menuNo=200295&amp;pageIndex=1</t>
  </si>
  <si>
    <t>Kuwait</t>
  </si>
  <si>
    <t>Central Bank of Kuwait</t>
  </si>
  <si>
    <t>https://www.cbk.gov.kw/en/cbk-news/announcements-and-press-releases/press-releases</t>
  </si>
  <si>
    <t>Malaysia</t>
  </si>
  <si>
    <t>Central Bank of Malaysia</t>
  </si>
  <si>
    <t>https://www.bnm.gov.my/press-releases-main</t>
  </si>
  <si>
    <t>https://www.bnm.gov.my/index.php?ch=en_announcement&amp;lang=en</t>
  </si>
  <si>
    <t>Mexico</t>
  </si>
  <si>
    <t>Banco de Mexico</t>
  </si>
  <si>
    <t>https://www.banxico.org.mx/publications-and-press/announcements-of-monetary-policy-decisions/monetary-policy-announcements.html</t>
  </si>
  <si>
    <t>https://www.banxico.org.mx/publications-and-press/other-announcements/other-announcements-communica.html</t>
  </si>
  <si>
    <t>https://www.banxico.org.mx/news/news.html</t>
  </si>
  <si>
    <t>Morocco</t>
  </si>
  <si>
    <t>Bank Al Maghrib</t>
  </si>
  <si>
    <t>http://www.bkam.ma/en/content/view/full/4197</t>
  </si>
  <si>
    <t>New Zeland</t>
  </si>
  <si>
    <t>Reserve Bank of New Zealand</t>
  </si>
  <si>
    <t>https://www.rbnz.govt.nz/news</t>
  </si>
  <si>
    <t>Norway</t>
  </si>
  <si>
    <t>Norges Bank</t>
  </si>
  <si>
    <t>https://www.norges-bank.no/en/news-events/news-publications/?tab=newslist&amp;newstype=0&amp;year=0&amp;p=10</t>
  </si>
  <si>
    <t>Peru</t>
  </si>
  <si>
    <t>Central Reserve Bank of Peru</t>
  </si>
  <si>
    <t>https://www.bcrp.gob.pe/en/footer-news-en</t>
  </si>
  <si>
    <t>Poland</t>
  </si>
  <si>
    <t>National Bank of Poland</t>
  </si>
  <si>
    <t>https://www.nbp.pl/homen.aspx?f=/en/aktualnosci/info.htm</t>
  </si>
  <si>
    <t>Romania</t>
  </si>
  <si>
    <t>National Bank of Romania</t>
  </si>
  <si>
    <t>https://www.bnr.ro/Press-releases-1104.aspx</t>
  </si>
  <si>
    <t>https://www.bnr.ro/News-1572.aspx</t>
  </si>
  <si>
    <t>Russia</t>
  </si>
  <si>
    <t>Bank of Russia</t>
  </si>
  <si>
    <t>https://cbr.ru/eng/</t>
  </si>
  <si>
    <t>Saudi Arabia</t>
  </si>
  <si>
    <t>Saudi Arabian Monetary Authority</t>
  </si>
  <si>
    <t>http://www.sama.gov.sa/en-US/News/Pages/allnews.aspx</t>
  </si>
  <si>
    <t>Singapore</t>
  </si>
  <si>
    <t>Monetary Authority of Singapore</t>
  </si>
  <si>
    <t>https://www.mas.gov.sg/news?content_type=Monetary%20Policy%20Statements&amp;page=1&amp;content_type=Media%20Releases</t>
  </si>
  <si>
    <t>South Africa</t>
  </si>
  <si>
    <t>South African Reserve Bank</t>
  </si>
  <si>
    <t>https://www.resbank.co.za/en/home/publications</t>
  </si>
  <si>
    <t>Sweden</t>
  </si>
  <si>
    <t>Sveriges Riksbank</t>
  </si>
  <si>
    <t>https://www.riksbank.se/en-gb/press-and-published/notices-and-press-releases/</t>
  </si>
  <si>
    <t>https://www.riksbank.se/en-gb/statistics/search-interest--exchange-rates/repo-rate-deposit-and-lending-rate/</t>
  </si>
  <si>
    <t>Switzerland</t>
  </si>
  <si>
    <t>Swiss National Bank</t>
  </si>
  <si>
    <t xml:space="preserve">https://www.snb.ch/en/ifor/media/id/media_releases </t>
  </si>
  <si>
    <t>Thailand</t>
  </si>
  <si>
    <t>Bank of Thailand</t>
  </si>
  <si>
    <t>https://www.bot.or.th/English/PressandSpeeches/Press/_layouts/application/BOTNews/News.aspx</t>
  </si>
  <si>
    <t>the Philippines</t>
  </si>
  <si>
    <t>Bangko Sentral ng Pilipinas</t>
  </si>
  <si>
    <t>https://www.bsp.gov.ph/SitePages/MediaAndResearch/MediaList.aspx?TabId=1</t>
  </si>
  <si>
    <t>https://www.bsp.gov.ph/SitePages/Default.aspx</t>
  </si>
  <si>
    <t>https://www.bsp.gov.ph/SitePages/PriceStability/MonetaryPolicyDecision.aspx#:~:text=The%20Monetary%20Board%20decided%20to%20cut%20the%20interest%20rate%20on,percent%20and%202.75%20percent%2C%20respectively.</t>
  </si>
  <si>
    <t>Turkey</t>
  </si>
  <si>
    <t>Central Bank of Turkey</t>
  </si>
  <si>
    <t>https://www.tcmb.gov.tr/wps/wcm/connect/EN/TCMB+EN/Main+Menu/Announcements/Press+Releases</t>
  </si>
  <si>
    <t>United Arab Emirates</t>
  </si>
  <si>
    <t xml:space="preserve">Central Bank of the United Arab Emirates </t>
  </si>
  <si>
    <t>https://www.centralbank.ae/en/about-us/media-center#collapseNews</t>
  </si>
  <si>
    <t>United Kingdom</t>
  </si>
  <si>
    <t>Bank of England</t>
  </si>
  <si>
    <t>https://www.bankofengland.co.uk/news</t>
  </si>
  <si>
    <t>United States</t>
  </si>
  <si>
    <t>Federal Reserve</t>
  </si>
  <si>
    <t>https://www.federalreserve.gov/newsevents/pressreleases.htm</t>
  </si>
  <si>
    <t>https://www.newyorkfed.org/press</t>
  </si>
  <si>
    <t>Vietnam</t>
  </si>
  <si>
    <t>State Bank of Vietnam</t>
  </si>
  <si>
    <t>https://www.sbv.gov.vn/webcenter/portal/en/home/sm/prerel/otherpre?</t>
  </si>
  <si>
    <t>Sequential</t>
  </si>
  <si>
    <t>Date</t>
  </si>
  <si>
    <t>Time</t>
  </si>
  <si>
    <t>Country</t>
  </si>
  <si>
    <t xml:space="preserve">Policy </t>
  </si>
  <si>
    <t>Announcement</t>
  </si>
  <si>
    <t>Rollback</t>
  </si>
  <si>
    <t>Comments</t>
  </si>
  <si>
    <t>Source</t>
  </si>
  <si>
    <t>AE-20200304-mon-1</t>
  </si>
  <si>
    <t>Lower interest rates applied to the issuance of its Certificates of Deposits and Repo Rate by 50bps</t>
  </si>
  <si>
    <t>https://centralbank.ae/sites/default/files/2020-03/PressStatement1March.pdf</t>
  </si>
  <si>
    <t>AE-20200314-mon-1</t>
  </si>
  <si>
    <t>Lending operations</t>
  </si>
  <si>
    <t xml:space="preserve">The Targeted Economic Support Scheme consists of AED 50 billion from the CBUAE funds through collateralised loans at zero cost to all banks operating in the UAE. The purpose of the targeted scheme is to facilitate provision of temporary relief from the payments of principal and interest on outstanding loans for all affected private sector companies and retail customers in the UAE. </t>
  </si>
  <si>
    <t>https://centralbank.ae/sites/default/files/2020-03/CBUAE%20announces%20a%20comprehensive%20AED%20100%20billion%20Targeted%20Economic%20Support%20Scheme%20to%20contain%20the%20repercussions%20of%20the%20pandemic%20COVID-19.pdf</t>
  </si>
  <si>
    <t>Cut the interest rate applicable to the 1-week Certificates of Deposit (CDs) by 75bps and reduce rates applicable to the Interim Margin Lending Facility (IMFL) and the Collateralized Murabaha Facility (CMF) by 50 basis points</t>
  </si>
  <si>
    <t>https://centralbank.ae/sites/default/files/2020-03/CBUAE%20lowers%20interest%20rates%20by%2075%20basis%20points.pdf</t>
  </si>
  <si>
    <t>The CBUAE has further extended the duration of the Targeted Economic Support Scheme for affected retail and corporate customers and made other enhancements to the scheme. Banks and finance companies participating in the TESS programme will be able to extend to their customers’ deferrals of principal and interest until 31 December 2020. For banks participating in the TESS programme, the CBUAE has granted an extension of the capital buffer relief to 31 December 2021. The value of capital buffer relief is AED 50  billion. For banks and finance companies participating in the TESS programme, the CBUAE has granted an extension of the zerocost funding facility against collateral until 31 December 2020. The value of the zero cost funding program is AED 50 billion</t>
  </si>
  <si>
    <t>https://www.centralbank.ae/sites/default/files/2020-04/CBUAE%20Reduces%20Reserves%20Requirement%20for%20Demand%20Deposits%20by%2050%20percent%20and%20Announces%20Further%20Measures%20to%20Support%20the%20UAE%20Economy%20During%20the%20COVID-19%20Pandemic.pdf</t>
  </si>
  <si>
    <t>AE-20200405-mon-1</t>
  </si>
  <si>
    <t>Reserve policy</t>
  </si>
  <si>
    <t>The CBUAE has decided to reduce by half the reserves requirements for demand deposits for all banks, from 14% to 7%. This will inject liquidity of about AED 61 billion, which can be used to support banks’ lending to the UAE economy and their liquidity management.</t>
  </si>
  <si>
    <t>The CBUAE developed detailed regulations and guidelines in relation to the Targeted Economic Support Scheme. The CBUAE has mandated banks to accelerate the account opening time to a maximum of two days for SMEs, unless banks identify the customer as high risk from an anti-money laundering perspective.
• Additionally, banks shall not be allowed to require their SME customers to have a minimum account balance amounting
to over AED 10 thousand. This measure is aimed at providing banks’ customers with economic relief and to facilitate the continuation of business operations in the UAE.
• Additional measures taken by CBUAE include the decrease of the minimum required down payment, to increase the affordability of real estate.</t>
  </si>
  <si>
    <t>https://www.centralbank.ae/sites/default/files/2020-04/CBUAEmonitorsbanksutilisationofTESS%2019-4-20.pdf</t>
  </si>
  <si>
    <t>AE-20200706-mon-1</t>
  </si>
  <si>
    <t xml:space="preserve">CBUAE shall introduce a new deposit facility named Overnight Deposit Facility (ODF). This facility shall enable conventional banks operating in the UAE to deposit their surplus liquidity at CBUAE on an overnight basis. The ODF shall be the prime facility for managing surplus liquidity in the UAE banking sector prior to the launch of the Monetary Bills Program and shall replace issuance of one-week Certificate of Deposits. With the introduction of ODF, the general stance of the CBUAE’s monetary policy shall be signaled through the interest rate of the ODF, which becomes the main policy rate of the CBUAE and will be referred to as the Base Rate. The Base Rate, which will be anchored to the US Federal Reserve’s Interest on Excess Reserves (IOER), should also provide the effective interest rate floor for overnight money market rates.
</t>
  </si>
  <si>
    <t>https://www.centralbank.ae/sites/default/files/2020-07/CBUAE%20launches%20a%20new%20deposit%20facility%20for%20banks%20named%20%E2%80%9COvernight%20Deposit%20Facility%E2%80%9D.pdf</t>
  </si>
  <si>
    <t xml:space="preserve">CBUAE has decided on additional measures within the Targeted Economic Support Scheme (TESS). These measures consist into reviewing the existing thresholds of two prudential ratios: the Net Stable Funding Ratio (NSFR) and the Advances to Stable Resources Ratio (ASRR) by temporarily relaxing the requirements for the structural liquidity position of banks.  The mandatory threshold will be temporarily relaxed by 10 percentage points for both ratios.
</t>
  </si>
  <si>
    <t>https://www.centralbank.ae/sites/default/files/2020-08/The%20Board%20of%20the%20CBUAE%20decides%20on%20additional%20measures%20within%20Targeted%20Economic%20Support%20Scheme.pdf</t>
  </si>
  <si>
    <t>AE-20201022-mon-1</t>
  </si>
  <si>
    <t>The introduction of these regulations represents the second step towards implementation of the new Dirham Monetary Framework announced earlier this year. With the introduction of these new regulations, maintenance of reserve requirements balances will be more flexible, whereby the length of the reserve maintenance period will be extended from 7 to 14 days to facilitate short-term liquidity management. On top of that, deposit-taking licensed financial institutions will be allowed to draw on their reserve balances held in the CBUAE on any day up to 100% for daily settlement purposes or to deal with any swings on overnight money market rates; while ensuring that they meet the daily average requirements over a 14-day reserve maintenance period.</t>
  </si>
  <si>
    <t>https://www.centralbank.ae/sites/default/files/2020-10/CBUAE%20launches%20new%20regulations%20regarding%20reserve%20requirements-English_0.pdf</t>
  </si>
  <si>
    <t>The Central Bank of the UAE (CBUAE) has announced the extension of the applicability period of the key components of its economic stimulus package, the Targeted Economic Support Scheme (TESS) until 30 June 2021.</t>
  </si>
  <si>
    <t>https://www.centralbank.ae/sites/default/files/2020-11/CBUAE%20extends%20TESS%20to%20support%20retail%20and%20corporate%20banking%20customers%20and%20accelerate%20the%20UAE%20economic%20recovery%20from%20COVID-19%20repercussion%20-English.pdf</t>
  </si>
  <si>
    <t>AE-20210408-mon-1</t>
  </si>
  <si>
    <t>The Central Bank of the UAE (CBUAE) announced today that, effective 21 April 2021, a new liquidity management facility, Intraday Liquidity Facility (ILF), will be introduced as part of the implementation plan of the new Dirham Monetary Framework. The objective of the facility is to provide eligible counterparties – participants in the UAE Funds Transfer System - access to AED funding from the CBUAE on an intraday basis, to ensure that payments are settled on a real-time basis.</t>
  </si>
  <si>
    <t>https://www.centralbank.ae/sites/default/files/2021-04/The%20Central%20Bank%20of%20the%20UAE%20launches%20%E2%80%9CIntraday%20Liquidity%20Facility%E2%80%9D_EN.pdf</t>
  </si>
  <si>
    <t xml:space="preserve">The Central bank of the UAE (CBUAE) has extended integral parts of its Targeted Economic Support Scheme (TESS) until mid-2022. Financial institutions will continue to be eligible to access the collateralized AED 50 billion zero-cost liquidity facility up to 30 June 2022 to provide new loans and financing to individuals, small and medium-sized enterprises, and other private corporates affected by Covid-19 repercussions. CBUAE’s financing for loan deferrals under the TESS will also be extended until the end of 2021. The outstanding financing for the TESS deferrals shall be fully phased out by 31 December 2021. </t>
  </si>
  <si>
    <t>https://www.centralbank.ae/sites/default/files/2021-04/CBUAE%20remains%20committed%20to%20supporting%20the%20UAE%27s%20recovery-%20EN.pdf</t>
  </si>
  <si>
    <t>The Central Bank of the UAE (CBUAE) has decided to raise the Base Rate applicable to the Overnight Deposit Facility (ODF) by 5 basis points, effective from Thursday, 17 June 2021. The new Base Rate set by the CBUAE is 15 basis points. The CBUAE also has decided to maintain the rate applicable to borrowing short-term liquidity from the CBUAE through all standing credit facilities at 50 basis points above the Base Rate.</t>
  </si>
  <si>
    <t>ü</t>
  </si>
  <si>
    <t>https://www.centralbank.ae/sites/default/files/2021-06/CBUAE%20Raises%20the%20Base%20Rate%20by%205%20Basis%20Points-EN.pdf</t>
  </si>
  <si>
    <t>The CBUAE emphasised the role of the banking sector in the continued flow of credit to the private sector, supported by different components of the CBUAE’s Targeted Economic Support Scheme (TESS). His Excellency emphasised that the TESS was extended until 30 June 2022, in the expectation that banks will continue to support the UAE’s recovery by continuing to lend to creditworthy customers.</t>
  </si>
  <si>
    <t>https://www.centralbank.ae/sites/default/files/2021-06/CBUAE%20Governor%20and%20bank%20CEOs%20discuss%20continued%20support%20to%20the%20UAE%20economy-EN_0.pdf</t>
  </si>
  <si>
    <t xml:space="preserve">The Central Bank of the UAE (CBUAE) has decided to maintain the Base Rate applicable to the Overnight Deposit Facility (ODF) at 15 basis points, effective from Thursday, 29 July 2021. </t>
  </si>
  <si>
    <t>https://www.centralbank.ae/sites/default/files/2021-07/CCBUAE%20Maintains%20the%20Base%20Rate%20at%2015%20Basis%20Points-EN.pdf</t>
  </si>
  <si>
    <t>AR-20200213-mon-1</t>
  </si>
  <si>
    <t>The BCRA decided to reduce the LELIQ rate by 4 percentage points to 44%.</t>
  </si>
  <si>
    <t>http://www.bcra.gob.ar/Noticias/Tasa-politica-monetaria-130220.asp</t>
  </si>
  <si>
    <t>The BCRA decided to reduce the LELIQ rate by 4 percentage points to 40%.</t>
  </si>
  <si>
    <t>http://www.bcra.gob.ar/Noticias/baja-tasa-politica-monetaria-190220.asp</t>
  </si>
  <si>
    <t>AR-20200305-mon-1</t>
  </si>
  <si>
    <t>The BCRA decided to reduce the LELIQ rate by 2 percentage points to 38%.</t>
  </si>
  <si>
    <t>http://www.bcra.gob.ar/Noticias/Tasa-politica-monetaria-050320.asp</t>
  </si>
  <si>
    <t>AR-20200319-mon-1</t>
  </si>
  <si>
    <t xml:space="preserve">Financial institutions are able to offer a special line of credit to micro, small and medium-sized enterprises (MSMEs) at a maximum annual interest rate of 24%. Banks can fund (at least partly) these credits through BC notes (LELIQ) release (voluntary holdings, ie. in excess to those needed to comply with reserve requirements) and reserve requirement reduction (segment in cash).                                                                                                                                                                            </t>
  </si>
  <si>
    <t>http://www.bcra.gov.ar/Pdfs/comytexord/A6937.pdf; http://www.bcra.gov.ar/Pdfs/comytexord/A7025.pdf</t>
  </si>
  <si>
    <t>The BCRA expanded the special line of credit for Micro, small and medium-sized enterprises (MSMEs) implemented on 19 March to include human health service providers.</t>
  </si>
  <si>
    <t>http://bcra.gov.ar/Pdfs/comytexord/A6943.pdf</t>
  </si>
  <si>
    <t>The BCRA expanded the special line of credit for Micro, small and medium-sized enterprises (MSMEs) implemented on March 19 establishing that those funds granted to MSMEs for salary payment —in those cases in which the financial institution is the payment agent— will have additional regulatory incentives.</t>
  </si>
  <si>
    <t>http://bcra.gov.ar/Pdfs/comytexord/A6946.pdf</t>
  </si>
  <si>
    <t>AR-20200416-mon-1</t>
  </si>
  <si>
    <t>To allow the use of Central Bank debt instruments (LELIQ) to comply with minimum cash requirements for fixed-term deposit.</t>
  </si>
  <si>
    <t>http://www.bcra.gov.ar/Pdfs/comytexord/A7018.pdf</t>
  </si>
  <si>
    <t>AR-20200420-mon-1</t>
  </si>
  <si>
    <t>To allow a partial deduction on reserve requirement if new funds to self-employed workers (at 0% interest rate loan) are granted.</t>
  </si>
  <si>
    <t>https://www.boletinoficial.gob.ar/detalleAviso/primera/227988/20200420; http://www.bcra.gov.ar/Pdfs/comytexord/A6993.pdf; http://www.bcra.gov.ar/Pdfs/comytexord/A7025.pdf</t>
  </si>
  <si>
    <t xml:space="preserve">The BCRA extended this credit line to MSMEs that do not have access to the banking system (i.e., firms with no record at the CB credit registry) but with access to public guarantee fund (FOGAR). Banks can fund (at least partly) these credits through CB notes (LELIQ) release -voluntary holdings, in excess to those needed to comply with reserve requirements- and with a reserve requirement reduction (segment in cash).   </t>
  </si>
  <si>
    <t xml:space="preserve"> http://www.bcra.gov.ar/Pdfs/comytexord/A7006.pdf</t>
  </si>
  <si>
    <t>AR-20200806-mon-1</t>
  </si>
  <si>
    <t>The BCRA has signed currency swap agreements with the People´s Bank of China. These new agreements will be valid for 3 years.</t>
  </si>
  <si>
    <t>https://www.bcra.gob.ar/Noticias/nuevo-acuerdo-swap-banco-republica-popular-china-i.asp</t>
  </si>
  <si>
    <t>CN-20200806-mon-1</t>
  </si>
  <si>
    <t>AR-20200806-mon-2</t>
  </si>
  <si>
    <t xml:space="preserve">The Board of the BCRA has approved the implementation of a subsidized credit line to companies in accordance with the provisions of Executive Order No. 332/2020, which established the Emergency Assistance for Work and Production Program (Asistencia de Emergencia al Trabajo y la Producción, ATP).This credit line will be guaranteed by the Argentine Guarantee Fund (Fondo de Garantías Argentino, FOGAR), and the National Fund for Productive Development (Fondo Nacional de Desarrollo Productivo, FONDEP) </t>
  </si>
  <si>
    <t>https://www.bcra.gob.ar/Noticias/coronavirus-bcra-creditos-atp-pago-salarios-i.asp</t>
  </si>
  <si>
    <t>AR-20201001-mon-1</t>
  </si>
  <si>
    <t>The BCRA decided to set the overnight reverse repos interest rate at 24%, up 5 p.p. against the current level of 19%. This measure seeks to make short-term financial instruments in pesos more appealing, discouraging any behavior that may affect the forex market within a context of seasonal tension. </t>
  </si>
  <si>
    <t>https://www.bcra.gob.ar/Noticias/Nuevas-medidas-politica-monetaria-i.asp</t>
  </si>
  <si>
    <t>The BCRA increased the reverse repo rate to 27% (APR), up 3 p.p. in addition to last week’s 5 p.p. increase.</t>
  </si>
  <si>
    <t>https://www.bcra.gob.ar/Noticias/armonizacion-tasas-y-pagos-deuda-externa-i.asp</t>
  </si>
  <si>
    <t>The BCRA decided to reduce the LELIQ rate by 1 percentage point to 37%, in order to gradually align the Treasury rates with the rates of BCRA´s sterilization instruments.</t>
  </si>
  <si>
    <t>The BCRA has decided to raise the overnight reverse repo interest rate to 30% APR (annual percentage rate)— which implies an increase of three points against the current rate.</t>
  </si>
  <si>
    <t>https://www.bcra.gob.ar/Noticias/amornizacion-tasas-pases-plazos-fijos-i.asp</t>
  </si>
  <si>
    <t>The BCRA decided to reduce the LELIQ rate by 1 percentage point to 36%.</t>
  </si>
  <si>
    <t>AR-20201015-mon-3</t>
  </si>
  <si>
    <t>The Board of the BCRA has approved a new scheme of credit lines for MSMEs. A MSME credit line at a 24% rate for companies that benefit from the Emergency Assistance for Work and Production Program (Asistencia de Emergencia al Trabajo y la Producción, ATP). Banks are to grant this line to any requesting company, with the support of FOGAR, if necessary. A second MSME credit line for capital investment to companies that purchase capital goods and those in the construction industry, at a 30% interest rate; and a third one aimed at financing MSMEs’ working capital, at a 35% rate.
The Ministry of Productive Development will maintain the existing credit lines at a rate subsidized by FONDEP: for productive investment (22%); for cooperatives and mining SMEs (18%); and for SMEs under an agreement with provinces (9.9%), among others.</t>
  </si>
  <si>
    <t>https://www.bcra.gob.ar/Noticias/nuevas-lineas-creditos-financiamiento-sector-productivo-i.asp</t>
  </si>
  <si>
    <t>Within the framework of the interest rate harmonization process for monetary policy instruments, the BCRA raised the interest rate on 1-day repos on several occasions, bringing it at the end of October to 31%</t>
  </si>
  <si>
    <t>https://www.bcra.gob.ar/Pdfs/PublicacionesEstadisticas/Bol1020.pdf</t>
  </si>
  <si>
    <t xml:space="preserve">The new edition of the program considers the heterogeneity in the recovery that is taking place in economic sectors and companies. Based on it, loans will be granted at a maximun subsidized interest rate of 27% to enterprises with a negative turnover change and 33% interest rate to enterprises with a turnover change of less than 35%. Banks can partly fund  these credits through a reduction in reserve requirement.        </t>
  </si>
  <si>
    <t>http://www.bcra.gov.ar/Pdfs/comytexord/A7157.pdf</t>
  </si>
  <si>
    <t>AR-20201112-mon-1</t>
  </si>
  <si>
    <t xml:space="preserve">As from November 2020, loans granted to MSMEs for financing investment projects at 30% interest rate can also be partly funding through a reduction on cash reserve requiremets by an amount up to 14% of the loan.  </t>
  </si>
  <si>
    <t>http://www.bcra.gov.ar/Pdfs/comytexord/A7161.pdf</t>
  </si>
  <si>
    <t>The BCRA decided to increase the LELIQ rate by 2 percentage point to 38%.</t>
  </si>
  <si>
    <t>https://www.bcra.gob.ar/Noticias/rendimiento-plazos-fijos-directorio-bcra.asp</t>
  </si>
  <si>
    <t>The Board of the Central Bank of the Argentine Republic decided to raise the monetary policy interest rate to continue with the strategy of harmonizing yields in pesos. In this sense, the 1-day repo rate rises by one point, to 32%.</t>
  </si>
  <si>
    <t>AU-20200303-mon-1</t>
  </si>
  <si>
    <t>RBA lowered its benchmark cash rate by 25 basis points to a new record low of 0.50%, with central bank Gov. Philip Lowe signalling further action was likely.</t>
  </si>
  <si>
    <t>https://www.rba.gov.au/media-releases/2020/mr-20-06.html</t>
  </si>
  <si>
    <t>AU-20200316-mon-1</t>
  </si>
  <si>
    <t>The RBA announced it will be conducting one-month and three-month repo operations in its daily market operations until further notice to provide liquidity to Australian financial markets. In addition the Bank will conduct longer term repo operations of six-months maturity or longer at least weekly, as long as market conditions warrant.</t>
  </si>
  <si>
    <t>https://www.rba.gov.au/media-releases/2020/mr-20-07.html</t>
  </si>
  <si>
    <t>AU-20200319-mon-1</t>
  </si>
  <si>
    <t>Federal Reserve announced the establishment of temporary U.S. dollar liquidity arrangements (swap lines) that will support the provision of U.S. dollar liquidity in amounts up to $60 billion each for the Reserve Bank of Australia, the Banco Central do Brasil, the Bank of Korea, the Banco de Mexico, the Monetary Authority of Singapore, and the Sveriges Riksbank and $30 billion each for the Danmarks Nationalbank, the Norges Bank, and the Reserve Bank of New Zealand. These U.S. dollar liquidity arrangements will be in place for at least six months.</t>
  </si>
  <si>
    <t>https://www.federalreserve.gov/newsevents/pressreleases/monetary20200319b.htm</t>
  </si>
  <si>
    <t>A reduction in the cash rate target to 0.25 per cent (from 0.50). The Board will not increase the cash rate target until progress is being made towards full employment and it is confident that inflation will be sustainably within the 2–3 per cent target band.</t>
  </si>
  <si>
    <t>https://www.rba.gov.au/media-releases/2020/mr-20-08.html</t>
  </si>
  <si>
    <t>AU-20200319-mon-3</t>
  </si>
  <si>
    <t>Exchange settlement balances at the Reserve Bank will be remunerated at 10 basis points, rather than zero. This will mitigate the cost to the banking system associated with the large increase in banks' settlement balances at the Reserve Bank that will occur following these policy actions.</t>
  </si>
  <si>
    <t>AU-20200319-mon-4</t>
  </si>
  <si>
    <t>RBA launched term funding facility for the banking system, with particular support for credit to small and medium-sized businesses. The Reserve Bank will provide a three-year funding facility to authorised deposit-taking institutions (ADIs) at a fixed rate of 0.25 per cent. ADIs will be able to obtain initial funding of up to 3 per cent of their existing outstanding credit. They will have access to additional funding if they increase lending to business, especially to small and medium-sized businesses. This facility is for at least $90 billion.</t>
  </si>
  <si>
    <t>AU-20201103-mon-2</t>
  </si>
  <si>
    <t>The Board decided to continue purchasing government bonds after the completion of the current bond purchase program in early September. These purchases will be at the rate of $4 billion a week until at least mid November. It will conduct a further review in November, allowing the Board to respond to the state of the economy at that time.</t>
  </si>
  <si>
    <t>https://www.rba.gov.au/media-releases/2021/mr-21-13.html</t>
  </si>
  <si>
    <t>The Board reaffirmed the targets for the cash rate</t>
  </si>
  <si>
    <t>https://www.rba.gov.au/media-releases/2020/mr-20-11.html</t>
  </si>
  <si>
    <t>The Board decided to [...] purchase government securities at the rate of $4 billion a week and to continue the purchases at this rate until at least mid February 2022. [...] The Board's decision to extend the bond purchases at $4 billion a week until at least February 2022 reflects the delay in the economic recovery and the increased uncertainty associated with the Delta outbreak. The Board will continue to review the bond purchase program in light of economic conditions and the health situation, and their implications for the expected progress towards full employment and the inflation target. These bond purchases, together with the low level of the cash rate, the yield target and the funding that has been provided under the Term Funding Facility, are providing substantial and ongoing support to the Australian economy.</t>
  </si>
  <si>
    <t>https://www.rba.gov.au/media-releases/2021/mr-21-19.html</t>
  </si>
  <si>
    <t>AU-20200505-mon-1</t>
  </si>
  <si>
    <t>To assist with the smooth functioning of Australian capital markets, the Reserve Bank has broadened the range of corporate debt securities that are eligible as collateral for domestic market operations to investment grade.</t>
  </si>
  <si>
    <t>https://www.rba.gov.au/mkt-operations/announcements/broadening-eligibility-of-corporate-debt-securities.html</t>
  </si>
  <si>
    <t>The Board decided to maintain the current policy settings, including the targets for the cash rate.</t>
  </si>
  <si>
    <t>https://www.rba.gov.au/media-releases/2020/mr-20-13.html</t>
  </si>
  <si>
    <t>https://www.rba.gov.au/media-releases/2020/mr-20-15.html</t>
  </si>
  <si>
    <t>https://www.rba.gov.au/media-releases/2020/mr-20-17.html</t>
  </si>
  <si>
    <t>The Federal Reserve announced the extensions of its temporary U.S. dollar liquidity swap lines and the temporary repurchase agreement facility for foreign and international monetary authorities (FIMA repo facility) through March 31, 2021. The extension of the temporary swap lines applies to all nine central banks previously announced on March 19, 2020. These swap lines allow the provision of U.S. dollar liquidity in amounts up to $60 billion each for the Reserve Bank of Australia, the Banco Central do Brasil, the Bank of Korea, the Banco de Mexico, the Monetary Authority of Singapore, and the Sveriges Riksbank (Sweden). They allow the provision of U.S. dollar liquidity in amounts up to $30 billion each for the Danmarks Nationalbank (Denmark), the Norges Bank (Norway), and the Reserve Bank of New Zealand.</t>
  </si>
  <si>
    <t>https://www.federalreserve.gov/newsevents/pressreleases/monetary20200729b.htm</t>
  </si>
  <si>
    <t>https://www.rba.gov.au/media-releases/2020/mr-20-18.html</t>
  </si>
  <si>
    <t>The Reserve Bank is now providing further support to lending and low interest rates by increasing and extending the Term Funding Facility (TFF )through two changes:
1) providing a new supplementary funding allowance available to all authorized deposit-taking institutions (ADIs) from 1 October 2020 through to 30 June 2021. The supplementary allowance will be fixed at 2 per cent of an ADI's overall credit, which amounts to $57 billion across all ADIs
2) extending the deadline for drawdowns of the additional funding allowance based on an ADI's lending to businesses from 31 March 2021 to 30 June 2021. The additional funding allowance, which can rise or fall with an ADI's lending to businesses, was $68 billion across all ADIs at the start of September.</t>
  </si>
  <si>
    <t>https://www.rba.gov.au/mkt-operations/announcements/increase-and-extension-to-further-support-the-australian-economy.html</t>
  </si>
  <si>
    <t>The Board decided to maintain the targets for the cash rate.</t>
  </si>
  <si>
    <t>https://www.rba.gov.au/media-releases/2020/mr-20-20.html</t>
  </si>
  <si>
    <t>https://www.rba.gov.au/media-releases/2020/mr-20-24.html</t>
  </si>
  <si>
    <t>The Board also decided to purchase an additional $100 billion of bonds issued by the Australian Government and states and territories when the current bond purchase program is completed in mid April. These additional purchases will be at the current rate of $5 billion a week.</t>
  </si>
  <si>
    <t>https://www.rba.gov.au/media-releases/2021/mr-21-01.html</t>
  </si>
  <si>
    <t xml:space="preserve"> </t>
  </si>
  <si>
    <t>Reduction in the cash rate target to 0.1 per cent (from 0.25).</t>
  </si>
  <si>
    <t>https://www.rba.gov.au/media-releases/2020/mr-20-28.html</t>
  </si>
  <si>
    <t>The Board decided to maintain the current policy settings, including the targets of 10 basis points for the cash rate.</t>
  </si>
  <si>
    <t>https://www.rba.gov.au/media-releases/2020/mr-20-32.html</t>
  </si>
  <si>
    <t>The Board decided to maintain the targets of 10 basis points for the cash rate and the yield on the 3-year Australian Government bond, as well as the parameters of the Term Funding Facility.</t>
  </si>
  <si>
    <t>RBA announced purchase of $100 billion of government bonds of maturities of around 5 to 10 years over the next six months.</t>
  </si>
  <si>
    <t>The Board decided to maintain the current policy settings, including the targets of 10 basis points for the cash rate and the yield on the 3-year Australian Government bond, as well as the parameters of the Term Funding Facility and the government bond purchase program.</t>
  </si>
  <si>
    <t>https://www.rba.gov.au/media-releases/2021/mr-21-03.html</t>
  </si>
  <si>
    <t>https://www.rba.gov.au/media-releases/2021/mr-21-04.html</t>
  </si>
  <si>
    <t>At its meeting today, the Board decided to maintain the current policy settings, including the targets of 10 basis points for the cash rate and the yield on the 3-year Australian Government bond, as well as the parameters of the Term Funding Facility and the government bond purchase program.</t>
  </si>
  <si>
    <t>https://www.rba.gov.au/media-releases/2021/mr-21-06.html</t>
  </si>
  <si>
    <t>At its meeting today, the Board decided to maintain the current policy settings, including: the targets of 10 basis points for the cash rate and the yield on the 3-year Australian Government bond; the parameters of the government bond purchase program; and the rate of zero per cent on Exchange Settlement balances.</t>
  </si>
  <si>
    <t>https://www.rba.gov.au/media-releases/2021/mr-21-09.html</t>
  </si>
  <si>
    <t>At its meeting today, the Board decided to: 1) retain the April 2024 bond as the bond for the yield target and retain the target of 10 basis points; 2) continue purchasing government bonds after the completion of the current bond purchase program in early September. These purchases will be at the rate of $4 billion a week until at least mid November; 3) maintain the cash rate target at 10 basis points and the interest rate on Exchange Settlement balances of zero per cent.</t>
  </si>
  <si>
    <t>AU-20200319-mon-5</t>
  </si>
  <si>
    <t xml:space="preserve">The Bank has scaled back the size and frequency of bond purchases, which to date have totalled around $50 billion. The Bank is prepared to scale-up these purchases again and will do whatever is necessary to ensure bond markets remain functional and to achieve the yield target for 3-year AGS. </t>
  </si>
  <si>
    <t>RBA is setting a target for the yield on 3-year Australian Government bonds of around 0.25%. This will be achieved through purchases of Government bonds in the secondary market. Purchases of Government bonds and semi-government securities across the yield curve will be conducted to help achieve this target as well as to address market dislocations. These purchases will commence tomorrow.</t>
  </si>
  <si>
    <t>At its meeting today, the Board decided to: 1) maintain the cash rate target at 10 basis points and the interest rate on Exchange Settlement balances of zero per cent; 2) maintain the target of 10 basis points for the April 2024 Australian Government bond; 3) continue to purchase government securities at the rate of $5 billion a week until early September and then $4 billion a week until at least mid November.</t>
  </si>
  <si>
    <t>https://www.rba.gov.au/media-releases/2021/mr-21-14.html</t>
  </si>
  <si>
    <t>At its meeting today, the Board decided to: 1) maintain the cash rate target at 10 basis points and the interest rate on Exchange Settlement balances of zero per cent; 2) maintain the target of 10 basis points for the April 2024 Australian Government bond; 3) purchase government securities at the rate of $4 billion a week and to continue the purchases at this rate until at least mid February 2022.</t>
  </si>
  <si>
    <t>At its meeting today, the Board decided to: 1) maintain the cash rate target at 10 basis points and the interest rate on Exchange Settlement balances of zero per cent; 2) maintain the target of 10 basis points for the April 2024 Australian Government bond; 3)continue to purchase government securities at the rate of $4 billion a week until at least mid February 2022.</t>
  </si>
  <si>
    <t>https://www.rba.gov.au/media-releases/2021/mr-21-22.html</t>
  </si>
  <si>
    <t>BR-20200318-mon-1</t>
  </si>
  <si>
    <t>Taking into account the baseline scenario, the balance of risks, and the broad array of available information, the Copom unanimously decided to lower the Selic rate by 0.50 percentage point to 3.75% p.a.</t>
  </si>
  <si>
    <t>https://www.bcb.gov.br/en/monetarypolicy/copomstatements/2317</t>
  </si>
  <si>
    <t>BR-20200320-mon-1</t>
  </si>
  <si>
    <t xml:space="preserve">BCB starts conduct repurchase operations in foreign currency. The 'Banco Central do Brasil' established criteria for conducting repurchase operations in foreign currency, starting on March 18, 2020. The eligible bonds to be accepted as collateral are external federal public debt securities (Global Bonds), and a haircut of 10% (ten percent) will be applied over bonds' market value. </t>
  </si>
  <si>
    <t>https://www.bcb.gov.br/detalhenoticia/17002/nota</t>
  </si>
  <si>
    <t>BR-20200319-mon-1</t>
  </si>
  <si>
    <t>BR-20200323-mon-1</t>
  </si>
  <si>
    <t xml:space="preserve">The minimum reserve requirement ratio on time deposits was reduced from 25% to 17%, starting on March 30, 2020. The expected impact is an additional liquidity injection of BRL 68 bn, increasing the funding for loans and financing. </t>
  </si>
  <si>
    <t>https://www.bcb.gov.br/detalhenoticia/17009/nota</t>
  </si>
  <si>
    <t>BR-20200323-mon-3</t>
  </si>
  <si>
    <t>BCB loans for financial institutions backed by debentures. Through the Temporary Liquidity Line in domestic currency, the BCB will grant loans backed by debentures to financial institutions. The purpose of the line is to provide liquidity to the secondary market for corporate debt, strongly affected by the recent turbulence in the international and national financial markets, as a result of the effects of the spread of the Coronavirus (COVID-19). The expected impact is a potential increase of BRL 91 bn in loans.</t>
  </si>
  <si>
    <t>https://www.bcb.gov.br/detalhenoticia/17011/nota</t>
  </si>
  <si>
    <t>BR-20200323-mon-5</t>
  </si>
  <si>
    <t>One-year repos backed by sovereign bonds. The BCB will conduct repurchase operations — with up to one-year term — backed by federal government securities. The objective is to provide long-term liquidity, which will offset the demand for very short-term liquidity by households and companies. With this measure, the market will be able to price more efficiently the liquidity cost and the money market yield curve. In other words, these longer repos reduce the duration risk originated from the liquidity management.</t>
  </si>
  <si>
    <t>https://www.bcb.gov.br/conteudo/home-ptbr/TextosApresentacoes/Apresenta%C3%A7%C3%A3o_RCN_Coletiva%2023.3.2020.pdf</t>
  </si>
  <si>
    <t>BR-20200323-mon-6</t>
  </si>
  <si>
    <t>Reduction of the spread of liquidity leveling operations. The financial institutions are charged an end-of-day punitive interest rate to level their liquidity needs. With the reduction of the spread of these liquidity-leveling operations — from +65 bps to +10 bps — the financial institutions will be able to access the 'leveling window' at a lower cost. The measure aims at not penalizing the operational risk originated from the impact of the Covid-19 pandemic crisis on the economy.</t>
  </si>
  <si>
    <t>BR-20200330-mon-1</t>
  </si>
  <si>
    <t>The Central Bank of Brazil's (BCB) Governor, Roberto Campos Neto, announced a BRL 40 billion emergency aid in order to support the payroll costs of micro, small and medium-sized enterprises' (SME). The financing will be released in two tranches of BRL 20 billion — 85% of which comes from the National Treasury  (BRL 17 billion, through the Brazilian Development Bank – BNDES' on-lendings), and the remaining 15% will be funded by banks (BRL 3 billion). Companies with gross revenues between BRL 360 thousand and BRL 10 million per year — the so-called small and medium-sized companies (SME) — will have access, for two months, to an emergency payroll financing line.</t>
  </si>
  <si>
    <t>https://www.bcb.gov.br/detalhenoticia/17021/nota</t>
  </si>
  <si>
    <t>BR-20200331-mon-1</t>
  </si>
  <si>
    <t>Open market press release March 2020: On 3/2, 3/3, 3/4, 3/5, 3/6 and 3/11, the Central Bank offered contracts in traditional foreign exchange swap auctions. In these events were signed 81,220 contracts maturing on 8/3/2020, 38,750 contracts maturing on 10/1/2020 and 36,765 contracts maturing on 12/1/2020, totaling the equivalent of US$7.8 billion. On the last day of the month, the foreign exchange swap net long position reached US$46.0 billion.</t>
  </si>
  <si>
    <t>https://www.bcb.gov.br/content/statistics/open_market_docs/mab202003comments.pdf</t>
  </si>
  <si>
    <t>BR-20200402-mon-1</t>
  </si>
  <si>
    <t>Through  the Special Temporary Liquidity Line (LTEL) backed by Guaranteed Financial Letters (LFG), the BCB grants loans to financial institutions backed by financial letters collateralized by financial assets or securities. In practical terms, the LTEL-LFG operations require that the financial letters’ primary issuance be registered with a central depository in order to be acquired by BCB. Concurrently, the financial assets or securities pledged as collaterals must be fiduciarily assigned to BCB.</t>
  </si>
  <si>
    <t>https://www.bcb.gov.br/detalhenoticia/434/noticia</t>
  </si>
  <si>
    <t>BR-20200413-mon-1</t>
  </si>
  <si>
    <t>The Central Bank (BC) decided to allow the volume of Letras Financeiras (LFs) issued by itself to be repurchased under Resolution 4,788, of March 23, 2020, to be deducted from reserve requirements on time deposits. The measure aims to make liquidity available in order to encourage financial institutions to carry out these LF repurchase operations by making liquidity flow into the financial and capital markets.</t>
  </si>
  <si>
    <t>https://www.bcb.gov.br/detalhenoticia/17044/nota</t>
  </si>
  <si>
    <t>The limit for loans for banks associated with a cooperative credit system — through Special Temporary Liquidity Line backed by Guaranteed Financial Letters (LTEL-LFG) — was changed to 100% of the Adjusted Net Equity, whose calculation will be based on the Combined Balance Sheets of the Cooperative System to which the cooperative bank is linked. Under the previous regulation, the limit took into account 100% of the conglomerate’s regulatory capital (‘Patrimônio de Referência - PR’). </t>
  </si>
  <si>
    <t>https://www.bcb.gov.br/detalhenoticia/17048/nota</t>
  </si>
  <si>
    <t>Taking into account the baseline scenario, the balance of risks, and the broad array of available information, the Copom unanimously decided to lower the Selic rate to 3.00% p.a.</t>
  </si>
  <si>
    <t>https://www.bcb.gov.br/en/pressdetail/2329/nota</t>
  </si>
  <si>
    <t>Taking into account the baseline scenario, the balance of risks, and the broad array of available information, the Copom unanimously decided to lower the Selic rate to 2.25% p.a.</t>
  </si>
  <si>
    <t>https://www.bcb.gov.br/en/pressdetail/2336/nota</t>
  </si>
  <si>
    <t>BR-20200623-mon-1</t>
  </si>
  <si>
    <t>The Central Bank (BC) decided on this date to admit that the balance of credit operations for financing working capital for companies with annual sales of up to R $ 50 million, contracted from June 29 to December 31, 2020, is deducted from the compulsory reserve requirement on savings deposit funds, for a period of three years. This is a measure that aims to mitigate and prevent the economic and financial effects of the spread of the new Coronavirus (Covid-19).</t>
  </si>
  <si>
    <t>https://www.bcb.gov.br/detalhenoticia/17104/nota</t>
  </si>
  <si>
    <t>BR-20200623-mon-2</t>
  </si>
  <si>
    <t>The Central Bank (BC) defined on this date the conditions for the purchase of private assets in the secondary market, provided for in Constitutional Amendment (EC) No. 106, of May 7, 2020. This is a measure aimed at providing liquidity, providing better conditions operation to the secondary market of private assets, with potential benefits for financing productive activity in general. The BC will act to maintain the normal functioning of the market. The BC Board of Directors will decide on the actions, which will be announced by Demab's Notice.</t>
  </si>
  <si>
    <t>https://www.bcb.gov.br/detalhenoticia/17103/nota</t>
  </si>
  <si>
    <t>The Federal Reserve announced the extensions of its temporary U.S. dollar liquidity swap lines through March 31, 2021. The extension of the temporary swap lines applies to all nine central banks previously announced on March 19, 2020. These swap lines allow the provision of U.S. dollar liquidity in amounts up to $60 billion each for the Reserve Bank of Australia, the Banco Central do Brasil, the Bank of Korea, the Banco de Mexico, the Monetary Authority of Singapore, and the Sveriges Riksbank (Sweden). They allow the provision of U.S. dollar liquidity in amounts up to $30 billion each for the Danmarks Nationalbank (Denmark), the Norges Bank (Norway), and the Reserve Bank of New Zealand.</t>
  </si>
  <si>
    <t>Taking into account the baseline scenario, the balance of risks, and the broad array of available information, the Copom unanimously decided to lower the Selic rate in 0.25 percentage points to 2.00% p.a. 
The Copom believes that the current economic conditions continue to recommend an unusually strong monetary stimulus but it recognizes that, due to prudential and financial stability reasons, the remaining space for monetary policy stimulus, if it exists, should be small. Consequently, possible future adjustments to the current degree of monetary stimulus would occur with additional gradualism and would depend on the perception of the fiscal trajectory, as well as on new information that changes the Committee's current assessment about prospective inflation.</t>
  </si>
  <si>
    <t>https://www.bcb.gov.br/en/pressdetail/2345/nota</t>
  </si>
  <si>
    <t>The Copom unanimously decided to maintain the Selic rate at 2.00% p.a.</t>
  </si>
  <si>
    <t>https://www.bcb.gov.br/en/pressdetail/2355/nota</t>
  </si>
  <si>
    <t>The Central Bank (BC) decided to extend the term of the temporary compulsory rate on time deposits, scheduled to be effective until December 2020, to April 2021, and to reduce the rate to come, from April 2021, from 25 % to 20%.</t>
  </si>
  <si>
    <t>https://www.bcb.gov.br/detalhenoticia/17201/nota</t>
  </si>
  <si>
    <t>https://www.bcb.gov.br/en/pressdetail/2358/nota</t>
  </si>
  <si>
    <t>https://www.bcb.gov.br/en/pressdetail/2364/nota</t>
  </si>
  <si>
    <t xml:space="preserve">Interest rate  </t>
  </si>
  <si>
    <t>The Copom unanimously decided to maintain the Selic rate at 2.00% p.a. Forward guidance is dropped</t>
  </si>
  <si>
    <t>https://www.bcb.gov.br/en/publications/copomminutes</t>
  </si>
  <si>
    <t>The Copom unanimously decided to increase the Selic rate to 2.75% p.a.</t>
  </si>
  <si>
    <t>https://www.bcb.gov.br/en/pressdetail/2381/nota</t>
  </si>
  <si>
    <t>The Copom unanimously decided to increase the Selic rate to 3.5% p.a.</t>
  </si>
  <si>
    <t>Copom increases the Selic rate to 3.50% p.a. (bcb.gov.br)</t>
  </si>
  <si>
    <t>The Copom unanimously decided to increase the Selic rate to 4.25% p.a.</t>
  </si>
  <si>
    <t>Copom increases the Selic rate to 4.25% p.a. (bcb.gov.br)</t>
  </si>
  <si>
    <t>BR-20210701-mon-1</t>
  </si>
  <si>
    <r>
      <t>The Banco Central do Brasil (BCB) established the Financial Liquidity Facilities in national currency (LFL) to enhance its role as lender of last resort. To be permanently available to financial institutions, the LFLs in the form of a loan against a collateral basket will start their operations on November 8, 2021 and become fully operational from November 16, 2021. T</t>
    </r>
    <r>
      <rPr>
        <b/>
        <sz val="10"/>
        <rFont val="Segoe UI"/>
        <family val="2"/>
      </rPr>
      <t xml:space="preserve">he Immediate Liquidity Facility (LLI) </t>
    </r>
    <r>
      <rPr>
        <sz val="10"/>
        <rFont val="Segoe UI"/>
        <family val="2"/>
      </rPr>
      <t>is a very short-term standing facility (up to 5 business days) with the objective of facilitating the management of very short-term cash flows in institutions, as well as enabling a better settlement flow within the scope of the Brazilian Payment System (SPB). Its cost will be effective Selic rate plus 0.60% p.a. At the beginning, debentures and commercial papers will be eligible as collateral for LFL.</t>
    </r>
  </si>
  <si>
    <t>BCB enhances regulation on its framework of liquidity facilities and announces liquidity management operations for end-2021</t>
  </si>
  <si>
    <t>BR-20210701-mon-2</t>
  </si>
  <si>
    <t>With the objective of meeting liquidity needs arising from mismatches between the assets and liabilities of financial institutions, the provision of the 'Term Liquidity Facility' (LLT) —with maximum term of 359 calendar days— is a discretionary facility, by request of the financial institution. The cost will be regressive over time: effective Selic rate plus 0.75% p.a., if contracted for up to one month; and effective Selic rate plus 0.47% p.a. if contracted for one year.</t>
  </si>
  <si>
    <t>Considering the limitation of eligible assets for collateralizing the new facilities, the BCB announced a new tranche of LTEL-LFG to be available in December 2021, which conditions will still be defined. The BCB highlighted the fact that the liquidity amount to be offered, even considering the supply of LLT, will entail a significant reduction in comparison with the volume of liquidity offered in December 2020. Moreover, the pre-announced operations' remuneration will be higher than the interest rate applied throughout 2020.</t>
  </si>
  <si>
    <t>Copom increases the Selic rate to 5.25% p.a. (bcb.gov.br)</t>
  </si>
  <si>
    <t>Copom increases the Selic rate to 6.25% p.a. (bcb.gov.br)</t>
  </si>
  <si>
    <t>CA-20200304-mon-1</t>
  </si>
  <si>
    <t>BoC lowers its target for the overnight rate by 50 basis points to 1.25%. The Bank Rate is correspondingly 1.50% and the deposit rate is 1.00%.</t>
  </si>
  <si>
    <t>https://www.bankofcanada.ca/2020/03/fad-press-release-2020-03-04/</t>
  </si>
  <si>
    <t>CA-20200312-mon-1</t>
  </si>
  <si>
    <t>To proactively support interbank funding, the Bank of Canada will temporarily add new Term Repo operations with terms of 6 and 12 months.  These operations will occur bi-weekly starting with the first operation on Tuesday, 17 March 2020.  The list of collateral eligible for term repos is extended to include the full range of collateral eligible under the Standing Liquidity Facility.</t>
  </si>
  <si>
    <t>https://www.bankofcanada.ca/2020/03/expansion-bond-buyback-term-repo/</t>
  </si>
  <si>
    <t>CA-20200312-mon-2</t>
  </si>
  <si>
    <t xml:space="preserve">Bank of Canada announces the expansion of its Bond Buyback Program, starting with $500 million purchase of 30-year bonds on 16.03. Until further notice, buybacks will extend across all benchmark maturity sectors and will be conducted at least weekly. </t>
  </si>
  <si>
    <t>BoC lowers its target for the overnight rate by 50 basis points to 0.75% in an unscheduled meeting. The Bank Rate is correspondingly 1.00% and the deposit rate is 0.50%.</t>
  </si>
  <si>
    <t>https://www.bankofcanada.ca/2020/03/bank-of-canada-lowers-overnight-rate-target-to-%c2%be-percent/</t>
  </si>
  <si>
    <t>CA-20200313-mon-2</t>
  </si>
  <si>
    <t>The Bank of Canada (Bank) is announcing its intention to launch the Bankers’ Acceptance Purchase Facility (BAPF). Starting the week of Monday, 23 March 2020 the Bank will conduct secondary market purchases of 1-month Bankers’ Acceptances issued and guaranteed by any Canadian bank and of sufficiently high quality, broadly equivalent to a minimum short-term credit rating of R-1 (low).</t>
  </si>
  <si>
    <t>https://www.bankofcanada.ca/2020/03/bankers-acceptance-purchase-facility/</t>
  </si>
  <si>
    <t>CA-20200315-mon-1</t>
  </si>
  <si>
    <t>The Bank of Canada, the Bank of England, the Bank of Japan, the European Central Bank, the Federal Reserve, and the Swiss National Bank are announced a coordinated action to enhance the provision of liquidity via the standing U.S. dollar liquidity swap line arrangements. These central banks have agreed to lower the pricing on the standing U.S. dollar liquidity swap arrangements by 25 basis points, so that the new rate will be the U.S. dollar overnight index swap (OIS) rate plus 25 basis points. To increase the swap lines' effectiveness in providing term liquidity, the foreign central banks with regular U.S. dollar liquidity operations have also agreed to begin offering U.S. dollars weekly in each jurisdiction with an 84-day maturity, in addition to the 1-week maturity operations currently offered.</t>
  </si>
  <si>
    <t>https://www.federalreserve.gov/newsevents/pressreleases/monetary20200315c.htm</t>
  </si>
  <si>
    <t>The Bank is announcing that it will broaden eligible collateral for its term repo facility to include the full range of collateral eligible under the Standing Liquidity Facility, with the exception of the non-mortgage loan portfolio.</t>
  </si>
  <si>
    <t>https://www.bankofcanada.ca/2020/03/market-notice-2020-03-16/</t>
  </si>
  <si>
    <t>CA-20200316-mon-1</t>
  </si>
  <si>
    <t>To provide support to the Canada Mortgage Bond (CMB) market, the Bank will purchase CMBs in the secondary market. As a starting point, the Bank will target purchases of up to $500 million per week. Operations will be conducted twice weekly and will continue for as long as market conditions warrant.</t>
  </si>
  <si>
    <t>https://www.bankofcanada.ca/2020/03/operational-details-bank-canada-purchase-canada-mortgage/</t>
  </si>
  <si>
    <t>CA-20200318-mon-1</t>
  </si>
  <si>
    <t>To give institutions greater flexibility in managing their collateral, effective immediately, the Bank of Canada will allow Large Value Transfer System (LVTS) participants to temporarily assign 100 per cent of their non-mortgage loan portfolio (NMLP) as pledged collateral for the SLF. For LVTS participants who do not use their NMLP, effective immediately, these participants will be able to hold up to 100 per cent of their pledged collateral for the SLF in securities that are currently subject to concentration limits. In addition to this exceptional liquidity initiative, effective March 19, 2020, the Bank of Canada is increasing the target for the minimum daily level of settlement balances to $2 billion, from its current level of $1 billion.</t>
  </si>
  <si>
    <t>https://www.bankofcanada.ca/2020/03/additional-temporary-changes-bank-canada-standing-liquidity-facility/</t>
  </si>
  <si>
    <t>CA-20200319-mon-1</t>
  </si>
  <si>
    <t>The Bank of Canada is announcing the launch of its new liquidity facility, the Standing Term Liquidity Facility (STLF), effective March 30, 2020. Under the STLF, the Bank can provide loans to eligible financial institutions in need of temporary liquidity support and where the Bank has no concerns about their financial soundness.</t>
  </si>
  <si>
    <t>https://www.bankofcanada.ca/2020/03/bank-canada-launches-standing-term-liquidity-facility/</t>
  </si>
  <si>
    <t>The Bank is increasing the frequency of its Term Repo operations to at least twice a week starting Tuesday March 24, 2020.</t>
  </si>
  <si>
    <t>https://www.bankofcanada.ca/2020/03/bank-of-canada-announces-additional-measures-to-support-market-functioning/</t>
  </si>
  <si>
    <t>The Bank of Canada, the Bank of England, the Bank of Japan, the European Central Bank, the Federal Reserve, and the Swiss National Bank are announcing a coordinated action to improve the swap lines' effectiveness in providing U.S. dollar funding by increasing the frequency of 7-day maturity operations from weekly to daily. The central banks also will continue to hold weekly 84-day maturity operations.</t>
  </si>
  <si>
    <t>https://www.federalreserve.gov/newsevents/pressreleases/monetary20200320a.htm</t>
  </si>
  <si>
    <t>CA-20200320-mon-2</t>
  </si>
  <si>
    <t>The Bank is announcing its intention to activate the Contingent Term Repo Facility (CTRF) by April 3rd to counter any severe market-wide liquidity stresses and further support the stability of the Canadian financial system.  Upon activation, the CTRF would offer Canadian dollar term funding to eligible counterparties on a standing, bilateral basis.</t>
  </si>
  <si>
    <t>CA-20200320-mon-3</t>
  </si>
  <si>
    <t>Reflecting the scale of liquidity operations the Bank is undertaking and the associated increases in settlement balances, the operating band will be narrowed to 25 basis points compared to 50 basis points previously. Effective Monday, March 23rd, the deposit rate will be set to the current target for the overnight rate.</t>
  </si>
  <si>
    <t>CA-20200324-mon-1</t>
  </si>
  <si>
    <t>The Bank of Canada today announced a new program to support the liquidity and efficiency of provincial government funding markets. The Provincial Money Market Purchase (PMMP) program is an asset purchase facility that will acquire provincially-issued money market securities through the primary issuance market.</t>
  </si>
  <si>
    <t>https://www.bankofcanada.ca/2020/03/bank-canada-announces-new-program-support-provincial-funding-markets/</t>
  </si>
  <si>
    <t>The Bank of Canada today lowered its target for the overnight rate by 50 basis points to 0.25% in an unscheduled meeting. The Bank Rate is correspondingly 0.5% and the deposit rate is 0.25%. </t>
  </si>
  <si>
    <t>https://www.bankofcanada.ca/2020/03/press-release-2020-03-27/</t>
  </si>
  <si>
    <t>CA-20200327-mon-2</t>
  </si>
  <si>
    <t>In order to support the continuous functioning of financial markets, the Bank of Canada is announcing the Commercial Paper Purchase Program (CPPP). The Canadian commercial paper (CP) market is a key source of short-term financing to support the ongoing needs of a wide range of firms and public authorities.</t>
  </si>
  <si>
    <t>https://www.bankofcanada.ca/2020/03/bank-of-canada-to-introduce-a-commercial-paper-purchase-program/</t>
  </si>
  <si>
    <t>CA-20200327-mon-3</t>
  </si>
  <si>
    <t>To address strains in the Government of Canada debt market and to enhance the effectiveness of all other actions taken so far, the Bank will begin acquiring Government of Canada securities in the secondary market. Purchases will begin with a minimum of $5 billion per week, across the yield curve.</t>
  </si>
  <si>
    <t>Following the previous announcement regarding Additional Measures to Support Market Functioning, the Bank is announcing today that it is activating the Contingent Term Repo Facility (CTRF) effective Monday April 6, 2020 and that it will remain open for the next 12 months.</t>
  </si>
  <si>
    <t>https://www.bankofcanada.ca/2020/04/bank-of-canada-announces-activation-of-the-contingent-term-repo-facility/</t>
  </si>
  <si>
    <t xml:space="preserve">The Bank is further enhancing its term repo facility to permit funding for up to 24 months. </t>
  </si>
  <si>
    <t>https://www.bankofcanada.ca/2020/04/fad-press-release-2020-04-15/</t>
  </si>
  <si>
    <t>CA-20200415-mon-1</t>
  </si>
  <si>
    <t xml:space="preserve">The Bank is announcing today the development of a new Provincial Bond Purchase Program of up to CAD 50 billion, to supplement its Provincial Money Market Purchase Program. </t>
  </si>
  <si>
    <t>CA-20200415-mon-2</t>
  </si>
  <si>
    <t>The Bank is announcing a new Corporate Bond Purchase Program, in which the Bank will acquire up to a total of CAD 10 billion in investment grade corporate bonds in the secondary market.</t>
  </si>
  <si>
    <t>CA-20200415-mon-3</t>
  </si>
  <si>
    <t>The Bank is temporarily increasing the amount of Treasury Bills it acquires at auctions to up to 40 percent, effective immediately.</t>
  </si>
  <si>
    <t xml:space="preserve">The Bank of Canada today maintained its target for the overnight rate at ¼ percent, which the Bank considers its effective lower bound. The Bank Rate is correspondingly ½ percent and the deposit rate is ¼ percent. </t>
  </si>
  <si>
    <t>Following the launch of the Bank of Canada’s new Standing Term Liquidity Facility (STLF), the terms and conditions have been revised to include term of up to ninety (90) days.</t>
  </si>
  <si>
    <t>https://www.bankofcanada.ca/2020/04/bank-canada-announces-further-enhancements-to-standing-term-liquidity-facility-stlf/</t>
  </si>
  <si>
    <t>As previously announced, the Bank of Canada (the Bank) launched a program to purchase Government of Canada securities in the secondary market: the Government of Canada Bond Purchase Program (GBPP). As part of this program, the Bank is announcing further details about the operation to purchase Real Return Bonds (RRBs) in the secondary market. The Bank intends on purchasing RRBs in the secondary market once per quarter.</t>
  </si>
  <si>
    <t>https://www.bankofcanada.ca/2020/05/operational-details-upcoming-secondary-market-purchases-real-return-bonds/</t>
  </si>
  <si>
    <t xml:space="preserve">Effective June 16, 2020, the Bank will reduce the frequency of its Term Repo operations from twice to once per week. </t>
  </si>
  <si>
    <t>https://www.bankofcanada.ca/2020/06/bank-canada-announces-changes-term-repo-operations-bankers-acceptance-purchase-facility/</t>
  </si>
  <si>
    <t>Effective July 6, 2020, the Bank will reduce the frequency of its BAPF operations from weekly to bi-weekly.</t>
  </si>
  <si>
    <t xml:space="preserve">The Bank of Canada today maintained its target for the overnight rate at the effective lower bound of ¼ percent. </t>
  </si>
  <si>
    <t>https://www.bankofcanada.ca/2020/06/fad-press-release-2020-06-03/</t>
  </si>
  <si>
    <t>The Bank of Canada today maintained its target for the overnight rate at the effective lower bound of ¼ percent. The Bank Rate is correspondingly ½ percent and the deposit rate is ¼ percent.</t>
  </si>
  <si>
    <t>https://www.bankofcanada.ca/2020/07/fad-press-release-2020-07-15/</t>
  </si>
  <si>
    <t>CA-20200720-mon-1</t>
  </si>
  <si>
    <t>The Bank of Canada is announcing the introduction of securities repo operations (SROs). The SROs will provide a temporary source of Government of Canada nominal bonds and treasury bills to primary dealers to support liquidity in the securities financing market. The Bank’s SROs will make a portion of its holdings of these securities available on an overnight basis through repurchase operations.</t>
  </si>
  <si>
    <t>https://www.bankofcanada.ca/2020/07/bank-canada-announces-new-securities-repo-operations/</t>
  </si>
  <si>
    <t>Effective July 27, 2020, the Bank will purchase up to 20% (previously up to 40%) of each accepted offering of directly issued provincial money market securities with terms to maturity of 12-months or less. The 20 percent limit may be adjusted if market conditions warrant.</t>
  </si>
  <si>
    <t>https://www.bankofcanada.ca/2020/07/bank-canada-announces-changes-provincial-money-market-purchase-pmmp-program/</t>
  </si>
  <si>
    <t>Effective July 27, 2020, the Bank will reduce the amount it purchases at auction from 40 percent to 20 percent of tendered amounts, which is in line with average levels prior to the onset of the COVID-19 pandemic. The Bank may adjust its purchase percentage if market conditions warrant.</t>
  </si>
  <si>
    <t>https://www.bankofcanada.ca/2020/07/bank-canada-announces-changes-amount-government-canada-treasury-bills/</t>
  </si>
  <si>
    <t>Effective July 27, 2020, the Bank will reduce the amount of Government of Canada Treasury Bills it purchases at auction from 40 percent to 20 percent of tendered amounts, which is in line with average levels prior to the onset of the COVID-19 pandemic. The Bank may adjust its purchase percentage if market conditions warrant.</t>
  </si>
  <si>
    <t>Given the continued improvement in short-term funding conditions, the Bank of Canada (Bank) is announcing that the Bank’s temporary measure of allowing Large Value Transfer System (LVTS) participants to pledge 100 per cent of their total collateral using their non-mortgage loan portfolio (NMLP) for the LVTS and Standing Liquidity Facility (SLF) will be gradually reduced back to the regular level of 20 per cent of each participant's total pledged collateral. As a result, a new limit of 80 per cent of total collateral pledged will come into effect as of August 24, 2020. It will then be reduced to 50 per cent as of September 7, 2020, and to 20 per cent as of September 21, 2020. Concurrently, for LVTS participants who do not use their NMLP, as of September 7, 2020 these participants will be able to hold up to 70 per cent of their total pledged collateral in securities that are subject to concentration limits and this will be reduced to 40 per cent (limit pre-temporary measures) as of September 21, 2020.</t>
  </si>
  <si>
    <t>https://www.bankofcanada.ca/2020/08/use-of-non-mortgage-loan-portfolio/</t>
  </si>
  <si>
    <t>https://www.bankofcanada.ca/2020/09/fad-press-release-2020-09-09/</t>
  </si>
  <si>
    <t xml:space="preserve">Effective September 21, 2020, the Bank will reduce the amount it purchases in the PMMP program from up to 20% to up to 10% of each accepted offering of directly issued provincial money market securities with terms to maturity of 12-months or less. The 10 percent limit may be adjusted if market conditions warrant.  </t>
  </si>
  <si>
    <t>https://www.bankofcanada.ca/2020/09/bank-canada-announces-changes-provincial-money-market-purchase-pmmp/</t>
  </si>
  <si>
    <t>Effective September 21, 2020, the Bank will reduce the amount it purchases at auction OF Government of Canada Treasury Bills from 20 percent to 10 percent of tendered amounts. The Bank may adjust its purchase percentage further if market conditions warrant.</t>
  </si>
  <si>
    <t>https://www.bankofcanada.ca/2020/09/bank-canada-announces-changes-amount-government-canada-treasury-bills-acquired-at-auction/</t>
  </si>
  <si>
    <t xml:space="preserve">The Bank of Canada today maintained its target for the overnight rate at the effective lower bound of ¼ percent, with the Bank Rate at ½ percent and the deposit rate at ¼ percent. The Bank is maintaining its extraordinary forward guidance, reinforced and supplemented by its quantitative easing (QE) program. </t>
  </si>
  <si>
    <t>https://www.bankofcanada.ca/2020/10/fad-press-release-2020-10-28/</t>
  </si>
  <si>
    <t>The Bank of Canada today maintained its target for the overnight rate at the effective lower bound of ¼ percent, with the Bank Rate at ½ percent and the deposit rate at ¼ percent. The Bank is maintaining its extraordinary forward guidance, reinforced and supplemented by its quantitative easing (QE) program, which continues at its current pace of at least $4 billion per week.</t>
  </si>
  <si>
    <t>https://www.bankofcanada.ca/2020/12/fad-press-release-2020-12-09/</t>
  </si>
  <si>
    <t>The Bank of Canada today held its target for the overnight rate at the effective lower bound of ¼ percent, with the Bank Rate at ½ percent and the deposit rate at ¼ percent. The Bank is maintaining its extraordinary forward guidance, reinforced and supplemented by its quantitative easing (QE) program, which continues at its current pace of at least $4 billion per week.</t>
  </si>
  <si>
    <t>https://www.bankofcanada.ca/2021/01/fad-press-release-2021-01-20/</t>
  </si>
  <si>
    <t>https://www.bankofcanada.ca/2021/03/fad-press-release-2021-03-10/</t>
  </si>
  <si>
    <t xml:space="preserve">The Bank of Canada is announcing changes to securities repo operations (SROs). The maximum total bidding amount across all securities in the SRO will increase to $2,000 million for each eligible participant effective Monday, March 15, 2021. The maximum bid rate will remain at 15bps. </t>
  </si>
  <si>
    <t>https://www.bankofcanada.ca/2021/03/securities-repo-operations/</t>
  </si>
  <si>
    <t>Reflecting the continued improvement in the general functioning of Canadian financial markets, the Bank is announcing the discontinuation of the Commercial Paper Purchase Program (CPPP) on the originally announced end date. The program was activated for a term of 12 months. The CPPP will be discontinued effective April 2, 2021.</t>
  </si>
  <si>
    <t>https://www.bankofcanada.ca/2021/03/discontinuation-market-functioning-programs/</t>
  </si>
  <si>
    <t>Reflecting the continued improvement in the general functioning of Canadian financial markets, the Bank is announcing the discontinuation of the Provincial Bond Purchase Program (PBPP) on the originally announced end date. The program was activated for a term of 12 months. The PBPP will be discontinued effective May 7, 2021.</t>
  </si>
  <si>
    <t>Reflecting the continued improvement in the general functioning of Canadian financial markets, the Bank is announcing the discontinuation of the Corporate Bond Purchase Program (CBPP) on the originally announced end date. The program was activated for a term of 12 months. The CBPP will be discontinued effective May 26, 2021.</t>
  </si>
  <si>
    <t>The Bank is announcing changes to its Term Repo operations. Term Repo operations, currently conducted bi-weekly, will be suspended effective May 10, 2021 with the last operation scheduled on May 4, 2021.</t>
  </si>
  <si>
    <t>The Bank activated the CTRF for a period of 12 months and this facility will also be deactivated effective April 6, 2021 at the end of this period.</t>
  </si>
  <si>
    <t xml:space="preserve">The Bank of Canada today held its target for the overnight rate at the effective lower bound of ¼ percent, with the Bank Rate at ½ percent and the deposit rate at ¼ percent. The Bank continues to provide extraordinary forward guidance on the path for the overnight rate, reinforced and supplemented by the Bank’s quantitative easing (QE) program. </t>
  </si>
  <si>
    <t>https://www.bankofcanada.ca/2021/04/fad-press-release-2021-04-21/</t>
  </si>
  <si>
    <t>Effective the week of April 26, weekly net purchases of Government of Canada bonds will be adjusted to a target of $3 billion. This adjustment to the amount of incremental stimulus being added each week reflects the progress made in the economic recovery.</t>
  </si>
  <si>
    <t>In line with its objectives to support core funding markets and to foster the well-functioning of the Government of Canada securities market, the Bank of Canada is announcing changes to securities repo operations (SROs). The maximum total bidding amount across all securities in the SRO will increase to $4,000 million for each eligible participant effective Monday, May 3, 2021. The maximum bid rate will remain at 15bps.</t>
  </si>
  <si>
    <t>https://www.bankofcanada.ca/2021/04/securities-repo-operations-april-30-2021/</t>
  </si>
  <si>
    <t>The Bank of Canada today held its target for the overnight rate at the effective lower bound of ¼ percent, with the Bank Rate at ½ percent and the deposit rate at ¼ percent. The Bank is maintaining its extraordinary forward guidance on the path for the overnight rate. This is reinforced and supplemented by the Bank’s quantitative easing (QE) program, which continues at a target pace of $3 billion per week.</t>
  </si>
  <si>
    <t>https://www.bankofcanada.ca/2021/06/fad-press-release-2021-06-09/</t>
  </si>
  <si>
    <t>The Bank of Canada today held its target for the overnight rate at the effective lower bound of ¼ percent, with the Bank Rate at ½ percent and the deposit rate at ¼ percent. The Bank is maintaining its extraordinary forward guidance on the path for the overnight rate. This is reinforced and supplemented by the Bank’s quantitative easing (QE) program, which is being adjusted to a target pace of $2 billion per week.</t>
  </si>
  <si>
    <t>https://www.bankofcanada.ca/2021/07/fad-press-release-2021-07-14/</t>
  </si>
  <si>
    <t>The Bank’s quantitative easing (QE) program is being adjusted to a target pace of $2 billion per week. This adjustment reflects continued progress towards recovery and the Bank’s increased confidence in the strength of the Canadian economic outlook.</t>
  </si>
  <si>
    <t>The Bank of Canada today held its target for the overnight rate at the effective lower bound of ¼ percent, with the Bank Rate at ½ percent and the deposit rate at ¼ percent.</t>
  </si>
  <si>
    <t>https://www.bankofcanada.ca/2021/09/fad-press-release-2021-09-08/</t>
  </si>
  <si>
    <t>CH-20200315-mon-1</t>
  </si>
  <si>
    <t>CH-20200319-mon-1</t>
  </si>
  <si>
    <t>The SNB is intervening more strongly in the foreign exchange market to contribute to the stabilisation of the situation.  In so doing, it takes the overall exchange rate situation into account. Negative interest and interventions are necessary to reduce the attractiveness of Swiss franc investments and thus counteract the upward pressure on the currency.</t>
  </si>
  <si>
    <t>https://www.snb.ch/en/mmr/reference/pre_20200319_2/source/pre_20200319_2.en.pdf</t>
  </si>
  <si>
    <t>CH-20200319-mon-2</t>
  </si>
  <si>
    <t>The Bank is raising the exemption threshold for bank reserves as of 1 April 2020, thus reducing the negative interest burden on the banking system. The threshold factor will increase from 25 to 30.</t>
  </si>
  <si>
    <t>CH-20200319-mon-3</t>
  </si>
  <si>
    <t>The SNB maintains expansionary monetary policy. It is keeping the SNB policy rate and interest on sight deposits at the SNB at −0.75%.</t>
  </si>
  <si>
    <t>CH-20200325-mon-1</t>
  </si>
  <si>
    <t xml:space="preserve">Swiss National Bank is introducing the new SNB COVID-19 refinancing facility (CRF). This measure is aimed at strengthening the supply of credit to the Swiss economy by providing the banking system with additional liquidity. There is no upper limit on the amounts available under the CRF, and drawdowns can be made at any time. The CRF operates in conjunction with the federal government’s guarantees for corporate loans. The facility allows banks to obtain liquidity from the SNB, which is secured by the federally guaranteed loans. The interest rate for these refinancing transactions corresponds to the SNB policy rate. </t>
  </si>
  <si>
    <t>https://www.snb.ch/en/mmr/reference/pre_20200325/source/pre_20200325.en.pdf</t>
  </si>
  <si>
    <t>SNB COVID-19 refinancing facility expanded to include cantonal loan guarantees as well as joint and several loan guarantees for startups.</t>
  </si>
  <si>
    <t>https://www.snb.ch/en/mmr/reference/pre_20200511/source/pre_20200511.en.pdf</t>
  </si>
  <si>
    <t>The SNB is keeping the SNB policy rate and interest on sight deposits at the SNB at −0.75%, and in light of the highly valued Swiss franc it remains willing to intervene more strongly in the foreign exchange market.</t>
  </si>
  <si>
    <t>https://www.snb.ch/en/mmr/reference/pre_20200618/source/pre_20200618.en.pdf</t>
  </si>
  <si>
    <t xml:space="preserve">In view of the improvements in U.S. dollar funding conditions and the low demand at recent 7-day maturity U.S. dollar liquidity-providing operations, the Bank of England, the Bank of Japan, the European Central Bank and the Swiss National Bank, in consultation with the Federal Reserve, have jointly decided to reduce the frequency of their 7-day operations from daily to three times per week. This operational change will be effective as of 1 July 2020. At the same time, these central banks will continue to hold weekly operations with an 84-day maturity. </t>
  </si>
  <si>
    <t>https://www.snb.ch/en/mmr/reference/pre_20200619/source/pre_20200619.en.pdf</t>
  </si>
  <si>
    <t>In view of continuing improvements in U.S. dollar funding conditions and the low demand at recent 7-day maturity U.S. dollar liquidity-providing operations, the Bank of England, the Bank of Japan, the European Central Bank and the Swiss National Bank, in consultation with the Federal Reserve, have jointly decided to further reduce the frequency of their 7-day operations from three times per week to once per week. This operational change will be effective as of 1 September 2020. At the same time, these central banks will continue to hold weekly operations with an 84-day maturity.</t>
  </si>
  <si>
    <t>https://www.snb.ch/en/mmr/reference/pre_20200820/source/pre_20200820.en.pdf</t>
  </si>
  <si>
    <t>The SNB is keeping the SNB policy rate and interest on sight deposits at the SNB at −0.75%. In view of the fact that the Swiss franc is still highly valued, the SNB remains willing to intervene more strongly in the foreign exchange market</t>
  </si>
  <si>
    <t>https://www.snb.ch/en/mmr/reference/pre_20200924_1/source/pre_20200924_1.en.pdf</t>
  </si>
  <si>
    <t>The SNB is keeping the SNB policy rate and interest on sight deposits at the SNB at −0.75%.</t>
  </si>
  <si>
    <t>https://www.snb.ch/en/mmr/reference/pre_20201217/source/pre_20201217.en.pdf</t>
  </si>
  <si>
    <t>CH-20210301-mon-1</t>
  </si>
  <si>
    <t>The Bank of Korea and the Swiss National Bank renew the Swiss Franc-Korean Won bilateral Swap Agreement. The size of this agreement is maintained at CHF 10 billion / KRW 11.2 trillion, as agreed in 2018. The effective period is 5 additional years from 1 March 2021 and could be extended by mutual agreement between the two sides.</t>
  </si>
  <si>
    <t>https://www.bok.or.kr/eng/bbs/E0000634/view.do?nttId=10063225&amp;menuNo=400069&amp;pageIndex=3</t>
  </si>
  <si>
    <t>https://www.snb.ch/en/mmr/reference/pre_20210325/source/pre_20210325.en.pdf</t>
  </si>
  <si>
    <t>In view of the sustained improvements in U.S. dollar funding conditions and low demand at recent U.S. dollar liquidity-providing operations, the Bank of England, the Bank of Japan, the European Central Bank and the Swiss National Bank, in consultation with the Federal Reserve, have jointly decided to discontinue offering dollar liquidity at the 84-day maturity.</t>
  </si>
  <si>
    <t>https://www.snb.ch/en/mmr/reference/pre_20210423/source/pre_20210423.en.pdf</t>
  </si>
  <si>
    <t>The SNB is maintaining its expansionary monetary policy with a view to ensuring price stability and providing ongoing support to the Swiss economy in its recovery from the impact of the coronavirus pandemic. It is keeping the SNB policy rate and interest on sight deposits at the SNB at −0.75%</t>
  </si>
  <si>
    <t>Monetary policy assessment of 17 June 2021 (snb.ch)</t>
  </si>
  <si>
    <t>The SNB is maintaining its expansionary monetary policy with a view to ensuring price stability and providing ongoing support to the Swiss economy in its recovery from the impact of the coronavirus pandemic. It is keeping the SNB policy rate and interest on sight deposits at the SNB at −0.75%, and remains willing to intervene in the foreign exchange market as necessary, in order to counter upward pressure on the Swiss franc.</t>
  </si>
  <si>
    <t>Monetary policy assessment of 23 September 2021 (snb.ch)</t>
  </si>
  <si>
    <t>CL-20200312-mon-1</t>
  </si>
  <si>
    <t>Extending the terms of the REPOs of 30 and 90 days currently in force, incorporating operations in the terms of 7 and 180 days. In both cases, 180-day operations will be offered until the first week of July this year. These measures will be implemented from next Monday, March 16 to Thursday, January 9, 2021</t>
  </si>
  <si>
    <t>https://www.bcentral.cl/contenido/-/detalle/el-banco-central-de-chile-informa-la-ampliacion-del-programa-de-gestion-de-liquidez-en-dolares-y-pesos-vigente</t>
  </si>
  <si>
    <t>CL-20200312-mon-2</t>
  </si>
  <si>
    <t>Extend the terms of the FX Swap of 30 days currently in force, incorporating operations in the terms of 90 and 180 days. In both cases, 180-day operations will be offered until the first week of July this year. These measures will be implemented from next Monday, March 16 to Thursday, January 9, 2021.</t>
  </si>
  <si>
    <t>CL-20200316-mon-1</t>
  </si>
  <si>
    <t>At its special monetary policy meeting, the Board of the Central Bank of Chile decided to lower the monetary policy interest rate by 75 basis points (bp) to 1%.</t>
  </si>
  <si>
    <t>https://www.bcentral.cl/contenido/-/detalle/reunion-de-politica-monetaria-marzo-2020</t>
  </si>
  <si>
    <t>CL-20200316-mon-2</t>
  </si>
  <si>
    <t>A conditional funding facility (FCIC) will be opened to banks, as detailed below: • Validity: six months. • Maturities of the loans granted via the FCIC: up to four years. • Initial loan amount: 3% of commercial and consumer loan portfolio as reported by the Financial Market Commission for 29 February 2020 (benchmark portfolio). • Additional loan amount: the additional resources channeled through the FCIC will be proportional to the increase of each institution’s loans with respect to their benchmark portfolio. This expansion factor will be higher for smaller credits. • Interest rate: banking firms using this facility will pay an interest rate equal to the MPR in effect the day they access it. In case the MPR is changed during the six months of the program, the rate for the outstanding portion of the loan will be adjusted to the lower value of that period.</t>
  </si>
  <si>
    <t>CL-20200316-mon-3</t>
  </si>
  <si>
    <t>Corporate bonds will be included as eligible collateral for all the effective liquidity operations in pesos, including the FCIC</t>
  </si>
  <si>
    <t>CL-20200316-mon-4</t>
  </si>
  <si>
    <t>A banking bond purchase program will be established for SOMA system participants, for an amount in the UF equivalent of up to 4 billion US dollars.</t>
  </si>
  <si>
    <t>CL-20200316-mon-5</t>
  </si>
  <si>
    <t>The term of the foreign currency sale program will be extended until 9 January 2021.</t>
  </si>
  <si>
    <t>CL-20200318-mon-1</t>
  </si>
  <si>
    <t>The term of the NDF program will be extended until 9 January 2021.</t>
  </si>
  <si>
    <t>The Board decided to extend the provision for the FX Swap to US $ 400 million per day within 30 days for Thursday, March 19 and Friday, March 20.</t>
  </si>
  <si>
    <t>https://www.bcentral.cl/en/content/-/details/banco-central-modifica-transitoriamente-normas-de-encaje-monetario-y-aumenta-provision-diaria-de-dolares-del-programa-fx-swap</t>
  </si>
  <si>
    <t>CL-20200318-mon-2</t>
  </si>
  <si>
    <t>The Board of the Central Bank of Chile temporarily agreed to modify the norms contained in Chapter 3.1 of the Compendium of Monetary and Financial Norms, regarding the monetary reserve that banking companies and savings and credit cooperatives must maintain. This amendment considers expanding the possibility of constituting the reserve requirement for obligations in foreign currency, not only with United States dollars, but also with euros, Japanese yen and national currency. This modification, which is effective from this date and until September 8, 2020, will begin to apply for the current monthly reserve requirement, started on March 9 in progress.</t>
  </si>
  <si>
    <t>Central Bank of Chile publishes conditions of the bank bond purchase program announced at the Special Monetary Policy Meeting</t>
  </si>
  <si>
    <t>https://www.bcentral.cl/en/content/-/details/banco-central-de-chile-informa-condiciones-del-programa-de-compra-de-bonos-bancarios-anunciado-en-la-reunion-especial-de-politica-monetaria</t>
  </si>
  <si>
    <t>Central Bank of Chile publishes conditions of the conditional funding facility (FCIC) announced at the Special Monetary Policy Meeting</t>
  </si>
  <si>
    <t>https://www.bcentral.cl/en/web/banco-central/content/-/details/banco-central-informa-condiciones-de-la-facilidad-de-credito-condicional-al-incremento-de-las-colocaciones-fcic-y-medidas-complementarias/-/details/banco-central-informa-condiciones-de-la-facilidad-de-credito-condicional-al-incremento-de-las-colocaciones-fcic-y-medidas-complementarias/-/details/banco-central-informa-condiciones-de-la-facilidad-de-credito-condicional-al-incremento-de-las-colocaciones-fcic-y-medidas-complementarias/-/details/banco-central-informa-condiciones-de-la-facilidad-de-credito-condicional-al-incremento-de-las-colocaciones-fcic-y-medidas-complementarias</t>
  </si>
  <si>
    <t>CL-20200323-mon-1</t>
  </si>
  <si>
    <t>The Liquidity Credit Line (LCL) in national currency will also be activated (Chapter 4.1 of the CMNF), whose limit corresponds to the Average Reserve Requirement in pesos of each Bank. The access and use of the LCL will be subject to the same conditions associated with the increase in the placements established for the FCIC </t>
  </si>
  <si>
    <t>The LCL is a liquidity credit line activated by the Central Bank, whose limit corresponds to the Average Reserve Requirement in national currency of each banking company. The access and use of the LCL is subject to the same conditions associated with the increase in the placements established for the FCIC, with the difference that its limit is the Reserve Requirement of each banking company. The LCL has a 6-month availability period and a maturity of up to 2 years.</t>
  </si>
  <si>
    <t>https://www.bcentral.cl/contenido/-/detalle/banco-central-establece-las-normas-sobre-el-financiamiento-especial-para-las-empresas-bancarias</t>
  </si>
  <si>
    <t>The Bank decided to extend the current program for the purchase of bank bonds by US $ 4,000 million and eliminate the term restriction on eligible instruments. With this, the remaining purchase balance of said program has been increased to US $ 5.5 billion (US $ 3.5 billion have been already purchased).</t>
  </si>
  <si>
    <t>https://www.bcentral.cl/contenido/-/detalle/comunicado-rpm-31-de-marzo-2020</t>
  </si>
  <si>
    <t>In its monetary policy meeting, the Board of the Central Bank of Chile decided to lower the monetary policy interest rate by 50 basis points, to 0.50%. </t>
  </si>
  <si>
    <t>https://www.bcentral.cl/en/content/-/detalle/comunicado-rpm-31-de-marzo-2020</t>
  </si>
  <si>
    <t>Activated the additional component of the conditional financing facility (FCIC). This additional facility can amount up to 15% of the commercial and consumer portfolio. In order to make the additional line more effective, it was determined to include the commercial loans of the individual portfolio of high credit quality –classification A1 to A3– within the eligible collateral to access this facility</t>
  </si>
  <si>
    <t>https://www.bcentral.cl/contenido/-/detalle/banco-central-de-chile-anuncia-nuevas-medidas</t>
  </si>
  <si>
    <t>Bank bond purchase program Expanded amount to 8 bn USD.</t>
  </si>
  <si>
    <t>At its Monetary Policy Meeting, the Board of the Central Bank of Chile decided to keep the monetary policy interest rate at 0.50%. The decision was adopted by the unanimous vote of its members.</t>
  </si>
  <si>
    <t>https://www.bcentral.cl/documents/33528/133205/mpr06052020.pdf/1391013b-f239-0519-7991-1f6d3e16879e?version=1.1&amp;t=1588805549607</t>
  </si>
  <si>
    <t>CL-20200529-mon-1</t>
  </si>
  <si>
    <t>The IMF approved today a two-year arrangement for Chile under the Flexible Credit Line (FCL), designed for crisis prevention, of about US$23.93 billion.</t>
  </si>
  <si>
    <t>https://www.imf.org/en/News/Articles/2020/05/29/pr20227-imf-executive-board-approves-two-year-flexible-credit-line-arrangement</t>
  </si>
  <si>
    <t>Central Bank begins the process of gradually reducing its operations to sell currency hedging instruments. The Board of the Central Bank of Chile reports that it has decided to start a process of gradually reducing its selling position in the NDF market (forward sales contracts for difference), starting next week.</t>
  </si>
  <si>
    <t>https://www.bcentral.cl/contenido/-/detalle/banco-central-inicia-proceso-de-reduccion-gradual-de-sus-operaciones-de-venta-de-instrumentos-de-cobertura-cambiaria</t>
  </si>
  <si>
    <t>The Central Bank of Chile announced to open phase 2 of the FCIC programme that contemplates an amount of US$16 billion effective for eight months. This program involves strengthening the incentives to lend to small and medium-sized enterprises, and to non-banking credit providers by purchasing Central Bank of Chile bonds (BCP and BCU) and bank bonds.</t>
  </si>
  <si>
    <t>Initially announced in the statement following the RPM meeting on June 16</t>
  </si>
  <si>
    <t>https://www.bcentral.cl/en/web/banco-central/content/-/detalle/banco-central-anuncia-nueva-facilidad-de-financiamiento-condicional-al-incremento-de-las-colocaciones</t>
  </si>
  <si>
    <t>CL-20200616-mon-1</t>
  </si>
  <si>
    <t>The Central Bank of Chile announced to implement a special asset purchase program, in the amount of US$8 billion over a six month period. Thus, through both programs, additional resources will be mobilized of up to 10% of GDP.</t>
  </si>
  <si>
    <t>https://www.bcentral.cl/en/content/-/details/banco-central-informa-condiciones-del-programa-especial-de-compra-de-activos</t>
  </si>
  <si>
    <t>At its Monetary Policy Meeting, the Board of the Central Bank of Chile decided, by the unanimous vote of its members, to keep the monetary policy interest rate at 0.50%. The Board also decided to extend the unconventional measures that sustain liquidity and credit.</t>
  </si>
  <si>
    <t>https://www.bcentral.cl/documents/33528/133205/pr16062020.pdf/d34e650f-7686-37d9-a4a4-c56802a58500?version=1.0&amp;t=1592345109737</t>
  </si>
  <si>
    <t>CL-20200618-mon-1</t>
  </si>
  <si>
    <t>A reform of the Constitution was proposed that would allow the Central Bank of Chile to buy and sell debt instruments issued by the Treasury in the open secondary market in exceptional circumstances.</t>
  </si>
  <si>
    <t>https://www.bcentral.cl/en/content/-/details/proyectos-de-reforma-constitucional-y-de-ley-que-autorizan-al-banco-central-para-comprar-y-vender-instrumentos-de-deuda-del-fisco</t>
  </si>
  <si>
    <t>At its Monetary Policy Meeting, the Board of the Central Bank of Chile decided, by the unanimous vote of its members, to keep the monetary policy interest rate at 0.50%. The Board also agreed to maintain the unconventional measures sustaining liquidity and credit.</t>
  </si>
  <si>
    <t>https://www.bcentral.cl/documents/33528/133205/pr15072020.pdf/a8ab9f04-92e4-5b9e-e525-eac6019becbb?version=1.0&amp;t=1594850646710</t>
  </si>
  <si>
    <t>CL-20200724-mon-1</t>
  </si>
  <si>
    <t>The Central Bank of Chile (BCCh) informed that it successfully concluded the talks with the Central Bank of the People's Republic of China (PBoC) to increase the amount of the line included in the Bilateral Agreement on Swap of currencies renminbi / peso (RMB / CLP) , signed in May 2015 and renewed in 2018 for three years. As a result of the efforts carried out in recent months, the Central Bank and the PBoC agreed to increase the amount of the line from RMB 22,000 million to RMB 50,000 million, equivalent to approximately US $ 7.1 billion.</t>
  </si>
  <si>
    <t>https://www.bcentral.cl/en/content/-/details/lineas-de-financiamiento-internacional-con-bancos-centrales-2</t>
  </si>
  <si>
    <t>CL-20200730-mon-1</t>
  </si>
  <si>
    <t>New program. Total amount USD 10 bn. Spot purchase and forward sale of bank bonds.</t>
  </si>
  <si>
    <t>https://www.bcentral.cl/contenido/-/detalle/comunicado-del-banco-central-de-chile-1</t>
  </si>
  <si>
    <t>CL-20200730-mon-2</t>
  </si>
  <si>
    <t xml:space="preserve">New program Total amount USD 8bn. Bank deposit purchase program. </t>
  </si>
  <si>
    <t>Chile’s Congress has approved a law to allow the central bank to buy bonds issued by the country’s treasury in the secondary market</t>
  </si>
  <si>
    <t>https://www.reuters.com/article/chile-economy-cenbank-idUSL1N2FE2G4</t>
  </si>
  <si>
    <t>At its Monetary Policy Meeting, the Board of the Central Bank of Chile decided to keep the monetary policy interest rate at 0.50%. It also decided to maintain the unconventional measures to lend support to liquidity and credit. The decisions were adopted by the unanimous vote of all the Board members.</t>
  </si>
  <si>
    <t>https://www.bcentral.cl/documents/33528/133205/mpn01092020.pdf/5eda4a95-48bb-4b5e-8d19-9b466f370f0b?version=1.0&amp;t=1598997972183</t>
  </si>
  <si>
    <t>Only banks with previously subscribed operations could renew their current stocks, which will decrease at a 25% monthly rate.</t>
  </si>
  <si>
    <t>https://www.bcentral.cl/en/content/-/details/comunicado-del-banco-central-de-chile-2</t>
  </si>
  <si>
    <t>The asset purchase program (CL-20200730-mon-2) was suspended.</t>
  </si>
  <si>
    <t>At its Monetary Policy Meeting, the Board of the Central Bank of Chile decided to keep the monetary policy interest rate at 0.50%, and to maintain its unconventional liquidityand credit-support measures. The decision was adopted by the unanimous vote of its members.</t>
  </si>
  <si>
    <t>https://www.bcentral.cl/documents/33528/133205/mpm15102020.pdf/70655e6b-bc06-4e39-4e46-2d6baf9218d3?version=1.0&amp;t=1602796358803</t>
  </si>
  <si>
    <t>At its Monetary Policy Meeting, the Board of the Central Bank of Chile decided to hold the monetary policy interest rate at 0.50%, and to keep the unconventional liquidityand credit-supporting measures in place. The decision was adopted by the unanimous vote of its members.</t>
  </si>
  <si>
    <t>https://www.bcentral.cl/c/document_library/get_file?uuid=80612f2e-400a-84c3-52e1-ff09bf9e415f&amp;groupId=33528</t>
  </si>
  <si>
    <t>At its Monetary Policy Meeting, the Board of the Central Bank of Chile decided to keep the monetary policy interest rate at 0.50%.</t>
  </si>
  <si>
    <t>https://www.bcentral.cl/documents/33528/133205/pr_27012021.pdf/617adae8-aa7c-d1d2-56ff-dcc50d0a4758?version=1.0&amp;t=1611781826850</t>
  </si>
  <si>
    <t>the Board agreed to open Phase 3 of the FCIC with an amount of US$10 billion in effect for six months. This new phase responds to the current financial needs of companies, complementing the recently approved Fogape-Reactiva program, especially in its refinancing line. In addition, it agreed to expand the eligible collateral for this stage, adding the A5- and A6-category commercial portfolio with government guarantee.</t>
  </si>
  <si>
    <t>At its Monetary Policy Meeting, the Board of the Central Bank of Chile decided to keep the monetary policy interest rate at 0.50%. Likewise, it did not make changes to the unconventional measures to support the
liquidity and credit. The decision was adopted unanimously by its
members.</t>
  </si>
  <si>
    <t>https://www.bcentral.cl/documents/33528/133205/30032021_rpm.pdf/b8159555-dcfe-737c-5151-755d78bbf803?version=1.0&amp;t=1617136110407</t>
  </si>
  <si>
    <t>At today’s Monetary Policy Meeting, the Board of the Central Bank of Chile decided to keep the monetary policy interest rate at 0.50%. Furthermore, no changes were made to the unconventional liquidity and credit support measures. The decisions were adopted by the unanimous vote of all the Board members.</t>
  </si>
  <si>
    <t>0ce0f7a2-0356-429c-3c39-d5558a564310 (bcentral.cl)</t>
  </si>
  <si>
    <t>Regarding unconventional measures, just recently phase 3 of the FCIC facility was completed. Also, in the first days of June the period of reinvestment of bank bond coupons concluded. From now onwards, the stock will be gradually reduced as the assets in the portfolio are extinguished.</t>
  </si>
  <si>
    <t>f8a386ea-7c7d-9295-7e01-a41eb89c7181 (bcentral.cl)</t>
  </si>
  <si>
    <t>At its Monetary Policy Meeting, the Board of the Central Bank of Chile decided to keep the monetary policy interest rate at 0.50%. The decision was adopted by the unanimous vote of the Board members.</t>
  </si>
  <si>
    <t>At its Monetary Policy Meeting, the Board of the Central Bank of Chile decided to raise the monetary policy interest rate by 25 basis points, to 0.75%. The decision was adopted by the unanimous vote of its members</t>
  </si>
  <si>
    <t>a825959c-5989-fc37-9755-7ee2fa99cc2a (bcentral.cl)</t>
  </si>
  <si>
    <t>The Central Bank of Chile (BCCh) informs that, on August 20, 2021, it renewed the Bilateral Agreement on Swap of currencies renminbi / peso (RMB / CLP) that it has maintained since 2015 with the Central Bank of the People's Republic of China (PBoC ).</t>
  </si>
  <si>
    <t>Banco Central renueva acuerdo bilateral con Banco Central de la República Popular China - Banco Central de Chile (bcentral.cl)</t>
  </si>
  <si>
    <t>the Board of the Central Bank of Chile decided to raise the monetary policy interest rate by 75 basis points, to 1.5%. The decision was adopted by the unanimous vote of its members.</t>
  </si>
  <si>
    <t>5fac9985-d75e-d34f-b832-83b497227f6d (bcentral.cl)</t>
  </si>
  <si>
    <t>CN-20200203-mon-1</t>
  </si>
  <si>
    <t>In order to offset the impact of the maturing of reverse repos and the concentrated maturing of financial market products, and to maintain reasonable and adequate liquidity in the banking system during the period of epidemic prevention and control, the People’s Bank of China conducts reverse repo operations in the amount of RMB1.2 trillion through interest rate bidding on February 3, 2020. The People’s Bank of China will continue to pay close attention to market liquidity during the period of epidemic prevention and control to ensure adequate liquidity supply.</t>
  </si>
  <si>
    <t>http://www.pbc.gov.cn/en/3688110/3688181/3966448/index.html</t>
  </si>
  <si>
    <t>CN-20200203-mon-2</t>
  </si>
  <si>
    <t>Cut the 7-day reverse repo rate by 10 basis points to 2.40%</t>
  </si>
  <si>
    <t>http://www.pbc.gov.cn/en/3688229/3688335/3730267/3966448/index.html</t>
  </si>
  <si>
    <t>CN-20200203-mon-3</t>
  </si>
  <si>
    <t>Cut the 14-day reverse repo rate by 10 basis points to 2.55%</t>
  </si>
  <si>
    <t>In order to ensure adequate liquidity supply and maintain reasonable and adequate liquidity in the banking system during the period of epidemic prevention and control, the People’s Bank of China conducts reverse repo operations in the amount of RMB500 billion by interest rate bidding on February 4, 2020.</t>
  </si>
  <si>
    <t>http://www.pbc.gov.cn/en/3688110/3688181/3967540/index.html</t>
  </si>
  <si>
    <t>CN-20200207-mon-1</t>
  </si>
  <si>
    <t>The PBC set up RMB300 billion special central bank lending. Via the instrument, as an important macro policy to ensure sufficient money supply, the PBC provides low-cost funds for national banks and certain local incorporated banks in the most-afflicted provinces like Hubei, supporting these banks to grant loans with preferential interest rates to key enterprises engaged in the production, transportation and sales of crucial medical supplies for the purpose of epidemic prevention and control as well as daily necessities.</t>
  </si>
  <si>
    <t>http://www.pbc.gov.cn/en/3688110/3688172/3969490/index.html</t>
  </si>
  <si>
    <t>CN-20200217-mon-1</t>
  </si>
  <si>
    <t>In order to offset the impact of the maturing of reverse repos, and to maintain reasonable and adequate liquidity in the banking system, the People’s Bank of China (PBC) conducts medium-term lending facility (MLF) operations in the amount of RMB200 billion and 7-day reverse repo operations in the amount of RMB100 billion on February 17, 2020.</t>
  </si>
  <si>
    <t>http://www.pbc.gov.cn/en/3688229/3688335/3730282/3971901/index.html</t>
  </si>
  <si>
    <t>CN-20200220-mon-1</t>
  </si>
  <si>
    <t>Under the authorization of the People’s Bank of China (PBC), the National Interbank Funding Center (NIFC) announced the Loan Prime Rate (LPR) on April 20, 2020 as follows: the one-year LPR is 4.05%.</t>
  </si>
  <si>
    <t>http://www.pbc.gov.cn/zhengcehuobisi/125207/125213/125440/3876551/3974469/index.html</t>
  </si>
  <si>
    <t>CN-20200220-mon-2</t>
  </si>
  <si>
    <t>Under the authorization of the People’s Bank of China (PBC), the National Interbank Funding Center (NIFC) announced the Loan Prime Rate (LPR) on April 20, 2020 as follows: the above-five-year LPR is 4.75%.</t>
  </si>
  <si>
    <t>PBC said it has increased re-lending and re-discount quota by 500 billion yuan to help medium-sized, small and micro enterprises weather through the epidemic. The re-lending rate for rural areas, agriculture, farmers and smaller businesses will also be lowered by 25 basis points to 2.5 percent</t>
  </si>
  <si>
    <t>http://www.pbc.gov.cn/goutongjiaoliu/113456/113469/3977820/index.html</t>
  </si>
  <si>
    <t>CN-20200313-mon-1</t>
  </si>
  <si>
    <t>To shore up the real economy and lower the actual costs of financing, the People' Bank of China (PBC) has decided to implement targeted Required Reserve Ratio (RRR) cuts for inclusive finance on March 16, 2020, lowering the RRR for banks that meet assessment criteria by 0.5 to 1 percentage point. In addition, eligible joint-stock commercial banks will enjoy an additional targeted RRR cut of 1 percentage point for lending in inclusive finance. The cuts will release RMB550 billion of long-term funds.  </t>
  </si>
  <si>
    <t>http://www.pbc.gov.cn/en/3688110/3688172/3989478/index.html</t>
  </si>
  <si>
    <t>PBC cut the 7-day reverse repo from 2.4% to 2.2%</t>
  </si>
  <si>
    <t>http://www.pbc.gov.cn/en/3688229/3688335/3730267/3998498/index.html</t>
  </si>
  <si>
    <t>To shore up the real economy, enhance the support for micro, small and medium-sized enterprises, and lower financing costs, the People's Bank of China (PBC) has decided to cut Required Reserve Ratio (RRR) by 1 percentage point for rural credit cooperatives, rural commercial banks, rural cooperative banks, village banks, as well as city commercial banks operating solely within provincial-level administrative regions. The decision will be implemented on April 15 and May 15, with a cut of 0.5 percentage points each time. The cuts will release about RMB400 billion of long-term funds.</t>
  </si>
  <si>
    <t>http://www.pbc.gov.cn/en/3688110/3688172/4002931/index.html</t>
  </si>
  <si>
    <t>CN-20200403-mon-2</t>
  </si>
  <si>
    <t>In addition, the PBC has decided to lower the interest rate on excess reserves (IOER) for financial institutions from 0.72 percent to 0.35 percent starting from April 7.</t>
  </si>
  <si>
    <t xml:space="preserve">The PBC conducts medium-term lending facility (MLF) in the amount of RMB100 billion and decides not to conduct reverse repo operations on April 15, 2020. The PBC also cut the one-year medium-term lending facility to by 0.2 percentage points to 2.95%. </t>
  </si>
  <si>
    <t>http://www.pbc.gov.cn/en/3688229/3688335/3730267/4007901/index.html</t>
  </si>
  <si>
    <t>Under the authorization of the People’s Bank of China (PBC), the National Interbank Funding Center (NIFC) announced the Loan Prime Rate (LPR) on April 20, 2020 as follows: the one-year LPR is 3.85%.</t>
  </si>
  <si>
    <t>http://www.pbc.gov.cn/en/3688229/3688335/3730276/4010876/index.html</t>
  </si>
  <si>
    <t>Under the authorization of the People’s Bank of China (PBC), the National Interbank Funding Center (NIFC) announced the Loan Prime Rate (LPR) on April 20, 2020 as follows: the above-five-year LPR is 4.65%.</t>
  </si>
  <si>
    <t>CN-20200601-mon-1</t>
  </si>
  <si>
    <t xml:space="preserve">China’s central bank is to start buying bank loans made by local lenders to small firms this week to try to prod banks to lend as much as 1 trillion yuan to small businesses amid the coronavirus pandemic. The People’s Bank of China (PBOC) will use a 400 billion yuan special relending quota to buy the loans, on a quarterly basis, from banks that qualify, such as city commercial banks, rural commercial banks, rural cooperatives and private banks, it said on its website.
The qualifying banks need to buy back the loans after a year and the PBOC would not bear the credit risks if the loans go sour, it added.
</t>
  </si>
  <si>
    <t>http://www.pbc.gov.cn/goutongjiaoliu/113456/113469/4032179/index.html</t>
  </si>
  <si>
    <t>The PBOC has cut rates on its 14 day reverse repo to 2.35% from 2.55%</t>
  </si>
  <si>
    <t>http://www.pbc.gov.cn/en/3688110/3688181/4042031/index.html</t>
  </si>
  <si>
    <t>CN-20200701-mon-1</t>
  </si>
  <si>
    <t>China’s central bank will cut the re-discount and re-lending rates by 25 basis points as of July 1. The three-month relending rate for small firms and rural sectors will be cut to 1.95% while the six-month rate will be cut to 2.15% and the one-year rate will cut to 2.25%. The central bank will also cut the re-lending rate related to financial stability by 50 basis points.</t>
  </si>
  <si>
    <t>http://www.gov.cn/xinwen/2020-07/01/content_5523056.htm</t>
  </si>
  <si>
    <t>CN-20200701-mon-2</t>
  </si>
  <si>
    <t>China’s central bank will cut the re-discount and re-lending rates by 25 basis points as of July 1. The rediscount rate will be cut by 0.25 percentage point to 2%.</t>
  </si>
  <si>
    <t>CN-20101010-mon-1</t>
  </si>
  <si>
    <t>PBC lowered the foreign exchange risk reserve ratio for forward foreign exchange sales from 20 percent to zero, effective from October 12, 2020.</t>
  </si>
  <si>
    <t>http://www.pbc.gov.cn/en/3688110/3688172/4048269/4108183/index.html</t>
  </si>
  <si>
    <t>CN-20201022-mon-1</t>
  </si>
  <si>
    <t>PBC and Bank of Korea extended a bilateral currency swap agreement, with the amount increased from RMB360 bn (KRW64 tn) to RMB400 bn (KRW70 tn). The agreement will be valid for a five-year period and can be extended on mutual consent.</t>
  </si>
  <si>
    <t>http://www.pbc.gov.cn/en/3688110/3688172/4048269/4114207/index.html</t>
  </si>
  <si>
    <t>CN-20210108-mon-1</t>
  </si>
  <si>
    <t xml:space="preserve">The Bank of Thailand and the People’s Bank of China has renewed the Chinese Yuan - Thai Baht Bilateral Currency Swap Arrangement (BSA). This BSA allows for the exchange of local currencies up to RMB 70 billion or THB 370 billion for a period of five years, starting from 22 December 2020.
</t>
  </si>
  <si>
    <t>https://www.bot.or.th/English/PressandSpeeches/Press/2021/Pages/n0464.aspx</t>
  </si>
  <si>
    <t>CN-20210113-mon-1</t>
  </si>
  <si>
    <t>With the approval of the State Council, the People's Bank of China and Bank of Canada renewed a bilateral currency swap agreement, with the amount of RMB200 billion. The agreement will be valid for another five-year period and can be extended on mutual consent.</t>
  </si>
  <si>
    <t>http://www.pbc.gov.cn/en/3688110/3688172/4157443/4162295/index.html</t>
  </si>
  <si>
    <t>CN-20210531-mon-1</t>
  </si>
  <si>
    <t>To enhance the foreign exchange liquidity management of financial institutions, the People’s Bank of China (PBC) has decided to raise the foreign exchange required reserve ratio by 2 percentage points from 5 percent to 7 percent, which will be effective from June 15, 2021.</t>
  </si>
  <si>
    <t>http://www.pbc.gov.cn/en/3688110/3688172/4157443/4258496/index.html</t>
  </si>
  <si>
    <t>CN-20210615-mon-1</t>
  </si>
  <si>
    <t>The bilateral currency swap agreement, which was signed on 30 May 2019 between the Central Bank of the Republic of Turkey (CBRT) and People’s Bank of China (PBoC), has been increased by 35.1 billion Turkish lira and 23 billion Chinese yuan, reaching a total of 46 billion Turkish lira and 35 billion Chinese yuan. The increased amount has been recorded in CBRT accounts as of 15 June 2021. The core objectives of the agreement are to facilitate bilateral trade in respective local currencies and to support financial stability of the two countries.</t>
  </si>
  <si>
    <t>https://www.tcmb.gov.tr/wps/wcm/connect/EN/TCMB+EN/Main+Menu/Announcements/Press+Releases/2021/ANO2021-24</t>
  </si>
  <si>
    <t>To support the real economy and ensure that overall financing costs are stable with a slight decrease, the People’s Bank of China (PBC) is scheduled to reduce required reserve ratio by 0.5 percentage points effective July 15 (not applicable to financial institutions that already carry a required reserve ratio of 5%). The action will reduce the weighted average required reserve ratio of financial institutions to 8.9%.</t>
  </si>
  <si>
    <t>http://www.pbc.gov.cn/en/3688110/3688172/4157443/4287871/index.html</t>
  </si>
  <si>
    <t xml:space="preserve">PBC increased the quota of special central bank lending by RMB300 billion to provide stronger support for micro, small and medium-sized enterprises (MSMEs) in difficulties. The funds released will be channeled to eligible locally incorporated banks at preferential interest rates over the coming four months of the year, encouraging the banks to issue more loans to micro and small businesses (MSBs) and self-employed businesses at rates around 5.5 percent on average, thus guiding down the financing costs of MSBs. </t>
  </si>
  <si>
    <t>http://www.pbc.gov.cn/en/3688110/3688172/4157443/4338059/index.html</t>
  </si>
  <si>
    <t>CO-20200312-mon-1</t>
  </si>
  <si>
    <t>New mechanism of exchange-rate hedging through Non-Delivery Forwards (NDF): amount 1 billion USD with 30 days maturity.</t>
  </si>
  <si>
    <t>https://www.banrep.gov.co/en/board-directors-press-release</t>
  </si>
  <si>
    <t>CO-20200312-mon-2</t>
  </si>
  <si>
    <t>1) Allow the use of rated private debt instruments subject to the admissibility conditions established for transitory expansion facilities. 
2) Extend access to managed funds through their different managers, stock brokerage companies, trusts, and investment companies, to the transitory expansion auctions of the Central Bank using private debt instruments. Accordingly, starting today, such institutions may use the liquidity overnight and term facilities. 
3) As of tomorrow, expand the total allotment of liquidity auctions to COP $17 trillion (t), of which COP $12 t correspond to public debt repos and COP $5 t to private debt.</t>
  </si>
  <si>
    <t>To guarantee the adequate supply of liquidity to the market, the Bank increased the repos for private debt repos from $ 5 to $ 8 trillion, with terms between 7 and 30 days. The quota of the repos auction against public debt remains at $ 12 trillion, which has proven to be ample for the observed requirements. The total liquidity quota will then be $ 20 trillion, and it can be recomposed between that assigned to the repos auction against private debt and that of repos against public debt, according to the needs that the market reflects. </t>
  </si>
  <si>
    <t>https://www.banrep.gov.co/es/junta-directiva-del-banco-republica-toma-nuevas-medidas-liquidez#gsc.tab=0</t>
  </si>
  <si>
    <t>To extend the maturities of liquidity operations (REPOS) with private debt instruments from 30 days to 90 days.  At the same time, to extend the maturities of liquidity operations (REPOS) with public debt instruments from overnight to 60 days. The total allotment for liquidity operations (REPOS) with government and private debt instruments is increased from $20 trillion (t) to $23.5 t.</t>
  </si>
  <si>
    <t>https://www.banrep.gov.co/es/banco-republica-refuerza-medidas-para-asegurar-liquidez-economia-pesos-y-dolares#gsc.tab=0</t>
  </si>
  <si>
    <t>CO-20200319-mon-1</t>
  </si>
  <si>
    <t>To extend the group of institutions with access to auctions and to the liquidity window of the Central Bank with public debt instruments, by including pension and severance funds managers in both proprietary positions and  managed funds. To extend access to funds managed through trusts, stock brokers, and investment management companies to repo auctions and to the window with public debt instruments (in addition to the repo auctions with private debt instruments).</t>
  </si>
  <si>
    <t>CO-20200319-mon-2</t>
  </si>
  <si>
    <t>US$400 million of swaps in US dollars (FX Swaps) will be auctioned for, in which the Central Bank will sell dollars in cash and will buy them in futures (at 60 days). This measure provides temporary liquidity in US dollars to a large group of institutions including not only traditional intermediaries in the foreign exchange market, but also pension and severance fund managers in both proprietary position and managed funds, with the purpose of alleviating pressures in the foreign exchange market.</t>
  </si>
  <si>
    <t>CO-20200323-mon-1</t>
  </si>
  <si>
    <t xml:space="preserve">To authorize the Central Bank to purchase TES up to $2 trillion (t) in what remains of March. </t>
  </si>
  <si>
    <t>https://www.banrep.gov.co/es/banco-republica-inyecta-liquidez-permanente-economia-realizando-compras-titulos-deuda-publica-y#gsc.tab=0</t>
  </si>
  <si>
    <t>CO-20200323-mon-2</t>
  </si>
  <si>
    <t>The board decided to authorize the Central Bank to purchase private instruments issued by credit institutions with remaining maturities of less than or equal to three years. The purchases will be performed through variable price auctions. The first auction will take place on 24 March for an approximate amount of COP $2 trillion (t). The total amount of the purchases of these instruments would be approximately $10 t. The counterparties authorized to participate in the auction will be credit institutions, insurance companies, trust companies, brokerage firms, investment management companies, on their proprietary position or on behalf of managed funds.</t>
  </si>
  <si>
    <t>The mechanism for exchange-rate hedging will be widened by means of a new auction of Non-Delivery Forwards (NDF) for US $1,000 million at 30 days. This new auction will take place on 30 March 2020. The amounts not allotted on a given day will be auctioned on the following day until the allotment is fulfilled, or until the remaining amount is less than US $25 million. Similarly, the amount of Financial Compliance Forwards maturing before 25 April 2020 will be added to the daily allotment of the NDF auction. These measures expand the supply for hedging against the risk of depreciation in an environment characterized by great uncertainty and high volatility of the exchange market.</t>
  </si>
  <si>
    <t>Later clarifed that the relevant date is 1 May 2020 and not 25 April 2020.</t>
  </si>
  <si>
    <t>https://www.banrep.gov.co/en/banco-republica-expands-support-liquidity-economy-pesos-and-us-dollars</t>
  </si>
  <si>
    <t>In order to facilitate payments of the economy and the normal operation of public and private debt markets in the extraordinary situation that the country is experiencing, the Board of Directors authorized access to severance funds (through their managers) to the auction for the purchases of private instruments and to repo auctions with private debt instruments. It also authorized access to the Fondo Nacional del Ahorro to participate in repo auctions with public and private debt instruments.</t>
  </si>
  <si>
    <t>On 30 March 2020 a new auction of FX SWAPS will be held for US $400 million, in which the Central Bank will sell dollars in the spot market and will buy them as futures (at 60 days).</t>
  </si>
  <si>
    <t>CO-20200327-mon-1</t>
  </si>
  <si>
    <t>Consistent with the priority measures taken to increase liquidity and ensure the proper operation of financial markets, the Board deemed appropriate to reduce the benchmark interest rate by half a percentage point to 3.75% in order to contribute to the future recovery in domestic demand once the operation of the markets is normalized. The Board considers that the reduction in the interest rate will also contribute to alleviate the financial burden on households and businesses in the current situation.</t>
  </si>
  <si>
    <t>https://www.banrep.gov.co/en/board-directors-banco-republica-bdbr-adopted-additional-measures-regarding-liquidity-and-unanimously</t>
  </si>
  <si>
    <t>The Board of Directors authorized the purchase of TES in the secondary market for up to COP $2 trillion in the remaining days of April. This measure aims to strengthen the liquidity of the public debt market and increase the liquidity supply. At the same time, the Board of Directors authorized the Central Bank to intervene in the forward TES with financial compliance market. This is intended to offer hedging against the risk of strong value losses to TES market participants and to contribute to the stability of the market. Banco de la República will announce further interventions in this area and will publish the applicable regulations in a timely manner.</t>
  </si>
  <si>
    <t>https://www.banrep.gov.co/en/banco-republica-injects-permanent-liquidity-economy-reducing-reserve-requirements-and-reinforces</t>
  </si>
  <si>
    <t>CO-20200415-mon-1</t>
  </si>
  <si>
    <t>In its extraordinary session today, the Board of Directors of Banco de la República (the Central Bank of Colombia) decided to inject permanent liquidity to the economy by reducing reserve requirements (Reduction of 3 percentage points of reserves requirements for liabilities with 11% requirement and a reduction of 1 percentage point of reserves requirements for liabilities with 4.5% requirement)</t>
  </si>
  <si>
    <t>Banco de la República (the Central Bank of Colombia) hereby informs that as of today (16 April 2020) solidarity bonds will be included as eligible instruments in its repo operations.</t>
  </si>
  <si>
    <t>https://www.banrep.gov.co/es/el-banco-republica-incluye-titulos-solidaridad-sus-operaciones-liquidez</t>
  </si>
  <si>
    <t>Banco de la República (the Central Bank of Colombia) hereby informs that as of today (16 April 2020) solidarity bonds will be included as eligible instruments in its liquidity operations.</t>
  </si>
  <si>
    <t>https://www.banrep.gov.co/en/banco-republica-includes-solidarity-bonds-its-liquidity-operations</t>
  </si>
  <si>
    <t>To increase the amount of foreign exchange hedging by performing a new auction for the sale of US dollars through NDFs for up to USD 1 billion. To renew the NDFs that are due before 30 May 2020.</t>
  </si>
  <si>
    <t>https://www.banrep.gov.co/en/board-directors-banco-republica-reduced-half-percentage-point-benchmark-interest-rate-325-and-took</t>
  </si>
  <si>
    <t>To include Financiera de Desarrollo Nacional and securities issuers within the set of financial agents authorized to participate in open market operations.</t>
  </si>
  <si>
    <t>To continue with FX swaps auctions for up to USD $400 million.</t>
  </si>
  <si>
    <t>The Board of Directors of the Central Bank of Colombia (BDBR) unanimously reduced its benchmark interest rate by half a percentage point to 3.25%. In this way, it continues with the countercyclical monetary policy stance. </t>
  </si>
  <si>
    <t>CO-20200501-mon-1</t>
  </si>
  <si>
    <t>The IMF approved today a successor two-year arrangement for Colombia under the Flexible Credit Line (FCL), designed for crisis prevention, of about US$10.8 billion.</t>
  </si>
  <si>
    <t>https://www.imf.org/en/News/Articles/2020/05/01/pr20201-colombia-imf-executive-board-approves-new-two-year-flexible-credit-line-arrangement</t>
  </si>
  <si>
    <t>The IMF Executive Board approved Colombia’s request for an SDR 4.4174 billion augmentation of access under the Flexible Credit Line (FCL) arrangement. The total amount now available under the line stands at SDR 12.267 billion (about USD 17.2 billion).</t>
  </si>
  <si>
    <t>https://www.imf.org/en/News/Articles/2020/09/25/pr20300-colombia-imf-executive-board-approves-augmentation-of-the-flexible-credit-line</t>
  </si>
  <si>
    <t>CO-20200508-mon-1</t>
  </si>
  <si>
    <t>With the aim of increasing international reserves and taking into account the monetizations of dollars provided by the National Government, the Banco de la República bought USD 2,000 million through the General Directorate of Public Credit and National Treasury of the Ministry of Finance and Public Credit on May 4, 2020 to the TRM in force that day.</t>
  </si>
  <si>
    <t>https://www.banrep.gov.co/es/banco-republica-aumenta-las-reservas-internacionales-mediante-compra-directa-usd-2000-millones#gsc.tab=0</t>
  </si>
  <si>
    <t xml:space="preserve">The Board introduced changes to the lender of last resort facility (ATLs). Haircuts applicable to the loan portfolio admitted were reduced in line with the credit risk assessment system of the Office of the Financial Superintendent.
</t>
  </si>
  <si>
    <t>https://www.banrep.gov.co/en/banco-republica-reinforces-liquidity-supply-and-supports-credit-supply</t>
  </si>
  <si>
    <t>CO-20200508-mon-2</t>
  </si>
  <si>
    <t xml:space="preserve">With the purpose of reinforcing the adequate supply of liquidity to the economy and supporting the provision of credit required by companies and households, in its session today the Board of Directors authorized the Banco de la República to carry out temporary expansion operations (Repos) with portfolio securities for an amount of up to 6.3 billion. These repos will have a term of 6 months and can be accessed by credit establishments. </t>
  </si>
  <si>
    <t>https://www.banrep.gov.co/es/el-banco-republica-refuerza-el-suministro-liquidez-y-apoya-provision-credito#gsc.tab=0</t>
  </si>
  <si>
    <t>CO-20200513-mon-1</t>
  </si>
  <si>
    <t>At its session in November 2017, the Board of Directors of Banco de la República approved a new scheme for making monetary policy decisions. According to said scheme, ordinarily, in the months of February, May, August and November of each year, no monetary policy decisions are made. By virtue of the exceptional circumstances that the Colombian economy is experiencing as a result of the COVID-19 pandemic, the Board will evaluate the conditions of the economy and monetary policy in the months of May, August and November 2020 or while economic conditions atypical so warrant.</t>
  </si>
  <si>
    <t>https://www.banrep.gov.co/es/junta-del-banco-tambien-evaluara-las-condiciones-politica-monetaria-meses-mayo-agosto-y-noviembre#gsc.tab=0</t>
  </si>
  <si>
    <t>CO-20200515-mon-1</t>
  </si>
  <si>
    <t>The Banco de la República (BR) reports that on May 14, 2020, it exchanged public debt with the Government for $ 1,766 mm (nominal value) at market prices. In the operation, BR delivered TES with maturities until 2021, and received longer-term TES.</t>
  </si>
  <si>
    <t>https://www.banrep.gov.co/es/canje-tes-del-banco-republica-con-el-gobierno#gsc.tab=0</t>
  </si>
  <si>
    <t>The Board of Directors of Banco de la República, by majority, reduced its interest rate by half a percentage point to 2.75%.</t>
  </si>
  <si>
    <t>https://www.banrep.gov.co/es/junta-directiva-del-banco-republica-mayoria-redujo-su-tasa-interes-medio-punto-porcentual-275#gsc.tab=0</t>
  </si>
  <si>
    <t>BDBR will continue to offer Non-Delivery Forward contracts during July through auctions for amounts equivalent to those maturing every day. Considering that external liquidity has improved and that FX-swaps auctions were not in demand, the BDBR decided no</t>
  </si>
  <si>
    <t>https://www.banrep.gov.co/en/banco-republica-reinforces-liquidity-supply</t>
  </si>
  <si>
    <t xml:space="preserve">The Board decided to carry out REPOS with public debt instruments with one year maturity and nine months maturity every two weeks, in those weeks in which no repos of bank credit claims are auctioned. </t>
  </si>
  <si>
    <t xml:space="preserve">Considering that external liquidity has improved and that FX-swaps auctions were not in demand, the BDBR decided not to continue with these auctions. </t>
  </si>
  <si>
    <t>The Board of Directors of the Central Bank of Colombia (BDBR) decided to maintain the REPO collateralized with bank credit claims indefinitely. That is to say, fortnightly auctions of REPOS with collateralized with bank credit claims will continue for as long as deemed necessary. In the past, the Board had authorized these auctions for a maximum accumulated amount of COP 6.3 billion.</t>
  </si>
  <si>
    <t>The Board of Directors of Banco de la República (BDBR), by majority, reduced the Benchmark Interest Rate by a quarter percentage point to 2.50%. In this way, it continues with the countercyclical monetary policy stance.</t>
  </si>
  <si>
    <t>https://www.banrep.gov.co/en/board-directors-banco-republica-reduced-benchmark-interest-rate-one-fourth-percentage-point-250</t>
  </si>
  <si>
    <t>the members of the of the Board considered that monetary policy should have a more expansionary stance in order to support the recovery of economic activity and lead inflation to its target within the policy horizon; therefore, they reduced the benchmark interest rate by a quarter of a percentage point to 2.25%.</t>
  </si>
  <si>
    <t>https://www.banrep.gov.co/en/minutes-meeting-board-directors-banco-republica-31-july-2020</t>
  </si>
  <si>
    <t>The Board of Directors of the Central Bank of Colombia (BDBR) unanimously reduced the benchmark interest rate by a quarter percentage point to 2.0%.</t>
  </si>
  <si>
    <t>https://www.banrep.gov.co/en/board-directors-central-bank-colombia-bdbr-unanimously-reduced-benchmark-interest-rate-quarter</t>
  </si>
  <si>
    <t>The Board considered the risk balance and, with a 4-3 vote, decided to reduce the benchmark interest rate by a quarter of a percentage point to 1.75%. Three members of the Board voted to keep the rate unaltered.</t>
  </si>
  <si>
    <t>https://www.banrep.gov.co/en/minutes-meeting-board-directors-banco-republica-25-september-2020</t>
  </si>
  <si>
    <r>
      <t>The Board of Directors of </t>
    </r>
    <r>
      <rPr>
        <sz val="10"/>
        <color rgb="FF333333"/>
        <rFont val="Segoe UI"/>
        <family val="2"/>
      </rPr>
      <t>Banco de la República, at today’s meeting, unanimously decided to maintain the benchmark interest rate at 1.75%. </t>
    </r>
  </si>
  <si>
    <t>https://www.banrep.gov.co/en/board-directors-banco-republica-unanimously-maintained-benchmark-interest-rate-175</t>
  </si>
  <si>
    <t>The Board of Directors of the Banco de la Republica has unanimously decided to keep the monetary policy rate unchanged at 1.75%</t>
  </si>
  <si>
    <t>https://www.banrep.gov.co/en/board-directors-banco-republica-has-unanimously-decided-keep-monetary-policy-rate-unchanged-175</t>
  </si>
  <si>
    <t>Banco de la República's board of directors (BDBR) in its meeting on December 18 held the benchmark interest rate at 1.75%. Five board members voted in favor of leaving the rate unchanged, while two voted for a 25 bp reduction.</t>
  </si>
  <si>
    <t>https://www.banrep.gov.co/en/minutes-banco-republicas-board-directors-meeting-december-18-2020</t>
  </si>
  <si>
    <t>Banco de la República's board of directors (BDBR) in its meeting on January 29 held the benchmark interest rate at 1.75%. Five board members voted in favor of leaving the rate unchanged, while two voted for a 25 bp reduction.</t>
  </si>
  <si>
    <t>https://www.banrep.gov.co/en/minutes-banco-republicas-board-directors-meeting-january-29-2021</t>
  </si>
  <si>
    <t>Banco de la República's board of directors (BDBR) in its meeting on March 26 held the benchmark interest rate at 1.75%. </t>
  </si>
  <si>
    <t>https://www.banrep.gov.co/en/minutes-banco-republicas-board-directors-meeting-march-26-2021</t>
  </si>
  <si>
    <t>Banco de la República's board of directors (BDBR) voted by a 6-1 majority to hold the benchmark interest rate at 1.75%, with one dissenting vote in favor of a 25-basis point reduction.</t>
  </si>
  <si>
    <t>Minutes for Banco de la República's Board of Directors Meeting on April 30, 2021 | Banco de la República (banco central de Colombia) (banrep.gov.co)</t>
  </si>
  <si>
    <t>Banco de la República's board of directors (BDBR) in its meeting on June 28 voted unanimously to hold the benchmark interest rate at 1.75%. The decision was based on the following considerations:</t>
  </si>
  <si>
    <t>Banco de la República's board of directors (BDBR) voted unanimously to hold the benchmark interest rate at 1.75% | Banco de la República (banco central de Colombia) (banrep.gov.co)</t>
  </si>
  <si>
    <t> Banco de la República's board of directors (BDBR) on July 30 voted by majority to hold the benchmark interest rate at 1.75%.</t>
  </si>
  <si>
    <t>Minutes for Banco de la República's Board of Directors Meeting on July 30, 2021 | Banco de la República (banco central de Colombia) (banrep.gov.co)</t>
  </si>
  <si>
    <t>The board voted 4-3 to raise the benchmark interest rate by 25 basis points to 2.0%; the three dissenting board members voted for a 50-basis point increase.</t>
  </si>
  <si>
    <t>Banco de la República's board decides unanimously to begin normalizing monetary policy - Banco de la República (banco central de Colombia) (banrep.gov.co)</t>
  </si>
  <si>
    <t>CZ-20200316-mon-1</t>
  </si>
  <si>
    <t xml:space="preserve">The Bank Board confirmed that the Czech National Bank stood ready to react to any excessive fluctuations of the koruna exchange rate using its instruments, in line with the managed float exchange rate regime. </t>
  </si>
  <si>
    <t>https://www.cnb.cz/en/cnb-news/press-releases/CNB-adopts-stabilising-measures-in-connection-with-coronavirus-epidemic/</t>
  </si>
  <si>
    <t>CZ-20200316-mon-2</t>
  </si>
  <si>
    <t>Starting 18 March 2020, liquidity-providing repo operations will be announced three times a week (on Monday, Wednesday and Friday) instead of the current weekly frequency. Banks' bids in these liquidity-providing repo operations will be fully satisfied at a fixed rate corresponding to the two-week repo rate, i.e. with a zero spread.</t>
  </si>
  <si>
    <t>CZ-20200316-mon-3</t>
  </si>
  <si>
    <t>The Bank Board of the Czech National Bank lowered the two-week repo rate by 50 basis points to 1.75%. At the same time, it lowered the Lombard rate to 2.75% and the discount rate to 0.75%.</t>
  </si>
  <si>
    <t>The Bank Board of the Czech National Bank lowered the two-week repo rate (2W repo rate) by 75 basis points to 1.00%. At the same time, it lowered the Lombard rate to 2.00% and the discount rate to 0.05%.</t>
  </si>
  <si>
    <t>https://www.cnb.cz/en/cnb-news/press-releases/CNB-cuts-interest-rates-and-adopts-additional-measures/</t>
  </si>
  <si>
    <t>CZ-20200408-mon-1</t>
  </si>
  <si>
    <t xml:space="preserve">The Chamber of Deputies of the Czech Parliament today passed a "small" amendment to the Act on the Czech National Bank concerning CNB open market operations. The amendment enables the CNB to trade on the financial market without limitations in terms of possible instruments, their maturities and counterparties. It is aimed at enabling the CNB to enter the financial markets where necessary and thus maintain the stability of the domestic financial sector even if some financial institutions were to experience liquidity shortages due to the economic impacts of the coronavirus crisis and were forced to start selling their assets on a large scale. </t>
  </si>
  <si>
    <t>https://www.cnb.cz/en/cnb-news/news/Commentary-on-the-passage-of-the-amendment-to-the-Act-on-the-CNB-by-the-Chamber-of-Deputies/</t>
  </si>
  <si>
    <t>For banks, foreign bank branches and credit unions, the maturity of repo operations will be extended to include three months and the range of eligible collateral will be broadened to include mortgage bonds. Insurance companies, pension management companies and management companies licensed by the CNB will also now be able to obtain liquidity through liquidity-providing repo operations with the CNB.</t>
  </si>
  <si>
    <t>Initially announced in the Statement of the Bank Board following the May 7 meeting</t>
  </si>
  <si>
    <t>https://www.cnb.cz/en/cnb-news/news/Changes-in-liquidity-providing-repo-operations-as-from-18-May-2020/</t>
  </si>
  <si>
    <t>The Bank Board of the Czech National Bank lowered the two-week repo rate (2W repo rate) by 75 basis points to 0.25%. At the same time, it lowered the Lombard rate to 1.00%. The discount rate remains unchanged at 0.05%. The new interest rate levels come into effect on 11 May 2020.</t>
  </si>
  <si>
    <t>https://www.cnb.cz/en/monetary-policy/bank-board-decisions/CNB-Board-decisions-1588862880000/?tab=statement</t>
  </si>
  <si>
    <t>The Bank Board of the Czech National Bank unanimously kept interest rates unchanged. The two-week repo rate thus remains at 0.25%, the discount rate at 0.05% and the Lombard rate at 1%.</t>
  </si>
  <si>
    <t>https://www.cnb.cz/en/monetary-policy/bank-board-decisions/CNB-Board-decisions-1593010080000/?tab=statement</t>
  </si>
  <si>
    <t>https://www.cnb.cz/en/monetary-policy/bank-board-decisions/CNB-Board-decisions-1596725280000/?tab=statement</t>
  </si>
  <si>
    <t xml:space="preserve">The Bank Board of the Czech National Bank unanimously kept interest rates unchanged. The two-week repo rate thus remains at 0.25%, the discount rate at 0.05% and the Lombard rate at 1%. </t>
  </si>
  <si>
    <t>https://www.cnb.cz/en/monetary-policy/bank-board-decisions/CNB-Board-decisions-1600872480000/?tab=statement</t>
  </si>
  <si>
    <t>https://www.cnb.cz/en/monetary-policy/bank-board-decisions/CNB-Board-decisions-1604591280000/?tab=statement</t>
  </si>
  <si>
    <t>https://www.cnb.cz/en/monetary-policy/bank-board-decisions/CNB-Board-decisions-1608220080000/?tab=statement</t>
  </si>
  <si>
    <t>https://www.cnb.cz/en/monetary-policy/bank-board-decisions/CNB-Board-decisions-1612453680000/?tab=statement</t>
  </si>
  <si>
    <t>https://www.cnb.cz/en/monetary-policy/bank-board-decisions/CNB-Board-decisions-1616600880000/</t>
  </si>
  <si>
    <t>CZ-20210324-mon-1</t>
  </si>
  <si>
    <t>The Chamber of Deputies today passed an amendment to the Act on the CNB which extends the range of monetary policy operations executed by the central bank and grants it the power to set legally binding macroprudential limits in the area of mortgage loans.</t>
  </si>
  <si>
    <t>https://www.cnb.cz/en/cnb-news/press-releases/Act-on-CNB-passed-by-Chamber-of-Deputies-and-forwarded-to-Senate/</t>
  </si>
  <si>
    <t>https://www.cnb.cz/en/monetary-policy/bank-board-decisions/CNB-Board-decisions-1620312480000/?tab=statement</t>
  </si>
  <si>
    <t>The Bank Board additionally decided to abolish the three-month repo operations for providing liquidity to credit institutions with immediate effect.</t>
  </si>
  <si>
    <t xml:space="preserve">The Bank Board of the Czech National Bank increased the two-week repo rate by 25 basis points to 0.50%. At the same time, it increased the Lombard rate to 1.25% and kept the discount rate unchanged at 0.05%. </t>
  </si>
  <si>
    <t>https://www.cnb.cz/en/monetary-policy/bank-board-decisions/CNB-Board-decisions-1624459680000/?tab=statement</t>
  </si>
  <si>
    <t>The Bank Board of the Czech National Bank increased the two-week repo rate by 25 basis points to 0.75%. At the same time, it increased the Lombard rate to 1.75% and kept the discount rate unchanged at 0.05%.</t>
  </si>
  <si>
    <t>https://www.cnb.cz/en/monetary-policy/bank-board-decisions/CNB-Board-decisions-1628174880000/?tab=statement</t>
  </si>
  <si>
    <t>The Bank Board of the Czech National Bank increased the two-week repo rate by 75 basis points to 1.50%. At the same time, it increased the discount rate to 0.50% and the Lombard rate to 2.50%.</t>
  </si>
  <si>
    <t>https://www.cnb.cz/en/monetary-policy/bank-board-decisions/CNB-Board-decisions-1633013280000/?tab=statement</t>
  </si>
  <si>
    <t>DK-20200312-mon-1</t>
  </si>
  <si>
    <t>Extraordinary lending facility will be launched that allows monetary policy counterparts to take 1-week loans against collateral with an interest rate of -0.50 per cent</t>
  </si>
  <si>
    <t>https://www.nationalbanken.dk/en/pressroom/Pages/2020/03/DNN202005367.aspx</t>
  </si>
  <si>
    <t>DK-20200312-mon-2</t>
  </si>
  <si>
    <t>Danmarks Nationalbank also keeps the policy rates unchanged. The lending rate is unchanged at 0.05 per cent, Rate on Certificates of Deposits at -0.75 per cent, current account rate at 0.00 per cent and the discount rate at 0.00 per cent.</t>
  </si>
  <si>
    <t>Expand the extraordinary lending facility with 3-month variable interest rate loans against collateral to increase the access of monetary policy counterparts to longer-term funding</t>
  </si>
  <si>
    <t>https://www.nationalbanken.dk/en/pressroom/Pages/2020/03/DNN202005410.aspx</t>
  </si>
  <si>
    <t>Interest rate on certificates of deposit increased by 0.15 percentage point, from -0.75% to -0.6%.</t>
  </si>
  <si>
    <t>http://www.nationalbanken.dk/en/pressroom/Pages/2020/03/DNN202005410.aspx</t>
  </si>
  <si>
    <t>DK-20200319-mon-3</t>
  </si>
  <si>
    <t>DK-20200320-mon-1</t>
  </si>
  <si>
    <t>The European Central Bank (ECB) and Danmarks Nationalbank have today reactivated a currency arrangement (swap line) and increased the maximum amount to be borrowed by Danmarks Nationalbank from €12 billion to €24 billion. It will remain in place for as long as needed. The purpose of the reactivation is for Danmarks Nationalbank to provide euro liquidity to Danish financial institutions.</t>
  </si>
  <si>
    <t>https://www.ecb.europa.eu/press/pr/date/2020/html/ecb.pr200320~165793c952.en.html</t>
  </si>
  <si>
    <t>Danmarks Nationalbank carries out a technical adjustment of the monetary policy instruments. The adjustment is not intended to influence the level of the money market rates or the Danish krone but solely to ensure more stable money market rates and thus a more predictable effect on the Danish krone. The adjustments simplify the composition of monetary policy rates by introducing one single deposit rate and one single rate for monetary policy loans. With effect from 19 March 2021, the following changes will be carried out: The current-account rate is reduced to -0.50 per cent p.a. from 0.0 per cent p.a.; the rate on certificates of deposit is increased to -0.50 per cent p.a. from -0.60 per cent p.a.; the lending rate is reduced to -0.35 per cent p.a. from 0.05 per cent p.a.</t>
  </si>
  <si>
    <t>https://www.nationalbanken.dk/en/pressroom/Pages/2021/03/DNN202114734.aspx</t>
  </si>
  <si>
    <t>1-week extraordinary loans are no longer offered. 3-month extraordinary loans are maintained but will follow the lending rate instead of the rate on 1-week extraordinary loans.</t>
  </si>
  <si>
    <t>As of today, Danmarks Nationalbank abolishes the extraordinary lending facility with 3-month variable interest rate loans against collateral. The facility has contributed to increase the access to longer-term funding of monetary policy counterparts. No new 3 month extraordinary loans have been raised since April 2020.</t>
  </si>
  <si>
    <t>https://www.nationalbanken.dk/en/pressroom/Pages/2021/07/DNN202117768.aspx</t>
  </si>
  <si>
    <t>Effective from 1 October 2021, Danmarks Nationalbank's current account rate, interest rate on certificates of deposit and lending rate is reduced by 0.10 percentage point.</t>
  </si>
  <si>
    <t>Interest rate reduction (nationalbanken.dk)</t>
  </si>
  <si>
    <t>DZ-20200315-mon-1</t>
  </si>
  <si>
    <t xml:space="preserve">Monetary Policy Operations Committee decided to reduce the rate of compulsory reserve from 10% to 8% </t>
  </si>
  <si>
    <t>https://www.bank-of-algeria.dz/pdf/communique15032020.pdf</t>
  </si>
  <si>
    <t>DZ-20200315-mon-2</t>
  </si>
  <si>
    <t>Monetary Policy Operations Committee decided to lower by 25 basis points, the key rate of the Bank of Algeria to fix it at 3.25%</t>
  </si>
  <si>
    <t>Monetary Policy Operations Committee decided to lower by 25 basis points, the key rate of the Bank of Algeria to fix it at 3.00%</t>
  </si>
  <si>
    <t>https://www.bank-of-algeria.dz/pdf/communique30042020.pdf</t>
  </si>
  <si>
    <t xml:space="preserve">Monetary Policy Operations Committee decided to reduce the rate of compulsory reserve from 8% to 6% </t>
  </si>
  <si>
    <t>DZ-20200429-mon-3</t>
  </si>
  <si>
    <t>Monetary Policy Operations Committee decided to raise the refinancing threshold of government securities by 5-15 percentage points depending on maturity of the securities.</t>
  </si>
  <si>
    <t xml:space="preserve">Monetary Policy Operations Committee decided to reduce the rate of compulsory reserve from 6% to 3% </t>
  </si>
  <si>
    <t>https://www.bank-of-algeria.dz/pdf/communiquecopm14092020fr.pdf</t>
  </si>
  <si>
    <t>DZ-20200914-mon-2</t>
  </si>
  <si>
    <t>Monetary Policy Operations Committee decided to activate 1-month open market operations.</t>
  </si>
  <si>
    <t xml:space="preserve">Monetary Policy Operations Committee decided to reduce the rate of compulsory reserve from 3% to 2% </t>
  </si>
  <si>
    <t>https://www.bank-of-algeria.dz/pdf/communique08022021fr.pdf</t>
  </si>
  <si>
    <t>EA-20200312-mon-1</t>
  </si>
  <si>
    <t>From June 2020 to June 2021 the interest rate on all TLTRO III operations outsdtanding will be 25 basis points below the average MRO rate. For counterparties that maintain their levels of credit provision, the rate applied in these operations will be lower, and, over the period ending in June 2021, can be as low as 25 basis points below the average DF rate. Moreover, the maximum total amount that counterparties will henceforth be entitled to borrow in TLTRO III operations is raised to 50% of their stock of eligible loans.</t>
  </si>
  <si>
    <t>https://www.ecb.europa.eu/press/pr/date/2020/html/ecb.mp200312~8d3aec3ff2.en.html</t>
  </si>
  <si>
    <t>EA-20200312-mon-2</t>
  </si>
  <si>
    <t>Additional longer-term refinancing operations (LTROs) will be conducted to provide immediate liquidity at favourable terms to bridge the period until the TLTRO III operation in June 2020.</t>
  </si>
  <si>
    <t>EA-20200312-mon-3</t>
  </si>
  <si>
    <t>A temporary envelope of additional net asset purchases of €120 billion will be added until the end of the year, ensuring a strong contribution from the private sector purchase programmes. In combination with the existing asset purchase programme (APP), this will support favourable financing conditions for the real economy in times of heightened uncertainty. The Governing Council continues to expect net asset purchases to run for as long as necessary to reinforce the accommodative impact of its policy rates, and to end shortly before it starts raising the key ECB interest rates.</t>
  </si>
  <si>
    <t>EA-20200312-mon-4</t>
  </si>
  <si>
    <t>The interest rate on the main refinancing operations and the interest rates on the marginal lending facility and the deposit facility will remain unchanged at 0.00%, 0.25% and -0.50% respectively. The Governing Council expects the key ECB interest rates to remain at their present or lower levels until it has seen the inflation outlook robustly converge to a level sufficiently close to, but below, 2% within its projection horizon, and such convergence has been consistently reflected in underlying inflation dynamics.</t>
  </si>
  <si>
    <t>EA-20200315-mon-1</t>
  </si>
  <si>
    <t>ECB decided to expand the range of eligible assets under the corporate sector purchase programme (CSPP) to non-financial commercial paper, making all commercial papers of sufficient credit quality eligible for purchase under CSPP, and to ease the collateral standards by adjusting the main risk parameters of the collateral framework.</t>
  </si>
  <si>
    <t>https://www.ecb.europa.eu/press/pr/date/2020/html/ecb.pr200318_1~3949d6f266.en.html</t>
  </si>
  <si>
    <t>EA-20200318-mon-1</t>
  </si>
  <si>
    <t>ECB decided to launch a new temporary asset purchase programme of private and public sector securities with an overall envelope of €750 billion. Purchases will be conducted until the end of 2020 and will include all the asset categories eligible under the existing asset purchase programme (APP). For the purchases of public sector securities, the benchmark allocation across jurisdictions will continue to be the capital key of the national central banks. At the same time, purchases under the new PEPP will be conducted in a flexible manner. A waiver of the eligibility requirements for securities issued by the Greek government will be granted for purchases under PEPP. The Governing Council will terminate net asset purchases under PEPP once it judges that the coronavirus Covid-19 crisis phase is over, but in any case not before the end of the year. ECB also decided to expand the range of eligible assets under the corporate sector purchase programme (CSPP) to non-financial commercial paper, making all commercial papers of sufficient credit quality eligible for purchase under CSPP, and to ease the collateral standards by adjusting the main risk parameters of the collateral framework.</t>
  </si>
  <si>
    <t>EA-20200320-mon-1</t>
  </si>
  <si>
    <t>EA-20200407-mon-1</t>
  </si>
  <si>
    <t>The ECB adopted a package of temporary collateral easing measures to facilitate the availability of eligible collateral for Eurosystem counterparties to participate in liquidity providing operations, such as the targeted longer-term refinancing operations (TLTRO-III). These measures are temporary for the duration of the pandemic crisis and linked to the duration of the PEPP.</t>
  </si>
  <si>
    <t>https://www.ecb.europa.eu/press/pr/date/2020/html/ecb.pr200407~2472a8ccda.en.html</t>
  </si>
  <si>
    <t>EA-20200415-mon-1</t>
  </si>
  <si>
    <t>The European Central Bank (ECB) and Hrvatska narodna banka (Croatian National Bank) have agreed to set up a precautionary currency agreement (swap line) to provide euro liquidity to Croatian financial institutions in order to address possible market dysfunction. Under the new swap line, Hrvatska narodna banka will be able borrow up to €2 billion from the ECB in exchange for Croatian kuna. The maximum maturity for each drawing will be three months. The swap line will remain in place until 31 December 2020, unless it is extended.</t>
  </si>
  <si>
    <t>https://www.ecb.europa.eu/press/pr/date/2020/html/ecb.pr200415_1~92fe0267b1.en.html</t>
  </si>
  <si>
    <t>The Governing Council of the European Central Bank (ECB) today adopted temporary measures to mitigate the effect on collateral availability of possible rating downgrades resulting from the economic fallout from the coronavirus (COVID-19) pandemic. Together these measures aim to ensure that banks have sufficient assets that they can mobilise as collateral with the Eurosystem to participate in the liquidity-providing operations and to continue providing funding to the euro area economy. Specifically, the Governing Council decided to grandfather the eligibility of marketable assets and the issuers of such assets that fulfilled minimum credit quality requirements on 7 April 2020 in the event of a deterioration in credit ratings decided by the credit rating agencies accepted in the Eurosystem as long as the ratings remain above a certain credit quality level. By doing so, the Governing Council aims to avoid potential procyclical dynamics.</t>
  </si>
  <si>
    <t>https://www.ecb.europa.eu/press/pr/date/2020/html/ecb.pr200422_1~95e0f62a2b.en.html</t>
  </si>
  <si>
    <t>EA-20200422-mon-1</t>
  </si>
  <si>
    <t>The European Central Bank (ECB) and the Българска народна банка (Bulgarian National Bank) have agreed to set up a precautionary currency agreement (swap line) to provide euro liquidity. Under the new swap line, the Bulgarian National Bank will be able to borrow up to €2 billion from the ECB in exchange for Bulgarian levs. The maximum maturity for each drawing will be three months. The swap line will remain in place until 31 December 2020, unless it is extended.</t>
  </si>
  <si>
    <t>https://www.ecb.europa.eu/press/pr/date/2020/html/ecb.pr200422~962a743486.en.html</t>
  </si>
  <si>
    <t>The conditions on the targeted longer-term refinancing operations (TLTRO III) have been further eased.</t>
  </si>
  <si>
    <t>https://www.ecb.europa.eu/press/pr/date/2020/html/ecb.pr200430~fa46f38486.en.html</t>
  </si>
  <si>
    <t>Reinvestments of the principal payments from maturing securities purchased under the APP will continue, in full, for an extended period of time past the date when the Governing Council starts raising the key ECB interest rates, and in any case for as long as necessary to maintain favourable liquidity conditions and an ample degree of monetary accommodation.</t>
  </si>
  <si>
    <t>https://www.ecb.europa.eu/press/pr/date/2020/html/ecb.mp200430~1eaa128265.en.html</t>
  </si>
  <si>
    <t>The Governing Council is fully prepared to increase the size of the PEPP and adjust its composition, by as much as necessary and for as long as needed. </t>
  </si>
  <si>
    <t>EA-20200430-mon-1</t>
  </si>
  <si>
    <t>A new series of non-targeted pandemic emergency longer-term refinancing operations (PELTROs) will be conducted to support liquidity conditions in the euro area financial system and contribute to preserving the smooth functioning of money markets by providing an effective liquidity backstop. The PELTROs consist of seven additional refinancing operations commencing in May 2020 and maturing in a staggered sequence between July and September 2021 in line with the duration of the collateral easing measures. They will be carried out as fixed rate tender procedures with full allotment, with an interest rate that is 25 basis points below the average rate on the main refinancing operations prevailing over the life of each PELTRO.</t>
  </si>
  <si>
    <t>https://www.ecb.europa.eu/press/pr/date/2020/html/ecb.pr200430_1~477f400e39.en.html</t>
  </si>
  <si>
    <t>The envelope for the pandemic emergency purchase programme (PEPP) will be increased by €600 billion to a total of €1,350 billion. The horizon for net purchases under the PEPP will be extended to at least the end of June 2021. The maturing principal payments from securities purchased under the PEPP will be reinvested until at least the end of 2022.</t>
  </si>
  <si>
    <t>https://www.ecb.europa.eu/press/pr/date/2020/html/ecb.mp200604~a307d3429c.en.html</t>
  </si>
  <si>
    <t>EA-20200605-mon-1</t>
  </si>
  <si>
    <t>The ECB and the National Bank of Romania (BNR) have agreed to set up a repo line arrangement to provide euro liquidity to the BNR to address possible euro liquidity needs in the presence of market dysfunctions due to the COVID-19 shock. The BNR will be able to borrow up to EUR 4.5 billion from the ECB. The maximum maturity of each drawing will be three months. The repo line will remain in place until 31 December 2020.</t>
  </si>
  <si>
    <t>https://www.ecb.europa.eu/press/pr/date/2020/html/ecb.pr200605~530c053484.en.html</t>
  </si>
  <si>
    <t>In view of the improvements in US dollar funding conditions and the low demand at recent 7-day maturity US dollar liquidity-providing operations, the Bank of England, the Bank of Japan, the European Central Bank and the Swiss National Bank, in consultation with the Federal Reserve, have jointly decided to reduce the frequency of their 7-day operations from daily to three times per week. This operational change will be effective as of 1 July 2020. At the same time, these central banks will continue to hold weekly operations with an 84-day maturity.</t>
  </si>
  <si>
    <t>https://www.ecb.europa.eu/press/pr/date/2020/html/ecb.pr200619~8badb7725d.en.html</t>
  </si>
  <si>
    <t>EA-20200625-mon-1</t>
  </si>
  <si>
    <t>In response to the coronavirus (COVID-19) crisis, the Governing Council of the European Central Bank (ECB) decided to set up a new backstop facility, called the Eurosystem repo facility for central banks (EUREP), to provide precautionary euro repo lines to central banks outside the euro area. EUREP addresses possible euro liquidity needs in case of market dysfunction resulting from the COVID-19 shock that might adversely impact the smooth transmission of ECB monetary policy. EUREP will be available until the end of June 2021.</t>
  </si>
  <si>
    <t>https://www.ecb.europa.eu/press/pr/date/2020/html/ecb.pr200625~60373986e5.en.html</t>
  </si>
  <si>
    <t>https://www.ecb.europa.eu/press/pr/date/2020/html/ecb.mp200716~fc5fbe06d9.en.html</t>
  </si>
  <si>
    <t>EA-20200717-mon-1</t>
  </si>
  <si>
    <t>The European Central Bank (ECB) and Banka e Shqipërisë (Bank of Albania) have agreed to set up a repo line arrangement to provide euro liquidity to Albanian financial institutions to address possible euro liquidity needs in the presence of market dysfunctions due to the COVID-19 shock. Under the repo line, the Bank of Albania will be able to borrow up to €400 million from the ECB. The maximum maturity of each drawing will be three months. The repo line will remain in place until the end of June 2021, unless an extension is decided.</t>
  </si>
  <si>
    <t>https://www.ecb.europa.eu/press/pr/date/2020/html/ecb.pr200717_1~f143ca1c56.en.html</t>
  </si>
  <si>
    <t>EA-20200717-mon-2</t>
  </si>
  <si>
    <t>The European Central Bank (ECB) and Народна банка Србије (National Bank of Serbia) have agreed to set up a repo line arrangement to provide euro liquidity to Serbian financial institutions to address possible euro liquidity needs in the presence of market dysfunctions due to the COVID-19 shock. Under the repo line, the National Bank of Serbia will be able to borrow up to €1 billion from the ECB. The maximum maturity of each drawing will be three months. The repo line will remain in place until the end of June 2021, unless an extension is decided.</t>
  </si>
  <si>
    <t>https://www.ecb.europa.eu/press/pr/date/2020/html/ecb.pr200717_2~7d1fb908e4.en.html</t>
  </si>
  <si>
    <t xml:space="preserve">In view of the improvements in US dollar funding conditions and the low demand at recent 7-day maturity US dollar liquidity-providing operations, the Bank of England, the Bank of Japan, the European Central Bank and the Swiss National Bank, in consultation with the Federal Reserve, have jointly decided to reduce the frequency of their 7-day operations from daily to three times per week. This operational change will be effective as of 1 July 2020. </t>
  </si>
  <si>
    <t>EA-20200723-mon-1</t>
  </si>
  <si>
    <t>The European Central Bank (ECB) and the Magyar Nemzeti Bank (MNB) have agreed to set up a repo line arrangement to provide euro liquidity to Hungarian financial institutions to address possible euro liquidity needs in the presence of market dysfunctions due to the COVID-19 shock. Under the repo line, the MNB will be able to borrow up to €4 billion from the ECB. The maximum maturity of each drawing will be three months. The repo arrangement will remain in place until the end of June 2021, unless an extension is decided.</t>
  </si>
  <si>
    <t>https://www.ecb.europa.eu/press/pr/date/2020/html/ecb.pr200723~ddf371441e.en.html</t>
  </si>
  <si>
    <t>EA-20200818-mon-1</t>
  </si>
  <si>
    <t>The European Central Bank (ECB) and Banca Centrale della Repubblica di San Marino (the Central Bank of the Republic of San Marino) have agreed to set up a repo line arrangement to provide euro liquidity to financial institutions in the Republic of San Marino to address possible euro liquidity needs in the presence of market dysfunctions due to the COVID-19 shock. Under a repo line, the ECB provides euro liquidity to a non-euro area central bank in exchange for adequate euro-denominated collateral.
Under the repo line, the Central Bank of the Republic of San Marino will be able to borrow up to €100 million from the ECB. The maximum maturity of each drawing will be three months. The repo line will remain in place until the end of June 2021, unless an extension is decided.</t>
  </si>
  <si>
    <t>https://www.ecb.europa.eu/press/pr/date/2020/html/ecb.pr200818_1~46f5b14600.en.html</t>
  </si>
  <si>
    <t>EA-20200818-mon-2</t>
  </si>
  <si>
    <t>The European Central Bank (ECB) and Народна банка на Република Северна Македонија (National Bank of the Republic of North Macedonia) have agreed to set up a repo line arrangement to provide euro liquidity to the Republic of North Macedonia’s financial institutions through the central bank to address possible euro liquidity needs in the presence of market dysfunctions due to the COVID-19 shock. Under a repo line, the ECB provides euro liquidity to a non-euro area central bank in exchange for adequate euro-denominated collateral.
Under the repo line, the National Bank of the Republic of North Macedonia will be able to borrow up to €400 million from the ECB. The maximum maturity of each drawing will be three months. The repo line will remain in place until the end of June 2021, unless an extension is decided.</t>
  </si>
  <si>
    <t>https://www.ecb.europa.eu/press/pr/date/2020/html/ecb.pr200818~6f97d2eefb.en.html</t>
  </si>
  <si>
    <t xml:space="preserve">In view of continuing improvements in US dollar funding conditions and the low demand at recent 7-day maturity US dollar liquidity-providing operations, the Bank of England, the Bank of Japan, the European Central Bank and the Swiss National Bank, in consultation with the Federal Reserve, have jointly decided to further reduce the frequency of their 7-day operations from three times per week to once per week. This operational change will be effective as of 1 September 2020. </t>
  </si>
  <si>
    <t>https://www.ecb.europa.eu/press/pr/date/2020/html/ecb.pr200820~4c0e97dec5.en.html</t>
  </si>
  <si>
    <t>The European Central Bank (ECB) and the Hrvatska narodna banka (Croatian National Bank, HNB) as well as the Banca Naţională a României (National Bank of Romania, BNR) have agreed to extend the respective euro liquidity lines by six months until the end of June 2021.</t>
  </si>
  <si>
    <t>https://www.ecb.europa.eu/press/pr/date/2020/html/ecb.pr200828~412bf7c3fd.en.html</t>
  </si>
  <si>
    <t>https://www.ecb.europa.eu/press/pr/date/2020/html/ecb.mp200910~f4a8da495e.en.html</t>
  </si>
  <si>
    <t>The European Central Bank (ECB) has decided that bonds with coupon structures linked to certain sustainability performance targets will become eligible as collateral for Eurosystem credit operations and also for Eurosystem outright purchases for monetary policy purposes, provided they comply with all other eligibility criteria.</t>
  </si>
  <si>
    <t>https://www.ecb.europa.eu/press/pr/date/2020/html/ecb.pr200922~482e4a5a90.en.html</t>
  </si>
  <si>
    <t>https://www.ecb.europa.eu/press/pr/date/2020/html/ecb.mp201029~4392a355f4.en.html</t>
  </si>
  <si>
    <t>The interest rate on the main refinancing operations and the interest rates on the marginal lending facility and the deposit facility will remain unchanged at 0.00%, 0.25% and -0.50% respectively.</t>
  </si>
  <si>
    <t>https://www.ecb.europa.eu/press/pr/date/2020/html/ecb.mp201210~8c2778b843.en.html</t>
  </si>
  <si>
    <t>The Governing Council decided to increase the envelope of the pandemic emergency purchase programme (PEPP) by €500 billion to a total of €1,850 billion. It also extended the horizon for net purchases under the PEPP to at least the end of March 2022. In any case, the Governing Council will conduct net purchases until it judges that the coronavirus crisis phase is over. The Governing Council also decided to extend the reinvestment of principal payments from maturing securities purchased under the PEPP until at least the end of 2023. In any case, the future roll-off of the PEPP portfolio will be managed to avoid interference with the appropriate monetary policy stance.</t>
  </si>
  <si>
    <t>The Governing Council decided to further recalibrate the conditions of the third series of targeted longer-term refinancing operations (TLTRO III). Specifically, it decided to extend the period over which considerably more favourable terms will apply by twelve months, to June 2022. Three additional operations will also be conducted between June and December 2021. Moreover, the Governing Council decided to raise the total amount that counterparties will be entitled to borrow in TLTRO III operations from 50 per cent to 55 per cent of their stock of eligible loans. In order to provide an incentive for banks to sustain the current level of bank lending, the recalibrated TLTRO III borrowing conditions will be made available only to banks that achieve a new lending performance target.</t>
  </si>
  <si>
    <t>https://www.ecb.europa.eu/press/pr/date/2020/html/ecb.pr201210_1~e8e95af01c.en.html</t>
  </si>
  <si>
    <t>The Governing Council decided to extend to June 2022 the duration of the set of collateral easing measures adopted by the Governing Council on 7 and 22 April 2020. The Governing Council will reassess the collateral easing measures before June 2022, ensuring that Eurosystem counterparties’ participation in TLTRO III operations is not adversely affected.</t>
  </si>
  <si>
    <t>The Governing Council also decided to offer four additional pandemic emergency longer-term refinancing operations (PELTROs) in 2021, which will continue to provide an effective liquidity backstop.</t>
  </si>
  <si>
    <t>https://www.ecb.europa.eu/press/pr/date/2020/html/ecb.pr201210~8acfa5026f.en.html</t>
  </si>
  <si>
    <t>EA-20201210-mon-1</t>
  </si>
  <si>
    <t>All temporary swap and repo lines with non-euro area central banks will be extended until March 2022.</t>
  </si>
  <si>
    <t>For details see: https://www.ecb.europa.eu/press/pr/date/2021/html/ecb.pr210204~f8f544a715.en.html</t>
  </si>
  <si>
    <t>The Eurosystem repo facility for central banks (EUREP) will be extended until March 2022.</t>
  </si>
  <si>
    <t>https://www.ecb.europa.eu/press/pr/date/2021/html/ecb.mp210121~eb9154682e.en.html</t>
  </si>
  <si>
    <t>https://www.ecb.europa.eu/press/pr/date/2021/html/ecb.mp210311~35ba71f535.en.html</t>
  </si>
  <si>
    <t>Based on a joint assessment of financing conditions and the inflation outlook, the Governing Council expects purchases under the PEPP over the next quarter to be conducted at a significantly higher pace than during the first months of this year.</t>
  </si>
  <si>
    <t>https://www.ecb.europa.eu/press/pr/date/2021/html/ecb.mp210422~f075ebe1f0.en.html</t>
  </si>
  <si>
    <t>In view of the sustained improvements in US dollar funding conditions and low demand at recent US dollar liquidity-providing operations, the Bank of England, the Bank of Japan, the European Central Bank and the Swiss National Bank, in consultation with the Federal Reserve, have jointly decided to discontinue offering US dollar liquidity at the 84-day maturity. This operational change will be effective as of 1 July 2021. The auction schedule until 30 June 2021, as already published, remains unchanged. From 1 July 2021 onwards, these central banks will continue to hold weekly operations with a 7-day maturity.</t>
  </si>
  <si>
    <t>https://www.ecb.europa.eu/press/pr/date/2021/html/ecb.pr210423_1~d99570068c.en.html</t>
  </si>
  <si>
    <t>The interest rate on the main refinancing operations and the interest rates on the marginal lending facility and the deposit facility will remain unchanged at 0.00%, 0.25% and -0.50% respectively. </t>
  </si>
  <si>
    <t>https://www.ecb.europa.eu/press/pr/date/2021/html/ecb.mp210610~b4d5381df0.en.html</t>
  </si>
  <si>
    <t>EA-20210708-mon-1</t>
  </si>
  <si>
    <t>ECB’s Governing Council approves its new monetary policy strategy:
- New strategy adopts symmetric 2% inflation target over medium term
- Governing Council confirms that HICP remains appropriate price measure and recommends inclusion of owner-occupied housing over time
- New monetary policy strategy is result of thorough review launched in January 2020
- Governing Council approves ambitious climate change action plan</t>
  </si>
  <si>
    <t>https://www.ecb.europa.eu/press/pr/date/2021/html/ecb.pr210708~dc78cc4b0d.en.html</t>
  </si>
  <si>
    <t>The interest rate on the main refinancing operations and the interest rates on the marginal lending facility and the deposit facility will remain unchanged at 0.00%, 0.25% and -0.50% respectively. The Governing Council today revised its forward guidance on interest rates. It did so to underline its commitment to maintain a persistently accommodative monetary policy stance to meet its inflation target.</t>
  </si>
  <si>
    <t>https://www.ecb.europa.eu/press/pr/date/2021/html/ecb.mp210722~48dc3b436b.en.html</t>
  </si>
  <si>
    <t>https://www.ecb.europa.eu/press/pr/date/2021/html/ecb.mp210909~2c94b35639.en.html</t>
  </si>
  <si>
    <t>Based on a joint assessment of financing conditions and the inflation outlook, the Governing Council judges that favourable financing conditions can be maintained with a moderately lower pace of net asset purchases under the pandemic emergency purchase programme (PEPP) than in the previous two quarters.</t>
  </si>
  <si>
    <t>GB-20200311-mon-1</t>
  </si>
  <si>
    <t>BoE lowers its Bank Rate by 50 basis points to 0.25%.</t>
  </si>
  <si>
    <t>https://www.bankofengland.co.uk/monetary-policy-summary-and-minutes/2020/13march-2020</t>
  </si>
  <si>
    <t>GB-20200311-mon-2</t>
  </si>
  <si>
    <t xml:space="preserve">BoE introduces a Term Funding scheme with additional incentives for Small and Medium-sized Enterprises, financed by the issuance of central bank reserves. The scheme will offer four-year funding of at least 5% of participants’ stock of real economy lending at interest rates at, or very close to, Bank Rate. </t>
  </si>
  <si>
    <t>GB-20200315-mon-1</t>
  </si>
  <si>
    <t>GB-20200317-mon-1</t>
  </si>
  <si>
    <t xml:space="preserve">HM Treasury and BoE announces launch a Covid Corporate Financing Facility (CCFF). The CCFF will provide funding to businesses by purchasing commercial paper of up to one-year maturity, issued by firms making a material contribution to the UK economy. </t>
  </si>
  <si>
    <t>https://www.bankofengland.co.uk/news/2020/march/hmt-and-boe-launch-a-covid-corporate-financing-facility</t>
  </si>
  <si>
    <t>BoE enlarges the Term Funding Scheme with additional incentives for SMEs (TFSME). The Initial Borrowing Allowance for the TFSME will be increased from 5% to 10% of participants’ stock of real economy lending, based on the Base Stock of Applicable Loans.</t>
  </si>
  <si>
    <t>https://www.bankofengland.co.uk/monetary-policy-summary-and-minutes/2020/monetary-policy-summary-for-the-special-monetary-policy-committee-meeting-on-19-march-2020</t>
  </si>
  <si>
    <t>BoE lowers its Bank Rate by 15 basis points to 0.1%  in an unscheduled meeting.</t>
  </si>
  <si>
    <t>GB-20200319-mon-2</t>
  </si>
  <si>
    <t>BoE increases its holdings of UK government bonds and sterling non-financial investment-grade corporate bonds by £200 billion to a total of £645 billion, financed by the issuance of central bank reserves.</t>
  </si>
  <si>
    <t>GB-20200324-mon-1</t>
  </si>
  <si>
    <t>The Bank of England is today activating the Contingent Term Repo Facility (CTRF) - a temporary enhancement to its sterling liquidity insurance facilities. The CTRF will lend reserves for a period of three months. The price will be a fixed rate of Bank Rate plus 15bps.</t>
  </si>
  <si>
    <t>https://www.bankofengland.co.uk/markets/market-notices/2020/activation-of-the-contingent-term-repo-facility</t>
  </si>
  <si>
    <t>BOE's MPC voted unanimously to maintain Bank Rate at 0.1%. </t>
  </si>
  <si>
    <t>https://www.bankofengland.co.uk/monetary-policy-summary-and-minutes/2020/march-2020</t>
  </si>
  <si>
    <t>The Bank of England is today announcing that it will continue to offer the Contingent Term Repo Facility (CTRF) on a weekly basis through April 2020.</t>
  </si>
  <si>
    <t>https://www.bankofengland.co.uk/markets/market-notices/2020/extension-of-the-contingent-term-repo-facility</t>
  </si>
  <si>
    <t>In its monetary policy statement for the meeting ending 25 March 2020, the MPC commented on how this £200bn would be split between gilts and corporate bonds. The Bank intends to purchase at least £10 billion of eligible sterling non-financial corporate bonds in coming months, taking the stock of purchased corporate bonds to at least £20 billion. It expects to make these purchases at a significantly faster pace than in the 2016 scheme. Accordingly the Bank has increased the maximum purchase size per bond in each auction from £10mn to £20mn. The Bank will undertake operations via reverse auctions beginning on 7 April 2020.</t>
  </si>
  <si>
    <t>https://www.bankofengland.co.uk/markets/market-notices/2020/asset-purchase-facility-additional-corporate-bond-purchases</t>
  </si>
  <si>
    <t xml:space="preserve">The Bank of England is today announcing that the TFSME will open for drawings on 15 April 2020, sooner than previously anticipated. The TFSME allows eligible banks and building societies to access four-year funding at rates very close to Bank Rate. The scheme is designed to incentivise eligible participants to provide credit to businesses and households to bridge through the current period of economic disruption caused by the outbreak of Covid-19. The scheme includes additional incentives to provide credit to SMEs. </t>
  </si>
  <si>
    <t>https://www.bankofengland.co.uk/news/2020/april/the-tfsme-will-open-to-drawings-on-april-15-2020</t>
  </si>
  <si>
    <t>GB-20200409-mon-1</t>
  </si>
  <si>
    <t>HM Treasury and the Bank of England (the Bank) have agreed to extend temporarily the use of the government’s long-established Ways and Means (W&amp;M) facility. Any use of the W&amp;M facility will be temporary and short-term. The W&amp;M facility is the government’s pre-existing overdraft at the Bank. Any drawings will be repaid as soon as possible before the end of the year.</t>
  </si>
  <si>
    <t>https://www.bankofengland.co.uk/news/2020/april/hmt-and-boe-announce-temporary-extension-to-ways-and-means-facility</t>
  </si>
  <si>
    <t>The Bank of England is today announcing that it will continue to offer 3-month and 1-month term Contingent Term Repo Facility (CTRF) operations on a weekly basis through May 2020, with the final operation scheduled on 29 May.</t>
  </si>
  <si>
    <t>https://www.bankofengland.co.uk/markets/market-notices/2020/extension-of-the-contingent-term-repo-facility-24-april</t>
  </si>
  <si>
    <t xml:space="preserve">The Bank of England is today announcing changes to the Term Funding Scheme with additional incentives for SMEs (TFSME) and the UK leverage ratio, in order to support HM Treasury’s Bounce Back Loans Scheme (BBLS). To further support lending through the BBLS, TFSME participants will in future be able to extend the term of some of the cheap funding they access via the TFSME to align with the 6-year term of loans made through the BBLS. The amount of TFSME drawings that can be extended is expected to be determined in the first half of 2021, based on the quantity of BBLS loans outstanding at that time. </t>
  </si>
  <si>
    <t>https://www.bankofengland.co.uk/news/2020/may/updating-the-tfsme-to-reflect-hmt-new-bounce-back-loans-scheme</t>
  </si>
  <si>
    <t>https://www.bankofengland.co.uk/monetary-policy-summary-and-minutes/2020/may-2020</t>
  </si>
  <si>
    <t>Update to the Covid Corporate Financing Facility. The update has two main components. First, all businesses that wish to draw from the CCFF for a term extending beyond 19 May 2021 will be expected to provide a letter addressed to HM Treasury that commits to showing restraint on the payment of dividends and other capital distributions and on senior pay. Second, businesses that have drawn under the CCFF are now able to repay their drawings early if they choose to do so. In addition, following detailed consideration, HM Treasury and the Bank have decided to publish the names of businesses that have drawings under the CCFF, as well as the amounts borrowed.</t>
  </si>
  <si>
    <t>https://www.bankofengland.co.uk/news/2020/may/update-to-the-covid-corporate-financing-facility</t>
  </si>
  <si>
    <t xml:space="preserve">Update on the Contingent Term Repo Facility. The Bank of England is today announcing that, in light of more stable funding market conditions and recent usage patterns, it will discontinue 3-month CTRF operations at the end of May 2020. The final operation is scheduled to take place on 28 May. The Bank will continue to offer 1-month term CTRF operations on a weekly basis at least through June 2020, with operations currently scheduled to end on 26 June. The Bank’s regular liquidity insurance facilities will continue to operate including the weekly 6-month Indexed Long-Term Repo (ILTR) and the on-demand Discount Window Facility (DWF). </t>
  </si>
  <si>
    <t>https://www.bankofengland.co.uk/markets/market-notices/2020/update-on-the-contingent-term-repo-facility-22-may-2020</t>
  </si>
  <si>
    <t xml:space="preserve">On 4 June the Bank updated the list of eligible securities for the Corporate Bond Purchase Scheme (CBPS) to include additional bonds with 3 months to maturity par call features.  </t>
  </si>
  <si>
    <t>https://www.bankofengland.co.uk/markets/market-notices/2020/apf-pricing-of-cbps-eligible-securities-june-2020</t>
  </si>
  <si>
    <t>The Committee voted by a majority of 8-1 for the Bank of England to increase the target stock of purchased UK government bonds, financed by the issuance of central bank reserves, by an additional £100 billion, to take the total stock of asset purchases to £745 billion.</t>
  </si>
  <si>
    <t>https://www.bankofengland.co.uk/monetary-policy-summary-and-minutes/2020/june-2020</t>
  </si>
  <si>
    <t>With liquidity conditions having stabilised, purchases can now be conducted at a slower pace than was necessary during the earlier period of dysfunction. Should conditions worsen materially again, however, the Bank stands ready to increase the pace of purchases to ensure the effective transmission of monetary policy.</t>
  </si>
  <si>
    <t>https://www.bankofengland.co.uk/markets/market-notices/2020/asset-purchase-facility-gilt-purchases-june-2020</t>
  </si>
  <si>
    <t xml:space="preserve">In view of the improvements in US dollar funding conditions and the low demand at recent 7-day maturity US dollar liquidity-providing operations, the Bank of England, the Bank of Japan, the European Central Bank and the Swiss National Bank, in consultation with the Federal Reserve, have jointly decided to reduce the frequency of their 7-day operations from daily to three times per week. This operational change will be effective as of July 1, 2020. At the same time, these central banks will continue to hold weekly operations with an 84-day maturity. </t>
  </si>
  <si>
    <t>https://www.bankofengland.co.uk/news/2020/june/us-dollar-liquidity-providing-operations-from-1-july-2020</t>
  </si>
  <si>
    <t>In light of continued improvements in funding market conditions and recent usage patterns, the Bank will discontinue 1-month Contingent Term Repo Facility (CTRF) operations at the end of June 2020. The final operation is scheduled to take place on 26 June 2020.</t>
  </si>
  <si>
    <t>https://www.bankofengland.co.uk/markets/market-notices/2020/update-on-the-contingent-term-repo-facility</t>
  </si>
  <si>
    <t>https://www.bankofengland.co.uk/monetary-policy-summary-and-minutes/2020/august-2020</t>
  </si>
  <si>
    <t>In view of continuing improvements in US dollar funding conditions and the low demand at recent 7-day maturity US dollar liquidity-providing operations, the Bank of England, the Bank of Japan, the European Central Bank and the Swiss National Bank, in consultation with the Federal Reserve, have jointly decided to further reduce the frequency of their 7-day operations from three times per week to once per week. This operational change will be effective as of 1 September 2020. At the same time, these central banks will continue to hold weekly operations with an 84-day maturity.</t>
  </si>
  <si>
    <t>https://www.bankofengland.co.uk/news/2020/august/us-dollar-liquidity-providing-operations-from-september1-2020</t>
  </si>
  <si>
    <t>https://www.bankofengland.co.uk/monetary-policy-summary-and-minutes/2020/september-2020</t>
  </si>
  <si>
    <t>The Bank is today announcing further measures to ensure TFSME funding can continue to support lending to SMEs through the BBLS. In addition to the change announced in May, whereby banks will be able to extend the term of some TFSME funding from four to six years, the Bank will also in future allow TFSME participants to extend part of their borrowings again, out to a total term of up to ten years. 
Participants will be able to extend the term of TFSME loans by up to a further four years at the point at which existing six year TFSME loans mature. The amount of TFSME funding that can be extended will be capped at the amount of BBLS lending on TFSME participants’ balance sheets at that point in time.</t>
  </si>
  <si>
    <t>https://www.bankofengland.co.uk/markets/market-notices/2020/further-updates-to-the-tfsme-to-reflect-changes-to-hmt-bounce-back-loans-scheme-september-2020</t>
  </si>
  <si>
    <t>https://www.bankofengland.co.uk/monetary-policy-summary-and-minutes/2020/november-2020</t>
  </si>
  <si>
    <t>https://www.bankofengland.co.uk/monetary-policy-summary-and-minutes/2020/december-2020</t>
  </si>
  <si>
    <t>The MPC voted unanimously to maintain Bank Rate at 0.1%.</t>
  </si>
  <si>
    <t>https://www.bankofengland.co.uk/monetary-policy-summary-and-minutes/2021/february-2021</t>
  </si>
  <si>
    <t>https://www.bankofengland.co.uk/monetary-policy-summary-and-minutes/2021/march-2021</t>
  </si>
  <si>
    <t>Bank Rate maintained at 0.1% - May 2021 | Bank of England</t>
  </si>
  <si>
    <t>Bank Rate maintained at 0.1% - June 2021 | Bank of England</t>
  </si>
  <si>
    <t>GB-20210729-mon-1</t>
  </si>
  <si>
    <t>The Bank of England, in co-ordination with the European Central Bank, is today announcing that in light of sustained improvements in funding market conditions it will suspend the Liquidity Facility in Euros (LiFE) at the end of September 2021.</t>
  </si>
  <si>
    <t>Bank of England to suspend Liquidity Facility in Euros from 1 October 2021 | Bank of England</t>
  </si>
  <si>
    <t>https://www.bankofengland.co.uk/monetary-policy-summary-and-minutes/2021/august-2021</t>
  </si>
  <si>
    <t>HK-20200304-mon-1</t>
  </si>
  <si>
    <t>HKMA announced that the Base Rate was adjusted downward by 50 basis points to 1.50%.</t>
  </si>
  <si>
    <t>https://www.hkma.gov.hk/eng/news-and-media/press-releases/2020/03/20200304-3/</t>
  </si>
  <si>
    <t>HKMA announced that the Base Rate was adjusted downward by 64 basis points to 0.86%. (The Base Rate is set at either 50 basis points above the lower end of the prevailing target range for the US federal funds rate or the average of the five-day moving averages of the overnight and one-month Hong Kong Interbank Offered Rates (HIBORs), whichever is the higher.)</t>
  </si>
  <si>
    <t>https://www.hkma.gov.hk/eng/news-and-media/press-releases/2020/03/20200316-4/</t>
  </si>
  <si>
    <t>HK-20200403-mon-1</t>
  </si>
  <si>
    <t>The current level of regulatory reserves will be reduced by half to release a total of HK$200 billion of lending capacity, providing banks with more room on their balance sheets to cater for future financing needs.</t>
  </si>
  <si>
    <t>https://www.hkma.gov.hk/eng/news-and-media/press-releases/2020/04/20200403-4/#2</t>
  </si>
  <si>
    <t>HK-20200403-mon-2</t>
  </si>
  <si>
    <t xml:space="preserve">Standby Liquidity Facilities (“SLF”) changes:  Tenor – While funding under the SLF is normally provided for a term of up to one month, the HKMA is prepared to consider automatically rolling it over for additional term(s) to meet the longer-term funding requirement of individual Authorised Institutions (AIs);  Pricing – The HKMA will set the prices for SLF at levels that would help reduce market volatility; Collateral – There is a wide scope of assets eligible for being used as collateral for term repo under the SLF, which are not confined to High-Quality Liquid Assets (“HQLA”) as defined under the Banking (Liquidity) Rules (“BLR”). </t>
  </si>
  <si>
    <t>https://www.hkma.gov.hk/media/eng/doc/key-information/guidelines-and-circular/2020/20200403e1.pdf</t>
  </si>
  <si>
    <t>HK-20200409-mon-1</t>
  </si>
  <si>
    <t xml:space="preserve">The Hong Kong Monetary Authority (HKMA) announced today (Thursday) a plan to reduce the issuance size of Exchange Fund Bills in order to increase the overall Hong Kong dollar liquidity in the interbank market.  The additional liquidity will help ensure continued smooth operation of the Hong Kong dollar interbank market amidst a volatile global macro environment brought about by the spread of coronavirus. The HKMA plans to reduce the issue size of 91-day Exchange Fund Bills by HK$5,000 million in each of the four regular tenders on 21 April, 28 April, 5 May and 12 May 2020. The HKMA will monitor market situations and the effect of each reduction, and reserves the flexibility of not executing all the four reductions as needed. </t>
  </si>
  <si>
    <t>https://www.hkma.gov.hk/eng/news-and-media/press-releases/2020/04/20200409-3/</t>
  </si>
  <si>
    <t>HK-20200421-mon-1</t>
  </si>
  <si>
    <t>The strong-side Convertibility Undertaking (CU) of HK$7.75 to US$1 under the Linked Exchange Rate System (LERS) was triggered. The HKMA sold HK$1,550 million to the market in exchange for US dollars</t>
  </si>
  <si>
    <t>https://www.hkma.gov.hk/eng/news-and-media/press-releases/2020/04/20200421-5/</t>
  </si>
  <si>
    <t>HK-20200422-mon-1</t>
  </si>
  <si>
    <t>The Hong Kong Monetary Authority (HKMA) announced today (Wednesday) the introduction of a temporary US Dollar Liquidity Facility (the Facility) to make available US dollar liquidity assistance for licensed banks. Amid considerable volatilities and uncertainties in the global financial markets brought about by the spread of the coronavirus infections, the HKMA uses the funds obtained through the Federal Reserve’s FIMA Repo Facility to introduce the Facility to help alleviate tightness in the global US dollar interbank money markets. A total of US$10 billion is currently available under the Facility.  US dollar liquidity will be provided to licensed banks through competitive tenders in the form of repurchase transactions for a term of 7 days, settled on the day following the tender.  Starting from 6 May 2020.</t>
  </si>
  <si>
    <t>https://www.hkma.gov.hk/eng/news-and-media/press-releases/2020/04/20200422-4/</t>
  </si>
  <si>
    <t>The Hong Kong Monetary Authority (HKMA) announced today (30 July) the conversion of the existing temporary US Dollar Liquidity Facility to a standing arrangement.</t>
  </si>
  <si>
    <t>https://www.hkma.gov.hk/eng/news-and-media/press-releases/2021/07/20210730-3/</t>
  </si>
  <si>
    <t>HU-20200723-mon-1</t>
  </si>
  <si>
    <t>By the decision of the European Central Bank (ECB) in December 2020, the maturity of the euro liquidity providing repo facility to the participating partner central banks was modified to March 2022. Under the instrument, the European Central Bank and the Hungarian National Bank (MNB) set up a repo line agreement in July 2020. Continuing the cooperation, the ECB and the MNB extended the agreement, originally with a maturity of June 2021, for additional 9 months, until the end of March 2022. Under the agreement, the MNB will be able to borrow up to €4 billion.</t>
  </si>
  <si>
    <t>https://www.mnb.hu/en/pressroom/press-releases/press-releases-2021/magyar-nemzeti-bank-extends-euro-liquidity-providing-repo-line-with-the-european-central-bank</t>
  </si>
  <si>
    <t>HU-20200316-mon-2</t>
  </si>
  <si>
    <t>With a view to supporting lending to the corporate sector, particularly hit by the coronavirus epidemic, the MNB decided to expand the range of eligible collaterals with corporate loans. The MNB will start consultations with banks this week on the acceptance of forint and foreign currency-denominated, performing corporate loans as eligible collateral. At present the total value of performing corporate loans in the balance sheet of Hungarian banks amount to almost HUF 3,600 billion, for which the MNB applies a standard haircut of 30 percent. As a result of the measure, the value of collaterals eligible to secure the central bank’s liquidity providing operations increases by more than HUF 2,500 billion at the same time substantially increasing the banks’ lending capacity.</t>
  </si>
  <si>
    <t>https://www.mnb.hu/en/pressroom/press-releases/press-releases-2020/the-magyar-nemzeti-bank-takes-immediate-measures-to-help-the-business-sector</t>
  </si>
  <si>
    <t>HU-20200324-mon-1</t>
  </si>
  <si>
    <t>The MNB  announces one-week FX swap tenders providing forint liquidity on a daily basis from 17 March 2020 until further notice to maintain the appropriate level of liquidity for the banking sector and to smooth liquidity developments. In March, the total stock of central bank FX swap instruments rose by over HUF 250 billion to close to HUF 2,200 billion.</t>
  </si>
  <si>
    <t>https://www.mnb.hu/en/monetary-policy/the-monetary-council/press-releases/2020/press-release-on-the-monetary-council-meeting-of-24-march-2020</t>
  </si>
  <si>
    <t>HU-20200324-mon-2</t>
  </si>
  <si>
    <t>The Bank will introduce a long-term, i.e. three, six and twelve-month and three and five-year, collateralised lending facility of unlimited total amount at fixed interest rates, and, by suspending the sanctions on reserve deficiency, it will exempt banks from complying with reserve requirements. The MNB will hold the first tender of long-term loans on Wednesday. Exemption from reserve requirements takes immediate effect.</t>
  </si>
  <si>
    <t>https://www.mnb.hu/en/pressroom/press-releases/press-releases-2020/unlimited-amount-of-long-term-liquidity-available-at-fixed-interest-rates</t>
  </si>
  <si>
    <t>HU-20200324-mon-3</t>
  </si>
  <si>
    <t>The Monetary Council also made a decision on the exemption from reserve requirements by suspending the sanctions on reserve deficiency. This measure will facilitate the management of liquidity for the banking system, providing liquidity of over HUF 250 billion.</t>
  </si>
  <si>
    <t>HU-20200324-mon-4</t>
  </si>
  <si>
    <t>The Monetary Council left the base rate, the overnight collateralised lending rate and the one-week collateralised lending rate at 0.9 percent and the overnight deposit rate at -0.05 percent unchanged.</t>
  </si>
  <si>
    <t>In line with the Monetary Council decision of 24 March 2020, the Magyar Nemzeti Bank has today decided to give resident open-ended public mutual funds an opportunity to participate in the Bank’s longer-term collateralised loan tenders. With the decision, the MNB aims to support markets key for the functioning of the national economy, including the government securities and real estate markets.</t>
  </si>
  <si>
    <t>https://www.mnb.hu/en/pressroom/press-releases/press-releases-2020/mnb-provides-an-opportunity-for-mutual-funds-to-access-its-longer-term-lending-facility</t>
  </si>
  <si>
    <t>HU-20200401-mon-1</t>
  </si>
  <si>
    <t>During the fall of 2016, NBH included the one-week deposit facility in its potential monetary policy instrument set, which is now being activated. The one-week deposit pays the fixed policy rate of 90 basis points, while the O/N deposit rate is -5 basis points. The instrument is available to members of the central bank's monetary policy counterparties. The deposit tender is announced by NBH every week, and settlement takes place on the day of the tender. Allocated amount will be determined based on the assessment of actual liquidity conditions. NBH uses the one-week deposit facility actively and announces it regularly as long as liquidity conditions so corroborate. The technical parameters are available at the website of NBH.</t>
  </si>
  <si>
    <t>https://www.mnb.hu/en/pressroom/press-releases/press-releases-2020/the-national-bank-of-hungary-calls-for-regular-tenders-on-one-week-deposit-instrument-at-policy-rate</t>
  </si>
  <si>
    <t>HU-20200407-mon-1</t>
  </si>
  <si>
    <t>At its current meeting, the Monetary Council decided to make the interest rate corridor symmetrical. The Monetary Council of the MNB left the central bank base rate unchanged. The MNB increased both the overnight collateralised loan rate and the one-week collateralised loan rate by 95bps to 1.85%. The new interest rate levels come into effect on 8 April 2020.</t>
  </si>
  <si>
    <t>https://www.mnb.hu/letoltes/kv-200407-en.pdf</t>
  </si>
  <si>
    <t>HU-20200407-mon-2</t>
  </si>
  <si>
    <t>The Monetary Council decided to launch a government security purchase programme in the secondary market to restore the stable liquidity position of the government securities market. Details of the programme will be published later.</t>
  </si>
  <si>
    <t>https://www.mnb.hu/en/monetary-policy/the-monetary-council/press-releases/2020/press-release-on-the-monetary-council-meeting-of-7-april-2020</t>
  </si>
  <si>
    <t>HU-20200407-mon-3</t>
  </si>
  <si>
    <t>To ensure access to required, affordable funding for domestic small and medium-sized enterprises available for a wide variety of purposes, the Monetary Council will launch the Funding for Growth Scheme Go! on 20 April 2020, raising the current allocation amount by HUF 1,000 billion. Including HUF 500 billion undrawn under the FGS fix, the MNB will make available up to HUF 1,500 billion of cheap and stable source of lending to the SME sector under the FGS Go!. The MNB will continue to provide refinancing loans to credit institutions at a zero interest rate, and interest to be paid by SMEs will continue to be maximum 2.5 percent.</t>
  </si>
  <si>
    <t>HU-20200407-mon-4</t>
  </si>
  <si>
    <t>The Monetary Council decided to relaunch its mortgage bond purchase programme to improve the long-term supply of funding to the banking sector. Details of the programme will be published later.</t>
  </si>
  <si>
    <t>HU-20200430-mon-1</t>
  </si>
  <si>
    <t>The Council decided to keep the cap on its Bond Funding for Growth Scheme (BGS), which aims to give a boost to Hungaryʼs corporate bond market, at HUF 450 bln, but raise the central bankʼs exposure to individual issuers from HUF 20 bln to HUF 50 bln. The limit on the maturity of bonds issued in the scheme will also rise from 10 years to 20 years.</t>
  </si>
  <si>
    <t>To facilitate effective monetary policy transmission and mitigate the economic and financial effects arising from the coronavirus pandemic, the Magyar Nemzeti Bank will launch its government securities and mortgage bonds purchase programmes on 4 May 2020. The MNB’s government securities programme involves Hungarian fixed-rate forint government securities. The MNB will not restrict the scope of maturities of government securities to be purchased, nevertheless purchases will focus on securities with at least 3 year to maturity. The Monetary Council did not set a total amount of purchases for either programme. The MNB will perform a technical revision when stock increases reach HUF 1,000 billion in government securities and HUF 300 billion in mortgage bonds while continuously monitoring the implementation of the asset purchase programmes.</t>
  </si>
  <si>
    <t>https://www.mnb.hu/en/pressroom/press-releases/press-releases-2020/the-mnb-to-launch-its-government-securities-and-mortgage-bonds-purchase-programmes-on-4-may</t>
  </si>
  <si>
    <t>The MNB will relaunch its mortgage bonds purchase programme. The new, second phase of the mortgage bonds purchase programme will be launched with broadly identical strategic parameters to those of the successful programme of 2018. The programme continues to include long-term fixed-rate forint mortgage bonds with its total amount being 50 per cent of the issued stock. The MNB will also make purchases in the primary and the secondary markets this time.</t>
  </si>
  <si>
    <t>The Monetary Council left the base rate and the overnight deposit rate unchanged at 0.9 percent and -0.05 percent, respectively, and kept the overnight and the one-week collateralised lending rates at 1.85 percent.</t>
  </si>
  <si>
    <t>https://www.mnb.hu/en/monetary-policy/the-monetary-council/press-releases/2020/press-release-on-the-monetary-council-meeting-of-28-april-2020</t>
  </si>
  <si>
    <t>Investment funds will have access to collateralised central bank loans at all maturities, including loans with three and five-year maturities, and the range of eligible collateral has been extended with forint-denominated securities and mutual fund shares issued by investment funds.</t>
  </si>
  <si>
    <t>https://www.mnb.hu/en/pressroom/press-releases/press-releases-2020/mnb-provides-access-for-investment-funds-to-an-increasing-range-of-its-instruments</t>
  </si>
  <si>
    <t>Matching the role investment funds play in monetary transmission, the 10 largest asset managers headquartered in Hungary managing public and open-ended investment funds, will be included in the group of counterparty institutions participating in the government securities purchase programme.</t>
  </si>
  <si>
    <t>Matching the role investment funds play in monetary transmission, the 10 largest asset managers headquartered in Hungary managing public and open-ended investment funds, will be included in the group of counterparty institutions participating in the Bond Funding for Growth Scheme.</t>
  </si>
  <si>
    <t>https://www.mnb.hu/en/monetary-policy/the-monetary-council/press-releases/2020/press-release-on-the-monetary-council-meeting-of-26-may-2020</t>
  </si>
  <si>
    <t>The Monetary Council of the MNB reduced the central bank base rate by 15 basis points to 0.75%, in effect from 24 June 2020</t>
  </si>
  <si>
    <t>https://www.mnb.hu/en/monetary-policy/the-monetary-council/press-releases/2020/press-release-on-the-monetary-council-meeting-of-23-june-2020</t>
  </si>
  <si>
    <t>The MNB extended the range of potential uses of funds granted under the FGS Go! in early July to allow SMEs to have wider access to funds with favourable conditions under the Schemes, including allowing the use of loans for investment abroad and loosening conditions for borrowing working capital loans.</t>
  </si>
  <si>
    <t>https://www.mnb.hu/sajtoszoba/sajtokozlemenyek/2020-evi-sajtokozlemenyek/az-mnb-tovabb-szelesiti-az-nhp-hajra-igenybeveteli-lehetoseget</t>
  </si>
  <si>
    <t xml:space="preserve">To improve monetary policy transmission, the Monetary Council decided to reallocate between its instruments affecting longer-term maturities, i.e. its long-term collateralised lending instruments and government securities purchases. Consequently, the Bank will purchase limited amounts of government securities in the segment of over 15-year maturities. In addition to improving the transmission of monetary policy, this measure is intended to support an extension in the maturity structure of government debt. </t>
  </si>
  <si>
    <t>https://www.mnb.hu/en/monetary-policy/the-monetary-council/press-releases/2020/press-release-on-the-monetary-council-meeting-of-21-july-2020</t>
  </si>
  <si>
    <t>The Monetary Council reduced the base rate by 15 basis points to 0.60 percent. The Monetary Council left the overnight deposit rate at -0.05 percent and the overnight and the one-week collateralised lending rates at 1.85 percent unchanged. The MNB will continue to set the one-week deposit rate at the weekly tenders.</t>
  </si>
  <si>
    <t>The European Central Bank (ECB) and the Magyar Nemzeti Bank (MNB) have agreed to set up a repo line arrangement to provide euro liquidity to Hungarian financial institutions. Under the repo line, the MNB will be able to borrow up to €4 billion from the ECB. The maximum maturity of each drawing will be three months. The repo arrangement will remain in place until the end of June 2021, unless an extension is decided.</t>
  </si>
  <si>
    <t>https://www.mnb.hu/en/pressroom/press-releases/press-releases-2020/ecb-and-magyar-nemzeti-bank-set-up-repo-line-to-provide-euro-liquidity</t>
  </si>
  <si>
    <t>To maintain the effectiveness of monetary transmission and the stable liquidity position of the government securities market, the Monetary Council deems it necessary to increase the amount of weekly government securities purchases. MNB will raise the amount of government securities it buys weekly in the framework of an assets purchase program from some HUF 15 billion to around HUF 40 bln. The Bank will continue to make purchases in the long segment to support an extension in the maturity structure of government debt.</t>
  </si>
  <si>
    <t>https://www.mnb.hu/en/monetary-policy/the-monetary-council/press-releases/2020/press-release-on-the-monetary-council-meeting-of-25-august-2020; https://www.mnb.hu/sajtoszoba/sajtokozlemenyek/2020-evi-sajtokozlemenyek/virag-barnabas-alelnok-a-monetaris-tanacs-2020-augusztus-25-i-donteserol-online-tajekoztatot-tartott</t>
  </si>
  <si>
    <t xml:space="preserve">The Monetary Council left the base rate and the overnight deposit rate unchanged at 0.60 percent and -0.05 percent, respectively, and the overnight and the one-week collateralised lending rates at 1.85 percent. </t>
  </si>
  <si>
    <t>https://www.mnb.hu/en/monetary-policy/the-monetary-council/press-releases/2020/press-release-on-the-monetary-council-meeting-of-25-august-2020</t>
  </si>
  <si>
    <t>the MNB decided that it will only announce tenders of its long-term collateralised lending facility with three and five-year maturities. Weekly tenders with maturities of up to one year, including three, six and twelve-month maturities, will not be announced. To achieve technical simplification, investment funds’ indirect access (i.e. through banking sector participants) to the collateralised lending facility will be discontinued. However, direct access will remain available for the investment funds involved.</t>
  </si>
  <si>
    <t>https://www.mnb.hu/en/pressroom/press-releases/press-releases-2020/mnb-to-add-a-swap-facility-providing-foreign-currency-liquidity-to-its-monetary-policy-instruments</t>
  </si>
  <si>
    <t>Due to a significant expansion in interbank liquidity, the Monetary Council decided to restore the sanctions, suspended on 24 March 2020 in response to the effects arising from the coronavirus pandemic, to be applied in the event of credit institutions’ reserve deficiency, with effect from 1 October 2020.</t>
  </si>
  <si>
    <t>HU-20200908-mon-1</t>
  </si>
  <si>
    <t>In line with the Magyar Nemzeti Bank’s decision, swap tenders providing central bank foreign currency liquidity will be introduced in necessary cases to facilitate monetary policy transmission, in addition to the regular announcement of swap tenders providing forint liquidity. The MNB will inform its counterparty banks of the detailed conditions of swap tenders providing foreign currency liquidity with a maximum of two-week maturity. The MNB may use its international master repurchase agreements providing euro liquidity to finance the swap instrument.</t>
  </si>
  <si>
    <t>HU-20200908-mon-2</t>
  </si>
  <si>
    <t>The Monetary Council also decided that from 1 October 2020, the interest rate on the portion above the reserve requirement on reserve accounts should be the lower of the current central bank overnight deposit rate and 0 percent.</t>
  </si>
  <si>
    <t>In view of the large-scale utilisation, the Monetary Council raised the amount available under the Bond Funding for Growth Scheme to HUF 750 billion from 23 September. The increased amount may help the Hungarian corporate bond market continue to converge to European and regional averages.</t>
  </si>
  <si>
    <t>https://www.mnb.hu/en/monetary-policy/the-monetary-council/press-releases/2020/press-release-on-the-monetary-council-meeting-of-22-september-2020</t>
  </si>
  <si>
    <t>On 6 October, the Monetary Council decided to change certain parameters of the programme of government securities purchases to promote the effectiveness the Bank’s programmes affecting long-term yields. Under the measures, the amount available for purchase of certain series of government securities has been raised from 33 percent to 50 percent. Furthermore, the range of assets available for purchase has been extended to government-guaranteed debt securities issued, using the same strategic parameters as those of government securities purchases. In addition to the introduction of the new fine-tuning measures, the Bank has decided to take a flexible approach to the amount of its weekly purchases, focusing its purchases on longer maturities. Purchases may take place at regular weekly tenders as well as out of tender. The Monetary Council will use the government securities purchase programme through a lasting market presence to the extent required. In accordance with its previous decision, the MNB will carry out a technical review if the purchased amount increases by HUF 1,000 billion from the initial amount set at the start of the programme.</t>
  </si>
  <si>
    <t>https://www.mnb.hu/en/pressroom/press-releases/press-releases-2020/the-monetary-council-s-decision-on-technical-changes-to-the-magyar-nemzeti-bank-s-asset-purchase-programme</t>
  </si>
  <si>
    <t>https://www.mnb.hu/en/monetary-policy/the-monetary-council/press-releases/2020/press-release-on-the-monetary-council-meeting-of-20-october-2020</t>
  </si>
  <si>
    <t>The Monetary Council left the base rate and the overnight deposit rate unchanged at 0.60 percent and -0.05 percent, respectively, and the overnight and the one-week collateralised lending rates at 1.85 percent.</t>
  </si>
  <si>
    <t>https://www.mnb.hu/en/monetary-policy/the-monetary-council/press-releases/2020/press-release-on-the-monetary-council-meeting-of-17-november-2020</t>
  </si>
  <si>
    <t xml:space="preserve">The utilisation of the Funding for Growth Scheme Go! exceeded HUF 1,000 billion by mid-November; therefore, at its meeting today, the Monetary Council decided to raise the total amount of programme by HUF 1,000 billion as well. </t>
  </si>
  <si>
    <t>The Magyar Nemzeti Bank will hold foreign exchange swap tenders providing euro liquidity at the end of 2020. The tenders will take place on 21, 29, 30 and 31 December 2020. The first tender’s starting value date will be 23 December, and the other three tenders’ starting value date will be 31 December. The maturity date of all four tenders will be Thursday, 7 January 2021. The tenders will be announced with no quantitative limit. The Bank may use its international master repurchase agreements providing euro liquidity to finance the swap instrument.</t>
  </si>
  <si>
    <t>https://www.mnb.hu/en/pressroom/press-releases/press-releases-2020/mnb-to-hold-foreign-exchange-swap-tenders-providing-euro-liquidity-at-the-end-of-december</t>
  </si>
  <si>
    <t>https://www.mnb.hu/en/monetary-policy/the-monetary-council/press-releases/2020/press-release-on-the-monetary-council-meeting-of-15-december-2020</t>
  </si>
  <si>
    <t>https://www.mnb.hu/en/monetary-policy/the-monetary-council/press-releases/2021/press-release-on-the-monetary-council-meeting-of-26-january-2021</t>
  </si>
  <si>
    <t>The Monetary Council decided to raise the amount available under the Bond Funding for Growth Scheme from HUF 750 billion to 1,150 billion and altered some conditions of the Scheme.</t>
  </si>
  <si>
    <t>In order to use its instruments affecting longer maturities more effectively, the MNB will reallocate liquidity provided under its individual programmes from the collateralised lending facility towards government securities purchases while keeping its monetary policy stance unchanged. In addition, it will be ready to extend its government securities purchases to include government securities with maturities of less than ten years, thereby ensuring continuous liquidity in the government securities market over the middle segment of the yield curve.</t>
  </si>
  <si>
    <t>In the past month, the MNB extended its government securities purchases to include government securities with maturities of less than ten years</t>
  </si>
  <si>
    <t>https://www.mnb.hu/en/monetary-policy/the-monetary-council/press-releases/2021/press-release-on-the-monetary-council-meeting-of-23-february-2021</t>
  </si>
  <si>
    <t>The Magyar Nemzeti Bank will hold foreign exchange swap tenders providing euro liquidity at the end of March 2021. The tenders will take place on 24, 29, 30 and 31 March 2021. The first tender’s starting value date will be 26 March, its maturity date will be 8 April 2021. The other three tenders’ starting value date will be 31 March, the maturity date of them will be Thursday, 1 April 2021. The tenders will be announced with no quantitative limit. The Bank may use its international master repurchase agreements providing euro liquidity to finance the swap instrument.</t>
  </si>
  <si>
    <t>https://www.mnb.hu/en/pressroom/press-releases/press-releases-2021/mnb-to-hold-foreign-exchange-swap-tenders-providing-euro-liquidity-again-at-the-end-of-march</t>
  </si>
  <si>
    <t>The Monetary Council stands ready to conduct purchases under its government securities purchase programme flexibly, without limits on individual series. If warranted by the stability and liquidity position of the government securities market, the MNB’s purchases may exceed the 50 percent share of individual series. This modification does not affect weekly amounts of purchases, only the structure of purchases, and therefore the MNB’s monetary policy stance will remain unchanged.</t>
  </si>
  <si>
    <t>https://www.mnb.hu/en/pressroom/press-releases/press-releases-2021/monetary-council-s-decision-on-technical-changes-to-the-magyar-nemzeti-bank-s-government-securities-purchase-programme</t>
  </si>
  <si>
    <t>https://www.mnb.hu/en/monetary-policy/the-monetary-council/press-releases/2021/press-release-on-the-monetary-council-meeting-of-23-march-2021</t>
  </si>
  <si>
    <t>https://www.mnb.hu/en/monetary-policy/the-monetary-council/press-releases/2021/press-release-on-the-monetary-council-meeting-of-27-april-2021</t>
  </si>
  <si>
    <t>The MNB will continue to use its government securities purchase programme by maintaining a lasting presence in the market, taking a flexible approach to changing the structure of weekly securities purchases, to the extent and for the time necessary. The Council will still not set a total amount for its government securities purchase programme. In addition to continuously monitoring the implementation of the asset purchase programme, the Monetary Council will perform the next revision when stocks reach HUF 3,000 billion.</t>
  </si>
  <si>
    <t>https://www.mnb.hu/en/monetary-policy/the-monetary-council/press-releases/2021/press-release-on-the-monetary-council-meeting-of-25-may-2021</t>
  </si>
  <si>
    <t>The Monetary Council increased the central bank base rate by 30 basis points to 0.9 percent. It kept the overnight deposit rate at -0.05 percent and the overnight and one-week collateralised lending rates at 1.85 percent unchanged. According to the Monetary Council’s assessment, it is warranted to increase the interest rate on the one-week deposit instrument to the 0.9 percent level of the base rate.</t>
  </si>
  <si>
    <t>https://www.mnb.hu/en/monetary-policy/the-monetary-council/press-releases/2021/press-release-on-the-monetary-council-meeting-of-22-june-2021</t>
  </si>
  <si>
    <t>With the exhaustion of the HUF 3,000 billion available, the Bank has closed the FGS Go!</t>
  </si>
  <si>
    <t>The Monetary Council tightened monetary conditions further by several steps in its decision today. According to the July decision, the cycle of interest rate hike continues by 30 basis points. The central bank base rate rises to 1.20 percent. The Monetary Council also considers a 30 basis point increase in the interest rate corridor to be justified. The overnight deposit rate changes to 0.25 percent, and the overnight and one-week collateralised lending rates change to 2.15 percent. The MNB will continue to set the one-week deposit rate at weekly tenders. According to the Monetary Council’s assessment, is warranted to increase the interest rate on the one-week deposit instrument by the same amount as in the base rate.</t>
  </si>
  <si>
    <t>https://www.mnb.hu/en/monetary-policy/the-monetary-council/press-releases/2021/press-release-on-the-monetary-council-meeting-of-27-july-2021</t>
  </si>
  <si>
    <t>From today the Bank will discontinue the use of the long-term collateralised lending facility.</t>
  </si>
  <si>
    <t>The Monetary Council tightened monetary conditions further in its decision today, continuing the interest rate hiking cycle started in June. According to the August decision, the central bank base rate rises by 30 basis points to 1.50 percent. The Monetary Council also considers a 30 basis point increase in the interest rate corridor to be justified: the overnight deposit rate increases to 0.55 percent, while the overnight and the one-week collateralised lending rates increase to 2.45 percent. The MNB will continue to set the one-week deposit rate at weekly tenders. According to the Monetary Council’s assessment, it is warranted to increase the interest rate on the one-week deposit instrument by the same measure as in the base rate.</t>
  </si>
  <si>
    <t>https://www.mnb.hu/en/monetary-policy/the-monetary-council/press-releases/2021/press-release-on-the-monetary-council-meeting-of-24-august-2021</t>
  </si>
  <si>
    <t xml:space="preserve">At its meeting today, the Monetary Council decided to begin gradually withdrawing the government securities purchase programme while considering aspects of maintaining market stability. In the future, the Monetary Council will not set a revision limit applicable to the entire stock purchased under the programme. Instead, the Council will set a target amount for weekly purchases.
As a first step, the MNB’s purchases will decrease from a weekly amount of HUF 60 billion to HUF 50 billion from the week starting on 23 August 2021. The Bank may depart from this arrangement in a flexible manner, depending on the supply and other market conditions. Subsequently, the Monetary Council will perform a comprehensive assessment of the government securities purchase programme at the end of each quarter, starting in September 2021. As part of this, the Council will take a decision on the next step of the withdrawal, and it will set a target amount for weekly purchases over the next quarter.
The MNB will start reducing purchases of shorter-term government securities. As a result, the share of longer-term government securities within weekly purchases will increase. The central bank will not sell the stock of government securities on its balance sheet, purchased government securities will be held to maturity. </t>
  </si>
  <si>
    <t>According to the September decision, the central bank base rate rises by 15 basis points to 1.65 percent. The Monetary Council also considers a 15 basis point increase in the interest rate corridor to be justified: the overnight deposit rate increases to 0.70 percent, while the overnight and the one-week collateralised lending rates increase to 2.60 percent. The MNB will continue to set the one-week deposit rate at weekly tenders.</t>
  </si>
  <si>
    <t>https://www.mnb.hu/en/monetary-policy/the-monetary-council/press-releases/2021/press-release-on-the-monetary-council-meeting-of-21-september-2021</t>
  </si>
  <si>
    <t>The MNB gradually phases out its FX swap facility providing forint liquidity taking into account the developments in the swap market.</t>
  </si>
  <si>
    <t>the target amount of the MNB’s weekly purchases will decrease from HUF 50 billion to HUF 40 billion from the week starting on 27 September 2021. The Bank may depart from this arrangement in a flexible manner, depending on supply and other market conditions. Next time the Monetary Council will set the target amount of weekly purchases for the following quarter in December.</t>
  </si>
  <si>
    <t>ID-20200220-mon-1</t>
  </si>
  <si>
    <t>Lower the BI 7-day Reverse Repo Rate by 25 bps to 4,75%, Deposit Facility (DF) rates lowered 25 bps to 4,00% and Lending Facility (LF) rates lowered 25 bps to 5,50%</t>
  </si>
  <si>
    <t>https://www.bi.go.id/en/publikasi/ruang-media/news-release/Pages/SP_221320.aspx</t>
  </si>
  <si>
    <t>ID-20200302-mon-1</t>
  </si>
  <si>
    <t>Lower the FX reserve requirements for commercial banks from 8% to 4%. Lower the rupiah reserve requirements by 50bps for banks financing export-import activity in coordination with the Government. Expand the range of underlying transactions available to foreign investors</t>
  </si>
  <si>
    <t>https://www.bi.go.id/en/publikasi/ruang-media/news-release/Pages/SP_221520.aspx</t>
  </si>
  <si>
    <t>ID-20200302-mon-2</t>
  </si>
  <si>
    <t>Lower the rupiah reserve requirements by 50bps for banks financing export-import activity in coordination with the Government.</t>
  </si>
  <si>
    <t>ID-20200302-mon-4</t>
  </si>
  <si>
    <t>Intensify triple intervention policy to ensure rupiah exchange rates move in line with the currency's fundamental value and market mechanisms. To that end, Bank Indonesia will optimise its intervention strategy in the DNDF market, spot market and SBN market in order to minimise the risk of increasing rupiah exchange rate volatility. Expand the range of underlying transactions available to foreign investors in order to provide alternative hedging instruments against rupiah holdings.</t>
  </si>
  <si>
    <t>ID-20200305-mon-1</t>
  </si>
  <si>
    <t>Bank of Korea and Bank Indonesia signed a renewal of a bilateral local currency swap arrangement (BCSA). This arrangement was signed by the Governor of Bank of Korea, Juyeol Lee and the Governor of Bank Indonesia, Perry Warjiyo. The arrangement allows for the exchange of local currencies between the two central banks of up to KRW 10.7 trillion or IDR 115 trillion.</t>
  </si>
  <si>
    <t>https://www.bi.go.id/en/publikasi/ruang-media/news-release/Pages/SP_221720.aspx</t>
  </si>
  <si>
    <t>Strengthening the intensity of triple intervention policy to maintain rupiah exchange rate stability in line with the currency's fundamental value and market mechanisms, including the spot and DNDF markets as well as purchasing SBN in the secondary market.</t>
  </si>
  <si>
    <t>https://www.bi.go.id/en/publikasi/ruang-media/news-release/Pages/SP_222220.aspx</t>
  </si>
  <si>
    <t>The BI Board of Governors agreed on 18th and 19th March 2020 to lower the BI 7-day Reverse Repo Rate by 25 bps to 4,50%, Deposit Facility (DF) rates lowered 25 bps to 3,75% and Lending Facility (LF) rates lowered 25 bps to 5,25%.</t>
  </si>
  <si>
    <t>ID-20200319-mon-2</t>
  </si>
  <si>
    <t>Extending the SBN repo tenor to 12 months and providing daily auctions to loosen rupiah liquidity in the banking industry, effective from 20th March 2020.</t>
  </si>
  <si>
    <t>ID-20200319-mon-3</t>
  </si>
  <si>
    <t>Increasing the frequency of FX swap auctions for 1, 3, 6 and 12-month tenors from three times per week to daily auctions in order to ensure adequate liquidity, effective from 19th March 2020.</t>
  </si>
  <si>
    <t>ID-20200319-mon-4</t>
  </si>
  <si>
    <t>Expanding the incentive of a 50bps daily rupiah reserve requirement beyond banks that are engaged in export-import financing to include the financing of MSMEs and other priority sectors, effective from 1st April 2020.</t>
  </si>
  <si>
    <t>ID-20200401-mon-2</t>
  </si>
  <si>
    <t>Expansion of BI authority to purchase long-term government securities (SBN) and government Islamic securities (SBSN) in the primary market in order to assist the Government finance the handling of the COVID-19 impact on financial system stability. SBN will be purchased in the primary market by Bank Indonesia as a last resort if the market is unable to fully absorb the SBN issued by the Government.  Further provisions will be regulated in conjunction with the Minister of Finance and the Governor of Bank Indonesia based on the following considerations: financial market conditions and the impact on inflation. As an anticipatory measure, Bank Indonesia will purchase repo securities held by the Deposit Insurance Corporation (LPS) in order to finance the handling of solvency issues at systemic and non-systemic banks</t>
  </si>
  <si>
    <t>https://www.bi.go.id/en/publikasi/ruang-media/news-release/Pages/SP_222620.aspx</t>
  </si>
  <si>
    <t>To stabilise and strengthen rupiah exchange rates, Bank Indonesia has strengthened the intensity of triple intervention policy through the spot and Domestic Non-Deliverable Forward (DNDF) markets, as well as purchasing SBN in the secondary market.</t>
  </si>
  <si>
    <t>https://www.bi.go.id/en/publikasi/ruang-media/news-release/Pages/SP_223020.aspx</t>
  </si>
  <si>
    <t>ID-20200414-mon-1</t>
  </si>
  <si>
    <t>Bank Indonesia will increase monetary easing through quantitative easing as follows: a.      Expand monetary operations by providing banks and the corporates a term-repo mechanism with SUN/SBSN underlying transactions of tenors up to one year.</t>
  </si>
  <si>
    <t>ID-20200414-mon-2</t>
  </si>
  <si>
    <t>Bank Indonesia will increase monetary easing through quantitative easing as follows: b.      Lower the rupiah reserve requirement ratios by 200bps for conventional commercial banks and by 50bps for Islamic banks/Islamic business units, effective from 1st May 2020.</t>
  </si>
  <si>
    <t>The BI Board of Governors agreed on 13th and 14th April 2020 to hold the BI 7-Day Reverse Repo Rate at 4.50%, while also maintaining the Deposit Facility (DF) and Lending Facility (LF) rates at 3.75% and 5.25%.</t>
  </si>
  <si>
    <t>https://www.bi.go.id/en/publikasi/ruang-media/news-release/Pages/sp_223020.aspx</t>
  </si>
  <si>
    <t>The BI Board of Governors agreed on 18th and 19th May 2020 to hold the BI 7-Day Reverse Repo Rate at 4.50%, while also maintaining the Deposit Facility (DF) and Lending Facility (LF) rates at 3.75% and 5.25%.</t>
  </si>
  <si>
    <t>https://www.bi.go.id/en/publikasi/ruang-media/news-release/Pages/sp_223920.aspx</t>
  </si>
  <si>
    <t>ID-20200519-mon-2</t>
  </si>
  <si>
    <t>Considering implementation of Reserve Requirement Remuneration for all banks</t>
  </si>
  <si>
    <t>https://www.bi.go.id/en/publikasi/ruang-media/news-release/Pages/SP_223920.aspx</t>
  </si>
  <si>
    <t>ID-20200519-mon-3</t>
  </si>
  <si>
    <t>Strengthening monetary operations and Islamic financial market deepening through Sharia-Compliant Liquidity Facilities (FLisBI), Sharia-Compliant Liquidity Management (PaSBI) and Sharia-Compliant Interbank Fund Management Certificates (SiPA)</t>
  </si>
  <si>
    <t>Bank Indonesia is committed to funding the State Revenue and Expenditure Budget (APBN) through SBN purchases in the primary market.</t>
  </si>
  <si>
    <t>https://www.bi.go.id/en/publikasi/ruang-media/news-release/Pages/SP_224620.aspx</t>
  </si>
  <si>
    <t xml:space="preserve">The BI Board of Governors agreed on 17th and 18th June 2020 to lower the BI 7-day Reverse Repo Rate by 25 bps to 4,25%, Deposit Facility (DF) rates lowered 25 bps to 3,50% and Lending Facility (LF) rates lowered 25 bps to 5,00%. </t>
  </si>
  <si>
    <t>https://www.bi.go.id/en/publikasi/ruang-media/news-release/Pages/sp_224620.aspx</t>
  </si>
  <si>
    <t>ID-20200618-mon-2</t>
  </si>
  <si>
    <t>Bank Indonesia has decided to implement reserve requirement remuneration for banks meeting daily and average rupiah reserve requirements of 1.5% per year based on 3% of deposits, effective 1st August 2020.</t>
  </si>
  <si>
    <t>Indonesia unveiled a nearly $40 billion financing scheme for its fiscal deficit on Monday, with the central bank set to buy some 397.6 trillion rupiah ($28 billion) directly without receiving interest, to help fund the economic recovery. Bank Indonesia (BI) will also be a standby buyer and help pay some interest rate expenses for 177 trillion rupiah worth of bonds that the government will sell in auctions to fund recovery schemes for some businesses, she said. BI is set to pay the spread between market rates and its 3-month reverse repurchase rate minus one percentage point, she added.</t>
  </si>
  <si>
    <t>https://www.reuters.com/article/us-indonesia-economy-idUSKBN2471AZ</t>
  </si>
  <si>
    <t xml:space="preserve">The BI Board of Governors agreed on 15th and 16th July 2020 to lower the BI 7-day Reverse Repo Rate by 25 bps to 4.00%, Deposit Facility (DF) rate by 25 bps to 3.25% and Lending Facility (LF) rate by 25 bps to 4.75%. </t>
  </si>
  <si>
    <t>https://www.bi.go.id/en/publikasi/ruang-media/news-release/Pages/sp_225220.aspx</t>
  </si>
  <si>
    <t>The BI Board of Governors agreed on 18th and 19th August 2020 to hold the BI 7-Day Reverse Repo Rate at 4.00%, while also maintaining the Deposit Facility (DF) and Lending Facility (LF) rates at 3.25% and 4,75%.</t>
  </si>
  <si>
    <t>https://www.bi.go.id/en/publikasi/ruang-media/news-release/Pages/sp_226420.aspx</t>
  </si>
  <si>
    <t>The BI Board of Governors agreed on 16th and 17th September 2020 to hold the BI 7-Day Reverse Repo Rate at 4.00%, while also maintaining the Deposit Facility (DF) and Lending Facility (LF) rates at 3.25% and 4.75%</t>
  </si>
  <si>
    <t>https://www.bi.go.id/en/publikasi/ruang-media/news-release/Pages/sp_227120.aspx</t>
  </si>
  <si>
    <t>The BI Board of Governors agreed on 12th and 13th October 2020 to hold the BI 7-Day Reverse Repo Rate at 4.00%, while also maintaining the Deposit Facility (DF) and Lending Facility (LF) rates at 3.25% and 4.75%.</t>
  </si>
  <si>
    <t>https://www.bi.go.id/en/publikasi/ruang-media/news-release/Pages/sp_227520.aspx</t>
  </si>
  <si>
    <t>The BI Board of Governors agreed on 18th and 19th November 2020 to lower the BI 7-day Reverse Repo Rate by 25 bps to 3.75%, Deposit Facility (DF) rate by 25 bps to 3.00% and Lending Facility (LF) rate by 25 bps to 4.50%</t>
  </si>
  <si>
    <t>https://www.bi.go.id/en/publikasi/ruang-media/news-release/Pages/sp_228720.aspx</t>
  </si>
  <si>
    <t>The BI Board of Governors agreed on 16th and 17th December 2020 to hold the BI 7-Day Reverse Repo Rate at 3.75%, while also maintaining the Deposit Facility (DF) rates at 3.00% and Lending Facility (LF) rates at 4.50%.</t>
  </si>
  <si>
    <t>https://www.bi.go.id/en/publikasi/ruang-media/news-release/Pages/sp_229520.aspx</t>
  </si>
  <si>
    <t>The BI Board of Governors agreed on 20th and 21st January 2021 to hold the BI 7-Day Reverse Repo Rate at 3.75%, while also maintaining the Deposit Facility (DF) rates at 3.00% and Lending Facility (LF) rates at 4.50%.</t>
  </si>
  <si>
    <t>https://www.bi.go.id/en/publikasi/ruang-media/news-release/Pages/sp_232021.aspx</t>
  </si>
  <si>
    <t>The Board of Governors Meeting of Bank Indonesia on 17-18 February 2021 decided to lower the BI 7-Day Reverse Repo Rate (BI7DRR) by 25 bps to 3.50%, the Deposit Facility rate to 2.75%, and the Lending Facility rate to 4.25%.</t>
  </si>
  <si>
    <t>https://www.bi.go.id/id/publikasi/ruang-media/news-release/Pages/sp_234221.aspx</t>
  </si>
  <si>
    <t>The Board of Governors Meeting of Bank Indonesia on 17-18 March 2021 decided to maintain the BI 7-Day Reverse Repo Rate (BI7DRR) at 3.50%, the Deposit Facility rate at 2.75%, and the Lending Facility rate at 4.25%.</t>
  </si>
  <si>
    <t>https://www.bi.go.id/id/publikasi/ruang-media/news-release/Pages/sp_236821.aspx</t>
  </si>
  <si>
    <t>The Board of Governors Meeting of Bank Indonesia on 19-20 April 2021 decided to maintain the BI 7-Day Reverse Repo Rate (BI7DRR) at 3.50%, the Deposit Facility rate at 2.75%, and the Lending Facility rate at 4.25%.</t>
  </si>
  <si>
    <t>https://www.bi.go.id/id/publikasi/ruang-media/news-release/Pages/sp_2310521.aspx</t>
  </si>
  <si>
    <t>The Board of Governors Meeting of Bank Indonesia on 24-25 May 2021 decided to maintain the BI 7-Day Reverse Repo Rate (BI7DRR) at 3.50%, the Deposit Facility rate at 2.75%, and the Lending Facility rate at 4.25%.</t>
  </si>
  <si>
    <t>https://www.bi.go.id/id/publikasi/ruang-media/news-release/Pages/sp_2312921.aspx</t>
  </si>
  <si>
    <t>The Board of Governors Meeting of Bank Indonesia on 16-17 June 2021 decided to maintain the BI 7-Day Reverse Repo Rate (BI7DRR) at 3.50%, the Deposit Facility rate at 2.75%, and the Lending Facility rate at 4.25%.</t>
  </si>
  <si>
    <t>https://www.bi.go.id/id/publikasi/ruang-media/news-release/Pages/sp_2314421.aspx</t>
  </si>
  <si>
    <t>The Board of Governors Meeting of Bank Indonesia on 21-22 July 2021 decided to maintain the BI 7-Day Reverse Repo Rate (BI7DRR) at 3.50%, the Deposit Facility rate at 2.75%, and the Lending Facility rate at 4.25%.</t>
  </si>
  <si>
    <t>https://www.bi.go.id/id/publikasi/ruang-media/news-release/Pages/sp_2317721.aspx</t>
  </si>
  <si>
    <t>BI 7-Day Reverse Repo Rate Held at 3.50%: Synergy Maintaining Stability and Strengthening Recovery</t>
  </si>
  <si>
    <t>IL-20200224-mon-1</t>
  </si>
  <si>
    <t>The Monetary Committee decides on February 24, 2020 to keep the interest rate unchanged at 0.25 percent.</t>
  </si>
  <si>
    <t>https://www.boi.org.il/en/NewsAndPublications/PressReleases/Pages/24-2-2020.aspx</t>
  </si>
  <si>
    <t>IL-20200315-mon-1</t>
  </si>
  <si>
    <t>The Bank of Israel will carry out open market operations and will purchase in the secondary market government bonds of various types and maturities in the necessary quantities needed to ensure the smooth functioning of the government bond market.</t>
  </si>
  <si>
    <t>https://www.boi.org.il/en/NewsAndPublications/PressReleases/Pages/15-03-2020.aspx</t>
  </si>
  <si>
    <t>IL-20200315-mon-2</t>
  </si>
  <si>
    <t>The Bank of Israel will offer repo transactions to financial institutions with government bonds as collateral.</t>
  </si>
  <si>
    <t>IL-20200316-mon-1</t>
  </si>
  <si>
    <t>In light of the high volatility in the world financial markets and pressure on US$ funding in a large number of economies, the Bank of Israel transacted US$/NIS swaps with a one  week maturity with the domestic banking sector, in order to supply US$ liquidity to domestic banks.</t>
  </si>
  <si>
    <t>https://www.boi.org.il/en/NewsAndPublications/PressReleases/Pages/16-3-2020.aspx</t>
  </si>
  <si>
    <t>The Bank of Israel will allocate at this stage up to $15 billion for swap transactions vis-à-vis the domestic banking system, even for terms of longer than a week. The Bank of Israel will continue to implement this instrument as long as dollar liquidity pressures continue to be very high.</t>
  </si>
  <si>
    <t>https://www.boi.org.il/en/NewsAndPublications/PressReleases/Pages/18-3-2020.aspx</t>
  </si>
  <si>
    <t>The Monetary Committee has decided to launch a government bond purchasing program in the secondary market totaling NIS 50 billion, with the aim of easing credit conditions in the economy and supporting economic activity and financial stability.</t>
  </si>
  <si>
    <t>https://www.boi.org.il/en/NewsAndPublications/PressReleases/Pages/22-3-20a.aspx</t>
  </si>
  <si>
    <t>Beginning tomorrow, the Bank of Israel will for the first time accept, in addition to government bonds, corporate bonds rated AA or higher, within the framework of repo transactions vis-à-vis the financial entities.</t>
  </si>
  <si>
    <t>https://www.boi.org.il/en/NewsAndPublications/PressReleases/Pages/6-4-2020.aspx</t>
  </si>
  <si>
    <t>IL-20200406-mon-1</t>
  </si>
  <si>
    <t>The Bank of Israel will provide the banking system with fixed-rate loans at 0.1% interest rate, for a term of 3 years, with the goal of increasing the supply of bank credit to small businesses, and to assist them in getting through the coronavirus crisis and returning to full activity when it becomes possible. The plan will be into operation until the end of May, and its scope will be NIS 5 billion. Every amount extended by the banking system as new credit to small and micro businesses will be eligible for financing within the framework of this plan.</t>
  </si>
  <si>
    <t>The Monetary Committee decides on April 6, 2020 to reduce the interest rate by 0.15 percentage points to 0.1 percent</t>
  </si>
  <si>
    <t>https://www.boi.org.il/en/NewsAndPublications/PressReleases/Pages/6-4-2020a.aspx</t>
  </si>
  <si>
    <t>The Monetary Committee decides to keep the interest rate unchanged at 0.1 percent.</t>
  </si>
  <si>
    <t>https://www.boi.org.il/en/NewsAndPublications/PressReleases/Pages/25-05-2020.aspx</t>
  </si>
  <si>
    <t>The Bank of Israel is renewing the plan under which it will provide the banking system with fixed-rate loans at a 0.1 percent interest rate, for a term of 3 years, with the goal of increasing the supply of bank credit to small businesses, and to assist them in getting through the coronavirus crisis. The Monetary Committee decided to renew the plan without limitation on the total amount of the loans, and to keep it in operation until further notice. In order to ensure the continued flow of credit and particularly in the scenario of an additional increase in the severity of the economic situation, the Bank of Israel will establish an operational and legal infrastructure to enable banks to put up mortgage portfolios as collateral against credit under the special plan (in addition to highly liquid assets such as government bonds).</t>
  </si>
  <si>
    <t>https://www.boi.org.il/en/NewsAndPublications/PressReleases/Pages/6-7-2020.aspx</t>
  </si>
  <si>
    <t>IL-20200706-mon-1</t>
  </si>
  <si>
    <t>The Bank of Israel, for the first time, launches a plan to purchase corporate bonds on the secondary market.  The Bank will purchase bonds at a scope of NIS 15 billion on the basis of a broad benchmark of securities. The benchmark includes only companies rated A- and higher, and does not include foreign companies’ bonds, bonds with an equity component, or bonds that are not indexed to the shekel and are not fixed rate.</t>
  </si>
  <si>
    <t>https://www.boi.org.il/en/NewsAndPublications/PressReleases/Pages/6-7-20a.aspx</t>
  </si>
  <si>
    <t>https://www.boi.org.il/en/NewsAndPublications/PressReleases/Pages/24-8-20b.aspx</t>
  </si>
  <si>
    <t>Further to the Monetary Committee decision of March 23, 2020  (NIS 50 billion program to purchase government bonds on the secondary market) the Monetary Committee decided today to increase the purchase program by NIS 35 billion.</t>
  </si>
  <si>
    <t>https://www.boi.org.il/en/NewsAndPublications/PressReleases/Pages/22-10-20b.aspx</t>
  </si>
  <si>
    <t>The Monetary Committee decided to launch a new pillar of the program to ease terms of credit to small and micro businesses, at a scope of NIS 10 billion, that will be in effect until the end of June 2021. Within the framework of the program, the Bank of Israel will provide the banking system with loans for a term of 4 years, at a fixed interest rate of negative 0.1 percent, against loans that the banks extend to small and micro businesses, provided that the interest rate on the loans to the small and micro businesses does not exceed Prime+1.3 percent.</t>
  </si>
  <si>
    <t>https://www.boi.org.il/en/NewsAndPublications/PressReleases/Pages/22-10-20a.aspx</t>
  </si>
  <si>
    <t>https://www.boi.org.il/en/NewsAndPublications/PressReleases/Pages/22-10-20d.aspx</t>
  </si>
  <si>
    <t>https://www.boi.org.il/en/NewsAndPublications/PressReleases/Pages/30-11-2020b.aspx</t>
  </si>
  <si>
    <t>https://www.boi.org.il/en/NewsAndPublications/PressReleases/Pages/04-1-2021.aspx</t>
  </si>
  <si>
    <t>https://www.boi.org.il/en/NewsAndPublications/PressReleases/Pages/22-2-21.aspx</t>
  </si>
  <si>
    <t>https://www.boi.org.il/en/NewsAndPublications/PressReleases/Pages/19-04-21.aspx</t>
  </si>
  <si>
    <t>The Monetary Committee decides on May 31, 2021 to keep the interest rate unchanged at 0.1 percent.</t>
  </si>
  <si>
    <t>https://www.boi.org.il/en/NewsAndPublications/PressReleases/Pages/31-05-21.aspx</t>
  </si>
  <si>
    <t>The Monetary Committee decides on July 5, 2021 to keep the interest rate unchanged at 0.1 percent.</t>
  </si>
  <si>
    <t>https://www.boi.org.il/en/NewsAndPublications/PressReleases/Pages/05-07-2021.aspx</t>
  </si>
  <si>
    <t>The Monetary Committee decides on August 23, 2021 to keep the interest rate unchanged at 0.1 percent.</t>
  </si>
  <si>
    <t>https://www.boi.org.il/en/NewsAndPublications/PressReleases/Pages/23-8-21.aspx</t>
  </si>
  <si>
    <t>The Monetary Committee decides on October 7, 2021 to keep the interest rate unchanged at 0.1 percent.</t>
  </si>
  <si>
    <t>https://www.boi.org.il/en/NewsAndPublications/PressReleases/Pages/07-10-2021.aspx</t>
  </si>
  <si>
    <t>IN-20200312-mon-1</t>
  </si>
  <si>
    <t>On a review of current financial market conditions and taking into consideration the requirement of US Dollars in the market, it has been decided to undertake 6-month US Dollar sell/buy swaps to provide liquidity to the foreign exchange market.</t>
  </si>
  <si>
    <t>https://www.rbi.org.in/Scripts/BS_PressReleaseDisplay.aspx?prid=49501</t>
  </si>
  <si>
    <t>On a review of current financial market conditions and taking into consideration the requirement of US Dollars in the market, it has been decided to undertake another 6-month US Dollar sell/buy swap auction to provide liquidity to the foreign exchange market.</t>
  </si>
  <si>
    <t>https://www.rbi.org.in/Scripts/BS_PressReleaseDisplay.aspx?prid=49525</t>
  </si>
  <si>
    <t>IN-20200316-mon-1</t>
  </si>
  <si>
    <t>On a review of current financial conditions and with a view to further improving monetary transmission, it has been decided to conduct additional Long Term Repo Operations (LTROs) for up to a total amount of ₹ 1,00,000 crore at the policy repo rate.</t>
  </si>
  <si>
    <t>https://www.rbi.org.in/Scripts/BS_PressReleaseDisplay.aspx?prid=49524</t>
  </si>
  <si>
    <t>IN-20200318-mon-1</t>
  </si>
  <si>
    <t>The Reserve Bank has decided to conduct open market operations on March 20, 2020 (Friday) in the form of purchase of an aggregate amount of ₹ 10,000 crores of Government securities through a multi-security auction using the multiple price method:</t>
  </si>
  <si>
    <t>https://www.rbi.org.in/Scripts/BS_PressReleaseDisplay.aspx?prid=49534</t>
  </si>
  <si>
    <t xml:space="preserve">The Reserve Bank has decided to conduct purchase of Government securities under Open Market Operations (OMOs) for an aggregate amount of ₹30,000 crores in two tranches of ₹15,000 crores each in the month of March 2020. </t>
  </si>
  <si>
    <t>https://www.rbi.org.in/Scripts/BS_PressReleaseDisplay.aspx?prid=49545</t>
  </si>
  <si>
    <t>IN-20200323-mon-1</t>
  </si>
  <si>
    <t xml:space="preserve">As an exceptional liquidity support measure, RBI decided to conduct two tranches of fine-tuning variable rate Repo auctions for 16 days for INR 1000 billion in total (USD13 billion) on 23 and 24 March. </t>
  </si>
  <si>
    <t>https://www.rbi.org.in/Scripts/BS_PressReleaseDisplay.aspx?prid=49553</t>
  </si>
  <si>
    <t>IN-20200324-mon-1</t>
  </si>
  <si>
    <t>Temporarily enhance liquidity available to Standalone Primary Dealers (SPDs) under the Reserve Bank’s Standing Liquidity Facility (SLF) from ₹ 2800 crore to ₹ 10,000 crore with immediate effect, in order to facilitate year-end liquidity management by SPDs, which will be available till April 17, 2020</t>
  </si>
  <si>
    <t>https://www.rbi.org.in/Scripts/BS_PressReleaseDisplay.aspx?prid=49562</t>
  </si>
  <si>
    <t>IN-20200327-mon-1</t>
  </si>
  <si>
    <t>In order to mitigate their adverse effects on economic activity leading to pressures on cash flows, it has been decided that the Reserve Bank will conduct auctions of targeted term repos of up to three years tenor of appropriate sizes for a total amount of up to ₹ 1,00,000 crore at a floating rate linked to the policy repo rate. Liquidity availed under the scheme by banks has to be deployed in investment grade corporate bonds, commercial paper, and non-convertible debentures over and above the outstanding level of their investments in these bonds as on March 27, 2020. Banks shall be required to acquire up to fifty per cent of their incremental holdings of eligible instruments from primary market issuances and the remaining fifty per cent from the secondary market, including from mutual funds and non-banking finance companies.</t>
  </si>
  <si>
    <t>https://www.rbi.org.in/scripts/BS_PressReleaseDisplay.aspx?prid=49582</t>
  </si>
  <si>
    <t>IN-20200327-mon-2</t>
  </si>
  <si>
    <t>As a one-time measure to help banks tide over the disruption caused by COVID-19, it has been decided to reduce the cash reserve ratio (CRR) of all banks by 100 basis points to 3.0 per cent of net demand and time liabilities (NDTL) with effect from the reporting fortnight beginning March 28, 2020. This reduction in the CRR would release primary liquidity of about ₹ 1,37,000 crore uniformly across the banking system in proportion to liabilities of constituents rather than in relation to holdings of excess SLR. This dispensation will be available for a period of one year ending on March 26, 2021. Furthermore, taking cognisance of hardships faced by banks in terms of social distancing of staff and consequent strains on reporting requirements, it has been decided to reduce the requirement of minimum daily CRR balance maintenance from 90 per cent to 80 per cent effective from the first day of the reporting fortnight beginning March 28, 2020. This is a one-time dispensation available up to June 26, 2020.</t>
  </si>
  <si>
    <t>IN-20200327-mon-3</t>
  </si>
  <si>
    <t>Under the marginal standing facility (MSF), banks can borrow overnight at their discretion by dipping up to 2 per cent into the Statutory Liquidity Ratio (SLR). In view of the exceptionally high volatility in domestic financial markets which bring in phases of liquidity stress and to provide comfort to the banking system, it has been decided to increase the limit of 2 per cent to 3 per cent with immediate effect.</t>
  </si>
  <si>
    <t>IN-20200327-mon-4</t>
  </si>
  <si>
    <t>In view of persistent excess liquidity, it has been decided to widen the existing policy rate corridor from 50 bps to 65 bps. Under the new corridor, the reverse repo rate under the liquidity adjustment facility (LAF) would be 40 bps lower than the policy repo rate. The marginal standing facility (MSF) rate would continue to be 25 bps above the policy repo rate.</t>
  </si>
  <si>
    <t>IN-20200327-mon-6</t>
  </si>
  <si>
    <t>The MPC decided to reduce the policy repo rate under the liquidity adjustment facility (LAF) by 75 basis points to 4.40 per cent from 5.15 per cent with immediate effect;</t>
  </si>
  <si>
    <t>https://www.rbi.org.in/Scripts/BS_PressReleaseDisplay.aspx?prid=49581</t>
  </si>
  <si>
    <t>IN-20200330-mon-1</t>
  </si>
  <si>
    <t>Extend the window timings of Fixed Rate Reverse Repo and MSF operations to provide eligible market participants with greater flexibility in their liquidity management.</t>
  </si>
  <si>
    <t>https://www.rbi.org.in/scripts/BS_PressReleaseDisplay.aspx?prid=49599</t>
  </si>
  <si>
    <t>IN-20200331-mon-1</t>
  </si>
  <si>
    <t>It has been decided, in consultation with the Government of India, that the limits for Ways and Means Advances (WMA) for the first half of the financial year 2020-21 (April 2020 to September 2020) will be ₹ 1,20,000 crore. The Reserve Bank may trigger fresh floatation of market loans when the Government of India utilises 75 per cent of the WMA limit.</t>
  </si>
  <si>
    <t>https://rbi.org.in/scripts/BS_PressReleaseDisplay.aspx?prid=49617</t>
  </si>
  <si>
    <t>IN-20200401-mon-1</t>
  </si>
  <si>
    <t>Reserve Bank had constituted an Advisory Committee to review the Ways and Means limits for State Governments and Union Territories (UTs). Pending submission of the final recommendations by the Committee, it has been decided to increase WMA limit by 30 percent from the existing limit for all States/UTs to enable the State Governments to tide over the situation arising from the outbreak of the COVID-19 pandemic. The revised limits will come into force with effect from April 1, 2020 and will be valid till September 30, 2020.</t>
  </si>
  <si>
    <t>https://www.rbi.org.in/Scripts/BS_PressReleaseDisplay.aspx?prid=49619</t>
  </si>
  <si>
    <t>It has been decided to increase the WMA limit of states by 60 per cent over and above the level as on March 31, 2020 to provide greater comfort to the states for undertaking COVID-19 containment and mitigation efforts, and to plan their market borrowing programmes better. The increased limit will be available till September 30, 2020.</t>
  </si>
  <si>
    <t>https://www.rbi.org.in/scripts/Bs_viewcontent.aspx?Id=3853</t>
  </si>
  <si>
    <t>The Reserve Bank of India cut its reverse repo rate by 25 basis points to 3.75%</t>
  </si>
  <si>
    <t>IN-20200417-mon-3</t>
  </si>
  <si>
    <t>Special refinance facilities for the National Bank for Agriculture and Rural Development (NABARD), the Small Industries Development Bank of India (SIDBI) and the National Housing Bank (NHB). In view of the tightening of financial conditions in the wake of the COVID-19 pandemic, these institutions are facing difficulties in raising resources from the market. Accordingly, it has been decided to provide special refinance facilities for a total amount of ₹50,000 crore to NABARD, SIDBI and NHB to enable them to meet sectoral credit needs. This will comprise ₹25,000 crore to NABARD for refinancing regional rural banks (RRBs), cooperative banks and micro finance institutions (MFIs); ₹15,000 crore to SIDBI for on-lending/refinancing; and ₹ 10,000 crore to NHB for supporting housing finance companies (HFCs). Advances under this facility will be charged at the RBI’s policy repo rate at the time of availment.</t>
  </si>
  <si>
    <t>IN-20200417-mon-4</t>
  </si>
  <si>
    <t>The RBI decided to conduct Targeted Long-Term Repo Operations (TLTRO) 2.0 at the policy repo rate for tenors up to three years for a total amount of up to ₹ 50,000 crores, to begin with, in tranches of appropriate sizes. The first auction under TLTRO 2.0 will be conducted on April 23, 2020. The funds availed under TLTRO 2.0 shall be deployed in investment grade bonds, commercial paper (CPs) and non-convertible debentures (NCDs) of Non-Banking Financial Companies (NBFCs). At least 50 percent of the total funds availed shall be apportioned as given below:
- 10 per cent in securities/instruments issued by Micro Finance Institutions (MFIs); 
- 15 per cent in securities/instruments issued by NBFCs with asset size of ? 500 crore and below; and 
- 25 per cent in securities/instruments issued by NBFCs with assets size between ? 500 crores and ? 5,000 crores.</t>
  </si>
  <si>
    <t>https://www.rbi.org.in/Scripts/BS_PressReleaseDisplay.aspx?prid=49689</t>
  </si>
  <si>
    <t>It has been decided to extend fresh support of ₹50,000 crore to the AIFIs for new lending in 2021-22. Accordingly, NABARD will be provided a special liquidity facility (SLF) of ₹25,000 crore for a period of one year to support agriculture and allied activities, the rural non-farm sector and non-banking financial companies-micro finance institutions (NBFC-MFIs). SLF of ₹10,000 crore will be extended to NHB for one year to support the housing sector. To meet the funding requirements of micro, small and medium enterprises (MSMEs), SIDBI will be sanctioned ₹15,000 crore under this facility for a period of upto one year. All these three facilities will be available at the prevailing policy repo rate.</t>
  </si>
  <si>
    <t>https://www.rbi.org.in/Scripts/BS_PressReleaseDisplay.aspx?prid=51382</t>
  </si>
  <si>
    <t>To tide over the situation arising from the outbreak of the COVID-19 pandemic, it has been decided, in consultation with the Government of India, that the limit for Ways and Means Advances (WMA) for the remaining part of first half of the financial year 2020-21 (April 2020 to September 2020) will be revised to ₹ 2,00,000 crore.</t>
  </si>
  <si>
    <t>https://rbi.org.in/scripts/BS_PressReleaseDisplay.aspx?prid=49701</t>
  </si>
  <si>
    <t>IN-20200423-mon-1</t>
  </si>
  <si>
    <t>The Reserve Bank has decided to conduct simultaneous purchase and sale of government securities under Open Market Operations (OMO) for ₹ 10,000 crores each on April 27, 2020.</t>
  </si>
  <si>
    <t>https://www.rbi.org.in/scripts/BS_PressReleaseDisplay.aspx?prid=49712</t>
  </si>
  <si>
    <t>IN-20200427-mon-1</t>
  </si>
  <si>
    <t xml:space="preserve">RBI Announces INR 5 trillion Special Liquidity Facility for Mutual Funds (SLF-MF). Under the SLF-MF, the RBI shall conduct repo operations of 90 days tenor at the fixed repo rate. The SLF-MF is on-tap and open-ended. Funds to be used by banks exclusively for meeting the liquidity requirements of MFs by (1) extending loans, and (2) undertaking outright purchase of and/or repos against the collateral of investment grade corporate bonds, commercial papers (CPs), debentures and certificates of Deposit (CDs) held by MFs. 
Also regulatory benefits: liquidity support availed under the SLF-MF would be eligible to be classified as held to maturity (HTM) even in excess of 25 per cent of total investment permitted to be included in the HTM portfolio. Exposures under this facility will not be reckoned under the Large Exposure Framework (LEF). The face value of securities acquired under the SLF-MF and kept in the HTM category will not be reckoned for computation of adjusted non-food bank credit (ANBC) for the purpose of determining priority sector targets/sub-targets. Support extended to MFs under the SLF-MF shall be exempted from banks’ capital market exposure limits. </t>
  </si>
  <si>
    <t>https://www.rbi.org.in/Scripts/BS_PressReleaseDisplay.aspx?prid=49728</t>
  </si>
  <si>
    <t>https://www.rbi.org.in/Scripts/BS_PressReleaseDisplay.aspx?prid=49747</t>
  </si>
  <si>
    <t>The MPC decides to reduce the policy repo rate under the liquidity adjustment facility (LAF) by 40 bps to 4.0% from 4.40%. Accordingly, the marginal standing facility (MSF) rate and the Bank Rate stand reduced to 4.25% from 4.65%; and  the reverse repo rate under the LAF stands reduced to 3.35% from 3.75%. The RBI also decided to continue with the accommodative stance as long as it is necessary to revive growth and mitigate the impact of COVID-19 on the economy, while ensuring that inflation remains within the target.</t>
  </si>
  <si>
    <t>https://www.rbi.org.in/Scripts/BS_PressReleaseDisplay.aspx?prid=49843</t>
  </si>
  <si>
    <t>IN-20200522-mon-2</t>
  </si>
  <si>
    <t>The Small Industries Development Bank of India (SIDBI) plays an important role in meeting the long-term funding requirements of small industries. In view of the tightening of financial conditions in the wake of the COVID-19 pandemic, and difficulties in raising resources from the market, the RBI had announced a special refinance facility of ₹15,000 crore to SIDBI for on-lending/refinancing. Advances under this facility were provided at the RBI’s policy repo rate at the time of availment for a period of 90 days. In order to provide greater flexibility to SIDBI in its operations, it has been decided to roll over the facility at the end of the 90th day for another period of 90 days.</t>
  </si>
  <si>
    <t>https://www.rbi.org.in/Scripts/BS_PressReleaseDisplay.aspx?prid=49844</t>
  </si>
  <si>
    <t>IN-20200522-mon-3</t>
  </si>
  <si>
    <t xml:space="preserve">Accordingly, it has been decided to extend a line of credit of ₹15,000 crore to the EXIM Bank for a period of 90 days from the date of availment with rollover up to a maximum period of one year so as to enable it to avail a US dollar swap facility to meet its foreign exchange requirements. The Export-Import Bank of India provides financial assistance to exporters and importers with a view to promoting the country's international trade. In view of the COVID-19 pandemic, however, global trade has contracted sharply and global financial markets have turned highly volatile and risk averse, especially to EMEs. As Exim Bank predominantly relies on foreign currency resources raised from international financial markets for its operations, it is facing challenges to raise funds in international debt capital markets. </t>
  </si>
  <si>
    <t>IN-20200522-mon-4</t>
  </si>
  <si>
    <t>State Governments maintain a Consolidated Sinking Fund (CSF) with the Reserve Bank as a buffer for repayment of their liabilities. The RBI has reviewed the Scheme and has decided to relax the rules governing withdrawal from the CSF. This will enable States to meet a larger proportion of their redemption of market borrowings falling due in the current financial year from the CSF. These relaxations to states will release an additional amount of about ₹13,300 crore. Together with the normally permissible withdrawal, this measure will enable the states to meet about 45 per cent of their redemptions due in 2020-21 through withdrawal from CSF. This change in withdrawal norms will come into force with immediate effect and will remain valid till March 31, 2021.</t>
  </si>
  <si>
    <t>IN-20200727-mon-1</t>
  </si>
  <si>
    <t xml:space="preserve">The Reserve Bank of India (RBI) has signed a Currency Swap Agreement with the Central Bank of Sri Lanka under the SAARC Currency Swap Framework 2019-22. Under the agreement, Central Bank of Sri Lanka can make drawals of US Dollar, Euro or Indian Rupee in multiple tranches up to a maximum of US$ 400 million or its equivalent. The agreement would be valid till November 13, 2022.
The SAARC Currency Swap Framework came into operation on November 15, 2012 to provide a backstop line of funding for short term foreign exchange liquidity requirements or short-term balance of payments stress till longer term arrangements are made.
</t>
  </si>
  <si>
    <t>https://www.rbi.org.in/Scripts/BS_PressReleaseDisplay.aspx?prid=50129</t>
  </si>
  <si>
    <t>Additional special liquidity facility of ₹10,000 crore will be provided at the policy repo rate consisting of : ₹5,000 crore to the National Housing Bank (NHB) to shield the housing sector from liquidity disruptions and augment the flow of finance to the sector through housing finance companies (HFCs); and ₹5,000 crore to the National Bank for Agriculture and Rural Development (NABARD) to ameliorate the stress being faced by smaller non-bank finance companies (NBFCs) and micro-finance institutions in obtaining access to liquidity.</t>
  </si>
  <si>
    <t>https://www.rbi.org.in/Scripts/BS_PressReleaseDisplay.aspx?prid=50174</t>
  </si>
  <si>
    <t>The MPC decides to keep the policy repo rate under the liquidity adjustment facility (LAF) unchanged at 4.0 per cent.</t>
  </si>
  <si>
    <t>https://www.rbi.org.in/Scripts/BS_PressReleaseDisplay.aspx?prid=50175</t>
  </si>
  <si>
    <t xml:space="preserve">In order to reduce the cost of funds, banks that had availed of funds under long-term repo operations (LTROs) may exercise an option of reversing these transactions before maturity. Thus, the banks may reduce their interest liability by returning funds taken at the repo rate prevailing at that time (5.15 per cent) and availing funds at the current repo rate of 4 per cent. </t>
  </si>
  <si>
    <t>https://www.rbi.org.in/Scripts/BS_PressReleaseDisplay.aspx?prid=50288</t>
  </si>
  <si>
    <t>With a view to providing comfort to banks on their liquidity requirements as also to enable to continue to meet LCR requirements, it has been decided to continue with the MSF relaxation for a further period of six months, i.e., up to March 31, 2021.</t>
  </si>
  <si>
    <t>https://www.rbi.org.in/scripts/BS_PressReleaseDisplay.aspx?prid=50427</t>
  </si>
  <si>
    <t>It has been decided to extend the above-mentioned measures announced on April 17, 2020 and April 7, 2020 with regard to increase in WMA Limits of States/UTs and OD regulations, respectively, for a further period of 6 months till March 31, 2021.</t>
  </si>
  <si>
    <t>https://www.rbi.org.in/Scripts/BS_PressReleaseDisplay.aspx?prid=50431</t>
  </si>
  <si>
    <t>It has been decided, in consultation with the Government of India, that the limits for Ways and Means Advances (WMA) for the second half of the financial year 2020-21 (October 2020 to March 2021) will be ₹1,25,000 crore. The Reserve Bank may trigger fresh floatation of market loans when the Government of India utilises 75 per cent of the WMA limit.</t>
  </si>
  <si>
    <t>https://rbi.org.in/scripts/BS_PressReleaseDisplay.aspx?prid=50446</t>
  </si>
  <si>
    <t>https://www.rbi.org.in/Scripts/BS_PressReleaseDisplay.aspx?prid=50479</t>
  </si>
  <si>
    <t>IN-20201009-mon-1</t>
  </si>
  <si>
    <t>RBI has decided to conduct on tap TLTRO with tenors of up to three years for a total amount of up to ₹1,00,000 crore at a floating rate linked to the policy repo rate. The scheme will be available up to March 31, 2021 with flexibility with regard to enhancement of the amount and period after a review of the response to the scheme.</t>
  </si>
  <si>
    <t xml:space="preserve">see here for details: https://www.rbi.org.in/Scripts/BS_PressReleaseDisplay.aspx?prid=50547 </t>
  </si>
  <si>
    <t>https://www.rbi.org.in/Scripts/BS_PressReleaseDisplay.aspx?prid=50480</t>
  </si>
  <si>
    <t>IN-20201009-mon-2</t>
  </si>
  <si>
    <t xml:space="preserve">To improve liquidity and facilitate efficient pricing, it has been decided to conduct open market operations (OMOs) in State Developments Loans (SDLs) as a special case during the current financial year. At present, SDLs are eligible collateral for Liquidity Adjustment Facility (LAF) along with T-bills, dated government securities and oil bonds. </t>
  </si>
  <si>
    <t>The RBI will maintain comfortable liquidity conditions and will conduct market operations in the form of outright and special open market operations. In response to feedback from market participants, the size of these auctions will be increased to ₹20,000 crore.</t>
  </si>
  <si>
    <t>https://www.rbi.org.in/Scripts/BS_PressReleaseDisplay.aspx?prid=50492</t>
  </si>
  <si>
    <t xml:space="preserve">Banks that had availed of funds earlier under targeted long-term repo operations (TLTRO and TLTRO 2.0) will be given the option of reversing these transactions before maturity. </t>
  </si>
  <si>
    <t>see here for details: https://www.rbi.org.in/Scripts/BS_PressReleaseDisplay.aspx?prid=50548</t>
  </si>
  <si>
    <t>https://www.rbi.org.in/Scripts/BS_PressReleaseDisplay.aspx?prid=50747</t>
  </si>
  <si>
    <t>In addition to the five sectors announced under the scheme on October 21, 2020, it is now proposed to bring the 26 stressed sectors identified by the Kamath Committee within the ambit of sectors eligible under on tap TLTRO.</t>
  </si>
  <si>
    <t>see here for details: https://www.rbi.org.in/Scripts/BS_PressReleaseDisplay.aspx?prid=50790</t>
  </si>
  <si>
    <t>https://www.rbi.org.in/Scripts/BS_PressReleaseDisplay.aspx?prid=50748</t>
  </si>
  <si>
    <t>In order to facilitate more efficient liquidity management by the RRBs at competitive rates, it has been decided to extend the Liquidity Adjustment Facility (LAF) and Marginal Standing Facility (MSF) to Regional Rural Banks.</t>
  </si>
  <si>
    <t>see here for details: https://www.rbi.org.in/Scripts/NotificationUser.aspx?Id=12004&amp;Mode=0</t>
  </si>
  <si>
    <t>With a view to providing comfort to banks on their liquidity requirements, banks are allowed to continue with the MSF relaxation for a further period of six months, i.e., up to September 30, 2021.</t>
  </si>
  <si>
    <t>see also: https://www.rbi.org.in/Scripts/BS_PressReleaseDisplay.aspx?prid=51078</t>
  </si>
  <si>
    <t>https://www.rbi.org.in/Scripts/NotificationUser.aspx?Id=12021&amp;Mode=0</t>
  </si>
  <si>
    <t>It has been decided to gradually restore the CRR in two phases in a non-disruptive manner. Accordingly, banks are required to maintain the CRR at 3.50 per cent of their NDTL effective from the reporting fortnight beginning March 27, 2021 and 4.00 per cent of their NDTL effective from fortnight beginning May 22, 2021.</t>
  </si>
  <si>
    <t>https://www.rbi.org.in/Scripts/NotificationUser.aspx?Id=12020&amp;Mode=0</t>
  </si>
  <si>
    <t>It has been decided to permit banks to provide funds under the On Tap TLTRO scheme to Non-Banking Financial Companies (NBFCs) for incremental lending.</t>
  </si>
  <si>
    <t>https://www.rbi.org.in/Scripts/BS_PressReleaseDisplay.aspx?prid=51083</t>
  </si>
  <si>
    <t>The Monetary Policy Committee (MPC) at its meeting today (February 5, 2021) decided to keep the policy repo rate under the liquidity adjustment facility (LAF) unchanged at 4.0 per cent. Consequently, the reverse repo rate under the LAF remains unchanged at 3.35 per cent and the marginal standing facility (MSF) rate and the Bank Rate at 4.25 per cent.</t>
  </si>
  <si>
    <t>https://www.rbi.org.in/Scripts/BS_PressReleaseDisplay.aspx?prid=51077</t>
  </si>
  <si>
    <t>It has been decided, in consultation with the Government of India, that the limits for Ways and Means Advances (WMA) for the first half of the financial year 2021-22 (April 2021 to September 2021) will be ₹1,20,000 crore. The Reserve Bank may trigger fresh floatation of market loans when the Government of India utilises 75 per cent of the WMA limit.</t>
  </si>
  <si>
    <t>https://www.rbi.org.in/Scripts/BS_PressReleaseDisplay.aspx?prid=51363</t>
  </si>
  <si>
    <t>The Monetary Policy Committee (MPC) at its meeting today (April 7, 2021) decided to keep the policy repo rate under the liquidity adjustment facility (LAF) unchanged at 4.0 per cent. Consequently, the reverse repo rate under the LAF remains unchanged at 3.35 per cent and the marginal standing facility (MSF) rate and the Bank Rate at 4.25 per cent.</t>
  </si>
  <si>
    <t>https://rbi.org.in/Scripts/BS_PressReleaseDisplay.aspx?prid=51381</t>
  </si>
  <si>
    <t>The on Tap TLTRO Scheme, which was made available up to March 31, 2021, is now being further extended by a period of six months i.e., up to September 30, 2021 with a view to increasing the focus of liquidity measures on revival of activity in specific sectors.</t>
  </si>
  <si>
    <t>https://www.rbi.org.in/Scripts/BS_PressReleaseDisplay.aspx?prid=51386</t>
  </si>
  <si>
    <t>IN-20210407-mon-1</t>
  </si>
  <si>
    <t>The Reserve Bank will conduct open market purchase of government securities of ₹1 lakh crore under the G-sec Acquisition Programme (G-SAP 1.0) in Q1 2021-22.</t>
  </si>
  <si>
    <t>See also: https://rbi.org.in/scripts/BS_PressReleaseDisplay.aspx?prid=51394</t>
  </si>
  <si>
    <t>https://rbi.org.in/scripts/BS_PressReleaseDisplay.aspx?prid=51380</t>
  </si>
  <si>
    <t xml:space="preserve">The Reserve Bank of India (RBI) has revised the WMA Scheme of States and Union Territories (UTs). The WMA limit arrived at by the Committee based on total expenditure of States/ UTs, works out to ₹47,010 crore. As the effect of the COVID-19 pandemic is still prevalent, the existing interim WMA limit of ₹51,560 crore for all States/ UTs shall continue for six months i.e., up to September 30, 2021. </t>
  </si>
  <si>
    <t>See also: https://www.rbi.org.in/Scripts/BS_PressReleaseDisplay.aspx?prid=51382</t>
  </si>
  <si>
    <t>https://www.rbi.org.in/Scripts/BS_PressReleaseDisplay.aspx?prid=51467</t>
  </si>
  <si>
    <t>IN-20210505-mon-1</t>
  </si>
  <si>
    <t>Term Liquidity Facility of ₹50,000 crore to Ease Access to Emergency Health Services with tenors of up to three years at the repo rate is being opened till March 31, 2022. Under the scheme, banks can provide fresh lending support to a wide range of entities. By way of an additional incentive, such banks will be eligible to park their surplus liquidity up to the size of the COVID loan book with the RBI under the reverse repo window at a rate which is 25 bps lower than the repo rate or, termed in a different way, 40 bps higher than the reverse repo rate.</t>
  </si>
  <si>
    <t>See also: https://www.rbi.org.in/Scripts/BS_PressReleaseDisplay.aspx?prid=51542</t>
  </si>
  <si>
    <t>https://www.rbi.org.in/Scripts/BS_PressReleaseDisplay.aspx?prid=51526</t>
  </si>
  <si>
    <t>IN-20210505-mon-2</t>
  </si>
  <si>
    <t>With a view to provide further support to small business units, micro and small industries, and other unorganised sector entities adversely affected during the current wave of the pandemic, it has been decided to conduct special three-year long-term repo operations (SLTRO) of ₹10,000 crore at repo rate for the Small Finance Banks (SFBs), to be deployed for fresh lending of up to ₹10 lakh per borrower. This facility will be available till October 31, 2021.</t>
  </si>
  <si>
    <t>See also: https://www.rbi.org.in/Scripts/BS_PressReleaseDisplay.aspx?prid=51546</t>
  </si>
  <si>
    <t>The Monetary Policy Committee (MPC) at its meeting today (June 4, 2021) decided to keep the policy repo rate under the liquidity adjustment facility (LAF) unchanged at 4.0 per cent. Consequently, the reverse repo rate under the LAF remains unchanged at 3.35 per cent and the marginal standing facility (MSF) rate and the Bank Rate at 4.25 per cent.
The MPC also decided to continue with the accommodative stance as long as necessary to revive and sustain growth on a durable basis and continue to mitigate the impact of COVID-19 on the economy, while ensuring that inflation remains within the target going forward.</t>
  </si>
  <si>
    <t>https://rbi.org.in/Scripts/BS_PressReleaseDisplay.aspx?prid=51683</t>
  </si>
  <si>
    <t>IN-20210604-mon-1</t>
  </si>
  <si>
    <t>It has been decided to open a separate liquidity window of ₹15,000 crore with tenors of up to three years at the repo rate till March 31, 2022 for certain contact-intensive sectors.</t>
  </si>
  <si>
    <t>See also: https://www.rbi.org.in/Scripts/BS_PressReleaseDisplay.aspx?prid=51687</t>
  </si>
  <si>
    <t>https://www.rbi.org.in/Scripts/BS_PressReleaseDisplay.aspx?prid=51684</t>
  </si>
  <si>
    <t xml:space="preserve">It has also been decided to undertake G-SAP 2.0 in Q2:2021-22 and conduct secondary market purchase operations of government securities of ₹1.20 lakh crore to support the market. </t>
  </si>
  <si>
    <t>See also: https://rbi.org.in/scripts/BS_PressReleaseDisplay.aspx?prid=51854</t>
  </si>
  <si>
    <t>https://www.rbi.org.in/Scripts/BS_PressReleaseDisplay.aspx?prid=51682</t>
  </si>
  <si>
    <t>The Monetary Policy Committee (MPC) at its meeting today (August 6, 2021) decided to keep the policy repo rate under the liquidity adjustment facility (LAF) unchanged at 4.0 per cent. Consequently, the reverse repo rate under the LAF remains unchanged at 3.35 per cent and the marginal standing facility (MSF) rate and the Bank Rate at 4.25 per cent.</t>
  </si>
  <si>
    <t>https://www.rbi.org.in/Scripts/BS_PressReleaseDisplay.aspx?prid=52011</t>
  </si>
  <si>
    <t>It has now been decided to extend the On Tap TLTRO scheme further by a period of three months, i.e., till December 31, 2021.</t>
  </si>
  <si>
    <t>See also: https://www.rbi.org.in/Scripts/BS_PressReleaseDisplay.aspx?prid=52060</t>
  </si>
  <si>
    <t>https://rbi.org.in/Scripts/BS_PressReleaseDisplay.aspx?prid=52010</t>
  </si>
  <si>
    <t>It has now been decided to continue with the MSF relaxation for a further period of three months, i.e., up to December 31, 2021.</t>
  </si>
  <si>
    <t>https://www.rbi.org.in/Scripts/BS_PressReleaseDisplay.aspx?prid=52010</t>
  </si>
  <si>
    <t>It has been decided, in consultation with the Government of India, that the limit for Ways and Means Advances (WMA) for the second half of the financial year 2021-22 (October 2021 to March 2022) be fixed at ₹50,000 crore.
The Reserve Bank may trigger fresh floatation of market loans when the Government of India utilises 75 per cent of the WMA limit.</t>
  </si>
  <si>
    <t>https://www.rbi.org.in/Scripts/BS_PressReleaseDisplay.aspx?prid=52304</t>
  </si>
  <si>
    <t>JP-20200313-mon-1</t>
  </si>
  <si>
    <t>Starting from the next week, the Bank will provide ample liquidity using market operations with long maturities such as Funds-supplying operations against pooled collateral and purchases of Japanese government securities (JGSs) with repurchase agreements that matures over the end of this March.</t>
  </si>
  <si>
    <t>https://www.boj.or.jp/en/announcements/release_2020/rel200313c.pdf</t>
  </si>
  <si>
    <t>JP-20200313-mon-2</t>
  </si>
  <si>
    <t>Considering rapid decrease of liquidity in bond markets, the Bank conducted unscheduled outright purchase of Japanese government bonds (JGBs) today, which was not scheduled beforehand. The Bank will continue to conduct additional outright purchases of JGBs as needed, taking account of market conditions.</t>
  </si>
  <si>
    <t>JP-20200313-mon-3</t>
  </si>
  <si>
    <t>In order to ensure stability in the market by easing excessive tightening in supply and demand of JGSs in the repo market toward the end of this March, the Bank will (1) increase the number of issues of JGSs offered in the Securities Lending Facility (SLF) (2) announce additional offers for sales of JGSs with repurchase agreements, as needed.</t>
  </si>
  <si>
    <t>JP-20200315-mon-1</t>
  </si>
  <si>
    <t>The Bank will provide more ample yen funds for the time being by making use of active purchases of JGBs</t>
  </si>
  <si>
    <t>https://www.boj.or.jp/en/announcements/release_2020/k200316b.pdf</t>
  </si>
  <si>
    <t>JP-20200316-mon-1</t>
  </si>
  <si>
    <t>The Bank decided to introduce a new operation to provide loans against corporate debt (of about 8 trillion yen as of end-February 2020) as collateral at the interest rate of 0 percent with maturity up to one year. This operation will be conducted until the end of September 2020.</t>
  </si>
  <si>
    <t>JP-20200316-mon-2</t>
  </si>
  <si>
    <t>The Bank decided, by a unanimous vote, to increase the upper limit to purchase CP and corporate bonds by 2 trillion yen in total and conduct purchases with the upper limit of their amounts outstanding of about 3.2 trillion yen and about 4.2 trillion yen, respectively.2 The additional purchases will continue until the end of September 2020.</t>
  </si>
  <si>
    <t>JP-20200316-mon-3</t>
  </si>
  <si>
    <t>The Bank will apply a negative interest rate of minus 0.1 percent to the Policy-Rate Balances in current accounts held by financial institutions at the Bank.</t>
  </si>
  <si>
    <t>JP-20200316-mon-4</t>
  </si>
  <si>
    <t>The Bank decided to actively purchase ETFs and J-REITs for the time being so that their amounts outstanding will increase at annual paces with the upper limit of about 12 trillion yen and about 180 billion yen, respectively. (Previously the upper limit was 6 trillion yen and 90 billion yen, respectively).</t>
  </si>
  <si>
    <t>Extension of the implementation period for increasing the number of JGS issues offered in the SLF. Relaxation of the upper limit on the number of JGS issues allowed for the
submission of bids for the SLF.</t>
  </si>
  <si>
    <t>https://www.boj.or.jp/en/announcements/release_2020/rel200324b.pdf</t>
  </si>
  <si>
    <t>JP-20200331-mon-1</t>
  </si>
  <si>
    <t>The Bank of Thailand (BOT) and the Bank of Japan (BOJ) today signed the Bilateral Local Currency Swap Arrangement (BSA). This BSA is designed to enhance the financial stability of the two countries. It allows for the exchange of local currencies between the two central banks of up to THB 240 billion or JPY 800 billion, enabling both central banks to provide Thai Baht or Japanese Yen liquidity to eligible financial institutions in support of their cross-border operations.</t>
  </si>
  <si>
    <t>https://www.bot.or.th/English/PressandSpeeches/Press/2020/Pages/n1963.aspx</t>
  </si>
  <si>
    <t xml:space="preserve">The Bank will conduct further active purchases of both JGBs and T-Bills for the time being, with a view to maintaining stability in the bond market and stabilizing the entire yield curve at a low level. The Bank will purchase a necessary amount of JGBs without setting an upper limit so that 10-year JGB yields will remain at around zero percent. </t>
  </si>
  <si>
    <t>https://www.boj.or.jp/en/announcements/release_2020/k200427a.pdf</t>
  </si>
  <si>
    <t>The Bank of Japan decided to continue to implement, for the time being, the following two measures regarding the Securities Lending Facility (SLF) announced on March 24, 2020, in the "Additional Measures to Maintain Stability of the Repo Market." 1. Increase in the number of JGS issues offered in the SLF 2. Relaxation of the upper limit on the number of JGS issues allowed for the submission of bids for the SLF.</t>
  </si>
  <si>
    <t>https://www.boj.or.jp/en/announcements/release_2020/rel200427j.pdf</t>
  </si>
  <si>
    <t>With regard to the Special Funds-Supplying Operations to Facilitate Corporate Financing the Bank decided to (1) expand the range of eligible collateral to private debt in general, including household debt (from about 8 trillion yen to about 23 trillion yen as of end-March 2020), (2) increase the number of eligible counterparties (to mainly include member financial institutions of central organizations of financial cooperatives), and (3) apply a positive interest rate of 0.1 percent to the outstanding balances of current accounts held by financial institutions at the Bank that correspond to the amounts outstanding of loans provided through this operation. This operation has been renamed to the Special Funds-Supplying Operations to Facilitate Financing in Response to the Novel Coronavirus (COVID-19).</t>
  </si>
  <si>
    <t>https://www.boj.or.jp/en/announcements/release_2020/rel200427b.pdf</t>
  </si>
  <si>
    <t>The Bank decided to significantly increase the maximum amount of additional purchases of CP and corporate bonds and conduct purchases with the upper limit of the amount outstanding of about 20 trillion yen in total. The maximum amounts of additional purchases of CP and corporate bonds will be increased from 1 trillion yen to 7.5 trillion yen for each asset. Other than the additional purchases, the existing amounts outstanding of CP and corporate bonds will be maintained at about 2 trillion yen and about 3 trillion yen, respectively. The additional purchases will continue until the end of September 2020. In addition, the maximum amounts outstanding of a single issuer's CP and corporate bonds to be purchased will be raised substantially, and the maximum remaining maturity of corporate bonds to be purchased will be extended to 5 years.</t>
  </si>
  <si>
    <t>JP-20200427-mon-1</t>
  </si>
  <si>
    <t xml:space="preserve">With the aim of further supporting financing mainly of small and medium-sized firms, the chairman instructed the staff to swiftly consider a new measure to provide funds to financial institutions, taking account, for example, of the government's programs to support financing such as those in its emergency economic measures, and report back at a later MPM (see Attachment for the outline of the measure).
</t>
  </si>
  <si>
    <t>The Bank established special rules that supplement the Principal Terms and Conditions of the Special Funds-Supplying Operations to Facilitate Financing in Response to the Novel Coronavirus (COVID-19). The special rules shall be applied when central organizations of financial cooperatives (the Shinkin Central Bank, the Shinkumi Federation Bank, the Rokinren Bank, and the Norinchukin Bank) receive loans under the Principal Terms and Conditions in order to disburse their loans to member financial institutions of central organizations of financial cooperatives without a current account at the Bank.</t>
  </si>
  <si>
    <t>https://www.boj.or.jp/en/announcements/release_2020/rel200501d.pdf</t>
  </si>
  <si>
    <t>The Policy Board decided, by a unanimous vote, to extend the duration of the  Special Funds-Supplying Operations to Facilitate Financing in Response to the Novel Coronavirus by 6 months and continue to conduct them until the end of March 2021.</t>
  </si>
  <si>
    <t>https://www.boj.or.jp/en/announcements/release_2020/k200522a.pdf</t>
  </si>
  <si>
    <t>The Policy Board decided, by a unanimous vote, to extend the duration of the purchases of CP and corporate bonds by 6 months and continue to conduct them until the end of March 2021.</t>
  </si>
  <si>
    <t>Introduction of a New Fund-Provisioning Measure to Support Financing Mainly of Small and Medium-Sized Firms. The Bank will provide funds to eligible counterparties against pooled collateral for up to 1 year at the loan rate of 0 percent with the maximum amounts outstanding of eligible loans reported by those counterparties. Eligible Loans: (1) Loans based on the government's programs Interest-free and unsecured loans based on the government's emergency economic measures and loans guaranteed by the credit guarantee corporations in response to COVID-19; (2) Loans to small and medium-sized firms affected by COVID-19 which are equivalent to (1) in terms of loan conditions (the maximum amount for each eligible counterparty: 100billion yen)</t>
  </si>
  <si>
    <t>https://www.boj.or.jp/en/announcements/release_2020/k200522b.pdf</t>
  </si>
  <si>
    <t>The Special Lending Operations to Support Financing in Response to COVID-19 is increased to 90 trillion yen from 55 trillion yen</t>
  </si>
  <si>
    <t>https://www.boj.or.jp/en/announcements/release_2020/k200616b.pdf</t>
  </si>
  <si>
    <t>https://www.boj.or.jp/en/announcements/release_2020/k200616a.pdf</t>
  </si>
  <si>
    <t xml:space="preserve">In view of the improvements in U.S. dollar funding conditions and the low demand at recent 7-day maturity U.S. dollar liquidity-providing operations, the Bank of England, the Bank of Japan, the European Central Bank and the Swiss National Bank, in consultation with the Federal Reserve, have jointly decided to reduce the frequency of their 7-day operations from daily to three times per week. This operational change will be effective as of July 1, 2020. At the same time, these central banks will continue to hold weekly operations with an 84-day maturity. </t>
  </si>
  <si>
    <t>https://www.boj.or.jp/en/announcements/release_2020/rel200619a.pdf</t>
  </si>
  <si>
    <t>https://www.boj.or.jp/en/announcements/release_2020/k200715a.pdf</t>
  </si>
  <si>
    <t xml:space="preserve">In view of continuing improvements in U.S. dollar funding conditions and the low demand at recent 7-day maturity U.S. dollar liquidity-providing operations, the Bank of England, the Bank of Japan, the European Central Bank and the Swiss National Bank, in consultation with the Federal Reserve, have jointly decided to further reduce the frequency of their 7-day operations from three times per week to once per week. This operational change will be effective as of September 1, 2020. At the same time, these central banks will continue to hold weekly operations with an 84-day maturity. </t>
  </si>
  <si>
    <t>https://www.boj.or.jp/en/announcements/release_2020/rel200820a.pdf</t>
  </si>
  <si>
    <t>https://www.boj.or.jp/en/announcements/release_2020/k200917a.pdf</t>
  </si>
  <si>
    <t>https://www.boj.or.jp/en/announcements/release_2020/k201029a.pdf</t>
  </si>
  <si>
    <t>The Bank will extend the duration of additional purchases of CP and corporate bonds by 6 months until the end of September 2021. It will continue conducting purchases of these assets with an upper limit on the amount outstanding of about 20 trillion yen in total. Out of 20 trillion yen, 15 trillion yen will be for the additional purchases of CP and corporate bonds and it will be distributed between each asset depending on market conditions.</t>
  </si>
  <si>
    <t>https://www.boj.or.jp/en/announcements/release_2020/k201218a.pdf</t>
  </si>
  <si>
    <t>The Bank will extend the duration of the Special Funds-Supplying Operations to Facilitate Financing in Response to the Novel Coronavirus (COVID-19) by 6 months until the end of September 2021. In addition, in order to further actively encourage private financial institutions to make loans on their own in response to COVID-19 mainly to small and medium-sized firms, the Bank will remove the upper limit of funds it provides to each eligible counterparty (i.e., 100 billion yen) against loans that private financial institutions make on their own, which are part of eligible loans under this operation.</t>
  </si>
  <si>
    <t>https://www.boj.or.jp/en/announcements/release_2021/k210121a.pdf</t>
  </si>
  <si>
    <t>https://www.boj.or.jp/en/announcements/release_2021/k210319a.pdf</t>
  </si>
  <si>
    <t>The Bank will purchase exchange-traded funds (ETFs) and Japan real estate investment trusts (J-REITs) as necessary with upper limits of about 12 trillion yen and about 180 billion yen, respectively, on annual paces of increase in their amounts outstanding. While these upper limits were originally set as a temporary measure in response to the impact of the novel coronavirus (COVID-19), the Bank will maintain them even after COVID-19 subsides.</t>
  </si>
  <si>
    <t>JP-20210319-mon-1</t>
  </si>
  <si>
    <t>The Bank will establish the Interest Scheme to Promote Lending. In this scheme, interest rates, which will be linked to the short-term policy interest rate, will be applied to a certain amount of financial institutions' current account balances.</t>
  </si>
  <si>
    <t>The Bank will make clear that the range of 10-year Japanese government bond (JGB) yield fluctuations would be between around plus and minus 0.25 percent from the target level</t>
  </si>
  <si>
    <t>In view of the sustained improvements in U.S. dollar funding conditions and low demand at recent U.S. dollar liquidity-providing operations, the Bank of England, the Bank of Japan, the European Central Bank and the Swiss National Bank, in consultation with the Federal Reserve, have jointly decided to discontinue offering dollar liquidity at the 84-day maturity. This operational change will be effective as of 1 July 2021.</t>
  </si>
  <si>
    <t>https://www.boj.or.jp/en/announcements/release_2021/rel210423a.pdf</t>
  </si>
  <si>
    <t>https://www.boj.or.jp/en/announcements/release_2021/k210427a.pdf</t>
  </si>
  <si>
    <t>https://www.boj.or.jp/en/announcements/release_2021/k210618a.pdf</t>
  </si>
  <si>
    <t>The Bank decided to extend the duration of the Special Program to Support Financing in Response to the Novel Coronavirus (COVID-19) by 6 months until the end of March 2022.</t>
  </si>
  <si>
    <t>The Special Program to Support Financing in Response to the Novel Coronavirus includes: 1) purchases of CP and corporate bonds; 2) the Special Funds-Supplying Operations to Facilitate Financing in 
Response to the Novel Coronavirus; and 3) New Fund-Provisioning Measure to Support Financing Mainly of Small and Medium-Sized Firms.</t>
  </si>
  <si>
    <t>https://www.boj.or.jp/en/announcements/release_2021/k210716a.pdf</t>
  </si>
  <si>
    <t>k210922a.pdf (boj.or.jp)</t>
  </si>
  <si>
    <t>KR-20200227-mon-1</t>
  </si>
  <si>
    <t>Ceiling on the Bank Intermediated Lending Support Facility Raised by 5 Trillion Won to Provide Financial Support to SMEs Affected by COVID-19</t>
  </si>
  <si>
    <t>https://www.bok.or.kr/eng/bbs/B0000308/view.do?nttId=10057411&amp;menuNo=400380&amp;pageIndex=2</t>
  </si>
  <si>
    <t>KR-20200227-mon-2</t>
  </si>
  <si>
    <t>The Monetary Policy Board of the Bank of Korea decided today to leave the Base Rate unchanged at 1.25% for the intermeeting period.</t>
  </si>
  <si>
    <t>https://www.bok.or.kr/eng/bbs/E0000634/view.do?nttId=10056716&amp;menuNo=400069&amp;searchWrd=monetary+policy+decision&amp;searchCnd=1&amp;sdate=&amp;edate=&amp;pageIndex=1</t>
  </si>
  <si>
    <t>KR-20200305-mon-1</t>
  </si>
  <si>
    <t>Bank of Korea and Bank Indonesia signed a renewal of a bilateral local currency swap
arrangement (BCSA).</t>
  </si>
  <si>
    <t>https://www.bok.or.kr/eng/bbs/E0000634/view.do?nttId=10056868&amp;menuNo=400069&amp;pageIndex=4</t>
  </si>
  <si>
    <t>KR-20200312-mon-1</t>
  </si>
  <si>
    <t>In addition to the existing government bonds, monetary stabilization bonds and government-guaranteed bonds, debentures issued by the Korea Development Bank, the Industrial Bank of Korea and the Export-Import Bank of Korea, as well as MBSs issued by the Korea Housing Finance Corporation, are now newly recognized as eligible collateral for lending facilities.</t>
  </si>
  <si>
    <t>https://www.bok.or.kr/eng/bbs/E0000634/view.do?nttId=10057406&amp;menuNo=400069&amp;pageIndex=4</t>
  </si>
  <si>
    <t>The MPC decided to lower the interest rate on the Bank Intermediated Lending Support Facility from 0.75% to 0.25%, effective 17 March, which support regional SMEs and SMEs affected by COVID-19.</t>
  </si>
  <si>
    <t>https://www.bok.or.kr/eng/bbs/E0000627/view.do?nttId=10057024&amp;menuNo=400022&amp;pageIndex=1</t>
  </si>
  <si>
    <t>KR-20200316-mon-1</t>
  </si>
  <si>
    <t xml:space="preserve">To manage liquidity in the financial market at a sufficient level, the MPC will also broaden the eligible collateral for open market operations to include debentures issued by banking institutions. </t>
  </si>
  <si>
    <t>The Monetary Policy Board of the Bank of Korea held an emergency meeting and lowered the Base Rate by 50 basis points, from 1.25% to 0.75%.</t>
  </si>
  <si>
    <t>KR-20200319-mon-1</t>
  </si>
  <si>
    <t>KR-20200319-mon-2</t>
  </si>
  <si>
    <t>The Bank of Korea plans to carry out simple purchase of Treasury bonds (KRW 1.5tn) to stabilize the market and expand bonds eligible for RP sale.</t>
  </si>
  <si>
    <t>http://www.bok.or.kr/portal/bbs/P0001773/view.do?nttId=10057092&amp;menuNo=200295&amp;pageIndex=12</t>
  </si>
  <si>
    <t>Expand the range of institutions (number of non-banks increased from 5 to 16) and securities (to include include eight types of bonds issued by public organizations) and eligible collateral (to include 8 types of bonds issued by public organizations and bank debentures) for repo transactions.</t>
  </si>
  <si>
    <t>https://www.bok.or.kr/eng/bbs/E0000634/view.do?nttId=10057338&amp;menuNo=400069&amp;pageIndex=1</t>
  </si>
  <si>
    <t>KR-20200326-mon-1</t>
  </si>
  <si>
    <t>Adoption of Unlimited Liquidity Support Facility. The Bank of Korea Monetary Policy Board has decided to supply an unlimited amount of liquidity at set interest rates based on market demand by buying bonds (91-day) in repo auctions once every week to ensure financial market stability and to support timely implementation of the government’s Financial Support Package.</t>
  </si>
  <si>
    <t>The Bank of Korea has decided to broaden the range of securities eligible for open market operation transactions to expand liquidity supply channels (effective April 14).
- In addition to the existing government bonds and government-guaranteed bonds, debentures issued by three specialized banks (the Korea Development Bank, the Industrial Bank of Korea, and the Export-Import Bank of Korea) and MBSs issued by the Korea Housing Finance Corporation will be included as securities eligible for outright transactions.
- Securities eligible for RP transactions and eligible collateral will be broadened to include bonds issued by the Korea Deposit Insurance Corporation (non-government guaranteed deposit insurance fund special account bonds).</t>
  </si>
  <si>
    <t>https://www.bok.or.kr/eng/bbs/E0000634/view.do?nttId=10057611&amp;menuNo=400069&amp;pageIndex=1</t>
  </si>
  <si>
    <t>The Bank of Korea plans to carry out simple purchase of KTBs (KRW 1.5tn) to improve the supply and demand of KTBs by expanding the ability to buy bonds by financial companies.</t>
  </si>
  <si>
    <t>http://www.bok.or.kr/portal/bbs/P0001773/view.do?nttId=10057575&amp;menuNo=200295&amp;pageIndex=8</t>
  </si>
  <si>
    <t>The Monetary Policy Board of the Bank of Korea decided today to leave the Base Rate unchanged at 0.75% for the intermeeting period.</t>
  </si>
  <si>
    <t>https://www.bok.or.kr/eng/bbs/E0000634/view.do?nttId=10057550&amp;menuNo=400069&amp;searchWrd=monetary+policy+decision&amp;searchCnd=1&amp;sdate=&amp;edate=&amp;pageIndex=1</t>
  </si>
  <si>
    <t>KR-20200416-mon-1</t>
  </si>
  <si>
    <t>BOK to Launch Corporate Bond-Backed Lending Facility (CBBLF) as a safety net for businesses, banks and non-bank financial institutions. The facility will provide loans to banks and to non-bank financial institutions, including securities companies and insurance companies, with high- quality corporate bonds (rated at least AA-) as collateral for up to six months. To begin with, it shall be operated with a ceiling of 10 trillion won and a term of three months, with the possibility of later expansion.</t>
  </si>
  <si>
    <t>https://www.bok.or.kr/eng/bbs/E0000634/view.do?nttId=10057756&amp;menuNo=400069&amp;pageIndex=1</t>
  </si>
  <si>
    <t>BOK decide to increase the ceiling on the Bank Intermediated Lending Support Facility by 5 trillion won (from KRW 30 trillion to KRW 35 trillion) to provide continued support to companies, considering the persistent difficulties facing small and medium-sized enterprises (SMEs, including individual business owners) due to COVID-19.</t>
  </si>
  <si>
    <t>https://www.bok.or.kr/eng/bbs/E0000634/view.do?nttId=10058184&amp;menuNo=400069&amp;pageIndex=2</t>
  </si>
  <si>
    <t>KR-20200520-mon-1</t>
  </si>
  <si>
    <t>Together with the government, the central bank will set up a 10 trillion won (S$11.6 billion) special purpose vehicle (SPV) to directly purchase commercial paper, to calm a local debt market hammered by the coronavirus pandemic. Speaking at a policy meeting, finance minister Hong Nam Ki said the SPV would buy subprime debt as well as bonds with high credit ratings for six months. The vehicle could be doubled to 20 trillion won if needed. The SPV will purchase AA-rated corporate debt with maturities shorter than three-years, and some BB-rated debt as well if its credit rating was recently downgraded as a result of the coronavirus shock, a government statement showed.</t>
  </si>
  <si>
    <t>https://www.bok.or.kr/portal/bbs/P0000559/view.do?nttId=10058264&amp;menuNo=200690&amp;pageIndex=6</t>
  </si>
  <si>
    <t>The Monetary Policy Board of the Bank of Korea decided today to lower the Base Rate by 25 basis points, from 0.75% to 0.50%.</t>
  </si>
  <si>
    <t>https://www.bok.or.kr/eng/bbs/E0000634/view.do?nttId=10058434&amp;menuNo=400069&amp;pageIndex=1</t>
  </si>
  <si>
    <t>https://www.bok.or.kr/portal/bbs/P0001773/view.do?nttId=10059075&amp;menuNo=200295&amp;pageIndex=1</t>
  </si>
  <si>
    <t>KR-20200630-mon-1</t>
  </si>
  <si>
    <t>The Bank of Korea is preparing for introducing reverse repo operations on foreign currency bonds to provide FX liquidity. The Bank plans to finalise the preparation as soon as possible (before end-Sep 2020).</t>
  </si>
  <si>
    <t>http://www.bok.or.kr/portal/bbs/P0000559/view.do?nttId=10059047&amp;menuNo=200690&amp;pageIndex=4</t>
  </si>
  <si>
    <t>The Monetary Policy Board of the Bank of Korea decided today to leave the Base Rate unchanged at 0.50% for the intermeeting period.</t>
  </si>
  <si>
    <t>https://www.bok.or.kr/eng/bbs/E0000634/view.do?nttId=10059298&amp;menuNo=400069&amp;searchWrd=monetary+policy+decision&amp;searchCnd=1&amp;sdate=&amp;edate=&amp;pageIndex=1</t>
  </si>
  <si>
    <t>The Bank of Korea (BOK) came out with its announcements concerning the nature of the Special Purpose Vehicle (SPV). It said to provide up to 8 trillion won to the SPV for corporate bond purchases. The first round of which will be undertaken during the next week by the lending of 1.78 trillion won. Details suggest that the BOK will buy corporate bonds and commercial papers in its first round. Additionally, the policymakers conveyed their preference for bond rating from A to BBB.</t>
  </si>
  <si>
    <t>http://www.bok.or.kr/portal/bbs/P0000559/view.do?nttId=10059319&amp;menuNo=200690&amp;pageIndex=3</t>
  </si>
  <si>
    <t>The Bank of Korea ends full-supply RP purchases.</t>
  </si>
  <si>
    <t>https://www.bok.or.kr/portal/bbs/P0000559/view.do?nttId=10059413&amp;menuNo=200690&amp;pageIndex=3</t>
  </si>
  <si>
    <t>The Bank of Korea and the US Federal Reserve have extended their temporary currency swap arrangement (swap line), originally set to expire on September 30, 2020, to March 31, 2021, EST.</t>
  </si>
  <si>
    <t>http://www.bok.or.kr/eng/bbs/E0000634/view.do?nttId=10059604&amp;menuNo=400069&amp;pageIndex=1</t>
  </si>
  <si>
    <t>https://www.bok.or.kr/eng/bbs/E0000634/view.do?nttId=10059972&amp;menuNo=400069&amp;searchWrd=monetary+policy+decision&amp;searchCnd=1&amp;sdate=&amp;edate=&amp;pageIndex=1</t>
  </si>
  <si>
    <t xml:space="preserve">The Bank of Korea plans to carry out simple purchase of KTBs (KRW 5tn) until the end of 2020, with purchases scheduled to take place at the end of each month. The move will help to ease any volatility that’s likely to arise in the debt market due to an expected increase in bond supply.
</t>
  </si>
  <si>
    <t>https://www.bok.or.kr/portal/bbs/P0000559/view.do?nttId=10060184&amp;menuNo=200690&amp;pageIndex=3</t>
  </si>
  <si>
    <t>BOK decide to increase the ceiling on the Bank Intermediated Lending Support Facility by 8 trillion won (from KRW 35 trillion to KRW 43 trillion) to provide continued support to companies, considering the persistent difficulties facing small and medium-sized enterprises (SMEs, including individual business owners) due to COVID-19.</t>
  </si>
  <si>
    <t>https://www.bok.or.kr/portal/bbs/P0000559/view.do?nttId=10060377&amp;menuNo=200690&amp;pageIndex=2</t>
  </si>
  <si>
    <t>The Bank of Korea announces that the implementation of the reverse repo system for foreign currency (USD) bonds has been completed.</t>
  </si>
  <si>
    <t>https://www.bok.or.kr/portal/bbs/P0000559/view.do?nttId=10060515&amp;menuNo=200690&amp;pageIndex=1</t>
  </si>
  <si>
    <t>https://www.bok.or.kr/eng/bbs/E0000634/view.do?nttId=10060714&amp;menuNo=400069&amp;pageIndex=4</t>
  </si>
  <si>
    <t>KR-20201022-mon-1</t>
  </si>
  <si>
    <t>PBC and Bank of Korea extended a bilateral currrency swap agreement, with the amount increased from RMB360 bn (KRW64 tn) to RMB400 bn (KRW70 tn). The agreement will be valid for a five-year period and can be extended on mutual consent.</t>
  </si>
  <si>
    <t>https://www.bok.or.kr/eng/bbs/E0000634/view.do?nttId=10060832&amp;menuNo=400069&amp;pageIndex=1</t>
  </si>
  <si>
    <t xml:space="preserve">The Monetary Policy Board of the Bank of Korea decided today to leave the Base Rate unchanged at 0.50% for the intermeeting period.
</t>
  </si>
  <si>
    <t>https://www.bok.or.kr/eng/bbs/E0000634/view.do?nttId=10061445&amp;menuNo=400069&amp;pageIndex=2</t>
  </si>
  <si>
    <t>The Bank of Korea and the US Federal Reserve have extended their temporary currency swap arrangement (swap line) through September 30, 2021.</t>
  </si>
  <si>
    <t>https://www.bok.or.kr/eng/bbs/E0000634/view.do?nttId=10061864&amp;menuNo=400069&amp;pageIndex=3</t>
  </si>
  <si>
    <t>https://www.bok.or.kr/eng/bbs/E0000634/view.do?nttId=10062420&amp;menuNo=400069&amp;pageIndex=2</t>
  </si>
  <si>
    <t>https://www.bok.or.kr/eng/bbs/E0000634/view.do?nttId=10063146&amp;menuNo=400069&amp;pageIndex=4</t>
  </si>
  <si>
    <t>The Bank of Korea plans to carry out simple purchase of KTBs (KRW 5 to 7 tn) in the first half of 2021. The move will help to ease any volatility as the government is expected to increase its bond issuance considerably.</t>
  </si>
  <si>
    <t>https://www.bok.or.kr/portal/bbs/P0000559/view.do?nttId=10063192&amp;menuNo=200690&amp;pageIndex=18</t>
  </si>
  <si>
    <t>KR-20210301-mon-1</t>
  </si>
  <si>
    <t>https://www.bok.or.kr/eng/bbs/E0000634/view.do?nttId=10063992&amp;menuNo=400069&amp;pageIndex=1</t>
  </si>
  <si>
    <t>https://www.bok.or.kr/eng/bbs/E0000634/view.do?nttId=10064686&amp;menuNo=400069&amp;pageIndex=6</t>
  </si>
  <si>
    <t>The Bank of Korea and the US Federal Reserve have extended their temporary currency swap arrangement (swap line) through December 31, 2021.</t>
  </si>
  <si>
    <t>https://www.bok.or.kr/eng/bbs/E0000634/view.do?nttId=10065013&amp;menuNo=400069&amp;pageIndex=5</t>
  </si>
  <si>
    <t>https://www.bok.or.kr/eng/bbs/E0000634/view.do?nttId=10065522&amp;menuNo=400069&amp;pageIndex=3</t>
  </si>
  <si>
    <t>KR-20210812-mon-1</t>
  </si>
  <si>
    <t>The Bank of Korea and the Central Bank of the Republic of Turkey today entered into a Korean Won-Turkish Lira bilateral swap agreement, effective immediately. The swap agreement allows for the exchange of local currencies between the two central banks of up to KRW 2.3 trillion or TRY 17.5 billion. The effective period is 3 years from today, and could be extended by mutual agreement between the two sides.</t>
  </si>
  <si>
    <t>https://www.bok.or.kr/eng/bbs/E0000634/view.do?nttId=10066008&amp;menuNo=400069&amp;pageIndex=2</t>
  </si>
  <si>
    <t>The Monetary Policy Board of the Bank of Korea decided today to raise the Base Rate by 25 basis points, from 0.50% to 0.75%.</t>
  </si>
  <si>
    <t>https://www.bok.or.kr/eng/bbs/E0000634/view.do?nttId=10066202&amp;menuNo=400069&amp;pageIndex=1</t>
  </si>
  <si>
    <t>KW-20200304-mon-1</t>
  </si>
  <si>
    <t>The Central Bank of Kuwait Board of Directors decided today, on March 4, 2020, to lower the discount rate 0.25 percentage points (from 2.75% to 2.50%).</t>
  </si>
  <si>
    <t>https://www.cbk.gov.kw/en/cbk-news/announcements-and-press-releases/press-releases/2020/03/202003041408-press-release-cbk-cuts-its-discount-rate-by-a-quarter-percentage-point-from-275</t>
  </si>
  <si>
    <t>KW-20200308-mon-1</t>
  </si>
  <si>
    <t>The Central Bank of Kuwait (CBK) announced, Sunday March 8, 2020, the establishment of a KD 10 million fund that would support the State of Kuwait’s efforts to combat the spread of the novel Coronavirus, funded by Kuwaiti banks for that purpose. The governor pointed out the fund is at the Cabinet’s disposal, which shall direct how the funds are dispensed to finance urgent and necessary requirements of the different government agencies measures in this regard.</t>
  </si>
  <si>
    <t>https://www.cbk.gov.kw/en/cbk-news/announcements-and-press-releases/press-releases/2020/03/202003081326-press-release-cbk-sets-up-fund-to-support-state-efforts-against-novel-coronavirus</t>
  </si>
  <si>
    <t>The Central Bank of Kuwait’s Board of Directors has decided on 16 March 2020 to cut the discount rate 1% (from 2.5% to 1.5%) effective from 17 March 2020. The CBK also decided to cut the repo rate and all monetary policy instruments by 1%. This aims to increase liquidity between the banking and non-banking sectors of the economy and to ensure the attractiveness of the Kuwaiti Dinar as a reliable store for domestic savings.</t>
  </si>
  <si>
    <t>https://www.cbk.gov.kw/en/cbk-news/announcements-and-press-releases/press-releases/2020/03/202003161122-cbk-cuts-its-discount-rate-by-1-from-250-to-150</t>
  </si>
  <si>
    <t>KW-20201027-mon-1</t>
  </si>
  <si>
    <t>CBK cut rates of other monetary policy instruments, by 0.125% for the entire interest rate yield curve terms matrix, up to the ten-year term. This includes repurchases (REPO), CBK Bonds, the Term-Deposits system, direct intervention instruments, as well as Public Debt instruments, effective 28-10-2020.</t>
  </si>
  <si>
    <t>https://www.cbk.gov.kw/en/cbk-news/announcements-and-press-releases/press-releases/2020/10/202010271303-cbk-maintains-current-historical-low-discount-rate-and-cuts-other-intervention</t>
  </si>
  <si>
    <t>MA-20200317-mon-1</t>
  </si>
  <si>
    <t>The Board decided, with a view to supporting economic activity, to reduce the key policy rate by 25 basis points to 2 percent.</t>
  </si>
  <si>
    <t>http://www.bkam.ma/en/content/view/full/574014</t>
  </si>
  <si>
    <t>MA-20200329-mon-1</t>
  </si>
  <si>
    <t>Bank Al-Maghrib adopts a set of new monetary policy and prudential measures to support access to bank credit for both households and businesses: 1) The possibility for banks to use all refinancing tools available in Dirhams and in currency; 2) The extension to a very wide range of securities and commercial paper accepted by Bank Al- Maghrib in return for the refinancing loans granted to banks; 3) The lengthening of these loans’ terms; 4) The strengthening of its specific refinancing program for the benefit of SMEs by including operating loans, in addition to investment loans, and increasing the frequency of their refinancing.</t>
  </si>
  <si>
    <t>http://www.bkam.ma/en/content/view/full/574682</t>
  </si>
  <si>
    <t>The Board decided, after the 25-basis-point cut last March, to reduce the key rate by a further 50 basis points to 1.5 percent.</t>
  </si>
  <si>
    <t>http://www.bkam.ma/en/content/download/707662/8180565/Communique%20juin%202020-ANG.pdf</t>
  </si>
  <si>
    <t>In view of these assessments, the Board considered that the economy financing conditions remain adequate and decided to maintain the key rate unchanged at 1.5 percent, while continuing to monitor all these evolutions closely.</t>
  </si>
  <si>
    <t>http://www.bkam.ma/en/content/view/full/586458</t>
  </si>
  <si>
    <t>In view of all these assessments, the Board considered that the monetary policy stance is widely accommodative, ensuring an adequate financing of the economy. It thus deemed the present level of the key rate appropriate and decided to keep it unchanged at 1.5 percent.</t>
  </si>
  <si>
    <t>http://www.bkam.ma/en/content/view/full/593364</t>
  </si>
  <si>
    <t xml:space="preserve">Based on all these assessments, the Board considered that the monetary policy stance remains very accommodative, thereby ensuring adequate financing conditions. More specifically, the Board deemed that the current level of the policy rate remains appropriate and decided to keep it unchanged at 1.5  percent. </t>
  </si>
  <si>
    <t>http://www.bkam.ma/en/content/view/full/599507</t>
  </si>
  <si>
    <t>The Board deemed that the current level of the policy rate remains appropriate and thus decided to maintain it unchanged at 1.5 percent.</t>
  </si>
  <si>
    <t>http://www.bkam.ma/en/content/view/full/609482</t>
  </si>
  <si>
    <t>MX-20200213-mon-1</t>
  </si>
  <si>
    <t>Lower the target for the overnight interbank interest rate by 25 basis points to 7%.</t>
  </si>
  <si>
    <t>https://www.banxico.org.mx/publications-and-press/announcements-of-monetary-policy-decisions/%7B0FC0B364-AD54-E408-0CA8-DD3150215BD0%7D.pdf</t>
  </si>
  <si>
    <t>MX-20200309-mon-1</t>
  </si>
  <si>
    <t>Increase the amount available for the program of FX daily hedges from 2$0bn to $30bn. Up to 11 March $7.5bn were auctioned.</t>
  </si>
  <si>
    <t>https://www.banxico.org.mx/publicaciones-y-prensa/anuncios-de-la-comision-de-cambios/%7BCACBD2E2-718D-A171-9660-71FDA182662B%7D.pdf</t>
  </si>
  <si>
    <t>MX-20200312-mon-1</t>
  </si>
  <si>
    <t>Treasury announced an operation of bond swaps (2-years and longer government bonds for 1-year CETES) of 40,000 million of pesos.</t>
  </si>
  <si>
    <t>https://www.banxico.org.mx/publicaciones-y-prensa/miscelaneos/%7B2CA6F4FB-343C-CBFB-611A-D40C23194ACB%7D.pdf</t>
  </si>
  <si>
    <t>MX-20200319-mon-1</t>
  </si>
  <si>
    <t>Lower the target for the overnight interbank interest rate by 50 basis points to 6.5%.</t>
  </si>
  <si>
    <t>https://www.banxico.org.mx/publications-and-press/announcements-of-monetary-policy-decisions/%7BEDD79640-5C3B-51E2-4675-BE373051F6B3%7D.pdf</t>
  </si>
  <si>
    <t>MX-20200320-mon-2</t>
  </si>
  <si>
    <t>Reduce the amount of the DRM held by commercial and development banks and that is mandatorily deposited on a permanent basis at the Central Bank by 50 billion pesos.</t>
  </si>
  <si>
    <t>https://www.banxico.org.mx/publications-and-press/other-announcements/%7BE626A744-436D-2495-0969-3582C9571361%7D.pdf</t>
  </si>
  <si>
    <t>MX-20200320-mon-3</t>
  </si>
  <si>
    <t>Reduced cost of Ordinary Additional Liquidity Facility, which offers liquidity to commercial banks via secured credits or repos from 2-2.2 times Banco de México’s target for the overnight interbank interest rate to 1.1 times</t>
  </si>
  <si>
    <t>MX-20200320-mon-4</t>
  </si>
  <si>
    <t>Amendments to the Market Makers Program, including implementation of swaps of government securities held by market-makers and purchase option of government securities for market-makers</t>
  </si>
  <si>
    <t xml:space="preserve">Banco de México announced that it would extend the NDF program to institutions domiciled abroad to operate during those hours in which Mexican markets are closed, but when the currency still trades given it has 24/7 liquidity. </t>
  </si>
  <si>
    <t>https://www.banxico.org.mx/publications-and-press/other-announcements/%7B6F7FECBA-44CB-6AA5-4E4B-269DDBD9B5A8%7D.pdf</t>
  </si>
  <si>
    <t xml:space="preserve">Banco de México has decided to widen the eligibility of collateral for the NDF program and for USD credit auctions. The securities eligible in MXN must have credit ratings equal to or higher than the equivalent to A in the local scale rating, or those equivalent to BB+ in the global scale for securities denominated in foreign currency, as ranked by at least two rating agencies for each case. </t>
  </si>
  <si>
    <t xml:space="preserve">To promote the proper functioning of the government debt market, Banco de México will implement swaps of government securities, in which it will receive long-term securities (10 years and longer) and will deliver other with maturities of up to 3 years. The amount of the program will be amount to up to MXN $100 billion and may be adjusted depending on financial market conditions. </t>
  </si>
  <si>
    <t xml:space="preserve">Banco de México announced it has decided to extend access to FLAO to development banks so that they may obtain liquidity through collateralized credits or repos with the same cost as 1.1 times Banco de México's target for the overnight interbank interest rate. </t>
  </si>
  <si>
    <t xml:space="preserve">Banco de México has decided to widen the eligibility of debt securities in the Ordinary Additional Liquidity Facility (FLAO, for its acronym in Spanish). The securities eligible in MXN must have credit ratings equal to or higher than the equivalent to A in the local scale rating, or those equivalent to BB+ in the global scale for securities denominated in foreign currency, as ranked by at least two rating agencies for each case. </t>
  </si>
  <si>
    <t xml:space="preserve">Lower the target for the overnight interbank interest rate by 50 basis points to 6%. </t>
  </si>
  <si>
    <t>https://www.banxico.org.mx/publications-and-press/announcements-of-monetary-policy-decisions/%7BC86C9AC8-0121-9382-1F3D-0F1E6B8CF318%7D.pdf</t>
  </si>
  <si>
    <t>MX-20200421-mon-2</t>
  </si>
  <si>
    <t>Banco de México announced it has decided to increase liquidity during trading hours to facilitate the optimal functioning of financial markets and payment systems. Thus, Banco de México has maintained a daily excess liquidity during financial market's trading hours. Such excess liquidity is sterilized daily.</t>
  </si>
  <si>
    <t>MX-20200421-mon-3</t>
  </si>
  <si>
    <t xml:space="preserve">Banco de México announced it had decided to open a government securities term repurchase window with longer terms than those of regular open market operations. The cost of the repurchase agreement will be equivalent to 1.02 times the average of Banco de México's overnight interbank interest rate during the term of the transaction. The program will amount to up to MXN $100 billion and may be adjusted depending on financial market conditions. </t>
  </si>
  <si>
    <t>MX-20200421-mon-4</t>
  </si>
  <si>
    <t>Banco de México announced it had decided to implement a Corporate Securities Repurchase Facility through  domestic commercial and development banks. The securities eligible for such repo operations will be those issued by non-financial institutions in the private sector residing in Mexico that comply with the same criteria as those for the FLAO. The cost of the repo agreement will be the equivalent of 1.10 times the average of Banco de México's overnight interbank interest rate during the term of the transaction. The program will amount to up to MXN $100 billion and may be adjusted depending on financial market conditions.</t>
  </si>
  <si>
    <t>MX-20200421-mon-5</t>
  </si>
  <si>
    <t>Banco de México decided to open a financing facility for commercial and development banks to allow them to channel resources to micro-, small-, and medium-sized enterprises and individuals affected by the COVID-19 pandemic. Banco de México will use resources associated with the Monetary Regulation Deposit (DRM) and, if necessary, will provide 18-24 month term financing, with a cost equal to the target for the overnight interbank interest rate, to commercial and development banks that finance the previously mentioned enterprises and individuals with additional resources. Financing will use as collateral securities that comply with the same eligibility criteria as required for the FLAO. The monitoring of loans associated with this facility will be carried out either by a development bank or directly by Banco de México. The program will be of up to MXN $250 billion and may be adjusted depending on market conditions.</t>
  </si>
  <si>
    <t>MX-20200421-mon-6</t>
  </si>
  <si>
    <t xml:space="preserve">Banco de México decided to temporarily open a financing facility for banks, using as collateral credits to corporates issuing in debt markets, so that this financing can be channeled to micro-, small- and medium-sized enterprises in Mexico. 
Banco de México will provide 18-24 month term financing with a cost equal to the target for the overnight interbank interest rate, using as collateral credits to corporates with a credit rating equal to or above A in the local scale, as ranked by at least two rating agencies. The program will be of up to MXN 100 billion and may be adjusted depending on financial market conditions. </t>
  </si>
  <si>
    <t>MX-20200421-mon-7</t>
  </si>
  <si>
    <t xml:space="preserve">Banco de México announced it had decided to implement a debt securities temporary swap facility whereby eligible institutions may deliver debt securities to Banco de México in exchange for government securities. The program will amount up to MXN $100 billion and may be adjusted depending on financial market conditions. </t>
  </si>
  <si>
    <t>Lower the target for the overnight interbank interest rate by 50 basis points to 5.5%.</t>
  </si>
  <si>
    <t>https://www.banxico.org.mx/publications-and-press/announcements-of-monetary-policy-decisions/%7B015FF564-9DC2-EF18-FEC1-A1C363DBA8A9%7D.pdf</t>
  </si>
  <si>
    <t>Lower the target for the overnight interbank interest rate by 50 basis points to 5%.</t>
  </si>
  <si>
    <t>https://www.banxico.org.mx/publications-and-press/announcements-of-monetary-policy-decisions/%7BCFA73587-E7EA-DEC7-6C7B-95768CAB1F92%7D.pdf</t>
  </si>
  <si>
    <t xml:space="preserve">On July 15, 2020, Banco de México decided to make modifications to the FRTC, in general terms the changes consist of:
• Reducing the cost of the repo agreements from 1.10 to 1.03 times the average of Banco de México’s overnight interbank interest rate during the term of the transaction.
• Expanding the eligible securities for repo transactions to include securities issued by banking institutions, under certain conditions.
• Extend the term of the FRTC for securities denominated in Mexican pesos or UDIS and issued between July 16,2020 and December 31,2020. Under certain conditions, the repo conditions could be extended until December 2021 or June 2023. 
</t>
  </si>
  <si>
    <t>https://www.banxico.org.mx/publicaciones-y-prensa/miscelaneos/%7B1C507C38-769C-E173-1811-007A793F1C32%7D.pdf</t>
  </si>
  <si>
    <t>Banco de México announced modifications to the facility to provide resources to banking institutions to channel credit to micro, small-, and medium-size enterprises (MSMEs) and individuals. Banco de México decided: 1. To specify that in addition to granting credit with the facility´s resources, institutions could carry out financial leasing and factoring operations with MSMEs; 2. Allow institutions to channel the facility's resources to grant mortgage and automobile loans to individuals with the objective of expanding the financial support and benefiting the automotive and housing industries; 3. Regarding the operational aspects, Banco de México decided to extend the facility until December 2020, to allow the partial use of the amounts allocated under this facility, to include among the financing terms the options of 12, 24 and 36 months to be chosen by the institutions and to specify that credit and factoring operations that comply with the facility requirements and were celebrated after the facility was in place, could be object to access the facility.</t>
  </si>
  <si>
    <t>https://www.banxico.org.mx/publicaciones-y-prensa/miscelaneos/%7B5161BD6E-EF41-3D3D-A5CC-A5A70457B07E%7D.pdf</t>
  </si>
  <si>
    <t>Banco de México announced modifications to the collateralized financing facility for commercial banks to finance MSMEs. Banco de México decided 1. To specify that in addition to granting credit with the facility´s resources, institutions could carry out financial leasing and factoring operations with MSMEs; 2. Modified the assets eligibility to include as guarantees the trust schemes that grant the rights corresponding to mortgage loan portfolios, thus including institutions that do not have a loan portfolio from companies that issue debt in the stock market; 3. Regarding the operational aspects, Banco de México decided to extend the facility until December 2020, to allow the partial use of the amounts allocated under this facility, to include among the financing terms the options of 12, 24 and 36 months to be chosen by the institutions and to specify that credit and factoring operations that comply with the facility requirements and were celebrated after the facility was in place, could be object to access the facility.</t>
  </si>
  <si>
    <t>Lower the target for the overnight interbank interest rate by 50 basis points to 4.5%.</t>
  </si>
  <si>
    <t xml:space="preserve">https://www.banxico.org.mx/publications-and-press/announcements-of-monetary-policy-decisions/%7BEE3854EF-A71A-D0DD-A99E-2413B4D38D59%7D.pdf </t>
  </si>
  <si>
    <t>On September 15, 2020, Banco de Mexico decided to extend the term of the facilities announced on April 21 2020 until February 28, 2021. In this regard, the facilities in the FLAO for the extended counterparties and extended eligible collateral will remain in place until 28 February 2021.</t>
  </si>
  <si>
    <t>https://www.banxico.org.mx/publicaciones-y-prensa/miscelaneos/%7B510746A8-3C9B-68A0-B6C2-9E83CB110E19%7D.pdf</t>
  </si>
  <si>
    <t xml:space="preserve">On September 15, 2020, Banco de Mexico decided to extend the term of the facilities announced on April 21 2020 until February 28, 2021. </t>
  </si>
  <si>
    <t>On September 15, 2020, Banco de Mexico decided to extend the term of the facilities announced on April 21 2020 until February 28, 2021. Bank of Mexico decided that the size of the Government securities term repurchase window will be increased by 50 billion pesos (aprox. USD 2.5 billion).</t>
  </si>
  <si>
    <t>On September 15, 2020, Banco de Mexico decided to extend the term of the facilities announced on April 21 2020 until February 28, 2021. The Financing facility for commercial and development banks is included.</t>
  </si>
  <si>
    <t>On September 15, 2020, Banco de Mexico decided to extend the term of the facilities announced on April 21 2020 until February 28, 2021. This Collateralised financing facility is included.</t>
  </si>
  <si>
    <t>On September 15, 2020, Banco de Mexico decided to extend the term of the facilities announced on April 21 2020 until February 28, 2021. This facility is included.</t>
  </si>
  <si>
    <t>On September 15, 2020, Banco de Mexico decided that the size of the Government securities swap window will be decreased by 50 billion pesos (aprox. USD 2.5 billion).</t>
  </si>
  <si>
    <t>MX-20200421-mon-8</t>
  </si>
  <si>
    <t>On September 15, 2020, Banco de Mexico decided to extend the term of the facilities announced on April 21 2020 until February 28, 2021. This Bond swap program is included.</t>
  </si>
  <si>
    <t>Lower the target for the overnight interbank interest rate by 25 basis points to 4.25%.</t>
  </si>
  <si>
    <t>https://www.banxico.org.mx/publications-and-press/announcements-of-monetary-policy-decisions/%7BAB9BB249-8F4A-2B55-D7E8-D3A2E0412C30%7D.pdf</t>
  </si>
  <si>
    <t>Banco de México’s Governing Board decided to maintain the target for the overnight interbank interest rate at 4.25%, effective November 13, 2020.</t>
  </si>
  <si>
    <t>https://www.banxico.org.mx/publications-and-press/announcements-of-monetary-policy-decisions/%7B984C47E5-0320-6C94-6788-C7F82FC614DA%7D.pdf</t>
  </si>
  <si>
    <t>Banco de México’s Governing Board decided to maintain the target for the overnight interbank interest rate at 4.25%.</t>
  </si>
  <si>
    <t>https://www.banxico.org.mx/publications-and-press/announcements-of-monetary-policy-decisions/%7B7EBCD08F-A590-FF64-813A-668ED1518D94%7D.pdf</t>
  </si>
  <si>
    <t>Banco de México’s Governing Board decided to lower the target for the overnight interbank interest rate by 25 basis points to 4.00%, effective February 12, 2021.</t>
  </si>
  <si>
    <t>https://www.banxico.org.mx/publications-and-press/announcements-of-monetary-policy-decisions/%7BE44F7549-CD5F-D7FD-4E5A-C531255F7822%7D.pdf</t>
  </si>
  <si>
    <t>Banco de México’s Governing Board decided to maintain the target for the overnight interbank interest rate at 4.00%.</t>
  </si>
  <si>
    <t>https://www.banxico.org.mx/publications-and-press/announcements-of-monetary-policy-decisions/%7B4BE7D6F0-B2B0-6DCC-A906-9DFD84BED861%7D.pdf</t>
  </si>
  <si>
    <t>Banco de México’s Governing Board decided to maintain the target for the overnight interbank interest rate at 4.00%</t>
  </si>
  <si>
    <t>{49E2B408-A502-AB7F-4519-CA8CE491A8C9}.pdf (banxico.org.mx)</t>
  </si>
  <si>
    <t>{319A7969-EA50-3B0E-9D5B-2F1E21F58A41}.pdf (banxico.org.mx)</t>
  </si>
  <si>
    <t>Banco de México’s Governing Board decided to increase the target for the overnight interbank interest rate by 25 basis points to 4.50%, effective August 13, 2021</t>
  </si>
  <si>
    <t>{57D39E7B-00F0-6E54-1B95-CB5D9A99CC88}.pdf (banxico.org.mx)</t>
  </si>
  <si>
    <t>Banco de México’s Governing Board decided to increase the target for the overnight interbank interest rate by 25 basis points to 4.75%, effective October 1, 2021.</t>
  </si>
  <si>
    <t>{651C1161-C24B-9502-ABC0-F208D7717167}.pdf (banxico.org.mx)</t>
  </si>
  <si>
    <t>MY-20200227-mon-1</t>
  </si>
  <si>
    <t xml:space="preserve">To assist businesses and households impacted by the COVID-19 outbreak, Bank Negara Malaysia (BNM) is allocating RM3.3 billion of financing facilities under BNM’s Fund for SMEs to provide support for SMEs in sustaining business operations, safeguard jobs and encourage domestic investments. </t>
  </si>
  <si>
    <t>https://www.bnm.gov.my/index.php?ch=en_press&amp;pg=en_press&amp;ac=5000&amp;lang=en</t>
  </si>
  <si>
    <t>MY-20200303-mon-1</t>
  </si>
  <si>
    <t>BNM cut its benchmark interest rate by 25bp to 2.50%. The ceiling and floor rates of the corridor of the OPR are correspondingly reduced to 2.75 percent and 2.25 percent, respectively.</t>
  </si>
  <si>
    <t>https://www.bnm.gov.my/index.php?ch=en_press&amp;pg=en_press&amp;ac=5007&amp;lang=en</t>
  </si>
  <si>
    <t>MY-20200319-mon-1</t>
  </si>
  <si>
    <t>Statutory Reserve Requirement (SRR) Ratio lowered by 100 basis points from 3.00% to 2.00% effective 20 March 2020</t>
  </si>
  <si>
    <t>https://www.bnm.gov.my/index.php?ch=en_press&amp;pg=en_press&amp;ac=5014&amp;lang=en</t>
  </si>
  <si>
    <t>BNM is enhancing the existing financing facilities under the BNM’s Fund for SMEs (the Fund), and increasing the allocation of the facilities by an additional RM4.0 billion to RM13.1 billion. These enhancements are aimed at providing assistance to more SMEs in sustaining business operations and preserving jobs, as well as to support economic growth.</t>
  </si>
  <si>
    <t>https://www.bnm.gov.my/index.php?ch=en_press&amp;pg=en_press&amp;ac=5022&amp;lang=en</t>
  </si>
  <si>
    <t>Monetary Policy Committee decided to reduce the Overnight Policy Rate (OPR) by 50 basis points to 2.00 percent. The ceiling and floor rates of the corridor of the OPR are correspondingly reduced to 2.25 percent and 1.75 percent, respectively.</t>
  </si>
  <si>
    <t>https://www.bnm.gov.my/index.php?ch=en_press&amp;pg=en_press&amp;ac=5045&amp;lang=en</t>
  </si>
  <si>
    <t>MY-20200505-mon-2</t>
  </si>
  <si>
    <t>Bank Negara Malaysia is announcing today that MGS and MGII (govt bonds) can be used by banking institutions to fully meet the SRR (Statutory Reserve Requirements) compliance effective 16 May 2020. This flexibility is available until 31 May 2021. This measure will release approximately RM16 billion worth of liquidity into the banking system. The SRR ratio remains unchanged at 2.00%.</t>
  </si>
  <si>
    <t>https://www.bnm.gov.my/index.php?ch=en_press&amp;pg=en_press&amp;ac=5046&amp;lang=en</t>
  </si>
  <si>
    <t>the Monetary Policy Committee (MPC) of Bank Negara Malaysia decided to reduce the Overnight Policy Rate (OPR) by 25 basis points to 1.75 percent. The ceiling and floor rates of the corridor of the OPR are correspondingly reduced to 2.00 percent and 1.50 percent, respectively.</t>
  </si>
  <si>
    <t>https://www.bnm.gov.my/index.php?ch=en_press&amp;pg=en_press&amp;ac=5078&amp;lang=en</t>
  </si>
  <si>
    <t>At its meeting today, the Monetary Policy Committee (MPC) of Bank Negara Malaysia decided to maintain the Overnight Policy Rate (OPR) at 1.75 percent.</t>
  </si>
  <si>
    <t>https://www.bnm.gov.my/index.php?ch=en_press&amp;pg=en_press&amp;ac=5110&amp;lang=en</t>
  </si>
  <si>
    <t>MY-20200918-mon-1</t>
  </si>
  <si>
    <t>The Bank of Japan, acting as agent of the Minister of Finance of Japan, and Bank Negara Malaysia signed the second Bilateral Swap Arrangement (BSA). This BSA enables both authorities to swap their local currencies (i.e. Japanese Yen and Malaysian Ringgit, respectively) for US Dollar. The arrangement will provide up to USD 3 billion for both countries.</t>
  </si>
  <si>
    <t>https://www.bnm.gov.my/index.php?ch=en_press&amp;pg=en_press&amp;ac=5115&amp;lang=en</t>
  </si>
  <si>
    <t>https://www.bnm.gov.my/index.php?ch=en_press&amp;pg=en_press&amp;ac=5141&amp;lang=en</t>
  </si>
  <si>
    <t>MY-20201106-mon-1</t>
  </si>
  <si>
    <t>BNM will establish additional financing facilities to provide relief and support recovery for SMEs: Establishment of RM2 billion Targeted Relief and Recovery Facility (TRRF). The RM2 billion facility is for eligible SMEs whose revenues have been affected by the recent enhanced and conditional movement control orders.Offered at a concessionary rate of up to 3.5%, the TRRF will be available through participating financial institutions, with guarantee coverage by Syarikat Jaminan Pembiayaan Perniagaan (SJPP) and Credit Guarantee Corporation (CGC). The facility will be open for applications from 1 December 2020.</t>
  </si>
  <si>
    <t>https://www.bnm.gov.my/index.php?ch=en_press&amp;pg=en_press&amp;ac=5147&amp;lang=en</t>
  </si>
  <si>
    <t>MY-20201106-mon-2</t>
  </si>
  <si>
    <t>BNM will establish additional financing facilities to provide relief and support recovery for SMEs: Establishment of RM500 million High Tech Facility (HTF)</t>
  </si>
  <si>
    <t>MY-20201106-mon-3</t>
  </si>
  <si>
    <t>BNM will establish additional financing facilities to provide relief and support recovery for SMEs: RM110 million increase in allocation for the Micro Enterprises Facility (MEF). The facility will be increased from RM300 million to RM410 million, with an available balance of RM200 million to support microenterprises including gig workers on digital platforms and the self-employed. The facility is for working capital and capital expenditure.</t>
  </si>
  <si>
    <t>MY-20201215-mon-1</t>
  </si>
  <si>
    <t>BNM is establishing a RM1 billion High Tech Facility – National Investment Aspirations (HTF-NIA), as part of efforts to provide additional assistance for SMEs affected by COVID-19. The facility is aimed at supporting high-tech and innovation-driven SMEs affected by COVID-19 to recover and revitalise the nation’s innovation capacity. </t>
  </si>
  <si>
    <t>https://www.bnm.gov.my/-/establishment-of-rm1-billion-high-tech-facility-national-investment-aspirations-htf-nia-1</t>
  </si>
  <si>
    <t>https://www.bnm.gov.my/-/monetary-policy-statement-20012021</t>
  </si>
  <si>
    <t>https://www.bnm.gov.my/-/mps-4-mar-2021</t>
  </si>
  <si>
    <t>Monetary Policy Statement - Bank Negara Malaysia (bnm.gov.my)</t>
  </si>
  <si>
    <t>NO-20200312-mon-1</t>
  </si>
  <si>
    <t>Owing to the market situation over the past few days, Norges Bank will offer extraordinary three-month NOK F-loans as from 13 March 2020. Norges Bank will offer extraordinary three-month F-loans for as long as is deemed appropriate. The loans are being offered to ensure that the policy rate passes through to money market rates.</t>
  </si>
  <si>
    <t>https://www.norges-bank.no/en/news-events/news-publications/Press-releases/2020/2020-03-12-press-release/</t>
  </si>
  <si>
    <t>NO-20200313-mon-1</t>
  </si>
  <si>
    <t>Norges Bank’s Monetary Policy and Financial Stability Committee voted unanimously to reduce the policy rate by 0.50 percentage point to 1.00 percent.</t>
  </si>
  <si>
    <t>https://www.norges-bank.no/en/news-events/news-publications/Press-releases/2020/2020-03-13-press-release/</t>
  </si>
  <si>
    <t>NO-20200318-mon-1</t>
  </si>
  <si>
    <t>Temporarily revise Norges Bank guidelines for pledging securities for loans</t>
  </si>
  <si>
    <t>https://www.norges-bank.no/en/news-events/news-publications/Press-releases/2020/2020-03-18-2-press-release/</t>
  </si>
  <si>
    <t xml:space="preserve">Norges Bank will offer extraordinary F-loans with a maturity of one week, one month, three months, six months and twelve months as of 19 March 2020. All extraordinary F-loans will be fully allotted. </t>
  </si>
  <si>
    <t>https://www.norges-bank.no/en/news-events/news-publications/Press-releases/2020/2020-03-19-2-press-release/</t>
  </si>
  <si>
    <t>NO-20200319-mon-1</t>
  </si>
  <si>
    <t>At an extraordinary meeting on 19 March, Norges Bank’s Monetary Policy and Financial Stability Committee unanimously decided to reduce the policy rate by 0.75 percentage point to 0.25 percent.</t>
  </si>
  <si>
    <t>https://www.norges-bank.no/en/topics/Monetary-policy/Monetary-policy-meetings/2020/mars-2020---2/</t>
  </si>
  <si>
    <t>Norges Bank has extended the period that extraordinary NOK F-loans will be offered to the end of May 2020, with some changes as to when the different maturities will be offered after 17 April, see updated auction calendar.</t>
  </si>
  <si>
    <t>https://www.norges-bank.no/en/news-events/news-publications/Press-releases/2020/2020-03-31-press-release-2/</t>
  </si>
  <si>
    <t>Norges Bank has extended the period that extraordinary NOK F-loans will be offered to the end of August 2020, with some changes as to which maturities are offered and when the different maturities will be offered after 29 May, see updated auction calendar.</t>
  </si>
  <si>
    <t>https://www.norges-bank.no/en/news-events/news-publications/Press-releases/2020/2020-05-07-press-release-auctions/</t>
  </si>
  <si>
    <t>Norges Bank’s Monetary Policy and Financial Stability Committee has unanimously decided to reduce the policy rate to zero percent.</t>
  </si>
  <si>
    <t>https://www.norges-bank.no/en/news-events/news-publications/Press-releases/2020/2020-05-07-press-release-interest-rate/</t>
  </si>
  <si>
    <t>Norges Bank’s Monetary Policy and Financial Stability Committee has unanimously decided to keep the policy rate unchanged at zero percent.</t>
  </si>
  <si>
    <t>https://www.norges-bank.no/en/news-events/news-publications/Press-releases/2020/2020-06-18-press-release-rate/</t>
  </si>
  <si>
    <t>The Federal Reserve announced the extension of the temporary US dollar liquidity swap lines established in March 2020 with the Reserve Bank of Australia, the Banco Central do Brasil, Danmarks Nationalbank, the Bank of Korea, the Banco de Mexico, Norges Bank, the Reserve Bank of New Zealand, the Monetary Authority of Singapore, and Sveriges Riksbank.</t>
  </si>
  <si>
    <t>https://www.norges-bank.no/en/news-events/news-publications/Press-releases/2020/2020-07-30-Press-Release/</t>
  </si>
  <si>
    <t>Extended period for extraordinary F-loans to banks. The period for extraordinary NOK F-loans will be extended to the end of 2020.</t>
  </si>
  <si>
    <t>https://www.norges-bank.no/en/news-events/news-publications/Press-releases/2020/2020-08-14-press-release/</t>
  </si>
  <si>
    <t>Change in the guidelines for pledging collateral for loans from Norges Bank. For securities other than Norwegian government securities, a borrower may not pledge more than 50 percent of the issue’s (ISIN) volume outstanding.</t>
  </si>
  <si>
    <t>https://www.norges-bank.no/en/news-events/news-publications/Press-releases/2020/2020-08-14-sil/</t>
  </si>
  <si>
    <t>https://www.norges-bank.no/en/news-events/news-publications/Press-releases/2020/2020-08-20-press-release/</t>
  </si>
  <si>
    <t>https://www.norges-bank.no/en/news-events/news-publications/Press-releases/2020/2020-09-24-rate/</t>
  </si>
  <si>
    <t>https://www.norges-bank.no/en/topics/Monetary-policy/Monetary-policy-meetings/2020/november-2020/</t>
  </si>
  <si>
    <t>Norges Bank’s Monetary Policy and Financial Stability Committee has unanimously decided to keep the policy rate unchanged at zero percent. In the Committee’s current assessment of the outlook and balance of risks, the policy rate will most likely remain at today’s level for some time ahead.</t>
  </si>
  <si>
    <t>https://www.norges-bank.no/en/news-events/news-publications/Press-releases/2020/2020-12-17-rate/</t>
  </si>
  <si>
    <t>https://www.norges-bank.no/en/news-events/news-publications/Press-releases/2021/2021-01-21-rate/</t>
  </si>
  <si>
    <t>The following changes enter into force effective from 31 August 2021: Securities in NOK issued by a private entity must have a minimum volume outstanding of NOK 300 million; Securities in a foreign currency that are issued by a private entity must have a minimum volume outstanding equivalent to EUR 100 million; For securities other than Norwegian government securities, a borrower may not pledge more than 20 percent of the issue’s (ISIN) volume outstanding; For fund units, a borrower may not pledge more than 20 percent of the fund’s assets under management. Nevertheless, this does not apply to units in funds that meet the requirements in Section 3.1, Category 1, of the guidelines.</t>
  </si>
  <si>
    <t>https://www.norges-bank.no/en/news-events/news-publications/Press-releases/2021/2021-02-01-sil/</t>
  </si>
  <si>
    <t>Norges Bank’s Monetary Policy and Financial Stability Committee has unanimously decided to keep the policy rate unchanged at zero percent. In the Committee’s current assessment of the outlook and balance of risks, the policy rate will most likely be raised in the latter half of 2021.</t>
  </si>
  <si>
    <t>https://www.norges-bank.no/en/news-events/news-publications/Press-releases/2021/2021-03-18-rate/</t>
  </si>
  <si>
    <t>Norges Bank’s Monetary Policy and Financial Stability Committee has unanimously decided to keep the policy rate unchanged at zero percent. The Committee judges that there is need for a continued expansionary monetary policy stance. There is still uncertainty surrounding the economic recovery ahead. When there are clear signs that economic conditions are normalising, it will again be appropriate to raise the policy rate gradually from the today’s level.</t>
  </si>
  <si>
    <t>https://www.norges-bank.no/en/news-events/news-publications/Press-releases/2021/2021-05-06-rate/</t>
  </si>
  <si>
    <t>Norges Bank’s Monetary Policy and Financial Stability Committee has unanimously decided to keep the policy rate unchanged at zero percent. “In the Committee’s current assessment of the outlook and balance of risks, the policy rate will most likely be raised in September”, says Governor Øystein Olsen. The policy rate forecast is slightly higher than in the March 2021 Monetary Policy Report and implies a gradual rise from autumn 2021.</t>
  </si>
  <si>
    <t>https://www.norges-bank.no/en/news-events/news-publications/Press-releases/2021/2021-06-17-rate/</t>
  </si>
  <si>
    <t>Norges Bank’s Monetary Policy and Financial Stability Committee has unanimously decided to raise the policy rate from zero percent to 0.25 percent.</t>
  </si>
  <si>
    <t>Policy rate raised to 0.25 percent (norges-bank.no)</t>
  </si>
  <si>
    <t>NZ-20200316-mon-1</t>
  </si>
  <si>
    <t>RBNZ unexpectedly lowered its official cash rate by 75bps to 0.25% on an emergency move, saying the rate will remain at this level for at least 12 months.</t>
  </si>
  <si>
    <t>https://www.rbnz.govt.nz/news/2020/03/financial-system-sound-and-reserve-bank-providing-additional-support</t>
  </si>
  <si>
    <t>NZ-20200316-mon-2</t>
  </si>
  <si>
    <t>The Reserve Bank also announced the following changes to the pricing of its standing facilities, in part to assist cash market functioning at a lower OCR:
- Bonds lent through the Bond Lending Facility well be lent at the OCR less 50 basis points (from OCR less 75 basis points).
- A maximum rate will be set for bonds lent through the Repo Facility at the OCR less 50 basis points (from OCR less 75 basis points).
- Cash will continue to be lent via the Overnight Reverse Repo Facility at the OCR plus 25 basis points until further notice.</t>
  </si>
  <si>
    <t>NZ-20200316-mon-3</t>
  </si>
  <si>
    <t>The Reserve Bank also announced the following changes to the pricing of ESAS accounts, in part to assist cash market functioning at a lower OCR:
- Cash that ESAS account holders have on deposit at the Reserve Bank that is in excess of their allocated ESAS credit tier will be remunerated at the OCR less 25 basis points (from OCR less 75 basis points).</t>
  </si>
  <si>
    <t>NZ-20200319-mon-1</t>
  </si>
  <si>
    <t>Removing the allocated credit tiers for Exchange Settlement Account System (ESAS) account holder, so all ESAS credit balances will now be remunerated at the OCR</t>
  </si>
  <si>
    <t>NZ-20200320-mon-1</t>
  </si>
  <si>
    <t>Establishment of the Term Auction Facility (TAF) to inject cash into the banking system using approved eligible collateral</t>
  </si>
  <si>
    <t>NZ-20200323-mon-1</t>
  </si>
  <si>
    <t>Implement a Large Scale Asset Purchase programme (LSAP) that will purchase up to $30 billion of New Zealand government bonds, across a range of maturities, in the secondary market over the next 12 months</t>
  </si>
  <si>
    <t>https://www.rbnz.govt.nz/news/2020/03/rbnz-to-implement-30bn-large-scale-asset-purchase-programme-of-nz-govt-bonds</t>
  </si>
  <si>
    <t>NZ-20200330-mon-1</t>
  </si>
  <si>
    <t xml:space="preserve">A new weekly Open Market Operation (OMO) will provide liquidity in exchange for eligible Corporate and Asset-Backed securities. </t>
  </si>
  <si>
    <t>https://www.rbnz.govt.nz/news/2020/03/corporate-facility-another-step-to-support-market-functioning</t>
  </si>
  <si>
    <t>NZ-20200402-mon-1</t>
  </si>
  <si>
    <t>The Reserve Bank is introducing a Term Lending Facility (TLF), a new longer-term funding scheme for the banking system, in support of the Government’s Business Finance Guarantee Scheme to help promote lending to businesses.
The TLF is similar to the recently announced, Term Auction Facility (TAF), and both provide liquidity to the banking system. The TLF aims to complement the Government’s Business Finance Guarantee Scheme, announced last week, by ensuring access to funding for banks at low interest rates for up to 3 years duration, which is longer than the Bank’s other liquidity facilities.
The Reserve Bank will provide term funding to banks at a very low interest rate under the previously announced Term Lending Facility (TLF), to help them support the Government’s Business Finance Guarantee Scheme and promote lending to businesses.
(Further announcement on May 4: TLF will be available to banks from 26 May; lending at the Official Cash Rate of 0.25 percent, fixed for three years, with the expectations that banks will pass on the low cost of funds to business customers.)</t>
  </si>
  <si>
    <t>https://www.rbnz.govt.nz/news/2020/04/longer-term-funding-to-support-business-lending</t>
  </si>
  <si>
    <t>The Reserve Bank of New Zealand has added $3 billion of Local Government Funding Agency (LGFA) debt to its Large Scale Asset Purchase programme (LSAP). This represents approximately 30 percent of the total LGFA debt on issue, and takes the total size of the LSAP to $33 billion over 12 months.</t>
  </si>
  <si>
    <t>https://www.rbnz.govt.nz/news/2020/04/expanded-large-scale-asset-purchases</t>
  </si>
  <si>
    <t>The Monetary Policy Committee has agreed to significantly expand the Large Scale Asset Purchase (LSAP) programme potential to $60 billion, up from the previous $33 billion limit. The LSAP programme includes NZ Government Bonds, Local Government Funding Agency Bonds and, now, NZ Government Inflation-Indexed Bonds.</t>
  </si>
  <si>
    <t>https://www.rbnz.govt.nz/news/2020/05/large-scale-asset-purchases-expanded</t>
  </si>
  <si>
    <t>The Official Cash Rate (OCR) is being held at 0.25 percent in accordance with the guidance issued on 16 March.</t>
  </si>
  <si>
    <t>https://www.rbnz.govt.nz/news/2020/06/monetary-policy-easing-to-continue</t>
  </si>
  <si>
    <t>The Monetary Policy Committee agreed to expand the Large Scale Asset Purchase (LSAP) programme up to $100 billion so as to further lower retail interest rates in order to achieve its remit.</t>
  </si>
  <si>
    <t>https://www.rbnz.govt.nz/news/2020/08/further-easing-in-monetary-policy-delivered</t>
  </si>
  <si>
    <t>https://www.rbnz.govt.nz/monetary-policy/monetary-policy-statement/mps-august-2020</t>
  </si>
  <si>
    <t xml:space="preserve">the Reserve Bank today outlined the revised operational details of the Term Lending Facility (TLF). Under the revised facility, the Reserve Bank will continue to offer to lend funds to banks at the Official Cash Rate, however the term has been extended to five years from three years. The new facility will be available to use from 26 August and now runs through to 1 February 2021. </t>
  </si>
  <si>
    <t>https://www.rbnz.govt.nz/news/2020/08/changes-to-term-lending-facility</t>
  </si>
  <si>
    <t>https://www.rbnz.govt.nz/news/2020/09/prolonged-monetary-support-necessary</t>
  </si>
  <si>
    <t>The Committee will retain the Official Cash Rate (OCR) at 0.25 percent in accordance with the guidance issued on 16 March.</t>
  </si>
  <si>
    <t>https://www.rbnz.govt.nz/monetary-policy/monetary-policy-statement/mps-november-2020</t>
  </si>
  <si>
    <t>NZ-20201111-mon-2</t>
  </si>
  <si>
    <t>The Committee agreed that the additional stimulus would be provided through a Funding for Lending Programme (FLP), commencing in December. The Committee agreed that the additional stimulus would be provided through a Funding for Lending Programme (FLP), commencing in December.</t>
  </si>
  <si>
    <t>https://www.rbnz.govt.nz/news/2020/11/more-monetary-stimulus-provided</t>
  </si>
  <si>
    <t>The Committee will keep the Official Cash Rate (OCR) at 0.25 percent, and the Large Scale Asset Purchase (LSAP) Programme of up to $100 billion and the Funding for Lending Programme (FLP) operation unchanged.</t>
  </si>
  <si>
    <t>https://www.rbnz.govt.nz/news/2021/02/prolonged-monetary-stimulus-necessary</t>
  </si>
  <si>
    <t>The Committee will keep the Official Cash Rate (OCR) at 0.25 percent, and the Large Scale Asset Purchase and Funding for Lending programmes unchanged.</t>
  </si>
  <si>
    <t>https://www.rbnz.govt.nz/news/2021/04/monetary-stimulus-continued</t>
  </si>
  <si>
    <t>The Monetary Policy Committee agreed to maintain the current stimulatory level of monetary settings in order to meet its consumer price inflation and employment objectives. The Committee will keep the Official Cash Rate (OCR) at 0.25 percent, and the Large Scale Asset Purchase and Funding for Lending programmes unchanged.</t>
  </si>
  <si>
    <t>https://www.rbnz.govt.nz/news/2021/05/monetary-support-continued</t>
  </si>
  <si>
    <t>The Monetary Policy Committee agreed to reduce the current stimulatory level of monetary settings in order to meet its consumer price and employment objectives over the medium-term. The Reserve Bank will halt additional asset purchases under the Large Scale Asset Purchase (LSAP) programme by 23 July 2021.</t>
  </si>
  <si>
    <t>https://www.rbnz.govt.nz/news/2021/07/monetary-stimulus-reduced</t>
  </si>
  <si>
    <t>The Committee will keep the Official Cash Rate (OCR) at 0.25 percent and the Funding for Lending Programme unchanged.</t>
  </si>
  <si>
    <t>The Monetary Policy Committee agreed to retain the current stimulatory level of monetary settings, keeping the Official Cash Rate (OCR) at 0.25 per cent for now.</t>
  </si>
  <si>
    <t>https://www.rbnz.govt.nz/news/2021/08/official-cash-rate-on-hold-at-025-percent</t>
  </si>
  <si>
    <t>The Monetary Policy Committee agreed to increase the Official Cash Rate (OCR) to 0.50 per cent.</t>
  </si>
  <si>
    <t>https://www.rbnz.govt.nz/news/2021/10/monetary-stimulus-further-reduced-official-cash-rate-raised-to-050-percent</t>
  </si>
  <si>
    <t>PE-20200316-mon-1</t>
  </si>
  <si>
    <t>Relax limits on FX swaps operations</t>
  </si>
  <si>
    <t>https://www.bcrp.gob.pe/docs/Transparencia/Notas-Informativas/2020/nota-informativa-2020-03-15-1.pdf</t>
  </si>
  <si>
    <t>PE-20200319-mon-1</t>
  </si>
  <si>
    <t>Interest rate cut of 100 bp to 1.25%.</t>
  </si>
  <si>
    <t>https://www.bcrp.gob.pe/eng-docs/Monetary-Policy/Informative-Notes/2020/informative-note-19-march-2020.pdf</t>
  </si>
  <si>
    <t>PE-20200326-mon-1</t>
  </si>
  <si>
    <t>Reduced local currency reserve requirements from 5% to 4% and decreased the minimum current account requirement in soles to 0.75% from 1.0% of total obligations subject to reserve requirements.</t>
  </si>
  <si>
    <t>https://www.bcrp.gob.pe/docs/Transparencia/Notas-Informativas/2020/nota-informativa-2020-03-26.pdf</t>
  </si>
  <si>
    <t>PE-20200326-mon-3</t>
  </si>
  <si>
    <t>Reserve requirements (FX) Reduce the reserve requirement rate to 9% from 50% for obligations in foreign currency with average terms equal to or less than 2 years with foreign financial entities.</t>
  </si>
  <si>
    <t>PE-20200326-mon-5</t>
  </si>
  <si>
    <t xml:space="preserve">New instrument of liquidity injection that consits of REPOS with credit portfolio that has a government guarantee. </t>
  </si>
  <si>
    <t>PE-20200316-mon-2</t>
  </si>
  <si>
    <t>Regulation on collateral Negotiable invoices as eligible securities for Repo operations. Additionally, requirements under the alternative scheme are relaxed, so now Participant Entities (EP) must have a minimum credit rating of B+  (before, minimum was A) and credits, individually considered, must have a capital outstanding balance equal or higher than S/ 500 000 (before, equal or higher than S/ 300 000). BCRP could demand a credit rating higher than B+ for the EP in each operation, which will be announced in the invitation for an auction or direct operation.</t>
  </si>
  <si>
    <t>https://www.bcrp.gob.pe/docs/Transparencia/Notas-Informativas/2020/nota-informativa-2020-04-04.pdf</t>
  </si>
  <si>
    <t>Interest rate cut of 100 bp to 0.25%.</t>
  </si>
  <si>
    <t>http://www.bcrp.gob.pe/docs/Transparencia/Notas-Informativas/2020/nota-informativa-2020-04-09.pdf
https://www.bcrp.gob.pe/docs/Transparencia/Notas-Informativas/2020/nota-informativa-2020-03-26.pdf</t>
  </si>
  <si>
    <t>The Board of Directors of the Central Reserve Bank of Peru (BCRP) decided to continue with an expansionary policy stance, maintaining the reference rate at 0.25 percent and implementing further liquidity injection operations.</t>
  </si>
  <si>
    <t>https://www.bcrp.gob.pe/eng-docs/Monetary-Policy/Informative-Notes/2020/informative-note-may-2020.pdf</t>
  </si>
  <si>
    <t>PE-20200528-mon-1</t>
  </si>
  <si>
    <t>The IMF approved today a two-year arrangement for Peru under the Flexible Credit Line (FCL), designed for crisis prevention, of about US$11 billion.</t>
  </si>
  <si>
    <t>https://www.imf.org/en/News/Articles/2020/05/28/pr20224-peru-imf-executive-board-approves-2yr-us-11b-flexible-credit-line-arrangement</t>
  </si>
  <si>
    <t>PE-20200607-mon-1</t>
  </si>
  <si>
    <t xml:space="preserve">The Board of the BCRP has approved the creation of the repo operations that promote credit rescheduling. The setting of lower interest rates and longer terms is promoted. Through the use of these operations, the companies of the financial system will be able to obtain liquidity, as long as they comply with refinancing the credits of their clients, in a period between 6 and 48 months, and interest rates lower than those initially agreed. </t>
  </si>
  <si>
    <t>https://www.bcrp.gob.pe/docs/Transparencia/Notas-Informativas/2020/nota-informativa-2020-06-07.pdf</t>
  </si>
  <si>
    <t xml:space="preserve">The Board of Directors of the Central Reserve Bank of Peru (BCRP) decided to continue with an expansionary policy stance, maintaining the reference rate at 0.25 percent  </t>
  </si>
  <si>
    <t>https://www.bcrp.gob.pe/eng-docs/Monetary-Policy/Informative-Notes/2020/informative-note-june-2020.pdf</t>
  </si>
  <si>
    <t>https://www.bcrp.gob.pe/eng-docs/Monetary-Policy/Informative-Notes/2020/informative-note-july-2020.pdf</t>
  </si>
  <si>
    <t>https://www.bcrp.gob.pe/eng-docs/Monetary-Policy/Informative-Notes/2020/informative-note-august-2020.pdf</t>
  </si>
  <si>
    <t>https://www.bcrp.gob.pe/eng-docs/Monetary-Policy/Informative-Notes/2020/informative-note-september-2020.pdf</t>
  </si>
  <si>
    <t>https://www.bcrp.gob.pe/eng-docs/Monetary-Policy/Informative-Notes/2020/informative-note-october-2020.pdf</t>
  </si>
  <si>
    <t>https://www.bcrp.gob.pe/eng-docs/Monetary-Policy/Informative-Notes/2020/informative-note-december-2020.pdf</t>
  </si>
  <si>
    <t>https://www.bcrp.gob.pe/eng-docs/Monetary-Policy/Informative-Notes/2020/informative-note-november-2020.pdf</t>
  </si>
  <si>
    <t>https://www.bcrp.gob.pe/eng-docs/Monetary-Policy/Informative-Notes/2021/informative-note-january-2021.pdf</t>
  </si>
  <si>
    <t>https://www.bcrp.gob.pe/eng-docs/Monetary-Policy/Informative-Notes/2021/informative-note-february-2021.pdf</t>
  </si>
  <si>
    <t>https://www.bcrp.gob.pe/eng-docs/Monetary-Policy/Informative-Notes/2021/informative-note-march-2021.pdf</t>
  </si>
  <si>
    <t>https://www.bcrp.gob.pe/eng-docs/Monetary-Policy/Informative-Notes/2021/informative-note-april-2021.pdf</t>
  </si>
  <si>
    <t>The Board of Directors of the Central Reserve Bank of Peru (BCRP) decided to continue its expansionary policy stance, maintaining the reference rate at 0.25 percent</t>
  </si>
  <si>
    <t>https://www.bcrp.gob.pe/en/footer-news-en?from=01-05-2021&amp;to=31-07-2021&amp;limitstart=0</t>
  </si>
  <si>
    <t>Nota Informativa PM (bcrp.gob.pe)</t>
  </si>
  <si>
    <t xml:space="preserve">The Board of Directors of the Central Reserve Bank of Peru (BCRP) decided to continue with an expansionary monetary policy, setting the reference interest rate at 0.50 percent. 0.25 percent increase. </t>
  </si>
  <si>
    <t>The Board of Directors of the Central Reserve Bank of Peru (BCRP) decided to raise the reference interest rate by 50 bps to 1.0 percent. Monetary policy is still expansionary with a historically low reference interest rate. The current decision does not necessarily imply a cycle of successive increases in the reference rate</t>
  </si>
  <si>
    <t>PH-20200206-mon-1</t>
  </si>
  <si>
    <t>BSP cut it policy rate by 25bp to 3.75%, despite the pickup in inflation, to damped negative economic effects of the spreading virus outbreak. The interest rates on the overnight lending and deposit facilities were reduced to 4.25 percent and 3.25 percent, respectively.</t>
  </si>
  <si>
    <t>http://www.bsp.gov.ph/publications/media.asp?id=5281&amp;yr=2020</t>
  </si>
  <si>
    <t>PH-20200316-mon-1</t>
  </si>
  <si>
    <t>Banks that intend to use or have used the BSP rediscounting (standing credit) facility are entitled to:
- a 60-day grace period on settlement of outstanding rediscounting obligations with the BSP, without penalty charges
- restructuring of rediscounted loans of end-user borrowers affected by COVID-19
- relaxed eligibility criteria</t>
  </si>
  <si>
    <t>http://www.bsp.gov.ph/publications/media.asp?id=5315</t>
  </si>
  <si>
    <t>The Monetary Board approved a temporary reduction in the term spread on rediscounting loans relative to the overnight lending rate to zero.</t>
  </si>
  <si>
    <t>http://www.bsp.gov.ph/publications/media.asp?id=5325&amp;yr=2020</t>
  </si>
  <si>
    <t>BSP cut the rate on its O/N RRP facility by 50bps to 3.25%, The interest rates on the overnight lending and deposit facilities were reduced to 3.75% and 2.75%, respectively.</t>
  </si>
  <si>
    <t>https://www.bsp.gov.ph/SitePages/MediaAndResearch/MediaDisp.aspx?ItemId=5214</t>
  </si>
  <si>
    <t>PH-20200319-mon-2</t>
  </si>
  <si>
    <t>Temporary relaxation of BSP regulations on compliance reporting by banks, calculation of penalties on required reserves, and single borrower limits</t>
  </si>
  <si>
    <t>http://www.bsp.gov.ph/publications/media.asp?id=5322</t>
  </si>
  <si>
    <t>PH-20200323-mon-1</t>
  </si>
  <si>
    <t>Purchase government securities from the Bureau of Treasury (BTr) under a repurchase agreement in the amount of Php 300 billion with a maximum repayment period of 6 months</t>
  </si>
  <si>
    <t>http://www.bsp.gov.ph/publications/media.asp?id=5329</t>
  </si>
  <si>
    <t>PH-20200324-mon-1</t>
  </si>
  <si>
    <t xml:space="preserve">CB board authorized reduction in reserve requirement (RR) ratios of BSP-supervised financial institutions of up to a maximum of 400 bps for 2020. CB announced 200 bps reduction in the RR ratio of reservable liabilities of universal and commercial banks. </t>
  </si>
  <si>
    <t>http://www.bsp.gov.ph/publications/media.asp?id=5331</t>
  </si>
  <si>
    <t>PH-20200326-mon-1</t>
  </si>
  <si>
    <t>To further support the government in its fight against Coronavirus disease 2019 (COVID-19), the Bangko Sentral ng Pilipinas (BSP) will remit P20 billion as advance dividend to the National Government (NG). The advance dividends constitute 87% of the estimated total dividends based on the BSP’s unaudited financial statements for the year 2020.</t>
  </si>
  <si>
    <t>http://www.bsp.gov.ph/publications/media.asp?id=5336&amp;yr=2020</t>
  </si>
  <si>
    <t>PH-20200410-mon-1</t>
  </si>
  <si>
    <t>Purchases of Government Securities (GS) in the Secondary Market. On 24 March 2020, the BSP opened a daily one-hour window between 9:30 – 10:30 AM within which it could purchase only selected series of highly traded and liquid GS from banks at market prices. Beginning 8 April 2020, the BSP shall expand the range of eligible securities to cover all peso-denominated GS issuances. The measure is aimed at reassuring market participants of demand for GS should they need to liquidate their holdings, thus encouraging participation in the GS auctions. The window will remain open between April and June 2020, or until market conditions return to normal.</t>
  </si>
  <si>
    <t>http://www.bsp.gov.ph/publications/media.asp?id=5352</t>
  </si>
  <si>
    <t>PH-20200410-mon-2</t>
  </si>
  <si>
    <t xml:space="preserve">Reduction in the Overnight Reverse Repurchase (RRP) Volume Offering. Beginning 8 April 2020, the BSP will also scale down its daily overnight RRP volume offering as necessary depending on liquidity conditions to encourage counterparties to lend in the interbank market or re-channel their funds into other assets such as GS or loans. </t>
  </si>
  <si>
    <t>http://www.bsp.gov.ph/publications/media.asp?id=5352&amp;yr=2020</t>
  </si>
  <si>
    <t>Monetary Board decided to cut the interest rate on the BSP’s overnight reverse repurchase (RRP) facility by 50 basis points (bps) to 2.75 percent, effective Friday, 17 April 2020. The interest rates on the overnight lending and deposit facilities were reduced to 3.25 percent and 2.25 percent, respectively.</t>
  </si>
  <si>
    <t>https://www.bsp.gov.ph/SitePages/MediaAndResearch/MediaDisp.aspx?ItemId=5248</t>
  </si>
  <si>
    <t>PH-20200416-mon-2</t>
  </si>
  <si>
    <t xml:space="preserve">Loans granted to micro-, small-, and medium-scale enterprises (MSMEs) shall be counted as part of banks’ compliance with reserve requirements. </t>
  </si>
  <si>
    <t>http://www.bsp.gov.ph/publications/media.asp?id=5358&amp;yr=2020</t>
  </si>
  <si>
    <t>The Monetary Board decided to cut the interest rate on the BSP’s overnight reverse repurchase (RRP) facility by 50 basis points (bps) to 2.25 percent, effective Friday, 26 June 2020. The interest rates on the overnight deposit and lending facilities were reduced to 1.75 percent and 2.75 percent, respectively.</t>
  </si>
  <si>
    <t>https://www.bsp.gov.ph/SitePages/MediaAndResearch/MediaDisp.aspx?ItemId=5460</t>
  </si>
  <si>
    <t>The Monetary Board decided to maintain the interest rate on the BSP’s overnight reverse repurchase (RRP) facility at 2.25 percent. The interest rates on the overnight deposit and lending facilities were likewise kept at 1.75 percent and 2.75 percent, respectively.</t>
  </si>
  <si>
    <t>https://www.bsp.gov.ph/SitePages/MediaAndResearch/MediaDisp.aspx?ItemId=5519</t>
  </si>
  <si>
    <t>The newly signed Bayanihan 2 law raises the cap on the amount the central bank can advance to the national government from Php540 bn to Php812 bn.</t>
  </si>
  <si>
    <t>https://think.ing.com/snaps/philippines-new-law-opens-door-for-more-bsp-burden-sharing</t>
  </si>
  <si>
    <t>https://www.bsp.gov.ph/SitePages/MediaAndResearch/MediaDisp.aspx?ItemId=5564</t>
  </si>
  <si>
    <t>Purchase government securities from the Bureau of Treasury (BTr) under a repurchase agreement in the amount of Php 540 billion with a maximum settlement date of Dec. 29, 2020.</t>
  </si>
  <si>
    <t>https://manilastandard.net/business/banking-report/335752/bsp-approves-new-advance-of-p540-billion-to-government.html</t>
  </si>
  <si>
    <t>The Monetary Board decided to cut the interest rate on the BSP’s overnight reverse repurchase facility by 25 basis points to 2.0 percent, effective Friday, 20 November 2020. The interest rates on the overnight deposit and lending facilities were likewise reduced to 1.5 percent and 2.5 percent, respectively.</t>
  </si>
  <si>
    <t>https://www.bsp.gov.ph/SitePages/MediaAndResearch/MediaDisp.aspx?ItemId=5612</t>
  </si>
  <si>
    <t>The Monetary Board decided to maintain the interest rate on the BSP’s overnight reverse repurchase facility at 2.0 percent. The interest rates on the overnight deposit and lending facilities were likewise kept at 1.5 percent and 2.5 percent, respectively.</t>
  </si>
  <si>
    <t>https://www.bsp.gov.ph/SitePages/MediaAndResearch/MediaDisp.aspx?ItemId=5639</t>
  </si>
  <si>
    <t>https://www.bsp.gov.ph/SitePages/MediaAndResearch/MediaDisp.aspx?ItemId=5684</t>
  </si>
  <si>
    <t>https://www.bsp.gov.ph/SitePages/MediaAndResearch/MediaDisp.aspx?ItemId=5719</t>
  </si>
  <si>
    <t>https://www.bsp.gov.ph/SitePages/MediaAndResearch/MediaDisp.aspx?ItemId=5782</t>
  </si>
  <si>
    <t>https://www.bsp.gov.ph/SitePages/MediaAndResearch/MediaDisp.aspx?ItemId=5828</t>
  </si>
  <si>
    <t>https://www.bsp.gov.ph/SitePages/MediaAndResearch/MediaDisp.aspx?ItemId=5894</t>
  </si>
  <si>
    <t>Bangko Sentral ng Pilipinas Media and Research (bsp.gov.ph)</t>
  </si>
  <si>
    <t>PL-20200316-mon-1</t>
  </si>
  <si>
    <t>The NBP Management Board has taken the decision to introduce the large-scale purchase of Treasury bonds on the secondary market as part of structural operations of the open market, which will change the long-term structure of liquidity in the banking sector. These operations should also result in the maintenance of liquidity in the Treasury bond secondary market.</t>
  </si>
  <si>
    <t>https://www.nbp.pl/homen.aspx?f=/en/aktualnosci/2020/20200316-mb-statement.html</t>
  </si>
  <si>
    <t>PL-20200316-mon-2</t>
  </si>
  <si>
    <t>The NBP Management Board, on the basis of the regulations in force, has taken the decision to introduce operations supplying the banks with liquidity, so-called repo operations. Access to these operations will be a type of insurance against the appearance of the need to supply banks with liquidity. Many central banks have already undertaken such measures. We carried out the first repo operation today.</t>
  </si>
  <si>
    <t>PL-20200316-mon-3</t>
  </si>
  <si>
    <t>The NBP Management Board has taken the decision to introduce discount credit for banks which – like the TLTRO programme introduced by the ECB – will enable the refinancing of loans granted by banks to non-financial corporations.</t>
  </si>
  <si>
    <t>PL-20200317-mon-1</t>
  </si>
  <si>
    <t>The NBP Monetary Policy Council decided to cut the NBP reference rate by 0.5 percentage points, i.e. to 1.00%. At the same time, the Council set the remaining NBP interest rates at the following levels: lombard rate at 1.50%; deposit rate at 0.50%; rediscount rate at 1.05%; discount rate at 1.10%.</t>
  </si>
  <si>
    <t>https://www.nbp.pl/en/aktualnosci/2020/mpc_2020_03_17.pdf</t>
  </si>
  <si>
    <t>PL-20200317-mon-2</t>
  </si>
  <si>
    <t>The NBP Monetary Policy Council decided to decrease the required reserve ratio from 3.5% to 0.5%.</t>
  </si>
  <si>
    <t>PL-20200317-mon-3</t>
  </si>
  <si>
    <t xml:space="preserve">The NBP Monetary Policy Council decided to increase the remuneration of the required reserves from 0.5% to the reference rate level. </t>
  </si>
  <si>
    <t>NBP will purchase government securities and government guaranteed debt securities on the secondary market as part of the structural operations. These operations are aimed at changing the long-term liquidity structure in the banking sector, ensuring the liquidity in secondary markets for the purchased securities and enhancing the impact of the NBP interest rate cuts on the economy, i.e. strengthening the monetary policy transmission mechanism. The timing and scale of the operations will depend on the market conditions.</t>
  </si>
  <si>
    <t>https://www.nbp.pl/en/aktualnosci/2020/mpc_2020_04_08.pdf</t>
  </si>
  <si>
    <t>The NBP Monetary Policy Council decided to cut the NBP reference rate by 0.50 percentage points, i.e. to 0.50%. At the same time, the Council set the remaining NBP interest rates at the following levels: lombard rate at 1.00%; deposit rate at 0.00%; rediscount rate at 0.55%; discount rate at 0.60%.</t>
  </si>
  <si>
    <t>PL-20200528-mon-2</t>
  </si>
  <si>
    <t xml:space="preserve">NBP will offer bill discount credit aimed at refinancing loans granted to enterprises by banks. </t>
  </si>
  <si>
    <t>For details see (in Polish): nbp.pl/home.aspx?f=/faq/kredyt-wekslowy.html and nbp.pl/home.aspx?f=/aktualnosci/wiadomosci_2020/10042020.html</t>
  </si>
  <si>
    <t>The NBP Monetary Policy Council  decided to cut the NBP reference rate by 0.40 percentage points, i.e. to 0.10%. At the same time, the Council set the remaining NBP interest rates at the following levels: lombard rate at 0.50%; deposit rate at 0.00%; rediscount rate at 0.11%; discount rate at 0.12%.</t>
  </si>
  <si>
    <t>https://www.nbp.pl/en/aktualnosci/2020/mpc_2020_05_28.pdf</t>
  </si>
  <si>
    <t>The Council decided to maintain the NBP reference rate at the level of 0.10%.</t>
  </si>
  <si>
    <t>https://www.nbp.pl/en/aktualnosci/2020/mpc_2020_06_16.pdf</t>
  </si>
  <si>
    <t>https://www.nbp.pl/en/aktualnosci/2020/mpc_2020_07_14.pdf</t>
  </si>
  <si>
    <t>https://www.nbp.pl/en/aktualnosci/2020/mpc_2020_09_15.pdf</t>
  </si>
  <si>
    <t>https://www.nbp.pl/en/aktualnosci/2020/mpc_2020_10_07.pdf</t>
  </si>
  <si>
    <t>https://www.nbp.pl/en/aktualnosci/2020/mpc_2020_11_06.pdf</t>
  </si>
  <si>
    <t>https://www.nbp.pl/en/aktualnosci/2020/mpc_2020_12_02.pdf</t>
  </si>
  <si>
    <t>https://www.nbp.pl/en/aktualnosci/2021/mpc_2021_01_13.pdf</t>
  </si>
  <si>
    <t>https://www.nbp.pl/en/aktualnosci/2021/mpc_2021_02_03.pdf</t>
  </si>
  <si>
    <t>https://www.nbp.pl/en/aktualnosci/2021/mpc_2021_03_03.pdf</t>
  </si>
  <si>
    <t>https://www.nbp.pl/en/aktualnosci/2021/mpc_2021_04_07.pdf</t>
  </si>
  <si>
    <t>https://www.nbp.pl/en/aktualnosci/2021/mpc_2021_05_05.pdf</t>
  </si>
  <si>
    <t>https://www.nbp.pl/en/aktualnosci/2021/mpc_2021_06_09.pdf</t>
  </si>
  <si>
    <t>https://www.nbp.pl/en/aktualnosci/2021/mpc_2021_07_08.pdf</t>
  </si>
  <si>
    <t>https://www.nbp.pl/en/aktualnosci/2021/mpc_2021_09_08.pdf</t>
  </si>
  <si>
    <t>The Council decided to increase the NBP reference rate by 0.4 percentage points, i.e. to
0.50%.</t>
  </si>
  <si>
    <t>https://www.nbp.pl/en/aktualnosci/2021/mpc_2021_10_06.pdf</t>
  </si>
  <si>
    <t xml:space="preserve">The Council decided to increase the required reserve ratio from 0.5% to 2.0%. </t>
  </si>
  <si>
    <t>RO-20200605-mon-1</t>
  </si>
  <si>
    <t>The European Central Bank (ECB) and Banca Naţională a României (National Bank of Romania - BNR) have agreed to extend the framework arrangement to provide euro liquidity to the BNR via a repo line until March 2022. Under the repo line, the BNR will be able to borrow up to EUR 4.5 billion from the ECB.</t>
  </si>
  <si>
    <t>https://www.bnr.ro/page.aspx?prid=18957</t>
  </si>
  <si>
    <t>RO-20200320-mon-1</t>
  </si>
  <si>
    <t>The BNR Board decided to cut the monetary policy rate by 0.50 percentage points, from 2.5 percent to 2.0 percent starting 23 March 2020 and to narrow the symmetrical corridor defined by interest rates on standing facilities around the monetary policy rate to ±0.5 percentage points from ±1.0 percentage points. Thus, starting 23 March 2020, the deposit facility rate stays at 1.50 percent, while the lending (Lombard) facility rate is lowered to 2.50 percent from 3.50 percent.</t>
  </si>
  <si>
    <t>https://www.bnr.ro/page.aspx?prid=17617</t>
  </si>
  <si>
    <t>RO-20200320-mon-2</t>
  </si>
  <si>
    <t>The BNR Board decided to provide liquidity to credit institutions via repo transactions with a view to ensuring the smooth functioning of money market and of other financial market segments and to purchase leu-denominated government securities on the secondary market with a view to consolidating structural liquidity in the banking system that should contribute to the smooth financing of real economy and the public sector.</t>
  </si>
  <si>
    <t>RO-20200320-mon-3</t>
  </si>
  <si>
    <t>The BNR Board decided to purchase leu-denominated government securities on the secondary market with a view to consolidating structural liquidity in the banking system that should contribute to the smooth financing of real economy and the public sector.</t>
  </si>
  <si>
    <t>The BNR Board decided to cut the monetary policy rate to 1.75% from 2.0% starting 2 June 2020; to lower the deposit facility rate to 1.2% from 1.50% and the lending (Lombard) facility rate to 2.25% from 2.50%.</t>
  </si>
  <si>
    <t>https://www.bnr.ro/page.aspx?prid=17856</t>
  </si>
  <si>
    <t>The ECB and the BNR have agreed to set up a repo line arrangement to provide euro liquidity to the BNR to address possible euro liquidity needs in the presence of market dysfunctions due to the COVID-19 shock. The BNR will be able to borrow up to EUR 4.5 billion from the ECB. The maximum maturity of each drawing will be three months. The repo line will remain in place until 31 December 2020.</t>
  </si>
  <si>
    <t>https://www.bnr.ro/page.aspx?prid=17897</t>
  </si>
  <si>
    <t xml:space="preserve">The NBR Board decided to: cut the monetary policy rate to 1.50 percent per annum from 1.75 percent per annum starting 6 August 2020; to lower the deposit facility rate to 1.00 percent per annum from 1.25 percent per annum and the lending (Lombard) facility rate to 2.00 percent per annum from 2.25 percent per annum. </t>
  </si>
  <si>
    <t>https://www.bnr.ro/page.aspx?prid=18196</t>
  </si>
  <si>
    <t>The European Central Bank (ECB) and Banca Naţională a României (National Bank of Romania - BNR) have agreed to extend the framework arrangement to provide euro liquidity to the BNR via a repo line, in order to address possible euro liquidity needs in the presence of market dysfunctions due to the COVID-19 shock. It was initially agreed that the repo line would remain in place until 31 December 2020. The financial arrangement was extended until end-June 2021.</t>
  </si>
  <si>
    <t>https://www.bnr.ro/page.aspx?prid=18277</t>
  </si>
  <si>
    <t>The NBR Board decided to: keep the monetary policy rate at 1.50 percent per annum; to leave unchanged the deposit facility rate at 1.00 percent per annum and the lending facility rate at 2.00 percent per annum.</t>
  </si>
  <si>
    <t>https://www.bnr.ro/page.aspx?prid=18597</t>
  </si>
  <si>
    <t>RO-20201112-mon-1</t>
  </si>
  <si>
    <t>The NBR Board decided to cut the minimum reserve requirement ratio on foreign currency-denominated liabilities of credit institutions to 5 percent from 6 percent starting with the 24 November – 23 December 2020 maintenance period. The minimum reserve requirement ratio on leu-denominated liabilities remains unchanged at 8 percent.</t>
  </si>
  <si>
    <t>The NBR Board decided to cut the monetary policy rate to 1.25 percent per annum from 1.50 percent per annum starting 18 January 2021; to lower the deposit facility rate to 0.75 percent per annum from 1.00 percent per annum and the lending (Lombard) facility rate to 1.75 percent per annum from 2.00 percent per annum.</t>
  </si>
  <si>
    <t>https://www.bnr.ro/page.aspx?prid=18897</t>
  </si>
  <si>
    <t>The NBR Board decided to keep the monetary policy rate at 1.25 percent per annum; to leave unchanged the deposit facility rate at 0.75 percent per annum and the lending (Lombard) facility rate at 1.75 percent per annum; to maintain the existing levels of minimum reserve requirement ratios on both leu- and foreign currency-denominated liabilities of credit institutions.</t>
  </si>
  <si>
    <t>https://www.bnr.ro/page.aspx?prid=19057</t>
  </si>
  <si>
    <t>The NBR board decided to keep the monetary policy rate at 1.25 percent per annum; to leave unchanged the deposit facility rate at 0.75 percent per annum and the lending (Lombard) facility rate at 1.75 percent per annum; to maintain the existing levels of minimum reserve requirement ratios on both leu- and foreign currency-denominated liabilities of credit institutions.</t>
  </si>
  <si>
    <t>https://www.bnr.ro/page.aspx?prid=19376</t>
  </si>
  <si>
    <t>https://www.bnr.ro/page.aspx?prid=19617</t>
  </si>
  <si>
    <t>https://www.bnr.ro/page.aspx?prid=19737</t>
  </si>
  <si>
    <t>The NBR board decided: 1) to increase the monetary policy rate to 1.50 percent per annum, from 1.25 percent per annum, as of 6 October 2021; 2) to raise the deposit facility rate to 1.00 percent per annum, from 0.75 percent per annum, and the lending (Lombard) facility rate to 2.00 percent per annum, from 1.75 percent per annum, as of 6 October 2021; 3) to maintain the existing levels of minimum reserve requirement ratios on both leu- and foreign currency-denominated liabilities of credit institutions.</t>
  </si>
  <si>
    <t>https://www.bnr.ro/page.aspx?prid=19979</t>
  </si>
  <si>
    <t>RU-20200207-mon-1</t>
  </si>
  <si>
    <t>The Bank of Russia Board of Directors decided to cut the key rate by 25 bp to 6.00% per annum.</t>
  </si>
  <si>
    <t>https://cbr.ru/eng/press/pr/?file=07022020_133000Key_eng.htm</t>
  </si>
  <si>
    <t>RU-20200310-mon-1</t>
  </si>
  <si>
    <t>The Bank of Russia has increased the limit on its FX swap operations to provide US dollars with the maturity date of ‘today’ to 5 billion US dollars.</t>
  </si>
  <si>
    <t>http://www.cbr.ru/eng/press/event/?id=6490</t>
  </si>
  <si>
    <t>RU-20200310-mon-2</t>
  </si>
  <si>
    <t>Taking into account the fluctuations of exchange rates and financial asset prices on Monday, the Bank of Russia has decided to hold today, on 10 March 2020, a repo fine-tuning auction in the amount of 500 billion rubles.</t>
  </si>
  <si>
    <t>RU-20200320-mon-1</t>
  </si>
  <si>
    <t xml:space="preserve">The Bank of Russia is expanding its refinancing programme for small and medium-sized enterprises (SME). In addition to the tool designed to implement interest rate curbs, a new lending facility will be in place with a refinancing limit of 500 billion rubles, with a view to shoring up SME lending. Effective from 23 March 2020, the Bank of Russia lending rate on both facilities is 4%. For loans being refinanced under the previous limit of 175 billion rubles, the Bank of Russia lending rate has been reduced from 6% to 4%. The effective interest rate will be within 8.5%. </t>
  </si>
  <si>
    <t>https://cbr.ru/eng/press/pr/?file=23032020_170800eng2020-03-23T17_07_10.htm</t>
  </si>
  <si>
    <t>RU-20200320-mon-2</t>
  </si>
  <si>
    <t>The Bank of Russia offers easier conditions for providing irrevocable credit lines in accordance with the liquidity coverage ratio N26 (N27) until 1 April 2021. The irrevocable credit line fee will be reduced from 0.5 to 0.15%. Also, the limit for irrevocable credit line will be calculated in line with the new procedure, offering more opportunities for systemically important credit institutions (SICIs) to manage their liquidity amid elevated volatility;</t>
  </si>
  <si>
    <t>The Bank of Russia Board of Directors decided to keep the key rate at 6.00% per annum.</t>
  </si>
  <si>
    <t>https://cbr.ru/eng/press/pr/?file=20032020_133000Key_eng.htm</t>
  </si>
  <si>
    <t>For loans being refinanced under the previous limit of 175 billion rubles, the Bank of Russia lending rate has been reduced from 6% to 4%. The effective interest rate will be within 8.5%. No sectoral curbs on SME lending will be in place.</t>
  </si>
  <si>
    <t>Given the lengthy period of non-work days from 30 March through 3 April, in order to expand credit institutions’ capabilities to manage their own liquidity, and to preserve the conditions for money market rates to form close to the key rate, the Bank of Russia believes it reasonable to hold a repo fine-tuning auction in the amount of 500 billion rubles on 30 March 2020, with the first leg to be conducted on the auction day, and the second one — on 6 April 2020.</t>
  </si>
  <si>
    <t>http://www.cbr.ru/eng/press/event/?id=6618</t>
  </si>
  <si>
    <t>The Bank of Russia decided to refine the parameters of the new Bank of Russia SME lending support facility with the established aggregate limit of 500 billion rubles.
- As part of the specified aggregate limit, up to 150 billion rules will be allocated to support bank lending to SMEs to ensure uninterrupted fulfilment of their obligation to pay wages.
- As for loans provided in the framework of the remaining part of the total limit of 500 billion rubles, the regulator has adjusted the calculation procedure for the maximum amount of funds to be provided to each credit institution.
- Besides, the reduction of the portfolio of ruble loans provided to SMEs (including the outstanding amount on loans issued to ensure wage payments), as of the first day of a current month, below 95% of the size of the respective portfolio as of 1 April 2020 will no longer serve as a ground for the Bank of Russia to demand early repayment of loans banks receive under this facility.</t>
  </si>
  <si>
    <t>https://cbr.ru/eng/press/pr/?file=27032020_204520eng2020-03-27T20_45_02.htm</t>
  </si>
  <si>
    <t>In addition to the announced reduction from 0.5% to 0.15% in the fee for the right to use an irrevocable credit line, the Bank of Russia has raised the maximum aggregate limit under irrevocable credit lines from 1.5 to 5 trillion rubles for the period from 1 April 2020 through 31 March 2021.</t>
  </si>
  <si>
    <t>https://cbr.ru/eng/press/pr/?file=27032020_203415eng2020-03-27T20_33_29.htm</t>
  </si>
  <si>
    <t>The Bank of Russia plans to hold a repo fine-tuning auction in the amount of 500 billion rubles on 31 March 2020, with the first leg to be conducted on the auction day, and the second one — on 6 April 2020.</t>
  </si>
  <si>
    <t>https://cbr.ru/eng/press/event/?id=6632</t>
  </si>
  <si>
    <t>RU-20200403-mon-1</t>
  </si>
  <si>
    <t>The Bank of Russia will promptly expand the Lombard List and soften the requirements for the liquidity of securities used by credit institutions in their refinancing operations with the Bank of Russia, while maintaining the requirements for the credit quality. 
If necessary, the Bank of Russia may resort to longer liquidity-provision instruments by resuming long-term repo auctions and auctions to provide long-term loans secured by receivables.</t>
  </si>
  <si>
    <t>https://cbr.ru/eng/press/pr/?file=06042020_193737eng2020-04-06T19_37_06.htm</t>
  </si>
  <si>
    <t>The Bank of Russia has decided to ease the requirements for the minimum rating of credit institutions for their participation in the new mechanism of SME lending support. If credit institutions have at least one credit rating assigned to them—not below ‘A-(RU)’ according to the classification of the rating agency AKRA (JSC) or ‘ruA-’ according to the classification of the rating agency JSC Expert RA— the Bank of Russia will provide loans to them under the above mechanism without collateral (previously, the respective ratings were set at the levels ‘AA(RU)’ and ‘ruAA’).</t>
  </si>
  <si>
    <t>Given the lengthy period of non-work days from 6 March through 30 April, in order to expand credit institutions’ capabilities to manage their own liquidity, and to preserve the conditions for money market rates to form close to the key rate, the Bank of Russia plans to hold a repo fine-tuning auction in the amount of 500 billion rubles on 6 April 2020, with the first leg to be conducted on the auction day, and the second one — on 8 April 2020.</t>
  </si>
  <si>
    <t>http://www.cbr.ru/eng/press/event/?id=6633</t>
  </si>
  <si>
    <t>The Bank of Russia Board of Directors decided to cut the key rate by 50 bp to 5.50% per annum.</t>
  </si>
  <si>
    <t>https://cbr.ru/eng/press/pr/?file=24042020_133000Key-eng.htm</t>
  </si>
  <si>
    <t>https://cbr.ru/eng/press/pr/?file=24042020_174619eng_dkp2020-04-24T17_45_47.htm</t>
  </si>
  <si>
    <t>RU-20200514-mon-1</t>
  </si>
  <si>
    <t>The Bank of Russia will be offering new instruments to provide ruble liquidity to credit institutions — one-month and one-year repo auctions. One-month and one-year repos will be carried out on a monthly basis in accordance with the schedule. All banks that already have the opportunity to conduct repos with the Bank of Russia may take part in the repo auctions. The minimum rate for one-month repo auctions equals the Bank of Russia key rate effective as of the transaction date increased by 0.1 percentage points. One-year repo auctions will be carried out at a floating interest rate equalling the key rate increased by 0.25 percentage points.</t>
  </si>
  <si>
    <t>https://cbr.ru/eng/press/pr/?file=14052020_173000pr_2.htm</t>
  </si>
  <si>
    <t>The Bank of Russia has made a decision that the calculation of the limit established under the programme of Bank of Russia loans granted to support SME lending may comprise the following: outstanding debt on loans extended to leasing companies for purposes related to property leasing to SMEs; outstanding debt on loans issued to factoring companies to finance SMEs under factoring agreements.
The Bank of Russia has also made a decision to amend the programme of Bank of Russia loans granted to support emergency lending to aid and maintain employment. These amendments imply that, in addition to the 150 billion rubles already allocated from the overall limit of 500 billion rubles in order to ensure lending to SMEs for urgent needs to aid and maintain employment, the Bank of Russia will allocate another 50 billion rubles for similar purposes for borrowers that neither have the SME status, nor are systemically important organisations.</t>
  </si>
  <si>
    <t>https://cbr.ru/eng/press/pr/?file=19052020_111345pr_eng_20200515_04.htm</t>
  </si>
  <si>
    <t xml:space="preserve">The Bank of Russia decided to cut the key rate by 100 bp to 4.50% per annum. </t>
  </si>
  <si>
    <t>https://cbr.ru/eng/press/pr/?file=19062020_133000Key_eng.htm</t>
  </si>
  <si>
    <t>The Bank of Russia has approved the decision that beginning on 22 June 2020 the interest rate on Bank of Russia loans granted to assist lending to small and medium-sized enterprises (SMEs) and lending for urgent needs to support and maintain employment will be decreased from 3.50% to 2.50% per annum. This reduction is applicable to Bank of Russia loans, both newly and earlier extended within the above programmes (with the overall limit totalling 500 billion rubles).</t>
  </si>
  <si>
    <t>https://cbr.ru/eng/press/pr/?file=22062020_185309pr_eng_20200619_03.htm</t>
  </si>
  <si>
    <t>The Bank of Russia has made the decision to lower the daily threshold for FX swap transactions to sell US dollars and buy rubles with the value date today. Beginning on 17 July 2020, this limit will be reduced from 5 to 3 billion US dollars. As the situation in the money and foreign exchange markets is stable and the banking sector maintains a sufficient amount of foreign currency liquidity, credit institutions show no demand for these transactions.</t>
  </si>
  <si>
    <t>https://cbr.ru/eng/press/pr/?file=17072020_131204ENG_DKP2020-07-17T13_11_09.htm</t>
  </si>
  <si>
    <t xml:space="preserve">The Bank of Russia Board of Directors decided to cut the key rate by 25 bp to 4.25% per annum. </t>
  </si>
  <si>
    <t>https://cbr.ru/eng/press/pr/?file=24072020_133000Key_eng.htm</t>
  </si>
  <si>
    <t>The Bank of Russia has approved the decision that beginning on 27 July 2020 the interest rate on Bank of Russia loans granted to assist lending to small and medium-sized enterprises (SMEs) and lending for urgent needs to support and maintain employment will be decreased from 2.50% to 2.25% per annum. This reduction is applicable to Bank of Russia loans, both newly and earlier extended within the above programmes (with the overall limit totalling 500 billion rubles).</t>
  </si>
  <si>
    <t>https://cbr.ru/eng/press/pr/?file=27072020_102801ENG_DKP2020-07-27T10_27_20.htm</t>
  </si>
  <si>
    <t>The programme for refinancing SME loans within the limit of 500 billion rubles. As was planned originally, new loans will be issued within this limit until 30 September 2020.</t>
  </si>
  <si>
    <t>http://www.cbr.ru/eng/press/pr/?file=14082020_123042ENG_PP2020-08-14T12_29_48.htm</t>
  </si>
  <si>
    <t>The mechanism for refinancing guaranteed by JSC Russian Small and Medium Business Corporation, with the limit of 175 billion rubles and the preferential interest rate, will continue to be available. In order to ensure companies’ access to bank lending amid a gradual recovery of earnings, the earlier lifted sectoral restrictions on lending to SMEs, as well as the restrictions related to the ratio of loan types under the programme for encouraging loans guaranteed by JSC Russian Small and Medium Business Corporation, with the limit of 175 billion rubles and the preferential interest rate, will continue to be available through 30 June 2021.</t>
  </si>
  <si>
    <t>The Bank of Russia Board of Directors decided to keep the key rate at 4.25% per annum.</t>
  </si>
  <si>
    <t>https://cbr.ru/eng/press/pr/?file=18092020_133351key_eng_18092020.htm</t>
  </si>
  <si>
    <t>https://cbr.ru/eng/press/pr/?file=23102020_133000key_e.htm</t>
  </si>
  <si>
    <t>https://cbr.ru/eng/press/pr/?file=18122020_133000Key_eng.htm</t>
  </si>
  <si>
    <t>https://cbr.ru/eng/press/pr/?file=12022021_133000Key_eng.htm</t>
  </si>
  <si>
    <t>The Bank of Russia Board of Directors has decided to change the parameters of an irrevocable credit line (ICL) that the Bank of Russia opens for systemically important credit institutions:
- The fee for an ICL opening from 1 April 2021 is set as follows: from 1 April 2021 to 30 September 2021 — 0.15% per year of the maximum ICL limit set; starting from 1 October 2021 — 0.5% per year of the maximum ICL limit set for SICIs
- From 1 April 2021, the maximum total limit for ICLs will be 4 trillion rubles.</t>
  </si>
  <si>
    <t>https://cbr.ru/eng/press/pr/?file=25022021_174500FINSTAB_E01032021_151344.htm</t>
  </si>
  <si>
    <t>The Bank of Russia Board of Directors decided to increase the key rate by 25 b.p. to 4.50% per annum.</t>
  </si>
  <si>
    <t>https://cbr.ru/eng/press/pr/?file=19032021_133000key_eng.htm</t>
  </si>
  <si>
    <t>The Bank of Russia Board of Directors decided to increase the key rate by 50 bp to 5.00% per annum.</t>
  </si>
  <si>
    <t>https://cbr.ru/eng/press/pr/?file=23042021_133000key_eng.htm</t>
  </si>
  <si>
    <t>The Bank of Russia Board of Directors decided to increase the key rate by 50 b.p., to 5.50% per annum.</t>
  </si>
  <si>
    <t>https://cbr.ru/eng/press/pr/?file=11062021_133000Key_eng.htm</t>
  </si>
  <si>
    <t>The Bank of Russia Board of Directors decided to increase the key rate by 100 b.p., to 6.50% per annum.</t>
  </si>
  <si>
    <t>https://cbr.ru/eng/press/pr/?file=23072021_133000Key_eng.htm</t>
  </si>
  <si>
    <t>https://cbr.ru/eng/press/pr/?file=23072021_174500ENG_DKP26072021_140016.htm</t>
  </si>
  <si>
    <t>RU-20210726-mon-1</t>
  </si>
  <si>
    <t>Starting from 1 October 2021, the Bank of Russia will change mandatory reserve requirements and set coefficients for calculating reservable liabilities of credit institutions.
In order to counter the growth of the amount of reservable liabilities calculated in accordance with the above Regulation, required reserve ratios have been lowered:
- by 0.25 pp to 4.5% for all ruble-denominated liabilities for banks with a universal licence and non-bank credit institutions;
- by 3.75 pp to 1.0% for ruble-denominated liabilities to non-resident legal entities for banks with a basic licence.
Other required reserve ratios are set with an effect from 1 October 2021 at their current level:
- 1.0% — for ruble-denominated liabilities to individuals and other liabilities for banks with a basic licence;
- 8.0% — for all foreign currency liabilities for banks with a universal licence, banks with a basic licence, and non-bank credit institutions.
At the same time, in order to expand credit institutions’ liquidity management capabilities, the Bank of Russia made a decision to raise the required reserve averaging ratio for banks with a basic licence and banks with a universal licence from 0.8 to 0.9.</t>
  </si>
  <si>
    <t>https://cbr.ru/eng/press/pr/?file=26072021_000000ENG_DKP27072021_130304.htm</t>
  </si>
  <si>
    <t>The Bank of Russia Board of Directors suspended from 1 October 2021 the inclusion in the Lombard List of all securities, with the exception of bonds issued on behalf of the Russian Federation, and bonds of the Bank of Russia. All securities previously included in the Lombard List shall be kept in it until they are redeemed.
The decision was made taking into account the liquidity surplus formed in the banking sector and the sufficient amount of collateral available to credit institutions for refinancing operations.</t>
  </si>
  <si>
    <t>https://cbr.ru/eng/press/pr/?file=13082021_180000ENG_LMB16082021_141708.htm</t>
  </si>
  <si>
    <t>The Bank of Russia Board of Directors decided to increase the key rate by 25 b.p. to 6.75% per annum.</t>
  </si>
  <si>
    <t>https://cbr.ru/eng/press/pr/?file=10092021_133000Key_eng.htm</t>
  </si>
  <si>
    <t>SA-20200303-mon-1</t>
  </si>
  <si>
    <t>Cut the REPO rate by 50 basis points from 2.25% to 1.75% and the REVERSE REPO rate by 50 basis points from 1.75% to 1.25%</t>
  </si>
  <si>
    <t>http://www.sama.gov.sa/en-US/News/Pages/News-508.aspx</t>
  </si>
  <si>
    <t>SA-20200314-mon-1</t>
  </si>
  <si>
    <t>SAMA has announced the introduction of Funding for Lending Program. Providing concessional finance of about SAR 13.2 billion for SMEs by granting loans from banks and finance companies to the SME sector to support business continuity and sector growth during the current stage in a way that contributes to supporting economic growth and maintaining employment levels in these enterprises.</t>
  </si>
  <si>
    <t>http://www.sama.gov.sa/en-US/News/Pages/news-514.aspx</t>
  </si>
  <si>
    <t>SA-20200314-mon-2</t>
  </si>
  <si>
    <t>SAMA has announced the introduction of Deferred Payments Program. Depositing an amount of about SAR 30 billion for banks and financing companies to delay the payment of the dues of the financial sector (banks and finance companies) from SMEs for a period of six months as of its date</t>
  </si>
  <si>
    <t>SA-20200314-mon-3</t>
  </si>
  <si>
    <t>SAMA has announced the introduction of Loan Guarantee Program. Depositing an amount of SAR 6 billion for banks and insurance companies to enable insurance entities (banks and insurance companies) to relieve SMEs from the finance costs of KAFALA Program for the purpose of minimizing finance costs for entities eligible to utilize from those guarantees during the Fiscal Year 2020 and support finance expansion.</t>
  </si>
  <si>
    <t>Cut the Repo rate by 75 basis points from 1.75% to 1.00 % and the Reverse Repo rate by 75 basis points from 1.25% to 0.50%</t>
  </si>
  <si>
    <t>http://www.sama.gov.sa/en-US/News/Pages/news-518.aspx</t>
  </si>
  <si>
    <t>SA-20200424-mon-1</t>
  </si>
  <si>
    <t>SAMA in cooperation with the Small and Medium Enterprises Financing Guarantee Program (Guarantee), launched the secured financing program, by guaranteeing a rate of (95%) of the value of the financing granted according to the mechanisms approved within the Kafala program, with the aim of providing additional support and enhancing the creditworthiness of the micro-enterprises Small and medium and overcome the challenges of financing these facilities, which reduces the impact of the decrease in cash flows, and makes it easier for them to serve their customers, and pay the salaries and dues of their employees."</t>
  </si>
  <si>
    <t>http://www.sama.gov.sa/ar-sa/News/Pages/news-554.aspx</t>
  </si>
  <si>
    <t>SA-20200601-mon-1</t>
  </si>
  <si>
    <t>SAMA has decided to inject SAR 50 billion into the banking sector to enhance banking liquidity and enable banks to continue providing credit facilities for the private sector. Through this support measure, SAMA aims to help banks revise or restructure the private sector loans with no additional charges, support plans to maintain employment levels in the private sector, and provide certain e-banking services for free.</t>
  </si>
  <si>
    <t>http://www.sama.gov.sa/en-US/News/Pages/news-574.aspx</t>
  </si>
  <si>
    <t>The Saudi Central Bank announces the extension of the Deferred Payment Program - one of SAMA's Private Sector Financing Support Program- for three additional months to end on June 30, 2021</t>
  </si>
  <si>
    <t>https://www.sama.gov.sa/en-US/News/Pages/news-650.aspx</t>
  </si>
  <si>
    <t>The central bank also announces the extension of the Guaranteed Financing Program for one year to end on March 14, 2022, as another support lever for MSMEs to help overcome challenges that arise from the COVID-19 preventive measures.</t>
  </si>
  <si>
    <t>The Saudi Central Bank announces the extension of the Deferred Payment Program - one of SAMA's Private Sector Financing Support Programs - for three additional months from July 01, 2021 to September 30, 2021, for micro, small and medium enterprises (MSMEs) that are still affected by the COVID-19 precautionary measures.</t>
  </si>
  <si>
    <t>https://www.sama.gov.sa/en-US/News/Pages/news-675.aspx</t>
  </si>
  <si>
    <t>SE-20200313-mon-1</t>
  </si>
  <si>
    <t>To avoid robust companies being knocked out as a result of the spread of the coronavirus, the Executive Board of the Riksbank has today decided to lend up to SEK 500 billion to companies via the banks.</t>
  </si>
  <si>
    <t>https://www.riksbank.se/en-gb/press-and-published/notices-and-press-releases/press-releases/2020/riksbank-lends-up-to-sek-500-billion-to--safeguard-credit-supply/</t>
  </si>
  <si>
    <t>SE-20200316-mon-1</t>
  </si>
  <si>
    <t>The Riksbank annunces that it increases purchases of securities by up to SEK 300 billion this year. If necessary, the purchases will include government, municipal and mortgage bonds. The purchases of government bonds will be initiated immediately.</t>
  </si>
  <si>
    <t>https://www.riksbank.se/en-gb/press-and-published/notices-and-press-releases/press-releases/2020/the-riksbank-to-increase-asset-purchases-and-take-measures-to-facilitate-credit-supply/</t>
  </si>
  <si>
    <t>SE-20200316-mon-3</t>
  </si>
  <si>
    <t>The Riksbank decided to offer banks to borrow an unlimited amount of money on a weekly basis against collateral at three months’ maturity at an interest rate of 0.20 percentage points above the repo rate.</t>
  </si>
  <si>
    <t>SE-20200316-mon-4</t>
  </si>
  <si>
    <t>The Riksbank decided to increase flexibility with regard to the collateral banks can use when they borrow money from the Riksbank, which will, among other things, give banks more scope to use mortgage bonds as collateral</t>
  </si>
  <si>
    <t>SE-20200316-mon-2</t>
  </si>
  <si>
    <t>The Riksbank decided to reduce the lending rate for overnight loans to banks from 0.75 to 0.20 percentage points above the repo rate (the repo rate remains at zero per cent).</t>
  </si>
  <si>
    <t>The Riksbank has decided to remove limit rules for covered bonds. The permitted share of covered bonds of a counterparty’s total collateral volume when borrowing from the Riksbank will increase from the currently applicable 80 per cent to 100 per cent. The permitted collateral value for covered bonds issued by an individual issuer, or group of individual issuers, will be raised from 50 per cent to 100 per cent, and that the Riksbank will accept covered bonds issued by the counterparty, or institution with close links to the counterparty, as collateral for credit at the Riksbank.</t>
  </si>
  <si>
    <t>https://www.riksbank.se/en-gb/press-and-published/notices-and-press-releases/press-releases/2020/additional-measures-to-mitigate-the-effects-of-the-corona-pandemic-on-the-swedish-economy/</t>
  </si>
  <si>
    <t>SE-20200319-mon-1</t>
  </si>
  <si>
    <t>The Riksbank to buy covered bonds. As a next step in the adopted programme, the Riksbank will on 25 March purchase covered bonds issued in Swedish kronor by Swedish institutions to a nominal amount of SEK 10 billion.</t>
  </si>
  <si>
    <t>https://www.riksbank.se/en-gb/press-and-published/notices-and-press-releases/press-releases/2020/the-riksbank-to-buy-covered-bonds/</t>
  </si>
  <si>
    <t>The Riksbank has decided that between 27 March and 17 April 2020, on four occasions, it will offer a total of SEK 400 billion in loans to the banks to increase their loans to companies. This is part of the corporate loan programme via monetary policy counterparties announced by the Riksbank on 13 March 2020.</t>
  </si>
  <si>
    <t>https://www.riksbank.se/en-gb/press-and-published/notices-and-press-releases/press-releases/2020/new-loan-opportunities-within-corporate-loan-programme-via-the-banks/</t>
  </si>
  <si>
    <t>The Riksbank has also decided to give institutions that are under the supervision of Finansinspektionen but are not monetary policy counterparties the opportunity to participate in the previously decided programme for lending to companies via banks (monetary policy counterparties). By signing a special agreement, these institutions shall be able to become temporary monetary policy counterparties.</t>
  </si>
  <si>
    <t>https://www.riksbank.se/en-gb/press-and-published/notices-and-press-releases/press-releases/2020/measures-to-further-improve-credit-supply-to-companies/</t>
  </si>
  <si>
    <t>As a next step in this programme, it is the Riksbank’s assessment that it is now appropriate to initiate purchases of commercial paper issued in Swedish kronor by Swedish non-financial corporations. By buying commercial paper, the Riksbank is helping to improve market functionality and thus improve credit supply to companies. On Thursday 2 April, the Riksbank intends to initiate purchases of commercial paper issued in Swedish kronor by Swedish non-financial corporations to a nominal amount of SEK 4 billion.</t>
  </si>
  <si>
    <t>The Riksbank is to offer further loan opportunities within the scope of its programme for corporate loans. At the same time, the programme is being extended to include onward lending to sole proprietors. The aim is to maintain credit supply to companies operating in Sweden and thereby support demand, output and employment in the entire economy.</t>
  </si>
  <si>
    <t>https://www.riksbank.se/en-gb/press-and-published/notices-and-press-releases/press-releases/2020/onward-lending-to-companies-extended-to-sole-proprietors/</t>
  </si>
  <si>
    <t>The Riksbank to buy municipal bonds. As a next step in the Riksbank’s bond-purchasing programme, the Executive Board of the Riksbank has decided at an extraordinary monetary policy meeting to purchase bonds issued by Swedish municipalities and regions and by Kommuninvest i Sverige AB for a nominal amount of SEK 15 billion.</t>
  </si>
  <si>
    <t>https://www.riksbank.se/en-gb/press-and-published/notices-and-press-releases/press-releases/2020/the-riksbank-to-buy-municipal-bonds/</t>
  </si>
  <si>
    <t>SE-20200428-mon-1</t>
  </si>
  <si>
    <t xml:space="preserve">The Executive Board also decided to leave the repo rate unchanged at zero per cent. </t>
  </si>
  <si>
    <t>https://www.riksbank.se/en-gb/press-and-published/notices-and-press-releases/press-releases/2020/monetary-policy-april-2020--the-riksbank-is-supporting-an-economy--in-crisis/</t>
  </si>
  <si>
    <t xml:space="preserve">The Riksbank has decided that the purchases of commercial paper will with effect from 11 May also include paper with a longer remaining time to maturity, up to six months. The Riksbank will also ontinue to purchase commercial paper between 1 June and 30 September. The Riksbank's holdings of commercial paper acquired within the scope of these purchases may not exceed SEK 32 billion up to 30 September 2020. </t>
  </si>
  <si>
    <t>https://www.riksbank.se/en-gb/press-and-published/notices-and-press-releases/press-releases/2020/commercial-paper-purchases-continue/</t>
  </si>
  <si>
    <t>Extend the maturity on loans to banks for onward lending to companies from two to up to four years. Cut the interest supplement that applies if the requirement for onward lending to Swedish companies is not met, from 0.20 percentage points to 0.10 percentage points.</t>
  </si>
  <si>
    <t>https://www.riksbank.se/en-gb/press-and-published/notices-and-press-releases/press-releases/2020/further-measures-to-alleviate-the-economic-consequences-of-the-pandemic/</t>
  </si>
  <si>
    <t>Extend the framework for asset purchases from SEK 300 to SEK 500 billion until 30 June 2021. Within this framework, purchase government bonds, mortgage bonds and municipal bonds for SEK 100 billion between 1 October and 31 December 2020. During the same period, offer weekly purchases of commercial paper up to holdings of a maximum of SEK 32 billion. Within this framework, offer to purchase corporate bonds for SEK 10 billion up to 30 June 2021. These purchases will be initiated in September.</t>
  </si>
  <si>
    <t>Cut the interest rate and offer longer maturities on the weekly extraordinary loans to banks. The interest rate is cut from the repo rate plus 0.2 percentage points to the repo rate. Loans are offered at maturities of three months and six months.</t>
  </si>
  <si>
    <t>The repo rate is held unchanged at zero per cent.</t>
  </si>
  <si>
    <t>The Riksbank decided to reduce the lending rate for overnight loans to banks from 0.20 to 0.10 percentage points above the repo rate (the repo rate remains at zero per cent).</t>
  </si>
  <si>
    <t>The Riksbank has decided to extend the temporary swap agreement entered into with the Federal Reserve Bank of New York on 19 March 2020. The swap agreement is being extended by 6 months and will apply until 31 March 2021.</t>
  </si>
  <si>
    <t>https://www.riksbank.se/en-gb/press-and-published/notices-and-press-releases/press-releases/2020/swap-agreement-with-federal-reserve-extended/</t>
  </si>
  <si>
    <t>The repo rate is held unchanged at zero per cent and is expected to remain at this level in the coming years.</t>
  </si>
  <si>
    <t>https://www.riksbank.se/en-gb/press-and-published/notices-and-press-releases/press-releases/2020/the-riksbanks-measures-programme-and-low-interest-rate-support-the-recovery/</t>
  </si>
  <si>
    <t>https://www.riksbank.se/en-gb/press-and-published/notices-and-press-releases/press-releases/2020/zero-policy-rate-and-extended-asset-purchases/</t>
  </si>
  <si>
    <t>The Executive Board has decided to expand and extend the Riksbank’s asset purchases from SEK 500 billion to up to SEK 700 billion up to 31 December 2021. The programme now also includes treasury bills, and sovereign and municipal green bonds to ensure the broadest possible impact on rate-setting. The Executive Board has moreover decided that the Riksbank will only offer to buy corporate bonds issued by companies deemed to comply with international standards and norms for sustainability.</t>
  </si>
  <si>
    <t>The Executive Board has also decided to hold the repo rate at zero per cent and it is expected to remain at this level in the years to come.</t>
  </si>
  <si>
    <t>https://www.riksbank.se/en-gb/press-and-published/notices-and-press-releases/press-releases/2021/asset-purchases-and-zero-interest-rate-providing-support-to-the-recovery-and-inflation/</t>
  </si>
  <si>
    <t>Monetary policy needs to remain expansionary to support the economy and for inflation to be close to the target of 2 per cent more permanently. The Riksbank is therefore continuing to purchase securities within the envelope of SEK 700 billion. The repo rate is being held unchanged at zero per cent.</t>
  </si>
  <si>
    <t>https://www.riksbank.se/en-gb/press-and-published/notices-and-press-releases/press-releases/2021/monetary-policy-decision-asset-purchases-and-zero-interest-rate-support-the-recovery-and-inflation/</t>
  </si>
  <si>
    <t>The Riksbank has decided to extend the temporary swap agreement for up to USD 60 billion with the Federal Reserve Bank of New York. The extended agreement applies up to and including 31 December 2021.</t>
  </si>
  <si>
    <t>https://www.riksbank.se/en-gb/press-and-published/notices-and-press-releases/press-releases/2021/swap-agreement-with-federal-reserve-extended2/</t>
  </si>
  <si>
    <t>The Executive Board has therefore decided to hold the repo rate unchanged at zero per cent and that during the fourth quarter the Riksbank will continue purchasing assets within the envelope of SEK 700 billion.</t>
  </si>
  <si>
    <t>https://www.riksbank.se/en-gb/press-and-published/notices-and-press-releases/press-releases/2021/monetary-policy-decision-zero-interest-rate-and-asset-purchases-for-inflation-to-be-more-permanently-close-to-2-per-cent/</t>
  </si>
  <si>
    <t>The Executive Board has therefore decided to hold the repo rate unchanged at zero per cent and it is expected to remain at zero for the entire forecast period. The Riksbank will also continue to purchase securities during the fourth quarter, in line with the earlier decisions. The Executive Board’s forecast is that the holdings of securities will be more or less unchanged during 2022.</t>
  </si>
  <si>
    <t>Monetary policy decision: Zero interest rate and asset purchases for inflation more lastingly close to 2 per cent | Sveriges Riksbank</t>
  </si>
  <si>
    <t>SG-20200205-mon-1</t>
  </si>
  <si>
    <t>MAS said there is room within its exchange-rate band to accommodate some weakness in the currency to counter the coronavirus outbreak. The Singapore dollar weakened in response.</t>
  </si>
  <si>
    <t>https://www.mas.gov.sg/news/media-releases/2020/comments-by-mas-on-the-monetary-policy-stance</t>
  </si>
  <si>
    <t>SG-20200319-mon-1</t>
  </si>
  <si>
    <t>SG-20200330-mon-1</t>
  </si>
  <si>
    <t xml:space="preserve">MAS will adopt a zero percent per annum rate of appreciation of the policy band starting at the prevailing level of the S$NEER. There will be no change to the width of the policy band. </t>
  </si>
  <si>
    <t>https://www.mas.gov.sg/news/monetary-policy-statements/2020/mas-monetary-policy-statement-30mar20</t>
  </si>
  <si>
    <t>SG-20200331-mon-1</t>
  </si>
  <si>
    <t xml:space="preserve">Banks and finance companies may apply for low-cost funding through a new MAS SGD Facility for loans granted under Enterprise Singapore’s SME Working Capital Loan scheme and Temporary Bridging Loan Programme . Banks and finance companies can apply for these funds until end December 2020, provided they commit to pass on the savings in funding cost to their SME borrowers. </t>
  </si>
  <si>
    <t>https://www.mas.gov.sg/news/media-releases/2020/mas-and-financial-industry-to-support-individuals-and-smes-affected-by-the-covid-19-pandemic</t>
  </si>
  <si>
    <t>SG-20200331-mon-2</t>
  </si>
  <si>
    <t xml:space="preserve">MAS has also significantly stepped up its provision of USD liquidity to the banking system, increasing the volume of foreign exchange swaps transacted at its daily MMO by about 25% over the past two weeks. </t>
  </si>
  <si>
    <t>The Monetary Authority of Singapore (MAS) has launched the MAS SGD Facility for ESG Loans (“the Facility”) in partnership with Enterprise Singapore (ESG), to lend Singapore Dollars (SGD) at an interest rate of 0.1% per annum to eligible financial institutions, to support their lending to SMEs. The low-cost loans, for a two-year tenor, are intended to help SMEs manage their cash flow better amidst the current COVID-19 pandemic.</t>
  </si>
  <si>
    <t>https://www.mas.gov.sg/news/media-releases/2020/mas-sgd-facility-for-esg-loans</t>
  </si>
  <si>
    <t>SG-20200513-mon-1</t>
  </si>
  <si>
    <t>The Monetary Authority of Singapore (MAS), Singapore FinTech Association (SFA), AMTD Group and AMTD Foundation (collectively, AMTD) today announced the launch of a SGD 6 million MAS-SFA-AMTD FinTech Solidarity Grant (the Grant) to support Singapore-based FinTech firms amid the challenging business climate caused by the COVID-19 pandemic.</t>
  </si>
  <si>
    <t>https://www.mas.gov.sg/news/media-releases/2020/new-grant-scheme-to-support-singapore-fintech-firms</t>
  </si>
  <si>
    <t xml:space="preserve">The Monetary Authority of Singapore (MAS) announced today that it will continue to provide US Dollar (USD) via the MAS USD Facility following the extension of MAS’ US$60 billion swap arrangement with the US Federal Reserve (Federal Reserve) through 31 March 2021. </t>
  </si>
  <si>
    <t>https://www.mas.gov.sg/news/media-releases/2020/mas-announces-extension-of-the-us$60-billion-swap-facility</t>
  </si>
  <si>
    <t xml:space="preserve">MAS will also expand the range of collateral that banks in Singapore can use to access USD liquidity from the MAS USD Facility. Banks will be able to obtain USD liquidity by pledging a wider pool of cash and marketable securities from 28 September 2020, in line with what is accepted at the SGD Term Facility </t>
  </si>
  <si>
    <t>https://www.mas.gov.sg/news/media-releases/2020/mas-enhances-access-to-liquidity-facilities-to-strengthen-banking-sector-resilience</t>
  </si>
  <si>
    <t>SG-20200903-mon-1</t>
  </si>
  <si>
    <t> A new MAS SGD Term Facility will be introduced to provide banks and finance companies an additional channel to borrow SGD funds at longer tenors and with more forms of collateral. The new Facility will offer SGD funds in the 1-month and 3-month tenors, complementing the existing overnight MAS Standing Facility. A wider range of collateral comprising cash and marketable securities in SGD and major currencies  will be accepted. Pricing will be set above prevailing market rates, in line with the Facility’s objective to serve as a liquidity backstop. The Facility will be launched in the week of 28 September 2020. Domestic systemically important banks (D-SIBs) [2] that are incorporated in Singapore will be able to pledge eligible residential property loans as collateral at the MAS SGD Term Facility.</t>
  </si>
  <si>
    <t>The Monetary Authority of Singapore (MAS) announced today that it will extend the MAS SGD Facility for ESG Loans  (the Facility) to complement the six-month extension of Enterprise Singapore (ESG)’s Temporary Bridging Loan Programme (TBLP)  from 1 April 2021 to 30 September 2021.</t>
  </si>
  <si>
    <t>https://www.mas.gov.sg/news/media-releases/2020/mas-extends-facility-to-support-lending-by-banks-and-finance-companies-to-smes</t>
  </si>
  <si>
    <t>SG-20201123-mon-1</t>
  </si>
  <si>
    <t>The Monetary Authority of Singapore (MAS) today announced the launch of a new initiative to provide up to RMB 25 billion of funding to banks in Singapore. </t>
  </si>
  <si>
    <t>https://www.mas.gov.sg/news/media-releases/2020/mas-enhances-rmb-liquidity-through-a-new-rmb-25-billion-initiative-for-banks</t>
  </si>
  <si>
    <t>The Monetary Authority of Singapore (MAS) announced today the further extension of the US$60 billion swap arrangement with the US Federal Reserve (Federal Reserve) through 30 September 2021. The MAS USD Facility will also be extended to 30 September 2021, offering up to US$60 billion of funding to banks, to facilitate USD lending to businesses in Singapore and the region.</t>
  </si>
  <si>
    <t>https://www.mas.gov.sg/news/media-releases/2020/mas-announces-further-extension-of-the-us60-billion-swap-facility</t>
  </si>
  <si>
    <t>MAS will therefore maintain a zero percent per annum rate of appreciation of the policy band. The width of the policy band and the level at which it is centred will be unchanged. As core inflation is expected to stay low this year, MAS assesses that an accommodative policy stance remains appropriate.</t>
  </si>
  <si>
    <t>https://www.mas.gov.sg/news/monetary-policy-statements/2021/mas-monetary-policy-statement-14apr21</t>
  </si>
  <si>
    <t>AS Announces Further Extension of the US$60 Billion Swap Facility with the US Federal Reserve and the MAS USD Facility through 31 December 2021</t>
  </si>
  <si>
    <t>MAS Announces Further Extension of the US$60 Billion Swap Facility with the US Federal Reserve and the MAS USD Facility through 31 December 2021</t>
  </si>
  <si>
    <t>MAS further extends facility to support lending by banks and finance companies to SMEs</t>
  </si>
  <si>
    <t>TH-20200205-mon-1</t>
  </si>
  <si>
    <t>The BOT cut the policy rate by 25 bps to 1% in order to accommodate financial condition toward increasing downside risks to growth and a more vulnerable financial stability outlook.</t>
  </si>
  <si>
    <t>https://www.bot.or.th/English/PressandSpeeches/Press/2020/Pages/n0563.aspx</t>
  </si>
  <si>
    <t>Cut the policy rate by 0.25 percentage point, from 1.00 to 0.75 percent effective on 23 March 2020</t>
  </si>
  <si>
    <t>https://www.bot.or.th/English/PressandSpeeches/Press/2020/Pages/n1463.aspx</t>
  </si>
  <si>
    <t>TH-20200322-mon-1</t>
  </si>
  <si>
    <t>The Bank of Thailand (BOT) has alleviated the situation through government bond purchase program amounting more than 100 billion baht during 13-20 March 2020, and the reduction and cancelation of BOT bond issuance, while the Monetary Policy Committee has reduced the policy rate to the record-low level of 0.75 percent per year on 20 March 2020. BOT stands ready to make additional purchases of government bond to lower the volatility of the government bond yield and ensure the normal functioning of the government bond market.</t>
  </si>
  <si>
    <t>https://www.bot.or.th/English/AboutBOT/Activities/Pages/Joint_22032020.aspx</t>
  </si>
  <si>
    <t>TH-20200322-mon-2</t>
  </si>
  <si>
    <t>BOT has set up a special facility to provide liquidity for mutual funds through commercial banks. Commercial banks who purchase investment units of high-quality money market funds or daily fixed income funds that have been impacted by the decreased market liquidity will be able to use the underlying unit trust as collateral for liquidity support from this special facility. The facility will remain open until the market condition returns to normal. BOT’s preliminary estimate of eligible bond mutual funds is approximately one trillion baht.</t>
  </si>
  <si>
    <t xml:space="preserve"> The Committee voted 4 to 2 to maintain the policy rate at 0.75 percent. Two members voted to cut the policy rate by 0.25 percentage point. One MPC member attended the meeting through video conference but did not vote.</t>
  </si>
  <si>
    <t>https://www.bot.or.th/English/PressandSpeeches/Press/2020/Pages/n1663.aspx</t>
  </si>
  <si>
    <t>TH-20200331-mon-1</t>
  </si>
  <si>
    <t>TH-20200407-mon-2</t>
  </si>
  <si>
    <t> The BOT will provide soft loans of 500 billion baht at 0.01% interest rate per annum to financial institutions for 2 years. Financial institutions will then on-lend to SMEs at a concessional rate of 2% per annum. SMEs that are eligible for this measure must (i) operate domestically, (ii) are not listed in the Stock Exchange of Thailand or the Market for Alternative Investment (MAI), (iii) have a credit line with a financial institution not exceeding 500 million baht, and (iv) still have a performing loan with normal repayment status or arrears of less than 90 days (non-NPL) as of 31 December 2019. The maximum drawdown for the soft loan is 20% of the loan outstanding as of end-December 2019. For the first 6 months, the government will bear the interest burden resulting in no interest cost for SMEs. In order to help expedite the issuance of new loans during this highly uncertain period, the government, through the Ministry of Finance, will partly compensate financial institutions for losses that might be incurred on these additional new loans. In case these loans turn nonperforming by the end of the second year, financial institutions will be compensated no more than 70% of the additional loans for borrowers with a credit line not exceeding 50 million baht, and no more than 60% of the additional loans for borrowers with a credit line of 50–500 million baht.</t>
  </si>
  <si>
    <t>https://www.bot.or.th/English/PressandSpeeches/Press/2020/Pages/n2063.aspx</t>
  </si>
  <si>
    <t>TH-20200407-mon-3</t>
  </si>
  <si>
    <t>In order to stabilize the corporate bond market by providing liquidity backstop to ensure its continued functioning, the BOT and the Ministry of Finance see the need to establish the Corporate Bond Stabilization Fund (BSF) to provide bridge financing to high-quality firms with bonds maturing during 2020-2021, at higher-than-market ‘penalty’ rates.   Eligible corporate bonds/issuers must meet a number of criteria including (i) be at least an investment grade, (ii) have raised the majority of their funding needs through other means such as bank loans or capital increase, (iii) have a clear long-term financing plan, and (iv) meet other conditions as set out by the BSF’s investment committee. In addition, if the issuers simultaneously offer secured bonds to the general public, the bonds that the BSF will invest in must also be secured with collaterals no inferior than those pledged on the bonds sold to the general public.</t>
  </si>
  <si>
    <t>Interest rate cut from 0.75 to 0.5 percent</t>
  </si>
  <si>
    <t>https://www.bot.or.th/English/PressandSpeeches/Press/2020/Pages/n2763.aspx</t>
  </si>
  <si>
    <t>The Committee voted unanimously to maintain the policy rate at 0.50 percent.</t>
  </si>
  <si>
    <t>https://www.bot.or.th/English/PressandSpeeches/Press/2020/Pages/n3463.aspx</t>
  </si>
  <si>
    <t xml:space="preserve"> The Committee voted unanimously to maintain the policy rate at 0.50 percent.</t>
  </si>
  <si>
    <t>https://www.bot.or.th/English/PressandSpeeches/Press/2020/Pages/n4763.aspx</t>
  </si>
  <si>
    <t>https://www.bot.or.th/English/PressandSpeeches/Press/2020/Pages/n6663.aspx</t>
  </si>
  <si>
    <t xml:space="preserve"> The Committee voted unanimously to maintain the policy rate at 0.50 percent to support economic recovery while placing emphasis on more targeted measures.</t>
  </si>
  <si>
    <t>https://www.bot.or.th/English/PressandSpeeches/Press/2020/Pages/n8063.aspx</t>
  </si>
  <si>
    <t xml:space="preserve"> The Committee voted unanimously to maintain the policy rate at 0.50 percent to support the economic recovery which remained highly uncertain. One MPC member was unable to attend the meeting.
</t>
  </si>
  <si>
    <t>https://www.bot.or.th/English/PressandSpeeches/Press/2020/Pages/n9063.aspx</t>
  </si>
  <si>
    <t>TH-20210108-mon-1</t>
  </si>
  <si>
    <t>The Committee voted unanimously to maintain the policy rate at 0.50 percent to support the economic recovery which remained highly uncertain.</t>
  </si>
  <si>
    <t>https://www.bot.or.th/English/PressandSpeeches/Press/2021/Pages/n0864.aspx</t>
  </si>
  <si>
    <t>https://www.bot.or.th/English/PressandSpeeches/Press/2021/Pages/n1764.aspx</t>
  </si>
  <si>
    <t>https://www.bot.or.th/English/PressandSpeeches/Press/2021/Pages/n3364.aspx</t>
  </si>
  <si>
    <t>https://www.bot.or.th/English/PressandSpeeches/Press/2021/Pages/n4264.aspx</t>
  </si>
  <si>
    <t xml:space="preserve">​The Bank of Thailand signed a renewal of the new bilateral agreement on currency exchange with the Bank of Japan. </t>
  </si>
  <si>
    <t>https://www.bot.or.th/Thai/PressandSpeeches/Press/2021/Pages/n5164.aspx</t>
  </si>
  <si>
    <t>The Committee voted 4 to 2 to maintain the policy rate at 0.50 percent. Two members voted to cut the policy rate by 0.25 percentage point. One MPC member was unable to attend the meeting.</t>
  </si>
  <si>
    <t>https://www.bot.or.th/English/PressandSpeeches/Press/2021/Pages/n5764.aspx</t>
  </si>
  <si>
    <t>TR-20200307-mon-1</t>
  </si>
  <si>
    <t>Lowered remuneration rates applied to required reserves in liras:
- Decreased from 10% to 8% for banks with loan growth that meets regulatory changes from August 2019
- Decreased to zero for banks whose real credit did not grow according to regulatory changes from August 2019</t>
  </si>
  <si>
    <t>https://www.bloomberg.com/news/articles/2020-03-16/the-fed-and-friends-what-central-banks-did-in-past-24-hours</t>
  </si>
  <si>
    <t>TR-20200317-mon-1</t>
  </si>
  <si>
    <t>The Monetary Policy Committee (the Committee) has decided to reduce the policy rate (one-week repo auction rate) from 10.75 percent to 9.75 percent.</t>
  </si>
  <si>
    <t>https://www.tcmb.gov.tr/wps/wcm/connect/EN/TCMB+EN/Main+Menu/Announcements/Press+Releases/2020/ANO2020-15</t>
  </si>
  <si>
    <t>TR-20200317-mon-2</t>
  </si>
  <si>
    <t>In order to contain possible adverse effects of the global uncertainty led by the coronavirus (COVID-19) pandemic on the Turkish economy, the CBRT has taken certain measures. 1. The CBRT will provide banks with as much liquidity as they need through intraday and overnight standing facilities. 2. The Bank may inject liquidity to the market through repo auctions with maturities up to 91 days on the days needed. 3. To support the Primary Dealership System, liquidity limits of Primary Dealers in the framework of Open Market Operations (OMOs) have been increased. 4. Conventional (multi-price) swap auctions with maturities of one, three and six months, which are currently available against US dollars, may also be held against euros and gold</t>
  </si>
  <si>
    <t>https://www.tcmb.gov.tr/wps/wcm/connect/EN/TCMB+EN/Main+Menu/Announcements/Press+Releases/2020/ANO2020-16</t>
  </si>
  <si>
    <t>TR-20200317-mon-4</t>
  </si>
  <si>
    <t>FX reserve requirement ratios will be reduced by 500 basis points in all liability types and all maturity brackets for banks that meet real credit growth conditions within the context of the reserve requirement practice. With this decision, it is expected that the banks, which meet real credit growth conditions, will be provided with FX and gold liquidity at the amount of approximately USD 5.1 billion. This revision will take effect from the calculation period of 6 March 2020 with the maintenance period starting on 20 March 2020.</t>
  </si>
  <si>
    <t>TR-20200317-mon-5</t>
  </si>
  <si>
    <t>Banks have been offered targeted additional liquidity facilities to secure uninterrupted credit flow to the corporate sector. The maximum amount of funds that an eligible bank may receive from this new liquidity facility will be linked to the amount of credit that this bank has already provided or will provide for the corporate sector. The total amount of the facilities to be offered is projected to be limited to 25% of the system’s total funding need.</t>
  </si>
  <si>
    <t xml:space="preserve">Outright purchase operations under the Open Market Operations (OMO) portfolio, which are conducted within the limits identified at the Monetary and Exchange Rate Policy for 2020 text, can be carried out in a front-loaded manner and these limits may be revised depending on the market conditions. These operations are intended to enhance the effectiveness of the monetary transmission mechanism via increasing the market depth, enabling sound asset pricing and providing banks with flexibility in liquidity management. Under the Turkish lira and foreign exchange operations conducted at the CBRT, asset-backed securities and mortgage-backed securities have been included in the collateral pool. </t>
  </si>
  <si>
    <t>https://www.tcmb.gov.tr/wps/wcm/connect/EN/TCMB+EN/Main+Menu/Announcements/Press+Releases/2020/ANO2020-21</t>
  </si>
  <si>
    <t xml:space="preserve">The limits for the targeted additional liquidity facilities offered to secure uninterrupted credit flow to the corporate sector will be increased. In addition to the targeted liquidity facilities of repo auctions with maturities up to 91 days and Turkish lira currency swaps with a maturity of one year, the CBRT will also hold Turkish lira currency swap auctions with a maturity of six months. Through these swap auctions with six-month maturity, related banks will be provided with Turkish lira liquidity against US dollars, euros or gold, at an interest rate 125 basis points lower than the one-week repo rate, i.e. the CBRT’s policy rate.  </t>
  </si>
  <si>
    <t>TR-20200317-mon-6</t>
  </si>
  <si>
    <t>The CBRT has introduced additional measures regarding rediscount credits for export and foreign exchange earning services to mitigate the likely adverse impacts of recent global economic uncertainties and adversities in international trade on real sector firms.</t>
  </si>
  <si>
    <t>TR-20200331-mon-1</t>
  </si>
  <si>
    <t xml:space="preserve">For a temporary period, the Primary Dealer banks, will be able to sell the Government Domestic Debt Securities (GDDS) that they have bought from the Unemployment Insurance Fund to the CBRT under the terms and limits set by the CBRT, or will be able to increase at certain ratios the liquidity facility offered under OMO in the scope of the Primary Dealership system. This aims at supporting financial stability by containing the likely impacts of the liquidity need of the Unemployment Insurance Fund on market functioning. These GDDS purchases will be out of the scope of the limits set for the OMO portfolio. The related parties will be provided with detailed information and criteria for these operations.
</t>
  </si>
  <si>
    <t>TR-20200331-mon-2</t>
  </si>
  <si>
    <t xml:space="preserve">Under the foreign exchange operations conducted at the CBRT, asset-backed securities and mortgage-backed securities have been included in the collateral pool. Accepting these securities as collateral will contribute to increasing the liquidity of similar securities issuances and to deepening the capital markets, and also enhance banks’ flexibility in foreign exchange market liquidity management. </t>
  </si>
  <si>
    <t>The maximum limit for the ratio of the OMO portfolio nominal size to the CBRT analytical balance sheet total assets, set at 5% for 2020 in the Monetary and Exchange Rate Policy for 2020 text, has been revised to 10%.</t>
  </si>
  <si>
    <t>https://www.tcmb.gov.tr/wps/wcm/connect/EN/TCMB+EN/Main+Menu/Announcements/Press+Releases/2020/ANO2020-22</t>
  </si>
  <si>
    <t>The facility offered to Primary Dealer (PD) banks to sell GDDS to the CBRT has been revised:
- The limits offered to PD banks for outright sales of GDDS to the CBRT will be applied independent of the repo transaction limits and that PD banks will be offered a GDDS selling limit that is equal to the repo transaction limits,
- The related purchases will also be carried out within the total maximum limit of 10% set for the OMO portfolio,
- The GDDS to be purchased and the amount of purchases will be determined by the CBRT, and
- Purchases will be conducted via the quantity auction method.</t>
  </si>
  <si>
    <t>The Monetary Policy Committee (the Committee) has decided to reduce the policy rate (one-week repo auction rate) from 9.75% to 8.75%.</t>
  </si>
  <si>
    <t>https://www.tcmb.gov.tr/wps/wcm/connect/EN/TCMB+EN/Main+Menu/Announcements/Press+Releases/2020/ANO2020-23</t>
  </si>
  <si>
    <t>TR-20200520-mon-1</t>
  </si>
  <si>
    <t xml:space="preserve">The swap agreement, which was signed on 17 August 2018 between the Central Bank of the Republic of Turkey (CBRT) and Qatar Central Bank (QCB), was amended. With the swap amendment agreement, the overall limit has been increased from USD 5 billion equivalent of Turkish lira and Qatari riyal to USD 15 billion equivalent of Turkish lira and Qatari riyal. </t>
  </si>
  <si>
    <t>https://www.tcmb.gov.tr/wps/wcm/connect/EN/TCMB+EN/Main+Menu/Announcements/Press+Releases/2020/ANO2020-29</t>
  </si>
  <si>
    <t>The Monetary Policy Committee has decided to reduce the policy rate (one-week repo auction rate) from 8.75%  to 8.25%.</t>
  </si>
  <si>
    <t>https://www.tcmb.gov.tr/wps/wcm/connect/EN/TCMB+EN/Main+Menu/Announcements/Press+Releases/2020/ANO2020-30</t>
  </si>
  <si>
    <t>Until now, the credit need for working capital has been met effectively by the banking system. Therefore, it is decided to reallocate the TRY 20 billion of the limit of Turkish lira rediscount credit facility.</t>
  </si>
  <si>
    <t>https://www.tcmb.gov.tr/wps/wcm/connect/EN/TCMB+EN/Main+Menu/Announcements/Press+Releases/2020/ANO2020-32</t>
  </si>
  <si>
    <t>TR-20200605-mon-1</t>
  </si>
  <si>
    <t>It is decided to reallocate the TRY 20 billion of the limit of Turkish lira rediscount credit facility as advance loans against investment commitment for more effective utilization in order to support investments in selected critical sectors</t>
  </si>
  <si>
    <t>TR-20200620-mon-1</t>
  </si>
  <si>
    <t>To provide banks with flexibility in meeting the loan demand specific to this period, the CBRT has decided to temporarily (until the year end) suspend the enforcement of the rule of having adjusted real loan growth rate below 15% for the banks with a real annual loan growth rate above 15% in order to be able to benefit from reserve requirement incentives. The revision will be effective from the calculation date of 12 June 2020 with the maintenance period starting on 26 June 2020 to the calculation date of 25 December 2020.</t>
  </si>
  <si>
    <t>https://www.tcmb.gov.tr/wps/wcm/connect/EN/TCMB+EN/Main+Menu/Announcements/Press+Releases/2020/ANO2020-34</t>
  </si>
  <si>
    <t>The Monetary Policy Committee (the Committee) has decided to keep the policy rate (one-week repo auction rate) constant at 8.25 percent.</t>
  </si>
  <si>
    <t>https://www.tcmb.gov.tr/wps/wcm/connect/EN/TCMB+EN/Main+Menu/Announcements/Press+Releases/2020/ANO2020-35</t>
  </si>
  <si>
    <t>FX reserve requirement ratios have been increased by 300 basis points in all liability types and maturity brackets for all banks. As a result of this decision, approximately USD 9.2 billion of FX and gold liquidity is expected to be withdrawn from the market.</t>
  </si>
  <si>
    <t>https://www.tcmb.gov.tr/wps/wcm/connect/EN/TCMB+EN/Main+Menu/Announcements/Press+Releases/2020/ANO2020-37</t>
  </si>
  <si>
    <t>https://www.tcmb.gov.tr/wps/wcm/connect/EN/TCMB+EN/Main+Menu/Announcements/Press+Releases/2020/ANO2020-38</t>
  </si>
  <si>
    <t>The CBRT has decided to raise FX reserve requirement ratios for banks fulfilling real credit growth conditions by 700 basis points for precious metal deposit accounts and by 200 basis points for all other FX liabilities for all maturity brackets.</t>
  </si>
  <si>
    <t>https://www.tcmb.gov.tr/wps/wcm/connect/EN/TCMB+EN/Main+Menu/Announcements/Press+Releases/2020/ANO2020-50</t>
  </si>
  <si>
    <t>TR-20200820-mon-1</t>
  </si>
  <si>
    <t>For banks fulfilling the real credit growth conditions: Turkish lira reserve requirement ratios have been increased by 200 basis points for all deposits / participation funds liabilities with a maturity up to 6 months and other liabilities with a maturity up to 1 year, and by 150 basis points for other liabilities with a maturity up to 3 years.</t>
  </si>
  <si>
    <t>https://www.tcmb.gov.tr/wps/wcm/connect/EN/TCMB+EN/Main+Menu/Announcements/Press+Releases/2020/ANO2020-49</t>
  </si>
  <si>
    <t>The Monetary Policy Committee (the Committee) has decided to increase the policy rate (one-week repo auction rate) from 8.25 percent to 10.25 percent.</t>
  </si>
  <si>
    <t>https://www.tcmb.gov.tr/wps/wcm/connect/EN/TCMB+EN/Main+Menu/Announcements/Press+Releases/2020/ANO2020-58</t>
  </si>
  <si>
    <t>TR-20201022-mon-1</t>
  </si>
  <si>
    <t>The Monetary Policy Committee has decided to adjust the monetary policy operational framework and set the margin between the CBRT Late Liquidity Window lending rate and overnight lending rate as 300 basis points.</t>
  </si>
  <si>
    <t>https://www.tcmb.gov.tr/wps/wcm/connect/EN/TCMB+EN/Main+Menu/Announcements/Press+Releases/2020/ANO2020-61</t>
  </si>
  <si>
    <t>The Monetary Policy Committee (the Committee) has decided to keep the policy rate (one-week repo auction rate) constant at 10.25 percent.</t>
  </si>
  <si>
    <t>Effective from 3 November 2020, banks’ borrowing limits at the Central Bank of the Republic of Turkey (CBRT) Interbank Money Market will be reduced to zero, and overnight repo transactions via the quotation method against TL-denominated lease certificate in the scope of Open Market Operations will be suspended.</t>
  </si>
  <si>
    <t>https://www.tcmb.gov.tr/wps/wcm/connect/EN/TCMB+EN/Main+Menu/Announcements/Press+Releases/2020/ANO2020-65</t>
  </si>
  <si>
    <t>The Monetary Policy Committee (MPC) has decided to increase the policy rate (one-week repo auction rate) from 10.25 percent to 15 percent.</t>
  </si>
  <si>
    <t>https://www.tcmb.gov.tr/wps/wcm/connect/EN/TCMB+EN/Main+Menu/Announcements/Press+Releases/2020/ANO2020-68</t>
  </si>
  <si>
    <t>TR-20201119-mon-2</t>
  </si>
  <si>
    <t xml:space="preserve">In order to simplify the operational framework of the monetary policy, starting from 20 November 2020, the funding currently provided by the Central Bank via traditional method repo auctions with one month maturity and late liquidity window facilities will instead be provided via quantity repo auctions with one-week maturity, which constitute the principal monetary policy tool of the Central Bank. </t>
  </si>
  <si>
    <t>https://www.tcmb.gov.tr/wps/wcm/connect/EN/TCMB+EN/Main+Menu/Announcements/Press+Releases/2020/ANO2020-69</t>
  </si>
  <si>
    <t>TR-20201127-mon-1</t>
  </si>
  <si>
    <t xml:space="preserve">The CBRT decided to simplify the reserve requirement regulation to increase the effectiveness of the monetary transmission mechanism. Accordingly, it has been decided;
i. to repeal the reserve requirement practice that links the reserve requirement ratios and remuneration rates to real loan growth rates,
ii. to apply the same reserve requirement ratios and remuneration rates to all banks,
iii. accordingly, to set Turkish lira and FX reserve requirement ratios as follows: [see source]
</t>
  </si>
  <si>
    <t>https://www.tcmb.gov.tr/wps/wcm/connect/EN/TCMB+EN/Main+Menu/Announcements/Press+Releases/2020/ANO2020-71</t>
  </si>
  <si>
    <t>TR-20201127-mon-2</t>
  </si>
  <si>
    <t>The CBRT decided to simplify the reserve requirement regulation to increase the effectiveness of the monetary transmission mechanism. Accordingly, it has been decided;
iv. to apply remuneration rate of 12% to the TL-denominated required reserves of all banks ,
v. and to decrease the commission rate applied to the reserve requirements maintained against USD-denominated deposit / participation fund liabilities to 0% from 1.25%.</t>
  </si>
  <si>
    <t>The Monetary Policy Committee (MPC) has decided to increase the policy rate (one-week repo auction rate) from 15 percent to 17 percent.</t>
  </si>
  <si>
    <t>https://www.tcmb.gov.tr/wps/wcm/connect/EN/TCMB+EN/Main+Menu/Announcements/Press+Releases/2020/ANO2020-75</t>
  </si>
  <si>
    <t>The Monetary Policy Committee (MPC) has decided to keep the policy rate (one-week repo auction rate) constant at 17 percent.</t>
  </si>
  <si>
    <t>https://www.tcmb.gov.tr/wps/wcm/connect/EN/TCMB+EN/Main+Menu/Announcements/Press+Releases/2021/ANO2021-02</t>
  </si>
  <si>
    <t>https://www.tcmb.gov.tr/wps/wcm/connect/EN/TCMB+EN/Main+Menu/Announcements/Press+Releases/2021/ANO2021-09</t>
  </si>
  <si>
    <t>TR-20210224-mon-1</t>
  </si>
  <si>
    <t>Turkish lira reserve requirement ratios have been increased by 200 basis points for all liability types and maturity brackets.
The upper limit of the facility for holding FX has been decreased from 30% to 20% of Turkish lira reserve requirements.
The upper limit of the facility for holding standard gold has been decreased from 20% to 15% of Turkish lira reserve requirements.
As a result of these changes, TL-denominated required reserves are expected to increase by approximately TRY 25 billion, while total required reserves in FX and gold are expected to decrease by USD 0.5 billion, should the reserve option utilization rates remain unchanged for the remaining tranches.</t>
  </si>
  <si>
    <t>https://www.tcmb.gov.tr/wps/wcm/connect/EN/TCMB+EN/Main+Menu/Announcements/Press+Releases/2021/ANO2021-10</t>
  </si>
  <si>
    <t>TR-20210224-mon-2</t>
  </si>
  <si>
    <t>The remuneration rate applied to TL-denominated required reserves has been increased by 150 basis points to 13.5%.</t>
  </si>
  <si>
    <t>The Monetary Policy Committee (MPC) has decided to increase the policy rate (one-week repo auction rate) from 17 percent to 19 percent.</t>
  </si>
  <si>
    <t>https://www.tcmb.gov.tr/wps/wcm/connect/EN/TCMB+EN/Main+Menu/Announcements/Press+Releases/2021/ANO2021-13</t>
  </si>
  <si>
    <t>The Monetary Policy Committee (MPC) has decided to keep the policy rate (one-week repo auction rate) constant at 19 percent.</t>
  </si>
  <si>
    <t>https://www.tcmb.gov.tr/wps/wcm/connect/EN/TCMB+EN/Main+Menu/Announcements/Press+Releases/2021/ANO2021-16</t>
  </si>
  <si>
    <t>https://www.tcmb.gov.tr/wps/wcm/connect/EN/TCMB+EN/Main+Menu/Announcements/Press+Releases/2021/ANO2021-21</t>
  </si>
  <si>
    <t>TR-20210615-mon-1</t>
  </si>
  <si>
    <t>https://www.tcmb.gov.tr/wps/wcm/connect/EN/TCMB+EN/Main+Menu/Announcements/Press+Releases/2021/ANO2021-25</t>
  </si>
  <si>
    <t>The upper limit of the facility for holding FX will be decreased from 20% to 10% of Turkish lira reserve requirements. The facility will be terminated on 1 October 2021.
Reserve requirement ratios for FX deposits/participation funds will be increased by 200 basis points for all maturity brackets.
As a result of this decision, Turkish lira and FX denominated required reserves are expected to increase initially by approximately TRY 13.2 billion and USD 2.7 billion, respectively. In addition,
FX deposits/participation funds available as of 25 June 2021 and converted to Turkish lira deposits/participation funds after this date will be exempt from reserve requirement liabilities,
Additional remuneration rate will be applied to Turkish Lira denominated required reserves to increase the share of Turkish lira in the total deposit/participation funds in the banking system.
These changes will be effective from the calculation date of 19 July 2021 with the maintenance period starting on 6 August 2021</t>
  </si>
  <si>
    <t>https://www.tcmb.gov.tr/wps/wcm/connect/EN/TCMB+EN/Main+Menu/Announcements/Press+Releases/2021/ANO2021-27</t>
  </si>
  <si>
    <t>https://www.tcmb.gov.tr/wps/wcm/connect/EN/TCMB+EN/Main+Menu/Announcements/Press+Releases/2021/ANO2021-30</t>
  </si>
  <si>
    <t>TR-20210812-mon-1</t>
  </si>
  <si>
    <t>The Central Bank of the Republic of Turkey and The Bank of Korea today entered into a Turkish Lira-Korean Won bilateral swap agreement, effective immediately. Governor Şahap Kavcıoğlu and Governor Juyeol Lee signed the agreement. The swap agreement allows for the exchange of local currencies between the two central banks of up to TRY 17.5 billion or KRW 2.3 trillion. The effective period is 3 years from today, and could be extended by mutual agreement between the two sides.</t>
  </si>
  <si>
    <t>https://www.tcmb.gov.tr/wps/wcm/connect/EN/TCMB+EN/Main+Menu/Announcements/Press+Releases/2021/ANO2021-34</t>
  </si>
  <si>
    <t>https://www.tcmb.gov.tr/wps/wcm/connect/EN/TCMB+EN/Main+Menu/Announcements/Press+Releases/2021/ANO2021-33</t>
  </si>
  <si>
    <t>It was announced that the facility for holding FX for Turkish lira reserve requirements would be terminated. Thus, the said facility will be terminated by decreasing its limit from 10% to 0% on 1 October 2021. It has also been decided to increase the reserve requirement ratios for FX deposits/participation funds by 200 basis points for all maturity brackets, to be effective on the same date.</t>
  </si>
  <si>
    <t>https://www.tcmb.gov.tr/wps/wcm/connect/EN/TCMB+EN/Main+Menu/Announcements/Press+Releases/2021/ANO2021-39</t>
  </si>
  <si>
    <t>The Monetary Policy Committee (MPC) has decided to reduce the policy rate (one-week repo auction rate) from 19 percent to 18 percent.</t>
  </si>
  <si>
    <t>https://www.tcmb.gov.tr/wps/wcm/connect/EN/TCMB+EN/Main+Menu/Announcements/Press+Releases/2021/ANO2021-42</t>
  </si>
  <si>
    <t>US-20200303-mon-1</t>
  </si>
  <si>
    <t>The FOMC decided to lower the target range for the federal funds rate by 0.5 percentage point to 1 to 1‑1.25% in an unscheduled meeting.</t>
  </si>
  <si>
    <t>https://www.federalreserve.gov/newsevents/pressreleases/monetary20200303a.htm</t>
  </si>
  <si>
    <t>US-20200309-mon-1</t>
  </si>
  <si>
    <t>Beginning with today’s operation and through March 12, 2020, the FRBNY’s Open Market Trading Desk will increase the amount offered in daily overnight repo operations from at least $100 billion to at least $150 billion. In addition, the Desk will increase the amount offered in the two-week term repo operations on Tuesday, March 10, 2020 and Thursday, March 12, 2020 from at least $20 billion to at least $45 billion.</t>
  </si>
  <si>
    <t>https://www.newyorkfed.org/markets/opolicy/operating_policy_200309</t>
  </si>
  <si>
    <t>13:40 EDT</t>
  </si>
  <si>
    <t>Beginning Thursday, March 12, 2020 and continuing through Monday, April 13, 2020, FRBNY’s Open Market Trading Desk will offer at least $175 billion in daily overnight repo operations and at least $45 billion in two-week term repo operations twice per week over this period.  In addition, the Desk will also offer three one-month term repo operations, with the first operation occurring on Thursday, March 12, 2020.  The amount offered for each of these three operations will be at least $50 billion.</t>
  </si>
  <si>
    <t>https://www.newyorkfed.org/markets/opolicy/operating_policy_200311</t>
  </si>
  <si>
    <t>11:55 EDT</t>
  </si>
  <si>
    <t>FRBNY’s Open Market Trading Desk has released a new monthly schedule of Treasury securities operations and has updated the current monthly schedule of repurchase agreement (repo) operations to address temporary disruptions in Treasury financing markets. Three-month and one-month repo operations for $500 billion will be offered on a weekly basis for the remainder of the monthly schedule.  The Desk will continue to offer at least $175 billion in daily overnight repo operations and at least $45 billion in two-week term repo operations twice per week over this period.</t>
  </si>
  <si>
    <t>https://www.newyorkfed.org/markets/opolicy/operating_policy_200312a</t>
  </si>
  <si>
    <t>US-20200312-mon-1</t>
  </si>
  <si>
    <t xml:space="preserve">As a part of its $60 billion reserve management purchases for the monthly period beginning March 13, 2020 and continuing through April 13, 2020, the FRBNY’s Open Market Trading Desk will conduct purchases across a range of maturities to roughly match the maturity composition of Treasury securities outstanding. (Note: before the Desk was only purchasing shorter term bills, so they are now doing QE) </t>
  </si>
  <si>
    <t>17:00 EDT</t>
  </si>
  <si>
    <t>FRBNY’s Open Market Trading Desk announced that it would purchase later in the day roughly half of some $80 billion (60 +20 of reinvestments) in Treasury securities that it had said Thursday would be purchased over the next month. These purchases are intended to address highly unusual disruptions in the market for Treasury securities associated with the coronavirus outbreak.</t>
  </si>
  <si>
    <t>https://www.newyorkfed.org/markets/opolicy/operating_policy_200313</t>
  </si>
  <si>
    <t>US-20200315-mon-1</t>
  </si>
  <si>
    <t>The FOMC decided to lower the target range for the federal funds rate by 1 percentage point to 0 to 0.25% in an unscheduled meeting.</t>
  </si>
  <si>
    <t>https://www.federalreserve.gov/newsevents/pressreleases/monetary20200315b.htm</t>
  </si>
  <si>
    <t>US-20200315-mon-3</t>
  </si>
  <si>
    <t>In light of the shift to an ample reserves regime, the Board has reduced reserve requirement ratios to zero percent effective on March 26</t>
  </si>
  <si>
    <t>US-20200315-mon-4</t>
  </si>
  <si>
    <t>To support the smooth functioning of markets for Treasury securities and agency mortgage-backed securities that are central to the flow of credit to households and businesses, over coming months the Committee will increase its holdings of Treasury securities by at least $500 billion and its holdings of agency mortgage-backed securities by at least $200 billion. The Committee will reinvest all principal payments from the Fed's holdings of agency debt and agency MBS, into agency MBS.</t>
  </si>
  <si>
    <t>https://www.federalreserve.gov/newsevents/pressreleases/monetary20200315a.htm</t>
  </si>
  <si>
    <t>US-20200315-mon-5</t>
  </si>
  <si>
    <t>The Federal Reserve encourages depository institutions to turn to the discount window to help meet demands for credit from households and businesses at this time. In support of this goal, the Board today announced that it will lower the primary credit rate by 150 basis points to 0.25%. This reduction in the primary credit rate reflects both the 100 basis point reduction in the target range for the federal funds rate and a 50 basis point narrowing in the primary credit rate relative to the top of the target range.</t>
  </si>
  <si>
    <t>US-20200315-mon-6</t>
  </si>
  <si>
    <t>The Federal Reserve encourages depository institutions to turn to the discount window to help meet demands for credit from households and businesses at this time. In support of this goal, the Board today announced that it will lower the primary credit rate by 150 basis points to 0.25%. The Board also today announced that depository institutions may borrow from the discount window for periods as long as 90 days, prepayable and renewable by the borrower on a daily basis.</t>
  </si>
  <si>
    <t>US-20200317-mon-1</t>
  </si>
  <si>
    <t xml:space="preserve"> 18:00 EDT</t>
  </si>
  <si>
    <t>The Federal Reserve Board announced the establishment of a Primary Dealer Credit Facility (PDCF), offering overnight and term funding with maturities up to 90 days. It will be in place for at least six months. Credit extended to primary dealers under this facility may be collateralized by a broad range of investment grade debt securities, including commercial paper and municipal bonds, and a broad range of equity securities. The interest rate charged will be the primary credit rate (discount rate).</t>
  </si>
  <si>
    <t>https://www.federalreserve.gov/newsevents/pressreleases/monetary20200317b.htm</t>
  </si>
  <si>
    <t>US-20200317-mon-2</t>
  </si>
  <si>
    <t>10:45 EDT</t>
  </si>
  <si>
    <t>The Federal Reserve Board announced today the establishement of a Commercial Paper Funding Facility (CPFF). This facility will provide liquidity to CP issuers in the US though a SPV that will purchase highly rated (A1/P1) unsecured and Asset-backed CPs. The Fed will provide financing to the SPV under the CPFF, and its loans will be secured by the assets of the SPV. The Treasury provides a $10 billion protection in connection to the CPFF to the Fed.  </t>
  </si>
  <si>
    <t>https://www.federalreserve.gov/newsevents/pressreleases/monetary20200317a.htm</t>
  </si>
  <si>
    <t>US-20200318-mon-1</t>
  </si>
  <si>
    <t>The Fed announced the establishment of a Money Market Mutual Fund Liquidity Facility (MMLF) which will make loans available to eligible financial institutions secured by high-quality assets purchased by the financial institution from money market mutual funds.</t>
  </si>
  <si>
    <t>https://www.federalreserve.gov/newsevents/pressreleases/monetary20200318a.htm</t>
  </si>
  <si>
    <t>US-20200319-mon-1</t>
  </si>
  <si>
    <t>8:00 EDT</t>
  </si>
  <si>
    <t>The FOMC will purchase Treasury securities and agency mortgage-backed securities in the amounts needed to support smooth market functioning and effective transmission of monetary policy to broader financial conditions and the economy (ie unlimited). In addition, the FOMC will include purchases of agency commercial mortgage-backed securities in its agency mortgage-backed security purchases.</t>
  </si>
  <si>
    <t>https://www.federalreserve.gov/newsevents/pressreleases/monetary20200323b.htm</t>
  </si>
  <si>
    <t>The FOMC announced the expansion of the the Commercial Paper Funding Facility (CPFF) to include high-quality, tax-exempt commercial paper as eligible securities. In addition, the pricing of the facility has been reduced.</t>
  </si>
  <si>
    <t>The FOMC announced the expansion of the MMLF to include a wider range of securities, including municipal variable rate demand notes (VRDNs) and bank certificates of deposit.</t>
  </si>
  <si>
    <t>US-20200323-mon-1</t>
  </si>
  <si>
    <t>The FOMC announced the establishment of the Primary Market Corporate Credit Facility (PMCCF) for new bond and loan issuance is open to investment grade companies and will provide bridge financing of four years. Borrowers may elect to defer interest and principal payments during the first six months of the loan, extendable at the Federal Reserve's discretion, in order to have additional cash on hand that can be used to pay employees and suppliers.</t>
  </si>
  <si>
    <t>US-20200323-mon-2</t>
  </si>
  <si>
    <t>The FOMC announced the establishment of the Secondary Market Corporate Credit Facility (SMCCF) will purchase in the secondary market corporate bonds issued by investment grade U.S. companies and U.S.-listed exchange-traded funds whose investment objective is to provide broad exposure to the market for U.S. investment grade corporate bonds.</t>
  </si>
  <si>
    <t>US-20200323-mon-3</t>
  </si>
  <si>
    <t>The FOMC announced the establishment of the Term Asset-Backed Securities Loan Facility (TALF). Under the TALF, the Federal Reserve will lend on a non-recourse basis to holders of certain AAA-rated ABS backed by newly and recently originated consumer and small business loans. The Federal Reserve will lend an amount equal to the market value of the ABS less a haircut and will be secured at all times by the ABS.</t>
  </si>
  <si>
    <t>US-20200323-mon-4</t>
  </si>
  <si>
    <t>The Federal Reserve expects to announce soon the establishment of a Main Street Business Lending Program to support lending to eligible small-and-medium sized businesses, complementing efforts by the SBA.</t>
  </si>
  <si>
    <t>US-20200331-mon-1</t>
  </si>
  <si>
    <t>The Fed announced the establishment of a temporary repurchase agreement facility for foreign and international monetary authorities (FIMA Repo Facility). It will allow FIMA account holders to enter into repurchase agreements with the Federal Reserve. In these transactions, FIMA account holders temporarily exchange their U.S. Treasury securities held with the Federal Reserve for U.S. dollars, which can then be made available to institutions in their jurisdictions.</t>
  </si>
  <si>
    <t>https://www.federalreserve.gov/newsevents/pressreleases/monetary20200331a.htm</t>
  </si>
  <si>
    <t>US-20200406-mon-1</t>
  </si>
  <si>
    <t>To facilitate lending to small businesses via the Small Business Administration's Paycheck Protection Program (PPP), the Federal Reserve will establish a facility to provide term financing backed by PPP loans. Additional details will be announced this week.</t>
  </si>
  <si>
    <t>https://www.federalreserve.gov/newsevents/pressreleases/monetary20200406a.htm</t>
  </si>
  <si>
    <t>The Federal Reserve expands the size of the Primary Market Corporate Credit Facilities (PMCCF) to $500bn and to downgraded bonds.</t>
  </si>
  <si>
    <t>https://www.federalreserve.gov/newsevents/pressreleases/monetary20200409a.htm</t>
  </si>
  <si>
    <t>The Federal Reserve expands the size of the Secondary Market Corporate Credit Facilities (SMCCF) to $250bn and to downgraded bonds.</t>
  </si>
  <si>
    <t>To support further credit flow to households and businesses, the Federal Reserve will broaden the range of assets that are eligible collateral for TALF.</t>
  </si>
  <si>
    <t>The actions the Federal Reserve is taking today to support employers of all sizes and communities across the country will ensure credit flows to small and mid-sized businesses with the purchase of up to $600 billion in loans through the Main Street Lending Program. The Department of the Treasury, using funding from the Coronavirus Aid, Relief, and Economic Security Act (CARES Act) will provide $75 billion in equity to the facility.</t>
  </si>
  <si>
    <t>The Federal Reserve establishes the Paycheck Protection Program Liquidity Facility (PPPLF) to extend credit to eligible financial institutions that originate PPP loans, taking the loans as collateral at face value.</t>
  </si>
  <si>
    <t>US-20200409-mon-1</t>
  </si>
  <si>
    <t>The Federal Reserve establishes a Municipal Liquidity Facility (MLF) that will offer up to $500 billion in lending to states and municipalities. The Treasury will provide $35 billion of credit protection to the Federal Reserve for the Municipal Liquidity Facility using funds appropriated by the CARES Act.</t>
  </si>
  <si>
    <t xml:space="preserve">The New York Fed is scaling back its longer-term repo operations over the next month in light of more stable repo market conditions. Starting on May 4, it will do an overnight repo each morning, but no longer offer one in the afternoon. It will also now offer a three-month repo once every two weeks, rather than once a week. It will continue to offer a one-month repo once a week. All operations will have a USD 500bn cap. </t>
  </si>
  <si>
    <t>https://www.newyorkfed.org/markets/opolicy/operating_policy_200413</t>
  </si>
  <si>
    <t>The Federal Reserve on Thursday announced that its Paycheck Protection Program Liquidity Facility is fully operational and available to provide liquidity to eligible financial institutions, which will help support small businesses.</t>
  </si>
  <si>
    <t>https://www.federalreserve.gov/newsevents/pressreleases/monetary20200416a.htm</t>
  </si>
  <si>
    <t>To facilitate lending to small businesses via the Small Business Administration's Paycheck Protection Program (PPP), the Federal Reserve on Thursday announced that it is working to expand access to its Paycheck Protection Program Liquidity Facility (PPPLF) for additional SBA-qualified lenders as soon as possible.</t>
  </si>
  <si>
    <t>https://www.federalreserve.gov/newsevents/pressreleases/monetary20200423b.htm</t>
  </si>
  <si>
    <t>US-20200423-mon-1</t>
  </si>
  <si>
    <t>17:30 EDT</t>
  </si>
  <si>
    <t xml:space="preserve">The Federal Reserve Board on Thursday announced temporary actions aimed at increasing the availability of intraday credit extended by Federal Reserve Banks on both a collateralized and uncollateralized basis. The Board is adjusting the manner in which the Reserve Banks administer part II of the Federal Reserve Policy on Payment System Risk (PSR policy). Specifically, the Board is (1) suspending uncollateralized intraday credit limits (net debit caps) and is waiving overdraft fees for institutions that are eligible for the primary credit program; and (2) permitting a streamlined procedure for secondary credit institutions to request collateralized intraday credit (max caps). Relatedly, the Board is suspending two collections of information that are used to calculate net debit caps. </t>
  </si>
  <si>
    <t>https://www.federalreserve.gov/newsevents/pressreleases/other20200423a.htm</t>
  </si>
  <si>
    <t>The Federal Reserve Board on Monday announced an expansion of the scope and duration of the Municipal Liquidity Facility (MLF). The new population thresholds allow substantially more entities to borrow directly from the MLF than the initial plan announced on April 9. The expansion announced today also allows participation in the facility by certain multistate entities. To be eligible for the facility, notes must mature no later than 36 months from the date of issuance—an increase from the previously announced 24-month maximum term. The termination date for the facility has been extended to December 31, 2020 in order to provide eligible issuers more time and flexibility.</t>
  </si>
  <si>
    <t>https://www.federalreserve.gov/newsevents/pressreleases/monetary20200427a.htm</t>
  </si>
  <si>
    <t>Effective April 30, 2020, the Federal Open Market Committee directs the Desk to: 1) Conduct term and overnight repurchase agreement operations to support effective policy implementation and the smooth functioning of short-term U.S. dollar funding markets; 2) Conduct overnight reverse repurchase agreement operations at an offering rate of 0.00 percent and with a per-counterparty limit of $30 billion per day.</t>
  </si>
  <si>
    <t>https://www.federalreserve.gov/newsevents/pressreleases/monetary20200429a1.htm</t>
  </si>
  <si>
    <t>Effective April 30, 2020, the Federal Open Market Committee directs the Desk to: 1) Increase the System Open Market Account holdings of Treasury securities, agency mortgage-backed securities (MBS), and agency commercial mortgage-backed securities (CMBS) in the amounts needed to support the smooth functioning of markets for these securities;  2) Roll over at auction all principal payments from the Federal Reserve's holdings of Treasury securities and reinvest all principal payments from the Federal Reserve's holdings of agency debt and agency MBS in agency MBS and all principal payments from holdings of agency CMBS in agency CMBS.</t>
  </si>
  <si>
    <t>The FOMC decided to maintain the target range for the federal funds rate at 0 to 1/4 percent.</t>
  </si>
  <si>
    <t>https://www.federalreserve.gov/newsevents/pressreleases/monetary20200429a.htm</t>
  </si>
  <si>
    <t>The Federal Reserve Board on Thursday announced it is expanding the scope and eligibility for the Main Street Lending Program. The Board decided to expand the loan options available to businesses, and increased the maximum size of businesses that are eligible for support under the program. The changes include:1) Creating a third loan option, with increased risk sharing by lenders for borrowers with greater leverage; 2) Lowering the minimum loan size for certain loans to $500,000; and 3) Expanding the pool of businesses eligible to borrow.</t>
  </si>
  <si>
    <t>https://www.federalreserve.gov/newsevents/pressreleases/monetary20200430a.htm</t>
  </si>
  <si>
    <t xml:space="preserve">The Federal Reserve on Thursday expanded access to its Paycheck Protection Program Liquidity Facility (PPPLF) to additional lenders, and expanded the collateral that can be pledged. As a result of the changes, all PPP lenders approved by the SBA, including non-depository institution lenders, are now eligible to participate in the PPPLF. Additionally, eligible borrowers will be able to pledge whole PPP loans that they have purchased as collateral to the PPPLF. </t>
  </si>
  <si>
    <t>https://www.federalreserve.gov/newsevents/pressreleases/monetary20200430b.htm</t>
  </si>
  <si>
    <t>The Federal Reserve Board announced additional information regarding borrower and collateral eligibility criteria for the Term Asset-Backed Securities Loan Facility (TALF). Also on Tuesday, the Board outlined the information it will publicly disclose for the TALF on a monthly basis. The Board will disclose the name of each participant; the amounts borrowed, interest rate charged, and value of pledged collateral; and the overall costs, revenues, and fees for each facility. The disclosures are similar to those announced in April for the Board facilities that utilize CARES Act funds.</t>
  </si>
  <si>
    <t>https://www.federalreserve.gov/newsevents/pressreleases/monetary20200512a.htm</t>
  </si>
  <si>
    <t>Federal Reserve publishes updates to the term sheet for the Term Asset-Backed Securities Loan Facility (TALF) and announces information to be disclosed monthly for the TALF and the Paycheck Protection Program Liquidity Facility</t>
  </si>
  <si>
    <t>The Board outlined the information it will publicly disclose for the Paycheck Protection Program Liquidity Facility (PPPLF) on a monthly basis. The Board will disclose the name of each participant; the amounts borrowed, interest rate charged, and value of pledged collateral; and the overall costs, revenues, and fees for each facility. The disclosures are similar to those announced in April for the Board facilities that utilize CARES Act funds.</t>
  </si>
  <si>
    <t xml:space="preserve">The Federal Reserve Board on Wednesday announced an expansion in the number and type of entities eligible to directly use its Municipal Liquidity Facility (MLF). Under the new terms, all U.S. states will be able to have at least two cities or counties eligible to directly issue notes to the MLF regardless of population. </t>
  </si>
  <si>
    <t>https://www.federalreserve.gov/newsevents/pressreleases/monetary20200603a.htm</t>
  </si>
  <si>
    <t xml:space="preserve">The Federal Reserve Board on Monday expanded its Main Street Lending Program to allow more small and medium-sized businesses to be able to receive support. The Board lowered the minimum loan amount, raised the maximum loan limit, adjusted the principal repayment schedule to begin after two years, and extended the term to five years, providing borrowers with greater flexibility in repaying the loans. </t>
  </si>
  <si>
    <t>https://www.federalreserve.gov/newsevents/pressreleases/monetary20200608a.htm</t>
  </si>
  <si>
    <t>To support the flow of credit to households and businesses, over coming months the Federal Reserve will increase its holdings of Treasury securities and agency residential and commercial mortgage-backed securities at least at the current pace to sustain smooth market functioning, thereby fostering effective transmission of monetary policy to broader financial conditions.</t>
  </si>
  <si>
    <t>https://www.federalreserve.gov/newsevents/pressreleases/monetary20200610a.htm</t>
  </si>
  <si>
    <t>The Open Market Trading Desk at the Federal Reserve Bank of New York is adjusting the minimum bid rate and timing of repo operations given the substantial improvements in U.S. dollar funding market conditions.  Beginning June 16, 2020, the Desk will set the minimum bid rate on overnight and one-month term repo operations equal to the rate of interest on excess reserves (IOER) on the day of the operation plus an additional spread of five and ten basis points, respectively.  In addition, beginning June 22, 2020, the Desk plans to shift daily overnight repo operations to the afternoon.</t>
  </si>
  <si>
    <t>https://www.newyorkfed.org/markets/opolicy/operating_policy_200611a</t>
  </si>
  <si>
    <t>The Federal Reserve Board on Monday announced updates to the Secondary Market Corporate Credit Facility (SMCCF), which will begin buying a broad and diversified portfolio of corporate bonds to support market liquidity and the availability of credit for large employers.</t>
  </si>
  <si>
    <t>https://www.federalreserve.gov/newsevents/pressreleases/monetary20200615a.htm</t>
  </si>
  <si>
    <t>10:00 EDT</t>
  </si>
  <si>
    <t xml:space="preserve">The Federal Reserve Board modified the Main Street Lending Program to provide greater access to credit for nonprofit organizations such as educational institutions, hospitals, and social service organizations. The Board approved two new loan options to provide support to a broad set of nonprofit organizations that were in sound financial condition prior to the pandemic. The Main Street nonprofit loan terms generally mirror those for Main Street for-profit business loans, including the interest rate, principal and interest payment deferral, five-year term, and minimum and maximum loan sizes. </t>
  </si>
  <si>
    <t>https://www.federalreserve.gov/newsevents/pressreleases/monetary20200717a.htm</t>
  </si>
  <si>
    <t>14:30 EDT</t>
  </si>
  <si>
    <t>The Federal Reserve Board broadened the set of firms eligible to transact with and provide services in three emergency lending facilities. Encouraging a broader range of agents for the Term Asset-Backed Securities Loan Facility (TALF) and counterparties for the Commercial Paper Funding Facility (CPFF) and Secondary Market Corporate Credit Facility (SMCCF) will increase the Federal Reserve's operational capacity and insight into the respective markets.</t>
  </si>
  <si>
    <t>https://www.federalreserve.gov/newsevents/pressreleases/monetary20200723a.htm</t>
  </si>
  <si>
    <t>9:30 EDT</t>
  </si>
  <si>
    <t>The Federal Reserve Board on Tuesday announced an extension through December 31 of its lending facilities that were scheduled to expire on or around September 30.</t>
  </si>
  <si>
    <t>https://www.federalreserve.gov/newsevents/pressreleases/monetary20200728a.htm</t>
  </si>
  <si>
    <t>14:00 EDT</t>
  </si>
  <si>
    <t>The Federal Reserve announced the extensions of its temporary U.S. dollar liquidity swap lines and the temporary repurchase agreement facility for foreign and international monetary authorities (FIMA repo facility) through March 31, 2021. The FIMA repo facility was originally announced on March 31, 2020. Its extension will allow approved FIMA account holders to continue to temporarily exchange their U.S. Treasury securities held with the Federal Reserve for U.S. dollars, which can then be made available to institutions in their jurisdictions.</t>
  </si>
  <si>
    <t>https://www.federalreserve.gov/newsevents/pressreleases/monetary20200729a.htm</t>
  </si>
  <si>
    <t>The Federal Reserve Board on Tuesday announced revised pricing for its Municipal Liquidity Facility (MLF). The revised pricing reduces the interest rate spread on tax-exempt notes for each credit rating category by 50 basis points and reduces the amount by which the interest rate for taxable notes is adjusted relative to tax-exempt notes.</t>
  </si>
  <si>
    <t>https://www.federalreserve.gov/newsevents/pressreleases/monetary20200811a.htm</t>
  </si>
  <si>
    <t>https://www.federalreserve.gov/newsevents/pressreleases/monetary20200916a.htm</t>
  </si>
  <si>
    <t>The Federal Reserve Board on Thursday extended to March 31, 2021, temporary actions aimed at increasing the availability of intraday credit extended by Federal Reserve Banks on both a collateralized and uncollateralized basis.</t>
  </si>
  <si>
    <t>https://www.federalreserve.gov/newsevents/pressreleases/other20201001a.htm</t>
  </si>
  <si>
    <t>11.00 EDT</t>
  </si>
  <si>
    <t>The minimum loan size for three Main Street facilities available to for-profit and non-profit borrowers has been reduced from $250,000 to $100,000 and the fees have been adjusted to encourage the provision of these smaller loans.</t>
  </si>
  <si>
    <t>https://www.federalreserve.gov/newsevents/pressreleases/monetary20201030a.htm</t>
  </si>
  <si>
    <t>14:00 EST</t>
  </si>
  <si>
    <t>https://www.federalreserve.gov/newsevents/pressreleases/monetary20201105a.htm</t>
  </si>
  <si>
    <t>9:15 EST</t>
  </si>
  <si>
    <t>The Federal Reserve Board on Monday announced an extension through March 31, 2021, for several of its lending facilities that were generally scheduled to expire on or around December 31. The extensions apply to the Commercial Paper Funding Facility, the Money Market Mutual Fund Liquidity Facility, the Primary Dealer Credit Facility, and the Paycheck Protection Program Liquidity Facility.</t>
  </si>
  <si>
    <t>https://www.federalreserve.gov/newsevents/pressreleases/monetary20201130a.htm</t>
  </si>
  <si>
    <t>https://www.federalreserve.gov/newsevents/pressreleases/monetary20201216a.htm</t>
  </si>
  <si>
    <t xml:space="preserve">The Federal Reserve announced the extension of its temporary U.S. dollar liquidity swap lines and the temporary repurchase agreement facility for foreign and international monetary authorities (FIMA repo facility) through September 30, 2021. The extension of the temporary swap lines applies to all nine central banks previously announced on March 19 and extended in July. </t>
  </si>
  <si>
    <t>https://www.federalreserve.gov/newsevents/pressreleases/monetary20201216c.htm</t>
  </si>
  <si>
    <t xml:space="preserve">The Federal Reserve on Wednesday announced the extension of its temporary U.S. dollar liquidity swap lines and the temporary repurchase agreement facility for foreign and international monetary authorities (FIMA repo facility) through September 30, 2021. The FIMA repo facility will continue as originally announced on March 31 and similarly extended in July. </t>
  </si>
  <si>
    <t>11:00 EST</t>
  </si>
  <si>
    <t>In order to allow more time to process and fund loans that were submitted to the Main Street lender portal on or before December 14, 2020, the Federal Reserve Board on Tuesday extended the termination date of the Main Street Lending Program facilities to January 8, 2021.</t>
  </si>
  <si>
    <t>https://www.federalreserve.gov/newsevents/pressreleases/monetary20201229a.htm</t>
  </si>
  <si>
    <t>https://www.federalreserve.gov/newsevents/pressreleases/monetary20210127a.htm</t>
  </si>
  <si>
    <t>The Federal Reserve Board announced it will extend its Paycheck Protection Program Liquidity Facility, or PPPLF, by three months to June 30, 2021. The extension will provide continued support for the flow of credit to small businesses through the Paycheck Protection Program, or PPP.</t>
  </si>
  <si>
    <t>https://www.federalreserve.gov/newsevents/pressreleases/monetary20210308a.htm</t>
  </si>
  <si>
    <t>The FOMC decided to keep the target range for the federal funds rate at 0 to 1/4 percent.</t>
  </si>
  <si>
    <t>https://www.federalreserve.gov/newsevents/pressreleases/monetary20210317a.htm</t>
  </si>
  <si>
    <t>https://www.federalreserve.gov/newsevents/pressreleases/monetary20210428a.htm</t>
  </si>
  <si>
    <t>16:30 EDT</t>
  </si>
  <si>
    <t>The Federal Reserve Board announced plans to begin winding down the portfolio of the Secondary Market Corporate Credit Facility (SMCCF), a temporary emergency lending facility that closed on December 31st, 2020. SMCCF portfolio sales will be gradual and orderly, and will aim to minimize the potential for any adverse impact on market functioning by taking into account daily liquidity and trading conditions for exchange traded funds and corporate bonds.</t>
  </si>
  <si>
    <t>See also: 
https://www.newyorkfed.org/newsevents/news/markets/2021/20210603
and
https://www.newyorkfed.org/newsevents/news/markets/2021/20210708</t>
  </si>
  <si>
    <t>https://www.federalreserve.gov/newsevents/pressreleases/monetary20210602a.htm</t>
  </si>
  <si>
    <t xml:space="preserve">The Committee decided to keep the target range for the federal funds rate at 0 to 1/4 percent.
The Board of Governors of the Federal Reserve System voted unanimously to set the interest rate paid on required and excess reserve balances at 0.15 percent, effective June 17, 2021. Setting the interest rate paid on required and excess reserve balances 15 basis points above the bottom of the target range for the federal funds rate is intended to foster trading in the federal funds market at rates well within the Federal Open Market Committee's target range and to support the smooth functioning of short-term funding markets.
</t>
  </si>
  <si>
    <t>See also: 
https://www.federalreserve.gov/newsevents/pressreleases/monetary20210616a1.htm</t>
  </si>
  <si>
    <t>https://www.federalreserve.gov/newsevents/pressreleases/monetary20210616a.htm</t>
  </si>
  <si>
    <t>The Federal Reserve announced the extension of its temporary U.S. dollar liquidity swap lines with nine central banks through December 31, 2021. 
These swap lines allow the provision of U.S. dollar liquidity in amounts up to $60 billion each for the Reserve Bank of Australia, the Banco Central do Brasil, the Bank of Korea, the Banco de México, the Monetary Authority of Singapore, and the Sveriges Riksbank (Sweden) and $30 billion each for the Danmarks Nationalbank (Denmark), the Norges Bank (Norway), and the Reserve Bank of New Zealand.</t>
  </si>
  <si>
    <t>https://www.federalreserve.gov/newsevents/pressreleases/monetary20210616c.htm</t>
  </si>
  <si>
    <t>15:30 EDT</t>
  </si>
  <si>
    <t>The Federal Reserve Board announced it will extend for a final time its Paycheck Protection Program Liquidity Facility, or PPPLF, by an additional month to July 30, 2021. 
The extension is being made as an operational accommodation to allow additional processing time for banks, community development financial institutions, and other financial institutions to pledge to the facility any Paycheck Protection Program, or PPP, loans approved by the Small Business Administration through the June 30 expiration of the PPP program.</t>
  </si>
  <si>
    <t>https://www.federalreserve.gov/newsevents/pressreleases/monetary20210625a.htm</t>
  </si>
  <si>
    <t>The Federal Open Market Committee on Wednesday announced the establishment of a standing repo facility for foreign and international monetary authorities (FIMA repo facility). This facility will serve as backstop in money markets to support the effective implementation of monetary policy and smooth market functioning. Under the FIMA repo facility, the Federal Reserve will enter into overnight repurchase agreements as needed with foreign official institutions against their holdings of Treasury securities maintained in custody at the Federal Reserve Bank of New York. The rate for this facility will be set initially at 25 basis points with a per counterparty limit of $60 billion. By creating a temporary source of dollar liquidity for FIMA account holders, the facility can help address pressures in global dollar funding markets that could otherwise affect financial market conditions in the United States.</t>
  </si>
  <si>
    <t>https://www.federalreserve.gov/newsevents/pressreleases/monetary20210728b.htm</t>
  </si>
  <si>
    <t>US-20210728-mon-1</t>
  </si>
  <si>
    <t>The Federal Open Market Committee on Wednesday announced the establishment of a domestic standing repo facility (SRF). This facility will serve as backstop in money markets to support the effective implementation of monetary policy and smooth market functioning. Under the SRF, the Federal Reserve will conduct daily overnight repo operations against Treasury securities, agency debt securities, and agency mortgage-backed securities, with a maximum operation size of $500 billion. The minimum bid rate for repos under the facility will be set initially at 25 basis points, somewhat above the general level of overnight interest rates. Counterparties for this facility will include primary dealers and will be expanded over time to include additional depository institutions.</t>
  </si>
  <si>
    <t>The Committee decided to keep the target range for the federal funds rate at 0 to 1/4 percent.</t>
  </si>
  <si>
    <t>https://www.federalreserve.gov/newsevents/pressreleases/monetary20210728a.htm</t>
  </si>
  <si>
    <t>https://www.federalreserve.gov/newsevents/pressreleases/monetary20210922a.htm</t>
  </si>
  <si>
    <t>VN-20200316-mon-2</t>
  </si>
  <si>
    <t>The refinancing rate will be cut to 5% from 6%</t>
  </si>
  <si>
    <t>https://www.reuters.com/article/vietnam-economy-rates/update-1-vietnamese-central-bank-to-cut-rates-tuesday-to-help-virus-hit-economy-idUSL4N2B94ER</t>
  </si>
  <si>
    <t>VN-20200316-mon-1</t>
  </si>
  <si>
    <t>The discount rate will be cut to 3.5% from 4.0%</t>
  </si>
  <si>
    <t>The refinancing rate will be cut to 4.5% from 5% and the discount rate to 3% from 3.5%</t>
  </si>
  <si>
    <t>https://www.reuters.com/article/vietnam-economy-rates/update-1-vietnam-central-bank-to-cut-policy-rates-from-wednesday-to-boost-growth-idUSL4N2CU2LU</t>
  </si>
  <si>
    <t>VN-20200513-mon-1</t>
  </si>
  <si>
    <t>State Bank of Vietnam (hereinafter referred to as the State Bank) to refinance the Social Policy Bank in order for the employer to pay salary to stop working under the Decision No. 15/2020 / QD-TTg April 24, 2020 of the Prime Minister stipulating the implementation of policies to support people facing difficulties due to the COVID-19 pandemic (hereinafter referred to as refinancing). The maximum refinancing amount is VND 16,000 billion (sixteen trillion VND). Refinancing interest rate is 0% / year.</t>
  </si>
  <si>
    <t>https://translate.google.com/translate?hl=en&amp;sl=vi&amp;u=https://thukyluat.vn/6BE85/thong-tu-05-2020-tt-nhnn/tag.html&amp;prev=search</t>
  </si>
  <si>
    <t>VN-20200806-mon-1</t>
  </si>
  <si>
    <t>Vietnam's central bank late on Thursday cut the interest rate it pays on banks' reserves by 0.2-0.5 percentage points as part of its efforts to help the economy weather the impact of the COVID-19 pandemic. The rate the central bank pays for the dong-denominated compulsory deposits that commercial banks hold there was cut to 0.5%, and for non-compulsory deposits to 0%. The rate paid for some state-owned financial institutions' compulsory deposits at the central bank was cut to 0.8% a year.</t>
  </si>
  <si>
    <t>https://www.nasdaq.com/articles/vietnam-central-bank-cuts-reserve-interest-rates-to-help-virus-hit-economy-2020-08-06</t>
  </si>
  <si>
    <t>The refinancing rate will be cut to 4% from 4.5%, the discount rate to 2.5% from 3%; the overnight rate for the inter-bank electronic payments and the interest rate of loans to finance short-term balances in the clearing transactions between the SBV and the commercial banks is lowered from 5.5% to 5.0%.</t>
  </si>
  <si>
    <t>https://www.sbv.gov.vn/webcenter/portal/en/home/sm/prerel/otherpre?_afrLoop=6861738608306224#%40%3F_afrLoop%3D6861738608306224%26centerWidth%3D80%2525%26leftWidth%3D20%2525%26rightWidth%3D0%2525%26showFooter%3Dfalse%26showHeader%3Dfalse%26_adf.ctrl-state%3D2mulh6oq5_256</t>
  </si>
  <si>
    <t>ZA-20200319-mon-1</t>
  </si>
  <si>
    <t xml:space="preserve">The MPC decided to cut the repo rate by 100 basis points. This takes the repo rate to 5.25% per annum, with effect from 20 March 2020. </t>
  </si>
  <si>
    <t>https://www.resbank.co.za/en/home/publications/publication-detail-pages/statements/monetary-policy-statements/2020/9790</t>
  </si>
  <si>
    <t>ZA-20200320-mon-1</t>
  </si>
  <si>
    <t xml:space="preserve">The SARB will, through its Open Market Operations Desk, conduct Intraday Overnight Supplementary Repurchase Operations (IOSROs) to provide intraday liquidity support to clearing banks. IOSROs will be carried out through a fixed-rate auction with a pro-rata allotment, with an interest rate that is equal to the repurchase (repo) rate.
</t>
  </si>
  <si>
    <t>https://www.resbank.co.za/Lists/News%20and%20Publications/Attachments/9791/Changes%20to%20the%20money%20market%20liquidity%20management%20strategy%20of%20the%20SARB.pdf</t>
  </si>
  <si>
    <t>ZA-20200320-mon-2</t>
  </si>
  <si>
    <t xml:space="preserve">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
  </si>
  <si>
    <t>https://www.resbank.co.za/content/dam/sarb/publications/media-releases/2020/9791/Changes-to-the-money-market-liquidity-management-strategy-of-the-SARB.pdf</t>
  </si>
  <si>
    <t>ZA-20200320-mon-3</t>
  </si>
  <si>
    <t>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t>
  </si>
  <si>
    <t>ZA-20200325-mon-1</t>
  </si>
  <si>
    <t xml:space="preserve">The SARB will commence a programme of purchasing government securities in the secondary market. The purchases will be conducted across the yield curve. The amount and maturity of the bond purchases will be at the discretion of the SARB. </t>
  </si>
  <si>
    <t>ZA-20200325-mon-2</t>
  </si>
  <si>
    <t xml:space="preserve">The main refinancing operations will be offered for periods of 7 days to longer-term maturities of up to 12 months. </t>
  </si>
  <si>
    <t>https://www.resbank.co.za/content/dam/sarb/publications/media-releases/2020/9805/Further-amendments-to-the-money-market-liquidity-management-strategy-of-the-SARB.pdf</t>
  </si>
  <si>
    <t xml:space="preserve">The MPC decided to cut the repo rate by 100 basis points. This takes the repo rate to 4.25% per annum. </t>
  </si>
  <si>
    <t>https://www.resbank.co.za/en/home/publications/publication-detail-pages/statements/monetary-policy-statements/2020/9863</t>
  </si>
  <si>
    <t>ZA-20200512-mon-1</t>
  </si>
  <si>
    <t>Businesses with an annual turnover of less than R300 million are eligible to apply for a guaranteed loan. Funds borrowed through this scheme can be used for operational expenses such as salaries, rent and lease agreements, and contracts with suppliers.</t>
  </si>
  <si>
    <t>https://www.resbank.co.za/Lists/News%20and%20Publications/Attachments/9931/Loan%20guarantee%20scheme%20opens.pdf</t>
  </si>
  <si>
    <t>The Reserve Bank decided to cut the repo rate by 50 basis points, taking it to 3.75%.</t>
  </si>
  <si>
    <t xml:space="preserve">https://www.resbank.co.za/en/home/publications/publication-detail-pages/statements/monetary-policy-statements/2020/9946 </t>
  </si>
  <si>
    <t>The Reserve Bank decided to cut the repo rate by 25 basis points, taking it to 3.50% per annum, with effect from 24 July 2020.</t>
  </si>
  <si>
    <t>https://www.resbank.co.za/en/home/publications/publication-detail-pages/statements/monetary-policy-statements/2020/10114</t>
  </si>
  <si>
    <t>ZA-20200727-mon-1</t>
  </si>
  <si>
    <t>The IMF approved US$4.3 billion in emergency financial assistance under the Rapid Financing Instrument to support the authorities’ efforts in addressing the challenging health situation and severe economic impact of the COVID-19 shock.</t>
  </si>
  <si>
    <t>https://www.imf.org/en/News/Articles/2020/07/27/pr20271-south-africa-imf-executive-board-approves-us-billion-emergency-support-covid-19-pandemic</t>
  </si>
  <si>
    <t>ZA-20200731-mon-1</t>
  </si>
  <si>
    <t>The SARB’s Debentures and Long Term Reserve Repos are offered via a competitive multiple-price auction system, where bidders are allotted at their bid yields if the bid yields are lower or equal to the cut-off yield. In the past, the cut-off yield was capped at the prevailing repurchase rate (repo rate). Going forward, the SARB will apply greater flexibility by allotting below and above the repo rate. The allocation decision will be made at the discretion of the SARB, taking into consideration the prevailing money market liquidity conditions as well as other tools at its disposal.</t>
  </si>
  <si>
    <t>https://www.resbank.co.za/Lists/News%20and%20Publications/Attachments/10138/Media%20Statement_Enhancements%20to%20OMO%20toolkit.pdf</t>
  </si>
  <si>
    <t>ZA-20200731-mon-2</t>
  </si>
  <si>
    <t>The SARB will commence conducting short-term buy-sell backs, of up to one month, with commercial banks on a bilateral basis for the purposes of managing money market liquidity. The buy-sell backs will be conducted on an ad hoc basis, as and when required. The quantum on offer as well as the term will be at the discretion of the SARB.</t>
  </si>
  <si>
    <t>As liquidity conditions have started to normalise the SARB has decided to revert to the previous interest rates on the SF, as from 19 August 2020. Therefore, the Standing Facilities (SF) reverse repurchase rate (the rate at which the SARB absorbs liquidity) will be adjusted to the repo rate less 100 basis points, from the current rate of repo rate minus 200 basis points.</t>
  </si>
  <si>
    <t>https://www.resbank.co.za/en/home/publications/publication-detail-pages/modifications-to-mm-operations/2020/10170</t>
  </si>
  <si>
    <t xml:space="preserve">As liquidity conditions have started to normalise the SARB has decided to revert to the previous interest rates on the SF, as from 19 August 2020. Therefore,the SF repurchase rate (the rate at which the SARB provides liquidity to the commercial banks) will be adjusted to repo rate plus 100 basis points.
</t>
  </si>
  <si>
    <t>The MPC decided to keep rates unchanged at 3.5% per annum.</t>
  </si>
  <si>
    <t>https://www.resbank.co.za/en/home/publications/publication-detail-pages/statements/monetary-policy-statements/2020/10247</t>
  </si>
  <si>
    <t>https://www.resbank.co.za/en/home/publications/publication-detail-pages/statements/monetary-policy-statements/2020/10394</t>
  </si>
  <si>
    <t>https://www.resbank.co.za/content/dam/sarb/publications/statements/monetary-policy-statements/2021/statement-of-the-monetary-policy-committee-january-2021/Statement%20of%20the%20Monetary%20Policy%20Committee%20January%202021.pdf</t>
  </si>
  <si>
    <t xml:space="preserve">As part of the review of the appropriateness and effectiveness of its open market operations (OMOs), the SARB has decided to revert to the end-of-day Supplementary Repurchase Operations conducted at the discretion of the SARB. The rate applicable to the Supplementary Repurchase Operations will remain the repo rate. In addition to this change, the Weekly Main Repurchase Operations will be conducted at 12:00 on Wednesdays from the current 10:00. Both of these amendments are effective as at 03 February 2021. </t>
  </si>
  <si>
    <t>https://www.resbank.co.za/content/dam/sarb/publications/notices/general-notices/2021/Notice_Amendment_to_the_domestic_market_operations.pdf</t>
  </si>
  <si>
    <t>https://www.resbank.co.za/en/home/publications/publication-detail-pages/statements/monetary-policy-statements/2021/MPC-March/Statement-of-the-Monetary-Policy-Committee-March-2021</t>
  </si>
  <si>
    <t xml:space="preserve">The MPC decided to keep rates unchanged at 3.5% per annum. </t>
  </si>
  <si>
    <t>https://www.resbank.co.za/en/home/publications/publication-detail-pages/statements/monetary-policy-statements/2021/MPC-May/Statement-of-the-Monetary-Policy-Committee-May-2021</t>
  </si>
  <si>
    <t>https://www.resbank.co.za/en/home/publications/publication-detail-pages/statements/monetary-policy-statements/2021/MPC-July/Statement-of-the-Monetary-Policy-Committee-July-2021</t>
  </si>
  <si>
    <t>the MPC decided to keep rates unchanged at 3.5% per annum.</t>
  </si>
  <si>
    <t>https://www.resbank.co.za/en/home/publications/publication-detail-pages/statements/monetary-policy-statements/2021/MPC-September/Statement-of-the-Monetary-Policy-Committee-July-2021</t>
  </si>
  <si>
    <t>Interet rate</t>
  </si>
  <si>
    <t>Change</t>
  </si>
  <si>
    <t>Target</t>
  </si>
  <si>
    <t>Forward guidance</t>
  </si>
  <si>
    <t>Additional notes</t>
  </si>
  <si>
    <t>policy rate</t>
  </si>
  <si>
    <t>The Repo Rate applicable to borrowing short term liquidity from CBUAE against Certificates of Deposits has also been decreased by 50 basis points.</t>
  </si>
  <si>
    <t>Maintain the Repo Rate, applicable to borrowing short-term liquidity from CBUAE against CDs at 50 basis points above the 1- week CD rate. Reduce rates applicable to the Interim Margin Lending Facility (IMFL) and the Collateralized Murabaha Facility (CMF) by 50 basis points, to 50 basis points above the Repo Rate against CDs.</t>
  </si>
  <si>
    <t>The Base Rate, which is anchored to the US Federal Reserve’s IOER, signals the general stance of the CBUAE’s monetary policy.</t>
  </si>
  <si>
    <t>The Base Rate, which signals the general stance of the CBUAE’s monetary policy, shall be anchored to the US Federal Reserve Board’s IORB rate, effective from 29 July 2021. This follows the Federal Reserve’s announcement that, as of 29 July 2021, rates applicable on Interest on Excess Reserves (IOER) and Interest of Requited Reserves (IORR) will be replaced by the single IORB rate. Previously, the rate applicable to IOER had been the anchor for the CBUAE’s Base Rate.</t>
  </si>
  <si>
    <t>overnight reverse repo rate</t>
  </si>
  <si>
    <t>The Board will not increase the cash rate target until progress is being made towards full employment and it is confident that inflation will be sustainably within the 2–3 per cent target band.</t>
  </si>
  <si>
    <t>This accommodative approach will be maintained as long as it is required. The Board will not increase the cash rate target until progress is being made towards full employment and it is confident that inflation will be sustainably within the 2–3 per cent target band.</t>
  </si>
  <si>
    <t>The Board will maintain highly accommodative settings as long as is required and continues to consider how further monetary measures could support the recovery. It will not increase the cash rate target until progress is being made towards full employment and it is confident that inflation will be sustainably within the 2–3 per cent target band.</t>
  </si>
  <si>
    <t>The Board will maintain highly accommodative policy settings as long as is required and will not increase the cash rate target until progress is being made towards full employment and it is confident that inflation will be sustainably within the 2–3 per cent target band. The Board continues to consider how additional monetary easing could support jobs as the economy opens up further.</t>
  </si>
  <si>
    <t>Given the outlook for both employment and inflation, monetary and fiscal support will be required for some time. For its part, the Board will not increase the cash rate until actual inflation is sustainably within the 2 to 3 per cent target range. For this to occur, wages growth will have to be materially higher than it is currently. This will require significant gains in employment and a return to a tight labour market. Given the outlook, the Board is not expecting to increase the cash rate for at least three years. The Board will keep the size of the bond purchase program under review, particularly in light of the evolving outlook for jobs and inflation. The Board is prepared to do more if necessary.</t>
  </si>
  <si>
    <t>Given the outlook for both employment and inflation, monetary and fiscal support will be required for some time. For its part, the Board will not increase the cash rate until actual inflation is sustainably within the 2 to 3 per cent target range. For this to occur, wages growth will have to be materially higher than it is currently. This will require significant gains in employment and a return to a tight labour market. Given the outlook, the Board is not expecting to increase the cash rate for at least 3 years. The Board will keep the size of the bond purchase program under review, particularly in light of the evolving outlook for jobs and inflation. The Board is prepared to do more if necessary.</t>
  </si>
  <si>
    <t>The Board will not increase the cash rate until actual inflation is sustainably within the 2 to 3 per cent target range. For this to occur, wages growth will have to be materially higher than it is currently. This will require significant gains in employment and a return to a tight labour market. The Board does not expect these conditions to be met until 2024 at the earliest.</t>
  </si>
  <si>
    <t xml:space="preserve"> The Board will not increase the cash rate until actual inflation is sustainably within the 2 to 3 per cent target range. For this to occur, wages growth will have to be materially higher than it is currently. This will require significant gains in employment and a return to a tight labour market. The Board does not expect these conditions to be met until 2024 at the earliest.</t>
  </si>
  <si>
    <t>The Board will not increase the cash rate until actual inflation is sustainably within the 2 to 3 per cent target range. For this to occur, the labour market will need to be tight enough to generate wages growth that is materially higher than it is currently. This is unlikely to be until 2024 at the earliest.</t>
  </si>
  <si>
    <t>The Board will not increase the cash rate until actual inflation is sustainably within the 2 to 3 per cent target range. The Bank's central scenario for the economy is that this condition will not be met before 2024. Meeting it will require the labour market to be tight enough to generate wages growth that is materially higher than it is currently.</t>
  </si>
  <si>
    <t>The Board will not increase the cash rate until actual inflation is sustainably within the 2 to 3 per cent target range. The central scenario for the economy is that this condition will not be met before 2024. Meeting this condition will require the labour market to be tight enough to generate wages growth that is materially higher than it is currently.</t>
  </si>
  <si>
    <t>[The Board] will not increase the cash rate until actual inflation is sustainably within the 2 to 3 per cent target range. The central scenario for the economy is that this condition will not be met before 2024. Meeting this condition will require the labour market to be tight enough to generate wages growth that is materially higher than it is currently.</t>
  </si>
  <si>
    <t>liquidity-leveling</t>
  </si>
  <si>
    <t>The financial institutions are charged an end-of-day punitive interest rate to level their liquidity needs. With the reduction of the spread of these liquidity-leveling operations — from +65 bps to +10 bps — the financial institutions will be able to access the 'leveling window' at a lower cost.</t>
  </si>
  <si>
    <t>Despite the asymmetry on its balance of risks, the Copom does not foresee reductions in the monetary stimulus unless inflation expectations, as well as its baseline scenario inflation projections, are sufficiently close to the inflation target at the relevant horizon for monetary policy, which currently includes 2021 and, to a lesser extent, 2022. This intention is conditional on the maintenance of the current fiscal regime and on the anchoring of long-term inflation expectations.</t>
  </si>
  <si>
    <t>The Copom considered adequate to use forward guidance as an additional monetary policy tool. Therefore, despite the asymmetry on its balance of risks, the Copom does not intend to reduce the monetary stimulus unless inflation expectations, as well as its baseline scenario inflation projections, are sufficiently close to the inflation target at the relevant horizon for monetary policy, which currently includes 2021 and, to a lesser extent, 2022. This intention is conditional on the maintenance of the current fiscal regime and on the anchoring of long-term inflation expectations.</t>
  </si>
  <si>
    <r>
      <t>The Committee deems as adequate the current level of monetary stimulus, which is being provided by the maintenance of the policy rate at 2.00% p.a. and the forward guidance introduced in the 232</t>
    </r>
    <r>
      <rPr>
        <sz val="8"/>
        <color rgb="FF58595B"/>
        <rFont val="Segoe UI"/>
        <family val="2"/>
      </rPr>
      <t>nd</t>
    </r>
    <r>
      <rPr>
        <sz val="11"/>
        <color rgb="FF58595B"/>
        <rFont val="Segoe UI"/>
        <family val="2"/>
      </rPr>
      <t> meeting. (16.09.2020)</t>
    </r>
  </si>
  <si>
    <r>
      <t>The Committee deems as adequate the current level of unusually strong monetary stimulus, which is being provided by the maintenance of the policy rate at 2.00% p.a. and the forward guidance introduced in the 232</t>
    </r>
    <r>
      <rPr>
        <sz val="8"/>
        <color rgb="FF58595B"/>
        <rFont val="Segoe UI"/>
        <family val="2"/>
      </rPr>
      <t>nd</t>
    </r>
    <r>
      <rPr>
        <sz val="11"/>
        <color rgb="FF58595B"/>
        <rFont val="Segoe UI"/>
        <family val="2"/>
      </rPr>
      <t> meeting. (16.09.2020)</t>
    </r>
  </si>
  <si>
    <t>According to the forward guidance introduced in its 232nd meeting the Copom would not reduce the monetary stimulus as long as specified conditions were met. Based on new information, the Committee judges that those conditions no longer hold, as inflation expectations, as well as inflation projections for its baseline scenario, are sufficiently close to the inflation target over the relevant horizon for monetary policy. Therefore, the forward guidance no longer holds and, henceforth, monetary policy will follow the usual analysis of the balance of risks for the prospective inflation.</t>
  </si>
  <si>
    <t>The Bank Rate is correspondingly 1.50% and the deposit rate is 1.00%.</t>
  </si>
  <si>
    <t>The Bank Rate is correspondingly 1.00% and the deposit rate is 0.50%.</t>
  </si>
  <si>
    <t>deposit rate</t>
  </si>
  <si>
    <t>The operating band will be narrowed to 25 basis points. Effective Monday, March 23rd, the deposit rate will be set to the current target for the overnight rate.</t>
  </si>
  <si>
    <t>The Bank Rate is correspondingly 0.5% and the deposit rate is 0.25%. </t>
  </si>
  <si>
    <t xml:space="preserve">The Governing Council will hold the policy interest rate at the effective lower bound until economic slack is absorbed so that the 2 percent inflation target is sustainably achieved.
</t>
  </si>
  <si>
    <t xml:space="preserve">The Governing Council will hold the policy interest rate at the effective lower bound until economic slack is absorbed so that the 2 percent inflation target is sustainably achieved. </t>
  </si>
  <si>
    <t>The Governing Council will hold the policy interest rate at the effective lower bound until economic slack is absorbed so that the 2 percent inflation target is sustainably achieved. In our current projection, this does not happen until into 2023.</t>
  </si>
  <si>
    <t>The Governing Council will hold the policy interest rate at the effective lower bound until economic slack is absorbed so that the 2 percent inflation target is sustainably achieved. In our October projection, this does not happen until into 2023.</t>
  </si>
  <si>
    <t>The Governing Council will hold the policy interest rate at the effective lower bound until economic slack is absorbed so that the 2 percent inflation target is sustainably achieved. In our projection, this does not happen until into 2023.</t>
  </si>
  <si>
    <t>The Governing Council remains committed to holding the policy interest rate at the effective lower bound until economic slack is absorbed so that the 2 percent inflation target is sustainably achieved. In the Bank’s January projection, this does not happen until into 2023.</t>
  </si>
  <si>
    <t>We remain committed to holding the policy interest rate at the effective lower bound until economic slack is absorbed so that the 2 percent inflation target is sustainably achieved. Based on the Bank’s latest projection, this is now expected to happen some time in the second half of 2022. The Bank is continuing its QE program to reinforce this commitment and keep interest rates low across the yield curve.</t>
  </si>
  <si>
    <t xml:space="preserve">The Governing Council remains committed to holding the policy interest rate at the effective lower bound until economic slack is absorbed so that the 2 percent inflation target is sustainably achieved. In the Bank’s April projection, this happens sometime in the second half of 2022. </t>
  </si>
  <si>
    <t>The Governing Council remains committed to holding the policy interest rate at the effective lower bound until economic slack is absorbed so that the 2 percent inflation target is sustainably achieved. In the Bank’s July projection, this happens sometime in the second half of 2022.</t>
  </si>
  <si>
    <t xml:space="preserve">[The Governing Council remains] committed to holding the policy interest rate at the effective lower bound until economic slack is absorbed so that the 2 percent inflation target is sustainably achieved. In the Bank’s July projection, this happens in the second half of 2022. </t>
  </si>
  <si>
    <t>Extraordinary meeting</t>
  </si>
  <si>
    <t xml:space="preserve"> Accordingly, the Board estimates that for inflation to converge to the 3% target, monetary policy needs to remain highly expansionary for an extended period.</t>
  </si>
  <si>
    <t>Ordinary meeting</t>
  </si>
  <si>
    <t>The Board’s decision to keep the MPR at its technical minimum of 0.5% is consistent with the need for monetary policy to remain in this highly expansionary stance for an extended period of time, in order to ensure the convergence of inflation to the 3% target over a two-year horizon.</t>
  </si>
  <si>
    <t xml:space="preserve">The Board reiterates that it will maintain a high monetary impulse for a prolonged period of time in order to ensure compliance with its objectives. In particular, it estimates that it will keep the MPR at its technical minimum over the entire projection horizon. </t>
  </si>
  <si>
    <t xml:space="preserve">The Board reiterates that it will maintain a strong monetary impulse for a prolonged period of time, in order to ensure that its objectives are achieved. In particular, it estimates that the MPR will remain at its technical minimum over the entire projection horizon, and agreed to continue with the asset purchase program that will result in purchases of up to US$1.5 billion over the next four weeks. </t>
  </si>
  <si>
    <t>The Board reiterates that it will maintain a strong monetary stimulus for an extended period of time to ensure that its objectives are achieved. In particular, it expects the MPR to remain at its minimum level over much of the two-year monetary policy horizon and will maintain the unconventional measures now in place.</t>
  </si>
  <si>
    <t>The Board reiterates that the high monetary impulse will remain in place for an extended period of time, so as to ensure compliance with the Bank’s objectives. In particular, the Board foresees that it will hold the MPR at its minimum level over a big part of the twoyear monetary policy horizon and will maintain the unconventional measures in place, thus continuing with the current asset purchase program.</t>
  </si>
  <si>
    <t>The Board reiterates that it will maintain a highly expansionary monetary policy, combining an MPR at its 0.5% minimum with unconventional measures. In particular, the MPR will remain unchanged over most of the two-year monetary policy horizon</t>
  </si>
  <si>
    <t>7-day reverse repo rate</t>
  </si>
  <si>
    <t>14-day reverse repo rate</t>
  </si>
  <si>
    <t>1-year MLF</t>
  </si>
  <si>
    <t>1-year LPR</t>
  </si>
  <si>
    <t>5-year LPR</t>
  </si>
  <si>
    <t>1-year relending rate</t>
  </si>
  <si>
    <t xml:space="preserve">The three-month relending rate for small firms and rural sectors will be cut to 1.95% while the six-month rate will be cut to 2.15% and the one-year rate will cut to 2.25%. TThe central bank will also cut the re-lending rate related to financial stability by 50 basis points.
</t>
  </si>
  <si>
    <t>rediscount rate</t>
  </si>
  <si>
    <t>At the same time, it lowered the Lombard rate to 2.75% and the discount rate to 0.75%.</t>
  </si>
  <si>
    <t>At the same time, it lowered the Lombard rate to 2.00% and the discount rate to 0.05%.</t>
  </si>
  <si>
    <t>At the same time, it lowered the Lombard rate to 1.00%. The discount rate remains unchanged at 0.05%. The new interest rate levels come into effect on 11 May 2020.</t>
  </si>
  <si>
    <t>The Bank Board assessed the uncertainties and risks of the forecast as being substantial and tilted to a longer-lasting pandemic than assumed by the forecast. Longer lockdowns at home and abroad and an ensuing deterioration in the financial situation and sentiment of businesses and households are the main risk to the forecast. This could lead to a lengthier cyclical downturn of the Czech economy and hence to a need to keep monetary conditions accommodative for longer than in the forecast.</t>
  </si>
  <si>
    <t>The Bank Board assessed the uncertainties and risks of the current forecast in the context of the ongoing pandemic as remaining very substantial. A slower fading out of the unfavourable epidemic situation, and thus slower opening of the domestic and European economies, remains the most substantial risk. This could lead to a need to keep the monetary conditions accommodative for rather longer than in the forecast.</t>
  </si>
  <si>
    <t>With the present decision, monetary policy is probably entering a phase of gradual growth in interest rates, which have been very low up to now. Interest rates can therefore be expected to continue rising in the second half of this year.</t>
  </si>
  <si>
    <t>At the same time, it increased the Lombard rate to 1.25% and kept the discount rate unchanged at 0.05%.</t>
  </si>
  <si>
    <t>The pace of further tightening of monetary policy will be conditional on future developments and on the message of the autumn forecast.</t>
  </si>
  <si>
    <t>At the same time, it increased the Lombard rate to 1.75% and kept the discount rate unchanged at 0.05%.</t>
  </si>
  <si>
    <t>At the same time, it increased the discount rate to 0.50% and the Lombard rate to 2.50%.</t>
  </si>
  <si>
    <t>The lending rate is unchanged at 0.05 per cent, Rate on Certificates of Deposits at -0.75 per cent, current account rate at 0.00 per cent and the discount rate at 0.00 per cent.</t>
  </si>
  <si>
    <t>The other policy rates remain unchanged, with the lending rate at 0.05 per cent, the current-account rate at 0.00 and the discount rate at 0.00 per cent.</t>
  </si>
  <si>
    <t>The adjustment is not intended to influence the level of the money market rates or the Danish krone but solely to ensure more stable money market rates and thus a more predictable effect on the Danish krone.</t>
  </si>
  <si>
    <t>The Governing Council expects the key ECB interest rates to remain at their present or lower levels until it has seen the inflation outlook robustly converge to a level sufficiently close to, but below, 2% within its projection horizon, and such convergence has been consistently reflected in underlying inflation dynamics.</t>
  </si>
  <si>
    <t>In support of its symmetric two per cent inflation target and in line with its monetary policy strategy, the Governing Council expects the key ECB interest rates to remain at their present or lower levels until it sees inflation reaching two per cent well ahead of the end of its projection horizon and durably for the rest of the projection horizon, and it judges that realised progress in underlying inflation is sufficiently advanced to be consistent with inflation stabilising at two per cent over the medium term. This may also imply a transitory period in which inflation is moderately above target.</t>
  </si>
  <si>
    <t>Unscheduled meeting</t>
  </si>
  <si>
    <t>collateralized lending rates</t>
  </si>
  <si>
    <t>The Monetary Council decided to make the interest rate corridor symmetrical, leaving the base rate and the overnight deposit rate unchanged at 0.9 percent and -0.05 percent, respectively, and raising the overnight and one-week collateralised lending rates to 1.85 percent.</t>
  </si>
  <si>
    <t>The Monetary Council left the overnight deposit rate at -0.05 percent, and the overnight and the one-week collateralised lending rates at 1.85 percent unchanged.</t>
  </si>
  <si>
    <t xml:space="preserve">The Monetary Council left the overnight deposit rate at -0.05 percent and the overnight and the one-week collateralised lending rates at 1.85 percent unchanged. </t>
  </si>
  <si>
    <t>The Monetary Council will continue the cycle of interest rate hikes until the outlook for inflation stabilises around the central bank target and inflation risks become evenly balanced on the horizon of monetary policy.</t>
  </si>
  <si>
    <t xml:space="preserve">The Monetary Council kept the overnight deposit rate at -0.05 percent and the overnight and one-week collateralised lending rates at 1.85 percent unchanged. </t>
  </si>
  <si>
    <t>The overnight deposit rate changes to 0.25 percent, and the overnight and one-week collateralised lending rates change to 2.15 percent.</t>
  </si>
  <si>
    <t>The Monetary Council will continue the cycle of interest rate hikes until the outlook for inflation stabilises around the central bank target in a sustainable manner and inflation risks become evenly balanced on the horizon of monetary policy.</t>
  </si>
  <si>
    <t>The Monetary Council also considers a 30 basis point increase in the interest rate corridor to be justified: the overnight deposit rate increases to 0.55 percent, while the overnight and the one-week collateralised lending rates increase to 2.45 percent.</t>
  </si>
  <si>
    <t>According to the Inflation Report projection, inflation will follow a declining path from the beginning of 2022, while the fourth wave of the coronavirus pandemic points to an increase in the risks to economic recovery. These warrant a continuation of the monthly interest rate tightening cycle with lower pace. The Monetary Council will continue the cycle of interest rate hikes until the outlook for inflation stabilises around the central bank target in a sustainable manner and inflation risks become evenly balanced on the horizon of monetary policy.</t>
  </si>
  <si>
    <t>The Monetary Council also considers a 15 basis point increase in the interest rate corridor to be justified: the overnight deposit rate increases to 0.70 percent, while the overnight and the one-week collateralised lending rates increase to 2.60 percent.</t>
  </si>
  <si>
    <t>Deposit Facility (DF) rates lowered 25 bps to 4,00% and Lending Facility (LF) rates lowered 25 bps to 5,50%. </t>
  </si>
  <si>
    <t>Deposit Facility (DF) rates lowered 25 bps to 3,75% and Lending Facility (LF) rates lowered 25 bps to 5,25%.</t>
  </si>
  <si>
    <t xml:space="preserve">Deposit Facility (DF) rates lowered 25 bps to 3,50% and Lending Facility (LF) rates lowered 25 bps to 5,00%. </t>
  </si>
  <si>
    <t>Deposit Facility (DF) rate lowered by 25 bps to 3.25% and Lending Facility (LF) rate by 25 bps to 4.75%</t>
  </si>
  <si>
    <t>Deposit Facility (DF) rate lowered by 25 bps to 3.00% and Lending Facility (LF) rate by 25 bps to 4.50%</t>
  </si>
  <si>
    <t>Deposit Facility rate lowered by 25 bps to 2.75%, and the Lending Facility rate by 25 bps to 4.25%</t>
  </si>
  <si>
    <t>In view of the inflation environment in Israel, the monetary policies of major central banks, developments in the global economy and the risks to the domestic economy, and the development of the exchange rate, it will be necessary to leave the interest rate at its current level for a prolonged period or to reduce it in order to support a process at the end of which inflation will stabilize around the midpoint of the target range, and so that the economy will continue to grow strongly</t>
  </si>
  <si>
    <t>In order to support the economic recovery and the return of the inflation rate to the target range, the assessment in the forecast is that the Bank of Israel interest rate will remain very low at 0–0.1 percent, and that the Bank of Israel will continue to enhance the extent of monetary policy accommodation as needed.</t>
  </si>
  <si>
    <t>https://www.boi.org.il/en/NewsAndPublications/PressReleases/Pages/04-01-2021.aspx</t>
  </si>
  <si>
    <t>The Committee will therefore continue to conduct a very accommodative monetary policy for a prolonged time, using a range of tools as necessary, including the interest rate tool, in order to support the attainment of the policy targets and the recovery of the economy from the crisis, and to ensure the continued orderly functioning of the financial markets.</t>
  </si>
  <si>
    <t>The Committee will therefore continue to conduct a very accommodative monetary policy for a prolonged time, using a range of tools as necessary, including the interest rate tool, in order to continue supporting the attainment of the policy targets and the recovery of the economy from the crisis, and to ensure the continued orderly functioning of the financial markets.</t>
  </si>
  <si>
    <t>The Committee will therefore continue to conduct an accommodative monetary policy for a prolonged time.  Continued economic activity and sound growth will make it possible to end the various quantitative easing programs in the coming months.</t>
  </si>
  <si>
    <t>accordingly, the marginal standing facility (MSF) rate and the Bank Rate stand reduced to 4.65 per cent from 5.40 per cent;</t>
  </si>
  <si>
    <t>reverse repo rate</t>
  </si>
  <si>
    <t>widen the existing policy rate corridor from 50 bps to 65 bps. Under the new corridor, the reverse repo rate under the liquidity adjustment facility (LAF) would be 40 bps lower than the policy repo rate. The marginal standing facility (MSF) rate would continue to be 25 bps above the policy repo rate.</t>
  </si>
  <si>
    <t>The policy repo rate remains unchanged at 4.40 per cent, and the marginal standing facility rate and the Bank Rate remain unchanged at 4.65 per cent.</t>
  </si>
  <si>
    <t>The marginal standing facility (MSF) rate and the Bank Rate stand reduced to 4.25% from 4.65%; and  the reverse repo rate under the LAF stands reduced to 3.35% from 3.75%.</t>
  </si>
  <si>
    <t>the reverse repo rate under the LAF remains unchanged at 3.35 per cent and the marginal standing facility (MSF) rate and the Bank Rate at 4.25 per cent.</t>
  </si>
  <si>
    <t>continue with the accommodative stance as long as necessary to revive growth on a durable basis and mitigate the impact of COVID-19 on the economy, while ensuring that inflation remains within the target going forward. Dr. Shashanka Bhide, Dr. Ashima Goyal, Dr. Mridul K. Saggar, Dr. Michael Debabrata Patra and Shri Shaktikanta Das voted to continue with this accommodative stance at least during the current financial year and into the next financial year, with Prof. Jayanth R. Varma voting against this formulation.</t>
  </si>
  <si>
    <t>continue with the accommodative stance as long as necessary – at least during the current financial year and into the next financial year – to revive growth on a durable basis and mitigate the impact of COVID-19 on the economy, while ensuring that inflation remains within the target going forward.</t>
  </si>
  <si>
    <t>continue with the accommodative stance as long as necessary to sustain growth on a durable basis and continue to mitigate the impact of COVID-19 on the economy, while ensuring that inflation remains within the target going forward.</t>
  </si>
  <si>
    <t>continue with the accommodative stance as long as necessary to revive and sustain growth on a durable basis and continue to mitigate the impact of COVID-19 on the economy, while ensuring that inflation remains within the target going forward.</t>
  </si>
  <si>
    <t>The Bank will continue with "Quantitative and Qualitative Monetary Easing (QQE) with Yield Curve Control," aiming to achieve the price stability target of 2 percent, as long as it is necessary for maintaining that target in a stable manner. It will continue expanding the monetary base until the year-on-year rate of increase in the observed consumer price index (CPI, all items less fresh food) exceeds 2 percent and stays above the target in a stable manner. 
As for the policy rates, the Bank expects short- and long-term interest rates to remain at their present or lower levels as long as it is necessary to pay close attention to the possibility that the momentum toward achieving the price stability target will be lost.</t>
  </si>
  <si>
    <t>The Bank will continue with "Quantitative and Qualitative Monetary Easing (QQE) with Yield Curve Control," aiming to achieve the price stability target of 2 percent, as long as it is necessary for maintaining that target in a stable manner. It will continue expanding the monetary base until the year-on-year rate of increase in the observed consumer price index (CPI, all items less fresh food) exceeds 2 percent and stays above the target in a stable manner</t>
  </si>
  <si>
    <t>The Bank will continue with "Quantitative and Qualitative Monetary Easing (QQE) with Yield Curve Control," aiming to achieve the price stability target of 2 percent, as long as it is necessary for maintaining that target in a stable manner. It will continue expanding the monetary base until the year-on-year rate of increase in the observed CPI (all items less fresh food) exceeds 2 percent and stays above the target in a stable manner.</t>
  </si>
  <si>
    <t>The Bank will continue with "Quantitative and Qualitative Monetary Easing (QQE) with Yield Curve Control," aiming to achieve the price stability target of 2 percent, as long as it is necessary for maintaining that target in a stable manner. It will continue expanding the monetary base until the year-on-year rate of increase in the observed consumer price index (CPI, all items less fresh food) exceeds 2 percent and stays above the target in a stable manner.</t>
  </si>
  <si>
    <t>The Bank will continue with Quantitative and Qualitative Monetary Easing (QQE) with Yield Curve Control, aiming to achieve the price stability target of 2 percent, as long as it is necessary for maintaining that target in a stable manner. It will continue expanding the monetary base until the year-on-year rate of increase in the observed consumer price index (CPI, all items less fresh food) exceeds 2 percent and stays above the target in a stable manner.</t>
  </si>
  <si>
    <t>The Bank will continue with Quantitative and Qualitative Monetary Easing (QQE) with Yield Curve Control, aiming to achieve the price stability target of 2 percent, as long as it is necessary for maintaining that target in a stable manner. It will continue expanding the monetary base until the year-on-year rate of increase in the observed CPI (all items less fresh food) exceeds 2 percent and stays above the target in a stable manner.</t>
  </si>
  <si>
    <t>other interest rates</t>
  </si>
  <si>
    <t>The ceiling and floor rates of the corridor of the OPR are correspondingly reduced to 2.75 percent and 2.25 percent, respectively.</t>
  </si>
  <si>
    <t>The ceiling and floor rates of the corridor of the OPR are correspondingly reduced to 2.25 percent and 1.75 percent, respectively.</t>
  </si>
  <si>
    <t>The ceiling and floor rates of the corridor of the OPR are correspondingly reduced to 2.00 percent and 1.50 percent, respectively.</t>
  </si>
  <si>
    <t>In the Committee’s current assessment of the outlook and balance of risks, the policy rate will most likely remain at today’s level for some time ahead. We do not envisage making further policy rate cuts</t>
  </si>
  <si>
    <t>The policy rate forecast implies a rate at the current level over the next couple of years, followed by a gradual rise as economic conditions normalise.</t>
  </si>
  <si>
    <t>The Committee’s assessment of the outlook and balance of risks suggests that the policy rate will most likely remain at today’s level for some time ahead</t>
  </si>
  <si>
    <t>The policy rate forecast is little changed since June 2020 Monetary Policy Report and implies a rate at the current level over the next couple of years, followed by a gradual rise as activity approaches a more normal level.</t>
  </si>
  <si>
    <t>In the Committee’s assessment, the sharp economic downturn and considerable uncertainty surrounding the outlook suggest keeping the policy rate on hold until there are clear signs that economic conditions are normalising.</t>
  </si>
  <si>
    <t>In the Committee’s current assessment of the outlook and balance of risks, the policy rate will most likely remain at today’s level for some time ahead.</t>
  </si>
  <si>
    <t>In the Committee’s current assessment of the outlook and balance of risks, the policy rate will most likely be raised in the latter half of 2021. There is substantial uncertainty surrounding the economic recovery ahead, but there are prospects that economic activity will approach a normal level earlier than projected in the December 2020 Monetary Policy Report. The policy rate forecast implies a gradual rise from the latter half of 2021. This implies a somewhat faster rate rise than projected in December.</t>
  </si>
  <si>
    <t>The Committee judges that there is need for a continued expansionary monetary policy stance. There is still uncertainty surrounding the economic recovery ahead. When there are clear signs that economic conditions are normalising, it will again be appropriate to raise the policy rate gradually from the today’s level.</t>
  </si>
  <si>
    <t>“In the Committee’s current assessment of the outlook and balance of risks, the policy rate will most likely be raised in September”, says Governor Øystein Olsen. The policy rate forecast is slightly higher than in the March 2021 Monetary Policy Report and implies a gradual rise from autumn 2021.</t>
  </si>
  <si>
    <r>
      <t>The policy rate forecast implies a gradual rate rise in the coming years. The policy rate path is a little higher than in the June 2021 </t>
    </r>
    <r>
      <rPr>
        <i/>
        <sz val="12"/>
        <color rgb="FF153443"/>
        <rFont val="Arial"/>
        <family val="2"/>
      </rPr>
      <t>Monetary Policy Report.</t>
    </r>
  </si>
  <si>
    <t>The Committee agreed unanimously to keep the OCR at this level for at least 12 months.</t>
  </si>
  <si>
    <t xml:space="preserve">The Official Cash Rate (OCR) is being held at 0.25 percent in accordance with the guidance issued on 16 March. The Monetary Policy Committee is prepared to use additional monetary policy tools if and when needed, including reducing the OCR further, adding other types of assets to the LSAP programme, and providing fixed term loans to banks. </t>
  </si>
  <si>
    <t>The Committee agreed that monetary policy will need to remain stimulatory for a long time to meet the consumer price inflation and employment remit, and that it must remain prepared to provide additional support if necessary.</t>
  </si>
  <si>
    <t>The Committee agreed to maintain its current stimulatory monetary settings until it is confident that consumer price inflation will be sustained at the 2 percent per annum target midpoint, and that employment is at or above its maximum sustainable level. Meeting these requirements will necessitate considerable time and patience.</t>
  </si>
  <si>
    <t>The Committee agreed to maintain its current stimulatory monetary settings until it is confident that consumer price inflation will be sustained near the 2 percent per annum target midpoint, and that employment is at its maximum sustainable level. Meeting these requirements will necessitate considerable time and patience.</t>
  </si>
  <si>
    <t>The Committee discussed the stance of monetary policy in light of the improving economic activity. Members agreed that the major downside risks of deflation and high unemployment have receded. The Committee agreed that a ‘least regrets’ policy now implied that the significant level of monetary support in place since mid-2020 could be reduced sooner, so as to minimise the risk of not meeting its mandate.</t>
  </si>
  <si>
    <t>The Committee discussed the merits of an increase in the OCR at this meeting and considered the implications of alternative sequencing of OCR changes over time. The Committee agreed that their least regrets policy stance is to further reduce monetary policy stimulus to reduce the risk that inflation expectations become unanchored. However in light of the current Level 4 lockdown and health uncertainty the Committee agreed to leave the OCR unchanged at this meeting.</t>
  </si>
  <si>
    <t>The Committee noted that further removal of monetary policy stimulus is expected over time, with future moves contingent on the medium-term outlook for inflation and employment.</t>
  </si>
  <si>
    <t>The interest rates on the overnight lending and deposit facilities were reduced to 4.25 percent and 3.25 percent, respectively.</t>
  </si>
  <si>
    <t xml:space="preserve"> The interest rates on the overnight lending and deposit facilities were reduced to 3.75% and 2.75%, respectively.</t>
  </si>
  <si>
    <t>The interest rates on the overnight lending and deposit facilities were reduced to 3.25 percent and 2.25 percent, respectively.</t>
  </si>
  <si>
    <t>The interest rates on the overnight lending and deposit facilities were reduced to 2.75 percent and 1.75 percent, respectively.</t>
  </si>
  <si>
    <t>The interest rates on the overnight deposit and lending facilities were likewise reduced to 1.5 percent and 2.5 percent, respectively.</t>
  </si>
  <si>
    <t>reference rate</t>
  </si>
  <si>
    <t>The Council set the remaining NBP interest rates at the following levels: ▪ lombard rate at 1.50%; deposit rate at 0.50%; rediscount rate at 1.05%; discount rate at 1.10%.</t>
  </si>
  <si>
    <t>The Council set the remaining NBP interest rates at the following levels: lombard rate at 1.00%; deposit rate at 0.00%; rediscount rate at 0.55%; discount rate at 0.60%.</t>
  </si>
  <si>
    <t>The Council set the remaining NBP interest rates at the following levels: lombard rate at 0.50%; deposit rate at 0.00%; rediscount rate at 0.11%; discount rate at 0.12%.</t>
  </si>
  <si>
    <t>At the same time, the Council set the remaining NBP interest rates at the following levels:
▪ lombard rate at 1.00%;
▪ deposit rate at 0.00%;
▪ rediscount rate at 0.51%;
▪ discount rate at 0.52%.</t>
  </si>
  <si>
    <t>The NBR Board decided to narrow the symmetrical corridor defined by interest rates on standing facilities around the monetary policy rate to ±0.5 percentage points from ±1.0 percentage points. Thus, starting 23 March 2020, the deposit facility rate stays at 1.50 percent, while the lending (Lombard) facility rate is lowered to 2.50 percent from 3.50 percent.</t>
  </si>
  <si>
    <t>lower the deposit facility rate to 1.2% from 1.50% and the lending (Lombard) facility rate to 2.25% from 2.50%</t>
  </si>
  <si>
    <t>lower the deposit facility rate to 1.00 percent per annum from 1.25 percent per annum and the lending (Lombard) facility rate to 2.00 percent per annum from 2.25 percent per annum;</t>
  </si>
  <si>
    <t>lower the deposit facility rate to 0.75 percent per annum from 1.00 percent per annum and the lending (Lombard) facility rate to 1.75 percent per annum from 2.00 percent per annum.</t>
  </si>
  <si>
    <t>raise the deposit facility rate to 1.00 percent per annum, from 0.75 percent per annum, and the lending (Lombard) facility rate to 2.00 percent per annum, from 1.75 percent per annum, as of 6 October 2021;</t>
  </si>
  <si>
    <t>Bank of Russia key rate</t>
  </si>
  <si>
    <t>If the situation develops in line with the baseline forecast, the Bank of Russia holds open the prospect of further key rate reduction at its upcoming meetings. In its key rate decision-making, the Bank of Russia will take into account actual and expected inflation dynamics relative to the target and economic developments over the forecast horizon, as well as risks posed by domestic and external conditions and the reaction of financial markets.</t>
  </si>
  <si>
    <t>If the situation develops in line with the baseline forecast, the Bank of Russia holds open the prospect of further key rate reduction at its upcoming meetings.</t>
  </si>
  <si>
    <t>If the situation develops in line with the baseline forecast, the Bank of Russia will consider the necessity of further key rate reduction at its upcoming meetings.</t>
  </si>
  <si>
    <t>If the situation develops in line with the baseline forecast, the Bank of Russia will consider the necessity of further key rate reduction at its upcoming meetings.</t>
  </si>
  <si>
    <t>Given the high heterogeneity of current economic and price movement trends, the Bank of Russia will assess the subsequent developments and the existence of a potential for additional key rate reduction.</t>
  </si>
  <si>
    <t>If the situation develops in line with the baseline forecast, the Bank of Russia will determine the timeline and pace of a return to neutral monetary policy taking into account the still high heterogeneity of current economic and price movement trends, actual and expected inflation dynamics relative to the target, economic developments over the forecast horizon, as well as risks posed by domestic and external conditions and the reaction of financial markets.</t>
  </si>
  <si>
    <t>The Bank of Russia will continue to determine the timeline and pace of a return to neutral monetary policy taking into account actual and expected inflation dynamics relative to the target and economic developments over the forecast horizon, as well as risks posed by domestic and external conditions and the reaction of financial markets. That said, the Bank of Russia holds open the prospect of further increases in the key rate at its upcoming meetings.</t>
  </si>
  <si>
    <t xml:space="preserve">The rapid recovery of demand and elevated inflationary pressure call for an earlier return to neutral monetary policy. The Bank of Russia will consider the necessity of further increases in the key rate at its upcoming meetings. </t>
  </si>
  <si>
    <t>Increased inflationary pressure in the context of the completing economic recovery can lead to a more substantial and prolonged deviation of inflation upward from the target. This creates the necessity of further increases in the key rate at the upcoming meetings.</t>
  </si>
  <si>
    <t>If the situation develops in line with the baseline forecast, the Bank of Russia will consider the necessity of further key rate increase at its upcoming meetings.</t>
  </si>
  <si>
    <t>If the situation develops in line with the baseline forecast, the Bank of Russia holds open the prospect of further key rate rises at its upcoming meetings.</t>
  </si>
  <si>
    <t>Cut the Reverse Repo rate by 50 basis points from 1.75% to 1.25%</t>
  </si>
  <si>
    <t>Cut the Reverse Repo rate by 75 basis points from 1.25% to 0.50%</t>
  </si>
  <si>
    <t>overnight loans</t>
  </si>
  <si>
    <t>Reduce the lending rate for overnight loans to banks from 0.75 to 0.20 percentage points above the repo rate. The repo rate remains at zero per cent.</t>
  </si>
  <si>
    <t>The Riksbank published interest rate path in its monetary policy report</t>
  </si>
  <si>
    <t>Reduce the lending rate for overnight loans to banks from 0.20 to 0.10 percentage points above the repo rate. The repo rate remains at zero per cent.</t>
  </si>
  <si>
    <t>The Executive Board assesses that the envelope for asset purchases will be fully utilised by the end of 2021, and that the size of the holdings will be maintained at least until the end of 2022. The Executive Board has now decided how the purchases will be allocated between different asset types during the third quarter of 2021, and to hold the repo rate unchanged at zero per cent. The repo rate is expected to remain at this level during the forecast period.</t>
  </si>
  <si>
    <t>Slight change of wording from "in the coming years" to "during the forecast period"</t>
  </si>
  <si>
    <t>It is expected to remain at zero per cent for the entire forecast period, which stretches until the third quarter of 2024. </t>
  </si>
  <si>
    <t>The policy rate is the one-week repo auction rate</t>
  </si>
  <si>
    <t>corridor</t>
  </si>
  <si>
    <t>1-1.25%</t>
  </si>
  <si>
    <t>0-0.25%</t>
  </si>
  <si>
    <t xml:space="preserve">The Committee expects to maintain this target range until it is confident that the economy has weathered recent events and is on track to achieve its maximum employment and price stability goals. </t>
  </si>
  <si>
    <t>primary credit rate</t>
  </si>
  <si>
    <t>This reduction in the primary credit rate reflects both the 100 basis point reduction in the target range for the federal funds rate and a 50 basis point narrowing in the primary credit rate relative to the top of the target range.</t>
  </si>
  <si>
    <t>The Committee expects to maintain this target range until it is confident that the economy has weathered recent events and is on track to achieve its maximum employment and price stability goals.</t>
  </si>
  <si>
    <t>The Committee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over coming months the Federal Reserve will increase its holdings of Treasury securities and agency mortgage-backed securities at least at the current pace to sustain smooth market functioning and help foster accommodative financial conditions.</t>
  </si>
  <si>
    <t xml:space="preserve">The Committee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
  </si>
  <si>
    <t xml:space="preserve">The Committee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
  </si>
  <si>
    <t>[The Committee]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t>
  </si>
  <si>
    <t>the interest rate paid on required and excess reserve balances was increased by 5 basis points to 0.15 percent, effective June 17, 2021</t>
  </si>
  <si>
    <t>[The Committee] expects it will be appropriate to maintain this target range until labor market conditions have reached levels consistent with the Committee's assessments of maximum employment and inflation has risen to 2 percent and is on track to moderately exceed 2 percent for some time. Last December, the Committee indicated that it would continue to increase its holdings of Treasury securities by at least $80 billion per month and of agency mortgage‑backed securities by at least $40 billion per month until substantial further progress has been made toward its maximum employment and price stability goals. Since then, the economy has made progress toward these goals, and the Committee will continue to assess progress in coming meetings.</t>
  </si>
  <si>
    <t>[The Committee] expects it will be appropriate to maintain this target range until labor market conditions have reached levels consistent with the Committee's assessments of maximum employment and inflation has risen to 2 percent and is on track to moderately exceed 2 percent for some time. Last December, the Committee indicated that it would continue to increase its holdings of Treasury securities by at least $80 billion per month and of agency mortgage‑backed securities by at least $40 billion per month until substantial further progress has been made toward its maximum employment and price stability goals. Since then, the economy has made progress toward these goals. If progress continues broadly as expected, the Committee judges that a moderation in the pace of asset purchases may soon be warranted. These asset purchases help foster smooth market functioning and accommodative financial conditions, thereby supporting the flow of credit to households and businesses.</t>
  </si>
  <si>
    <t>discount rate</t>
  </si>
  <si>
    <t>The refinancing rate will be cut to 5% from 6% and the discount rate to 3.5% from 4.0%</t>
  </si>
  <si>
    <t>4.5%,3%</t>
  </si>
  <si>
    <t>4%,2.5%</t>
  </si>
  <si>
    <t>repo rate + 0bp</t>
  </si>
  <si>
    <t>SF borrowing rate</t>
  </si>
  <si>
    <t>repo rate -200bp</t>
  </si>
  <si>
    <t>The Standing Facilities (SF) borrowing rate – the rate at which the SARB absorbs liquidity – will be adjusted to the repo rate less 200 basis points, from the current repo rate less 100 basis points.</t>
  </si>
  <si>
    <t>SF lending rate</t>
  </si>
  <si>
    <t>The SF lending rate – the rate at which the SARB provides liquidity to the commercial banks – will be adjusted lower to the repo rate, from the prevailing rate of the repo rate plus 100 basis points.</t>
  </si>
  <si>
    <t xml:space="preserve">The implied path of policy rates over the forecast period generated by the Quarterly Projection Model indicates five repo rate cuts of 25 basis points extending into the first quarter of 2021. </t>
  </si>
  <si>
    <t>The implied path of policy rates over the forecast period generated by the Quarterly Projection Model indicates two repo rate cuts of 25 basis points in the next two quarters of 2020.</t>
  </si>
  <si>
    <t>The implied path of policy rates over the forecast period generated by the Quarterly Projection Model indicates one repo rate cut of 25 basis points in the fourth quarter of 2020, remaining unchanged in the first quarter of 2021.</t>
  </si>
  <si>
    <t>repo rate + 100bp</t>
  </si>
  <si>
    <t>the Standing Facilities (SF) reverse repurchase rate (the rate at which the SARB absorbs liquidity) will be adjusted to the repo rate less 100 basis points, from the current rate of repo rate minus 200 basis points.</t>
  </si>
  <si>
    <t>repo rate -100bp</t>
  </si>
  <si>
    <t>the SF repurchase rate (the rate at which the SARB provides liquidity to the commercial banks) will be adjusted to repo rate plus 100 basis points.</t>
  </si>
  <si>
    <t>The implied policy rate path of the Quarterly Projection Model indicates no further repo rate cuts in the near term, and two rate increases in the third and fourth quarters of 2021.</t>
  </si>
  <si>
    <t>The implied policy rate path of the Quarterly Projection Model (QPM) indicates no further repo rate cuts in the near term, and two increases of 25 basis points in the third and fourth quarters of 2021.</t>
  </si>
  <si>
    <t>The implied policy rate path of the Quarterly Projection Model (QPM) indicates two increases of 25 basis points in the second and third quarters of 2021.</t>
  </si>
  <si>
    <t>The implied policy rate path of the Quarterly Projection Model (QPM) indicates an increase of 25 basis points in each of the second and fourth quarters of 2021. Compared to the previous meeting, the shift in the rate path from the third to the fourth quarter is due to somewhat lower inflation in 2022.</t>
  </si>
  <si>
    <t>The implied policy rate path of the Quarterly Projection Model (QPM) indicates an increase of 25 basis points in each of the second and fourth quarters of 2021.</t>
  </si>
  <si>
    <t>The implied policy rate path of the Quarterly Projection Model (QPM) indicates an increase of 25 basis points in the fourth quarter of 2021 and in each quarter of 2022.</t>
  </si>
  <si>
    <t xml:space="preserve">The implied policy rate path of the Quarterly Projection Model (QPM) indicates an increase of 25 basis points in the fourth quarter of 2021 and further increases in each quarter of 2022 and 2023. </t>
  </si>
  <si>
    <t xml:space="preserve">Type of policy </t>
  </si>
  <si>
    <t>Requirement ratio</t>
  </si>
  <si>
    <t>Compliance</t>
  </si>
  <si>
    <t>The length of the reserve maintenance period will be extended from 7 to 14 days to facilitate short-term liquidity management.</t>
  </si>
  <si>
    <t>Remuneration</t>
  </si>
  <si>
    <t>"The Central Bank (BC) decided to allow the volume of Letras Financeiras (LFs) issued by itself to be repurchased under Resolution 4,788, of March 23, 2020, to be deducted from reserve requirements on time deposits. The measure aims to make liquidity available in order to encourage financial institutions to carry out these LF repurchase operations by making liquidity flow into the financial and capital markets."</t>
  </si>
  <si>
    <t>"The Central Bank (BC) decided on this date to admit that the balance of credit operations for financing working capital for companies with annual sales of up to R $ 50 million, contracted from June 29 to December 31, 2020, is deducted from the compulsory reserve requirement on savings deposit funds, for a period of three years. This is a measure that aims to mitigate and prevent the economic and financial effects of the spread of the new Coronavirus (Covid-19)."</t>
  </si>
  <si>
    <r>
      <t>In its extraordinary session today, the Board of Directors of </t>
    </r>
    <r>
      <rPr>
        <i/>
        <sz val="10"/>
        <rFont val="Segoe UI"/>
        <family val="2"/>
      </rPr>
      <t>Banco de la República</t>
    </r>
    <r>
      <rPr>
        <sz val="10"/>
        <rFont val="Segoe UI"/>
        <family val="2"/>
      </rPr>
      <t> (the Central Bank of Colombia) decided to inject permanent liquidity to the economy by reducing reserve requirements</t>
    </r>
  </si>
  <si>
    <t>DZ-20200914-mon-1</t>
  </si>
  <si>
    <t>From 1 October 2020, the interest rate on the portion above the reserve requirement on reserve accounts should be the lower of the current central bank overnight deposit rate and 0 percent.</t>
  </si>
  <si>
    <t xml:space="preserve">As a one-time measure to help banks tide over the disruption caused by COVID-19, it has been decided to reduce the cash reserve ratio (CRR) of all banks by 100 basis points to 3.0 per cent of net demand and time liabilities (NDTL) with effect from the reporting fortnight beginning March 28, 2020. </t>
  </si>
  <si>
    <t>Reduce the amount of the DRM held by commercial and development banks and that is mandatorily deposited on a permanent basis at the Central Bank by 50 billion pesos</t>
  </si>
  <si>
    <t>Bank Negara Malaysia is announcing today that MGS and MGII (govt bonds) can be used by banking institutions to fully meet the SRR (Statutory Reserve Requirements) compliance effective 16 May 2020. This flexibility is available until 31 Dec 2022. This measure will release approximately RM16 billion worth of liquidity into the banking system (RM46bn worth of liquidity after the extension announced in 20.01.2021). The SRR ratio remains unchanged at 2.00%.</t>
  </si>
  <si>
    <t>Turkish lira reserve requirement ratios have been increased by 200 basis points for all deposits / participation funds liabilities with a maturity up to 6 months and other liabilities with a maturity up to 1 year, and by 150 basis points for other liabilities with a maturity up to 3 years.</t>
  </si>
  <si>
    <t>Tool</t>
  </si>
  <si>
    <t>Acronym</t>
  </si>
  <si>
    <t>First announcement date</t>
  </si>
  <si>
    <t>Start date</t>
  </si>
  <si>
    <t>End date</t>
  </si>
  <si>
    <t>Counterparties</t>
  </si>
  <si>
    <t>Collateral</t>
  </si>
  <si>
    <t>Maturity</t>
  </si>
  <si>
    <t>Size</t>
  </si>
  <si>
    <t>Fiscal backing</t>
  </si>
  <si>
    <t>Link to lending</t>
  </si>
  <si>
    <t>Public sector</t>
  </si>
  <si>
    <t>Inactive pre-crisis</t>
  </si>
  <si>
    <t>Active pre-crisis</t>
  </si>
  <si>
    <t>Short</t>
  </si>
  <si>
    <t>Long</t>
  </si>
  <si>
    <t>Frequency</t>
  </si>
  <si>
    <t>Pricing</t>
  </si>
  <si>
    <t>Targeted Economic Support Scheme</t>
  </si>
  <si>
    <t>TESS</t>
  </si>
  <si>
    <t>AED 50bn</t>
  </si>
  <si>
    <t>Overnight Deposit Facility</t>
  </si>
  <si>
    <t>ODF</t>
  </si>
  <si>
    <t>Intraday Liquidity Facility</t>
  </si>
  <si>
    <t>ILF</t>
  </si>
  <si>
    <t>Special line of credit to MSMEs</t>
  </si>
  <si>
    <t>Subsidized credit line to companies (ATP)</t>
  </si>
  <si>
    <t>Credit lines for the productive sector MSMEs</t>
  </si>
  <si>
    <t>Repo operations</t>
  </si>
  <si>
    <t>Term Funding Facility to Support Lending to Australian Businesses</t>
  </si>
  <si>
    <t>TFF</t>
  </si>
  <si>
    <t>AUD 90bn</t>
  </si>
  <si>
    <t>Extending deadline for drawing down funding</t>
  </si>
  <si>
    <t>Domestic market operations</t>
  </si>
  <si>
    <t>the Reserve Bank has broadened the range of corporate debt securities that are eligible as collateral for domestic market operations to investment grade.</t>
  </si>
  <si>
    <t>Temporary Liquidity Line against Debentures</t>
  </si>
  <si>
    <t>LTEL-Debentures</t>
  </si>
  <si>
    <t>BRL 91bn (CB estimate)</t>
  </si>
  <si>
    <t>https://www.bcb.gov.br/estabilidadefinanceira/linhatemporariaespecial</t>
  </si>
  <si>
    <t>BRL 50bn</t>
  </si>
  <si>
    <t>Payroll support for SMEs</t>
  </si>
  <si>
    <t>BRL 40bn</t>
  </si>
  <si>
    <t>the remaining 15% will be funded by banks (BRL 3 billion)</t>
  </si>
  <si>
    <t>Temporary Liquidity Line against Guaranteed Financial Bills</t>
  </si>
  <si>
    <t>LTEL-LFG</t>
  </si>
  <si>
    <t>BRL 670bn (CB estimate)</t>
  </si>
  <si>
    <t>A new tranche of LTEL-LFG to be available in December 2021, which conditions will still be defined. The BCB highlighted the fact that the liquidity amount to be offered, even considering the supply of LLT, will entail a significant reduction in comparison with the volume of liquidity offered in December 2020.</t>
  </si>
  <si>
    <t>Immediate Liquidity Facility (LLI)</t>
  </si>
  <si>
    <t>LLI</t>
  </si>
  <si>
    <t>Term Liquidity Facility (LLT)</t>
  </si>
  <si>
    <t>LLT</t>
  </si>
  <si>
    <t>Term Repo operations</t>
  </si>
  <si>
    <t>Standing Liquidity Facility</t>
  </si>
  <si>
    <t>SLF</t>
  </si>
  <si>
    <t>Standing Term Liquidity Facility</t>
  </si>
  <si>
    <t>STLF</t>
  </si>
  <si>
    <t>https://www.bankofcanada.ca/markets/market-operations-liquidity-provision/market-operations-programs-and-facilities/standing-term-liquidity-facility-terms-and-conditions/</t>
  </si>
  <si>
    <t>Contingent Term Repo Facility</t>
  </si>
  <si>
    <t>CTRF</t>
  </si>
  <si>
    <t>https://www.bankofcanada.ca/markets/market-operations-liquidity-provision/market-operations-programs-and-facilities/contingent-term-repo-facility/</t>
  </si>
  <si>
    <t>Securities Repo Operations</t>
  </si>
  <si>
    <t>SRO</t>
  </si>
  <si>
    <t>https://www.bankofcanada.ca/markets/market-operations-liquidity-provision/market-operations-programs-and-facilities/securities-repo-operations/securities-repo-operations-terms-and-conditions/</t>
  </si>
  <si>
    <t>SNB COVID-19 refinancing facility</t>
  </si>
  <si>
    <t>CFR</t>
  </si>
  <si>
    <t>https://www.snb.ch/en/mmr/reference/repo_mb29/source/repo_mb29.en.pdf</t>
  </si>
  <si>
    <t>Extension</t>
  </si>
  <si>
    <t>Collateral framework</t>
  </si>
  <si>
    <t>corporate bonds will be included as eligible collateral</t>
  </si>
  <si>
    <t>Conditional Funding Facility</t>
  </si>
  <si>
    <t>FCIC</t>
  </si>
  <si>
    <t>$24bn</t>
  </si>
  <si>
    <t>Liquidty Credit Line</t>
  </si>
  <si>
    <t>LCL</t>
  </si>
  <si>
    <t>Reverse repo operations</t>
  </si>
  <si>
    <t>RMB 1.7tn</t>
  </si>
  <si>
    <t>Special Re-lending Fund</t>
  </si>
  <si>
    <t>RMB 1.3tn</t>
  </si>
  <si>
    <t>http://www.pbc.gov.cn/en/3688110/3688172/3969490/index.html
http://www.pbc.gov.cn/goutongjiaoliu/113456/113469/3977820/index.html</t>
  </si>
  <si>
    <t>RMB 400bn</t>
  </si>
  <si>
    <t>Liquidity window</t>
  </si>
  <si>
    <t>Repos against bank credit claims</t>
  </si>
  <si>
    <t>unlimited</t>
  </si>
  <si>
    <t>Lender of last resort facility</t>
  </si>
  <si>
    <t>ATLs</t>
  </si>
  <si>
    <t>https://www.banrep.gov.co/sites/default/files/reglamentacion/archivos/Compendio_ATL_ResExt_2_2019_ResExt13_30abr2020.pdf</t>
  </si>
  <si>
    <t>full allotment</t>
  </si>
  <si>
    <t>Extraordinary Lending Facility</t>
  </si>
  <si>
    <t>Refinicing operations</t>
  </si>
  <si>
    <t>lower haircuts on government securities used in refinancing operations by 5-15 percentage points depending on maturity of the securities.</t>
  </si>
  <si>
    <t>Targeted Longer-Term Refinancing Operation III</t>
  </si>
  <si>
    <t>TLTRO III</t>
  </si>
  <si>
    <t>€1.2tn (collateral)</t>
  </si>
  <si>
    <t>https://www.ecb.europa.eu/mopo/implement/omo/tltro/html/index.en.html</t>
  </si>
  <si>
    <t>Longer-Term Refinancing Operations</t>
  </si>
  <si>
    <t>LTROs</t>
  </si>
  <si>
    <t>Pandemic Emergency Longer-Term Refinancing Operations</t>
  </si>
  <si>
    <t>PELTROs</t>
  </si>
  <si>
    <t>Term Funding Scheme with additional incentives for SMEs</t>
  </si>
  <si>
    <t>TFSME</t>
  </si>
  <si>
    <t>https://www.bankofengland.co.uk/markets/market-notices/2020/term-funding-scheme-market-notice-mar-2020</t>
  </si>
  <si>
    <t>Ways and Means facility</t>
  </si>
  <si>
    <t>W&amp;MF</t>
  </si>
  <si>
    <t>The current limit of the central bank’s overdraft for the Treasury is £400m. But it will effectively now be able to borrow unlimited amounts, although both parties said this support will be “temporary and short-term”, with balances repaid as soon as possible and before the end of the year.</t>
  </si>
  <si>
    <t>Standby Liquidity Facilities</t>
  </si>
  <si>
    <t>Liquidity providing operations</t>
  </si>
  <si>
    <t>HUF 2,5tn (collateral)</t>
  </si>
  <si>
    <t>https://www.mnb.hu/en/pressroom/press-releases/press-releases-2020/the-total-value-of-available-eligible-assets-for-the-banking-system-rose-to-9600-billion-forint</t>
  </si>
  <si>
    <t>Long-term Lending Facility</t>
  </si>
  <si>
    <t>One-week Deposit Facility</t>
  </si>
  <si>
    <t>Funding for Growth Scheme Go!</t>
  </si>
  <si>
    <t>FGS Go!</t>
  </si>
  <si>
    <t>HUF 2.5tn</t>
  </si>
  <si>
    <t>Credit to small businesses</t>
  </si>
  <si>
    <t>NIS 10bn</t>
  </si>
  <si>
    <t>Long Term Repo Operations</t>
  </si>
  <si>
    <t>INR 1tn</t>
  </si>
  <si>
    <t>(It appears that only 750bn ended up being offered before this was replaced by TLTRO</t>
  </si>
  <si>
    <t>Fine-tuning variable rate Repo auctions</t>
  </si>
  <si>
    <t>INR 100bn</t>
  </si>
  <si>
    <t>Exceptional liquidity support measure</t>
  </si>
  <si>
    <t>Marginal Standing Facility</t>
  </si>
  <si>
    <t>MSF</t>
  </si>
  <si>
    <t>Targetet Term Repo Operations</t>
  </si>
  <si>
    <t>TLTRO</t>
  </si>
  <si>
    <t>Ways and Means facility of the Government of India</t>
  </si>
  <si>
    <t>INR 5tn</t>
  </si>
  <si>
    <t>Size refers to the limit of the WMA facility for the respective half of the Indian financial year</t>
  </si>
  <si>
    <t>Ways and Means facility of State Governments</t>
  </si>
  <si>
    <t>+60%</t>
  </si>
  <si>
    <t>Special refinance facilities</t>
  </si>
  <si>
    <t>INR 1100bn</t>
  </si>
  <si>
    <t>Targetet Term Repo Operations 2.0</t>
  </si>
  <si>
    <t>TLTRO 2.0</t>
  </si>
  <si>
    <t>INR 500bn</t>
  </si>
  <si>
    <t>Special Liquidity Facility for Mutual Funds</t>
  </si>
  <si>
    <t>SLF-MF</t>
  </si>
  <si>
    <t>Exim Bank credit line</t>
  </si>
  <si>
    <t>INR 150bn</t>
  </si>
  <si>
    <t>Consolidated Sinking Fund</t>
  </si>
  <si>
    <t>CSF</t>
  </si>
  <si>
    <t>INR 133bn</t>
  </si>
  <si>
    <t>SIDBI refinance facility</t>
  </si>
  <si>
    <t>On Tap Targeted Long-Term Repo Operations</t>
  </si>
  <si>
    <t xml:space="preserve"> on tap TLTRO</t>
  </si>
  <si>
    <t>On-Tap Term Liquidity Facility to Ease Access to Emergency Health Services</t>
  </si>
  <si>
    <t>https://www.rbi.org.in/Scripts/BS_PressReleaseDisplay.aspx?prid=51542</t>
  </si>
  <si>
    <t>Special Long-Term Repo Operations for Small Finance Banks</t>
  </si>
  <si>
    <t>SLTRO for SFBs</t>
  </si>
  <si>
    <t>https://www.rbi.org.in/Scripts/BS_PressReleaseDisplay.aspx?prid=51546</t>
  </si>
  <si>
    <t>On-Tap Liquidity Window for Contact-Intensive Sectors</t>
  </si>
  <si>
    <t>INR 1.5tn</t>
  </si>
  <si>
    <t>https://www.rbi.org.in/Scripts/BS_PressReleaseDisplay.aspx?prid=51687</t>
  </si>
  <si>
    <t>Funds-supplying and repo operations</t>
  </si>
  <si>
    <t>https://www.boj.or.jp/en/mopo/measures/mkt_ope/index.htm/</t>
  </si>
  <si>
    <t>Securities Lending Facility</t>
  </si>
  <si>
    <t>https://www.boj.or.jp/en/mopo/measures/mkt_ope/ope_b/index.htm/</t>
  </si>
  <si>
    <t>Special Funds-Supplying Operations to Facilitate Corporate Financing</t>
  </si>
  <si>
    <t>¥25tn (collateral)</t>
  </si>
  <si>
    <t>https://www.boj.or.jp/en/mopo/measures/term_cond/yoryo101.htm/
https://www.boj.or.jp/en/announcements/release_2020/k201218a.pdf</t>
  </si>
  <si>
    <t>New Fund-Provisioning Measure to Support Financing Mainly of Small and Medium-Sized Firms</t>
  </si>
  <si>
    <t>¥30tn (collateral)</t>
  </si>
  <si>
    <t>https://www.boj.or.jp/en/mopo/measures/term_cond/yoryo101.htm/</t>
  </si>
  <si>
    <t>Lending facilities</t>
  </si>
  <si>
    <t>debentures issued by the Korea Development Bank, the Industrial Bank of Korea and the Export-Import Bank of Korea, as well as MBSs issued by the Korea Housing Finance Corporation, are now newly recognized as eligible collateral for lending facilities.</t>
  </si>
  <si>
    <t>Bank Intermediated Lending Support Facility</t>
  </si>
  <si>
    <t>KRW 43tn</t>
  </si>
  <si>
    <t>Open market operations</t>
  </si>
  <si>
    <t>include bank financial debentures as eligible collateral</t>
  </si>
  <si>
    <t>Unlimited Liquidity Support Facility</t>
  </si>
  <si>
    <t>Corporate Bond-Backed Lending Facility</t>
  </si>
  <si>
    <t>CBBLF</t>
  </si>
  <si>
    <t>KRW 10tn</t>
  </si>
  <si>
    <t>Government fund</t>
  </si>
  <si>
    <t>funded by Kuwaiti banks</t>
  </si>
  <si>
    <t>Ordinary Additional Liquidity Facility</t>
  </si>
  <si>
    <t>FLAO</t>
  </si>
  <si>
    <t>Government securities repurchase window</t>
  </si>
  <si>
    <t>MXN $100bn</t>
  </si>
  <si>
    <t>Longer term than FLAO</t>
  </si>
  <si>
    <t>Corporate Securities Repurchase Facility</t>
  </si>
  <si>
    <t>FRTC</t>
  </si>
  <si>
    <t>Securities swap window</t>
  </si>
  <si>
    <t>Under this facility, eligible institutions may deliver debt securities to Banco de México in exchange for government securities.</t>
  </si>
  <si>
    <t>Financing facility to finance micro-, small-, and medium-size enterprises</t>
  </si>
  <si>
    <t>MXN $250bn</t>
  </si>
  <si>
    <t>New loans to micro and SMEs</t>
  </si>
  <si>
    <t>Collateralized financing facility to finance micro-, small-, and medium-size enterprises</t>
  </si>
  <si>
    <t>Fund for Micro Enterprises Micro Enterprises Facility (MEF)</t>
  </si>
  <si>
    <t>MEF</t>
  </si>
  <si>
    <t>MYR 410m</t>
  </si>
  <si>
    <t>Fund for SMEs</t>
  </si>
  <si>
    <t>MYR 7.3bn</t>
  </si>
  <si>
    <t>https://www.bnm.gov.my/documents/2020/Additionalmeasures.20200327.appendix.pdf</t>
  </si>
  <si>
    <t>Fund for SMEs (Targeted Relief and Recovery Facility)</t>
  </si>
  <si>
    <t>TRRF</t>
  </si>
  <si>
    <t>MYR 2bn</t>
  </si>
  <si>
    <t>Fund for SMEs (High Tech Facility)</t>
  </si>
  <si>
    <t>HTF</t>
  </si>
  <si>
    <t>MYR 500m</t>
  </si>
  <si>
    <t>Fund for SMEs (High Tech Facility) -National Investment Aspirations</t>
  </si>
  <si>
    <t>NIA</t>
  </si>
  <si>
    <t>MYR 1bn</t>
  </si>
  <si>
    <t>F-loans</t>
  </si>
  <si>
    <t>Standing facilities</t>
  </si>
  <si>
    <t>Term Auction Facility</t>
  </si>
  <si>
    <t>TAF</t>
  </si>
  <si>
    <t>daily</t>
  </si>
  <si>
    <t xml:space="preserve">Open Market Operation (OMO) to provide liquidity in exchange for eligible Corporate and Asset-Backed securities. </t>
  </si>
  <si>
    <t>weekly</t>
  </si>
  <si>
    <t>Term Lending Facility</t>
  </si>
  <si>
    <t>TLF</t>
  </si>
  <si>
    <t>The Reserve Bank’s Term Lending Facility programme will link access to funds to banks’ lending under the Business Finance Guarantee Scheme.</t>
  </si>
  <si>
    <t>Funding for Lending Programme</t>
  </si>
  <si>
    <t>FLP</t>
  </si>
  <si>
    <t>https://www.rbnz.govt.nz/-/media/ReserveBank/Files/Markets-and-payments/Domestic-markets/FLP-Term-Sheet-December-2020.pdf?revision=e3189f3f-3e27-4555-a4e6-8f68410c4b93&amp;la=en</t>
  </si>
  <si>
    <t>Corporate credit-backed repos</t>
  </si>
  <si>
    <t>Repo operations to promote credit restructuring</t>
  </si>
  <si>
    <t>Rediscounting (standing credit) facility</t>
  </si>
  <si>
    <t xml:space="preserve"> BSP rediscounting facility are entitled to (i) a 60-day grace period on the settlement of outstanding rediscounting obligations with the BSP, without penalty charges, (ii) restructuring of rediscounted loans of their end-user borrowers affected by the COVID-19, and (iii) relaxed eligibility criteria</t>
  </si>
  <si>
    <t>Repurchase Agreement with the National Government</t>
  </si>
  <si>
    <t>Overnight Reverse Repurchase</t>
  </si>
  <si>
    <t>eginning 8 April 2020, the BSP will also scale down its daily overnight RRP volume offering as necessary depending on liquidity conditions to encourage counterparties to lend in the interbank market or re-channel their funds into other assets such as GS or loans. </t>
  </si>
  <si>
    <t>Discount credit</t>
  </si>
  <si>
    <t>Bill discount credit</t>
  </si>
  <si>
    <t>Bank of Russia SME lending support facility</t>
  </si>
  <si>
    <t>RUB 175bn</t>
  </si>
  <si>
    <t>Repo fine-tuning auctions</t>
  </si>
  <si>
    <t>1 to 6 days maturity</t>
  </si>
  <si>
    <t>Bank of Russia special SME lending support facility</t>
  </si>
  <si>
    <t>RUB 500bn</t>
  </si>
  <si>
    <t>Irrevocable credit line</t>
  </si>
  <si>
    <t>RUB 4tn</t>
  </si>
  <si>
    <t>Long-term repo auctions</t>
  </si>
  <si>
    <t>1-year and 1-month maturity</t>
  </si>
  <si>
    <t>Funding for Lending Program for SMEs</t>
  </si>
  <si>
    <t>SAR 13.2bn</t>
  </si>
  <si>
    <t>Deferred Payments Program for SMEs</t>
  </si>
  <si>
    <t>SAR 6bn</t>
  </si>
  <si>
    <t>Liqudity operations</t>
  </si>
  <si>
    <t>SAR 50bn</t>
  </si>
  <si>
    <t>Through this support measure, SAMA aims to help banks revise or restructure the private sector loans with no additional charges, support plans to maintain employment levels in the private sector, and provide certain e-banking services for free.</t>
  </si>
  <si>
    <t>Onward lending to non-financial corporations</t>
  </si>
  <si>
    <t>SEK 500bn</t>
  </si>
  <si>
    <t>Three and six-month loans</t>
  </si>
  <si>
    <t>Will, among other things, give banks more scope to use mortgage bonds as collateral.</t>
  </si>
  <si>
    <t>MAS SGD Facility for ESG Loans</t>
  </si>
  <si>
    <t>MAS SGD Term Facility</t>
  </si>
  <si>
    <t>Mutual funds liquidity facility</t>
  </si>
  <si>
    <t>THB 1tn</t>
  </si>
  <si>
    <t>Soft loans to support SMEs liquidity</t>
  </si>
  <si>
    <t>Financial institutions will then on-lend to SMEs at a concessional rate of 2% per annum. For the first 6 months, the government will bear the interest burden resulting in no interest cost for SMEs.</t>
  </si>
  <si>
    <t>Targeted additional liquidity facilities</t>
  </si>
  <si>
    <t>Conventional (multi-price) swap auctions with maturities of one, three and six months, which are currently available against US dollars, may also be held against euros and gold.</t>
  </si>
  <si>
    <t>Advance Loans against Investment Commitment</t>
  </si>
  <si>
    <t>TRY 20bn</t>
  </si>
  <si>
    <t>Repurchase agreement</t>
  </si>
  <si>
    <t>Discount window</t>
  </si>
  <si>
    <t>https://www.federalreserve.gov/regreform/discount-window.htm</t>
  </si>
  <si>
    <t>Primary Dealer Credit Facility</t>
  </si>
  <si>
    <t>PDCF</t>
  </si>
  <si>
    <t>Money Market Mutual Fund Liquidity Facility</t>
  </si>
  <si>
    <t>MMLF</t>
  </si>
  <si>
    <t>https://www.federalreserve.gov/newsevents/pressreleases/files/monetary20200323b4.pdf</t>
  </si>
  <si>
    <t>Term Asset-Backed Securities Loan Facility</t>
  </si>
  <si>
    <t>TALF</t>
  </si>
  <si>
    <t>$100bn</t>
  </si>
  <si>
    <t>$10bn</t>
  </si>
  <si>
    <t>https://www.federalreserve.gov/newsevents/pressreleases/files/monetary20200512a1.pdf</t>
  </si>
  <si>
    <t>Main Street Lending Program</t>
  </si>
  <si>
    <t>MSLP</t>
  </si>
  <si>
    <t>$600bn</t>
  </si>
  <si>
    <t>$75bn</t>
  </si>
  <si>
    <t>https://www.federalreserve.gov/newsevents/pressreleases/files/monetary20200409a7.pdfhttps://www.federalreserve.gov/newsevents/pressreleases/monetary20200409a.htm</t>
  </si>
  <si>
    <t xml:space="preserve">Paycheck Protection Program Liquidity Facility </t>
  </si>
  <si>
    <t>PPPLF</t>
  </si>
  <si>
    <t>$659bn (collateral)</t>
  </si>
  <si>
    <t>https://www.federalreserve.gov/newsevents/pressreleases/files/monetary20200409a6.pdf</t>
  </si>
  <si>
    <t>Standing Repurchase Agreement Facility</t>
  </si>
  <si>
    <t>SRF</t>
  </si>
  <si>
    <t>$500bn</t>
  </si>
  <si>
    <t>Social Policy Bank refinancing facility</t>
  </si>
  <si>
    <t>VND 16tn</t>
  </si>
  <si>
    <t xml:space="preserve">the SARB has decided to revert to the end-of-day Supplementary Repurchase Operations conducted at the discretion of the SARB. The rate applicable to the Supplementary Repurchase Operations will remain the repo rate. In addition to this change, the Weekly Main Repurchase Operations will be conducted at 12:00 on Wednesdays from the current 10:00. Both of these amendments are effective as at 03 February 2021. </t>
  </si>
  <si>
    <t>Refinancing operations</t>
  </si>
  <si>
    <t>Covid-19 loan scheme for SMEs</t>
  </si>
  <si>
    <t>R100-R200 bn</t>
  </si>
  <si>
    <t>Debentures and Long Term Reserve Repos</t>
  </si>
  <si>
    <t>Buy-sell backs</t>
  </si>
  <si>
    <t>Public assets</t>
  </si>
  <si>
    <t>Private assets</t>
  </si>
  <si>
    <t>Government debt</t>
  </si>
  <si>
    <t>Provincial/municipal debt</t>
  </si>
  <si>
    <t>Public agency debt</t>
  </si>
  <si>
    <t>Commercial paper</t>
  </si>
  <si>
    <t>Covered bonds</t>
  </si>
  <si>
    <t>ABS/MBS</t>
  </si>
  <si>
    <t>Corporate bonds</t>
  </si>
  <si>
    <t>Equities</t>
  </si>
  <si>
    <t>Assets</t>
  </si>
  <si>
    <t>Yield curve control (3-year yield)</t>
  </si>
  <si>
    <t>Govt bonds purchases</t>
  </si>
  <si>
    <t>A$100bn + A$100bn</t>
  </si>
  <si>
    <t>https://www.rba.gov.au/mkt-operations/announcements/rba-purchases-of-government-securities-2020-11.html
https://www.rba.gov.au/media-releases/2021/mr-21-01.html</t>
  </si>
  <si>
    <t>Bond Buyback Program</t>
  </si>
  <si>
    <t>BBP</t>
  </si>
  <si>
    <t>https://www.bankofcanada.ca/2020/03/operational-details-for-the-secondary-market-purchases-of-government-of-canada-securities/</t>
  </si>
  <si>
    <t>Bankers’ Acceptance Purchase Facility</t>
  </si>
  <si>
    <t>BAPF</t>
  </si>
  <si>
    <t/>
  </si>
  <si>
    <t>https://www.bankofcanada.ca/markets/market-operations-liquidity-provision/market-operations-programs-and-facilities/bankers-acceptance-purchase-facility/bankers-acceptance-purchase-facility-terms-and-conditions/</t>
  </si>
  <si>
    <t>Canada Mortgage Bonds Purchase Program</t>
  </si>
  <si>
    <t>CMBP</t>
  </si>
  <si>
    <t>C$500mn/week</t>
  </si>
  <si>
    <t>https://www.bankofcanada.ca/markets/market-operations-liquidity-provision/market-operations-programs-and-facilities/canada-mortgage-bond-purchase-program/</t>
  </si>
  <si>
    <t xml:space="preserve">Provincial Money Market Purchase </t>
  </si>
  <si>
    <t>PMMP</t>
  </si>
  <si>
    <t>max 10% of offerings</t>
  </si>
  <si>
    <t>https://www.bankofcanada.ca/markets/market-operations-liquidity-provision/market-operations-programs-and-facilities/provincial-money-market-purchase-program/</t>
  </si>
  <si>
    <t>Secondary market purchases of Government of Canada securities</t>
  </si>
  <si>
    <t>GBPP</t>
  </si>
  <si>
    <t>min C$5bn/week</t>
  </si>
  <si>
    <t>This program replaces changes to the Bond Buyback Program</t>
  </si>
  <si>
    <t>Commercial Paper Purchase Program</t>
  </si>
  <si>
    <t>CPPP</t>
  </si>
  <si>
    <t>https://www.bankofcanada.ca/markets/market-operations-liquidity-provision/market-operations-programs-and-facilities/commercial-paper-purchase-program/commercial-paper-purchase-program-cppp-term-sheet/</t>
  </si>
  <si>
    <t>Provincial Bond Purchase Program</t>
  </si>
  <si>
    <t>PBPP</t>
  </si>
  <si>
    <t>C$50bn</t>
  </si>
  <si>
    <t>https://www.bankofcanada.ca/markets/market-operations-liquidity-provision/market-operations-programs-and-facilities/provincial-bond-purchase-program/</t>
  </si>
  <si>
    <t>Corporate Bond Purchase Program</t>
  </si>
  <si>
    <t>CBPP</t>
  </si>
  <si>
    <t>C$10bn</t>
  </si>
  <si>
    <t>https://www.bankofcanada.ca/markets/market-operations-liquidity-provision/market-operations-programs-and-facilities/corporate-bond-purchase-program/</t>
  </si>
  <si>
    <t>Treasury purchases</t>
  </si>
  <si>
    <t>Bank bond purchase program</t>
  </si>
  <si>
    <t>$5.5bn</t>
  </si>
  <si>
    <t>The maximum amount to be purchased by issuer will be equivalent to 20% of the outstanding share of bank bonds of less than 5 years.</t>
  </si>
  <si>
    <t>Special Asset Purchase Program</t>
  </si>
  <si>
    <t>$8 bn</t>
  </si>
  <si>
    <t>This special asset purchase program will contemplate two types of instruments: Central Bank of Chile bonds (BCP and BCU) and bank bonds. With respect to the latter, the Central Bank will buy issues in all terms, maintaining a maximum creditor share of 20% of each institution's issue, considering in this figure what it has previously purchased.</t>
  </si>
  <si>
    <t>CC-VP</t>
  </si>
  <si>
    <t>$10 bn</t>
  </si>
  <si>
    <t>Bank deposit purchase program</t>
  </si>
  <si>
    <t>DP</t>
  </si>
  <si>
    <t>COP $4tn</t>
  </si>
  <si>
    <t>https://www.banrep.gov.co/es/estadisticas/tes</t>
  </si>
  <si>
    <t>COP $10tn</t>
  </si>
  <si>
    <t>Bank bonds</t>
  </si>
  <si>
    <t>Government securities swap</t>
  </si>
  <si>
    <t>COP $1.8nn</t>
  </si>
  <si>
    <t>https://www.banrep.gov.co/es/canje-tes-del-banco-republica-con-el-gobierno</t>
  </si>
  <si>
    <t>Asset Purchase Programme</t>
  </si>
  <si>
    <t>APP</t>
  </si>
  <si>
    <t>€120bn</t>
  </si>
  <si>
    <t>expand the range of eligible assets under the corporate sector purchase programme (CSPP) to non-financial commercial paper</t>
  </si>
  <si>
    <t>Pandemic Emergency Purchase Programme</t>
  </si>
  <si>
    <t>PEPP</t>
  </si>
  <si>
    <t>€1850bn</t>
  </si>
  <si>
    <t>Some self-imposed purchase limits will not apply to the PEPP.  https://www.ecb.europa.eu/ecb/legal/pdf/celex_32020d0440_en_txt.pdf Paragraph 6</t>
  </si>
  <si>
    <t>Covid Corporate Financing Facility</t>
  </si>
  <si>
    <t>CCFF</t>
  </si>
  <si>
    <t>https://www.bankofengland.co.uk/news/2020/march/the-covid-corporate-financing-facility</t>
  </si>
  <si>
    <t>Asset Purchase Facility</t>
  </si>
  <si>
    <t>APF</t>
  </si>
  <si>
    <t xml:space="preserve">£875bn </t>
  </si>
  <si>
    <t>https://www.bankofengland.co.uk/markets/market-notices/2020/apf-additional-corporate-bond-purchases-may-2020</t>
  </si>
  <si>
    <t>Bond Funding For Growth Scheme</t>
  </si>
  <si>
    <t>HUF 1150bn</t>
  </si>
  <si>
    <t>Government Security Purchase Programme</t>
  </si>
  <si>
    <t>HUF 3000bn (for revision)</t>
  </si>
  <si>
    <t xml:space="preserve">The amount to be purchased of any securities series may not exceed 33 per cent of stocks outstanding, in line with the European Central Bank’s (ECB) practices.
Updated 9 March 2021: If warranted by the stability and liquidity position of the government securities market, the MNB’s purchases may exceed the 50 percent share of individual series. </t>
  </si>
  <si>
    <t>Mortgage Bond Purchase Programme</t>
  </si>
  <si>
    <t>The programme continues to include long-term fixed-rate forint mortgage bonds with its total amount being 50 per cent of the issued stock. The MNB will also make purchases in the primary and the secondary markets this time.</t>
  </si>
  <si>
    <t>SBN primary market purchases</t>
  </si>
  <si>
    <t>Government Bonds purchases</t>
  </si>
  <si>
    <t>NIS 85bn</t>
  </si>
  <si>
    <t>The purchase program was expanded from NIS50 bn to NIS 85 bn on 22.10.2020.</t>
  </si>
  <si>
    <t>Corporate Bonds purchases</t>
  </si>
  <si>
    <t>NIS 15bn</t>
  </si>
  <si>
    <t>Purchases of government bonds</t>
  </si>
  <si>
    <t>Simultaneous Purchase and Sale of Government of India Securities</t>
  </si>
  <si>
    <t xml:space="preserve">Purchases of State Developments Loans </t>
  </si>
  <si>
    <t>Open Market Purchase of Government of India Securities under G-sec Acquisition Programme</t>
  </si>
  <si>
    <t>G-SAP</t>
  </si>
  <si>
    <t>INR 10tn (G-SAP 1.0) + 12tn (G-SAP 2.0)</t>
  </si>
  <si>
    <t>Japanese Government Bonds purchases</t>
  </si>
  <si>
    <t>https://www.boj.or.jp/en/mopo/measures/mkt_ope/ope_f/index.htm/</t>
  </si>
  <si>
    <t>CP and Corporate Bonds purchases</t>
  </si>
  <si>
    <t>¥20tn</t>
  </si>
  <si>
    <t>https://www.boj.or.jp/en/mopo/measures/mkt_ope/ope_s/index.htm/</t>
  </si>
  <si>
    <t>ETFs and J-REITs purchases</t>
  </si>
  <si>
    <t>¥12tr+¥180bn</t>
  </si>
  <si>
    <t>https://www.boj.or.jp/en/mopo/measures/mkt_ope/ope_t/index.htm/</t>
  </si>
  <si>
    <t>Purchase of government bonds</t>
  </si>
  <si>
    <t>31.6.2021</t>
  </si>
  <si>
    <t>KRW 14.5-16.5tn</t>
  </si>
  <si>
    <t>Corporate bonds and commercial papers purchases</t>
  </si>
  <si>
    <t>KRW 8tn</t>
  </si>
  <si>
    <t>MXN $140bn (swap)</t>
  </si>
  <si>
    <t>Reduce duration in the market</t>
  </si>
  <si>
    <t xml:space="preserve">Large Scale Asset Purchase programme </t>
  </si>
  <si>
    <t>LSAP</t>
  </si>
  <si>
    <t>NZD 100bn</t>
  </si>
  <si>
    <t>Purchase of government securities</t>
  </si>
  <si>
    <t>Government Securities purchases</t>
  </si>
  <si>
    <t>Securitites purchases</t>
  </si>
  <si>
    <t>SEK 700bn</t>
  </si>
  <si>
    <t>Mortgage bonds are classified as covered bonds</t>
  </si>
  <si>
    <t>Government bond purchases</t>
  </si>
  <si>
    <t>Corporate Bond Stabilization Fund</t>
  </si>
  <si>
    <t>BSF</t>
  </si>
  <si>
    <t> Corporate Bond Stabilization Fund (BSF) to to invest in high-quality, newly issued bonds by corporates that cannot fully rollover maturing corporate bonds (in 2020/2021)</t>
  </si>
  <si>
    <t>Government Doemstic Debt Securities purchases</t>
  </si>
  <si>
    <t>Reserve management purchases</t>
  </si>
  <si>
    <t>$60bn</t>
  </si>
  <si>
    <t>Increased maturity of purchases to roughly match the maturity composition of Treasury securities outstanding</t>
  </si>
  <si>
    <t>System Open Market Account holdings of Treasury and MBS</t>
  </si>
  <si>
    <t>SOMA</t>
  </si>
  <si>
    <t>Include agency commercial mortgage-backed securities</t>
  </si>
  <si>
    <t>Commercial Paper Funding Facility</t>
  </si>
  <si>
    <t>CPFF</t>
  </si>
  <si>
    <t>https://www.newyorkfed.org/markets/commercial-paper-funding-facility/commercial-paper-funding-facility-terms-and-conditions</t>
  </si>
  <si>
    <t xml:space="preserve">Primary Market Corporate Credit Facility </t>
  </si>
  <si>
    <t>PMCCF</t>
  </si>
  <si>
    <t>$50bn</t>
  </si>
  <si>
    <t>https://www.federalreserve.gov/newsevents/pressreleases/files/monetary20200409a5.pdf</t>
  </si>
  <si>
    <t xml:space="preserve">Secondary Market Corporate Credit Facility </t>
  </si>
  <si>
    <t>SMCCF</t>
  </si>
  <si>
    <t>$250bn</t>
  </si>
  <si>
    <t>$25bn</t>
  </si>
  <si>
    <t>https://www.federalreserve.gov/newsevents/pressreleases/files/monetary20200409a2.pdf</t>
  </si>
  <si>
    <t xml:space="preserve">Municipal Liquidity Facility </t>
  </si>
  <si>
    <t>MLF</t>
  </si>
  <si>
    <t>$35bn</t>
  </si>
  <si>
    <t>https://www.federalreserve.gov/newsevents/pressreleases/files/monetary20200511a1.pdf</t>
  </si>
  <si>
    <t>Type of policy</t>
  </si>
  <si>
    <t>Active pre-crisis, main changes</t>
  </si>
  <si>
    <t>Swap line</t>
  </si>
  <si>
    <t>PBOC Swap line agreement</t>
  </si>
  <si>
    <t>$18.5bn</t>
  </si>
  <si>
    <t>USD Swap Line</t>
  </si>
  <si>
    <t>FX repos</t>
  </si>
  <si>
    <t>BRL 50bn (CB estimate)</t>
  </si>
  <si>
    <t>FX swaps</t>
  </si>
  <si>
    <t>FX Swaps</t>
  </si>
  <si>
    <t>FX intervention</t>
  </si>
  <si>
    <t>FX purchases/sales</t>
  </si>
  <si>
    <t>CH-KR Bilateral Swap line</t>
  </si>
  <si>
    <t>CHF 10bn
(KRW 11.2tn)</t>
  </si>
  <si>
    <t xml:space="preserve">renewal </t>
  </si>
  <si>
    <t>FX swap program</t>
  </si>
  <si>
    <t>Foreign currency sale program</t>
  </si>
  <si>
    <t>Non-deliverable forwards</t>
  </si>
  <si>
    <t>NDF program</t>
  </si>
  <si>
    <t>FX reserve requirements</t>
  </si>
  <si>
    <t>IMF program</t>
  </si>
  <si>
    <t>IMF Flexible Credit Line</t>
  </si>
  <si>
    <t>FX swap program PBOC</t>
  </si>
  <si>
    <t xml:space="preserve">CNY 50bn </t>
  </si>
  <si>
    <t>FX Risk Reserve Ratio</t>
  </si>
  <si>
    <t>CN-KR Bilateral Currency Swap</t>
  </si>
  <si>
    <t>RMB 400 bn (KRW 70 tn)</t>
  </si>
  <si>
    <t>TH-CN Bilateral Currency Swap Arrangement</t>
  </si>
  <si>
    <t>RMB 70 bn (THB 370 bn)</t>
  </si>
  <si>
    <t xml:space="preserve">The Bank of Thailand and the People’s Bank of China has renewed the Chinese Yuan - Thai Baht Bilateral Currency Swap Arrangement (BSA). The BSA aims to support trade and investment in local currencies as well as to strengthen bilateral financial cooperation between the two countries. </t>
  </si>
  <si>
    <t>CN-CA Bilateral Currency Swap Agreement</t>
  </si>
  <si>
    <t>RMB 200 bn</t>
  </si>
  <si>
    <t>FX required reserve ratio</t>
  </si>
  <si>
    <t>CN-TR Bilateral Swap line</t>
  </si>
  <si>
    <t>CNY 35bn (TRY 46bn)</t>
  </si>
  <si>
    <t>Limit increased by 35.1 billion Turkish lira and 23 billion Chinese yuan on June 15 2021</t>
  </si>
  <si>
    <t>Non-Deliverable Forwards</t>
  </si>
  <si>
    <t>USD Swaps</t>
  </si>
  <si>
    <t>$30bn</t>
  </si>
  <si>
    <t>EUR Swap Line</t>
  </si>
  <si>
    <t>€24bn</t>
  </si>
  <si>
    <t xml:space="preserve">€2bn </t>
  </si>
  <si>
    <t>€4.5bn</t>
  </si>
  <si>
    <t>Eurosystem repo facility for central banks (EUREP)</t>
  </si>
  <si>
    <t>€0.4bn</t>
  </si>
  <si>
    <t>https://www.bankofalbania.org/Press/Press_Releases/The_Bank_of_Albania_has_assessed_and_emphasised_that_COVID-19_pandemic_outbreak_found_the_Albanian_banking_system_liquid_and_well-capitalised_This_sound_situation_is_expected_to_continue_in_the_future_as_well_27206_1.html</t>
  </si>
  <si>
    <t>€1bn</t>
  </si>
  <si>
    <t>https://www.nbs.rs/internet/english/scripts/showContent.html?id=15690&amp;konverzija=no</t>
  </si>
  <si>
    <t>€4bn</t>
  </si>
  <si>
    <t>€100mn</t>
  </si>
  <si>
    <t>€400mn</t>
  </si>
  <si>
    <t>Exchange Fund Bills issuance</t>
  </si>
  <si>
    <t xml:space="preserve">The Hong Kong Monetary Authority (HKMA) announced today (Thursday) a plan to reduce the issuance size of Exchange Fund Bills in order to increase the overall Hong Kong dollar liquidity in the interbank market. </t>
  </si>
  <si>
    <t>HK$1,550mn</t>
  </si>
  <si>
    <t>US Dollar Liquidity Facility</t>
  </si>
  <si>
    <t>The HKMA uses the funds obtained through the Federal Reserve’s FIMA Repo Facility. The Hong Kong Monetary Authority (HKMA) announced today (30 July) the conversion of the existing temporary US Dollar Liquidity Facility to a standing arrangement.</t>
  </si>
  <si>
    <t>FX swap tenders providing forint liquidity</t>
  </si>
  <si>
    <t>FX swap facility providing foreign currency liquidity</t>
  </si>
  <si>
    <t>https://www.bi.go.id/en/ruang-media/siaran-pers/Pages/sp_221520.aspx</t>
  </si>
  <si>
    <t>ID-KR Bilateral Swap line</t>
  </si>
  <si>
    <t>IDR 115tn</t>
  </si>
  <si>
    <t>renewal</t>
  </si>
  <si>
    <t>USD swaps</t>
  </si>
  <si>
    <t>$15bn</t>
  </si>
  <si>
    <t>The government must therefore convert an increased share of petroleum revenues into NOK. Norges Bank is responsible for executing these foreign exchange transactions on behalf of the government.</t>
  </si>
  <si>
    <t>FX swap agreement</t>
  </si>
  <si>
    <t>$400mn</t>
  </si>
  <si>
    <t>TH-JP swap line</t>
  </si>
  <si>
    <t>¥800bn</t>
  </si>
  <si>
    <t>KRW 10.7tn</t>
  </si>
  <si>
    <t>USD repo facility</t>
  </si>
  <si>
    <t>RMB 400bn (KRW 70tn)</t>
  </si>
  <si>
    <t>CH-KR Bilateral Swap Line</t>
  </si>
  <si>
    <t>TR-KR Bilateral Swap Line</t>
  </si>
  <si>
    <t>TRY 17.5bn (KRW 2.3tn)</t>
  </si>
  <si>
    <t>FX hedging program</t>
  </si>
  <si>
    <t>$3bn</t>
  </si>
  <si>
    <t>FX swap operations</t>
  </si>
  <si>
    <t>USD 3bn</t>
  </si>
  <si>
    <t>Limit increased to 5bn USD in March 2020 and decreased to 3bn in July 2020</t>
  </si>
  <si>
    <t>Exchange-rate band</t>
  </si>
  <si>
    <t>MAS said there is room within its exchange-rate band to accommodate some weakness in the currency to counter the coronavirus outbreak.</t>
  </si>
  <si>
    <t>FX band</t>
  </si>
  <si>
    <t>Change exchange rate target band https://www.mas.gov.sg/news/monetary-policy-statements/2020/mas-monetary-policy-statement-30mar20</t>
  </si>
  <si>
    <t>RMB 25bn</t>
  </si>
  <si>
    <t>THB 240bn</t>
  </si>
  <si>
    <t>FX liquidity operations</t>
  </si>
  <si>
    <t>Effective from 3 November 2020, banks’ borrowing limits at the Central Bank of the Republic of Turkey (CBRT) Interbank Money Market will be reduced to zero, and overnight repo transactions via the quotation method against TL-denominated lease certificate in the scope of Open Market Operations will be suspended.
https://www.tcmb.gov.tr/wps/wcm/connect/EN/TCMB+EN/Main+Menu/Announcements/Press+Releases/2020/ANO2020-65</t>
  </si>
  <si>
    <t>Rediscount credits</t>
  </si>
  <si>
    <t>TRY 60bn</t>
  </si>
  <si>
    <t>QA-TR swap line</t>
  </si>
  <si>
    <t>TR-CN Bilateral Swap line</t>
  </si>
  <si>
    <t>TRY 46bn (CNY 35bn)</t>
  </si>
  <si>
    <t>KR-TR Bilateral Swap Line</t>
  </si>
  <si>
    <t>KRW 2.3tn (TRY 17.5bn)</t>
  </si>
  <si>
    <t>$30bn-$60bn</t>
  </si>
  <si>
    <t>FIMA Repurchase Agreement Facility</t>
  </si>
  <si>
    <t>IMF Rapid Financing Instrument</t>
  </si>
  <si>
    <t>ID_sequential</t>
  </si>
  <si>
    <t>Important</t>
  </si>
  <si>
    <t>IR</t>
  </si>
  <si>
    <t>RP</t>
  </si>
  <si>
    <t>LPR</t>
  </si>
  <si>
    <t>LPU</t>
  </si>
  <si>
    <t>LFI</t>
  </si>
  <si>
    <t>APR</t>
  </si>
  <si>
    <t>APU</t>
  </si>
  <si>
    <t>FX</t>
  </si>
  <si>
    <t>OT</t>
  </si>
  <si>
    <t>Lending operations linked to lending to private sector</t>
  </si>
  <si>
    <t>Lending operations to public sector</t>
  </si>
  <si>
    <t>Private sector asset purchases</t>
  </si>
  <si>
    <t>Public sector asset purchases</t>
  </si>
  <si>
    <t>ID-20211014-mon-1</t>
  </si>
  <si>
    <t>Japan and Indonesia renewed the Bilateral Swap Arrangement (BSA) today. The Bank of Japan, acting as agent for the Minister of Finance of Japan, and the Bank Indonesia signed the third Amendment and Restatement Agreement of the third BSA. The BSA enables Indonesia to swap its local currency in exchange for the US Dollar and the Japanese Yen. The size of the BSA remains unchanged, that is, up to 22.76 billion US Dollars or its equivalent in Japanese Yen.</t>
  </si>
  <si>
    <t>USD 22.76bn</t>
  </si>
  <si>
    <r>
      <t>The BI Board of Governors Meeting agreed on 18</t>
    </r>
    <r>
      <rPr>
        <sz val="7"/>
        <color rgb="FF212529"/>
        <rFont val="Segoe UI"/>
        <family val="2"/>
      </rPr>
      <t>th</t>
    </r>
    <r>
      <rPr>
        <sz val="10"/>
        <color rgb="FF212529"/>
        <rFont val="Segoe UI"/>
        <family val="2"/>
      </rPr>
      <t> and 19</t>
    </r>
    <r>
      <rPr>
        <sz val="7"/>
        <color rgb="FF212529"/>
        <rFont val="Segoe UI"/>
        <family val="2"/>
      </rPr>
      <t>th </t>
    </r>
    <r>
      <rPr>
        <sz val="10"/>
        <color rgb="FF212529"/>
        <rFont val="Segoe UI"/>
        <family val="2"/>
      </rPr>
      <t>October 2021 to hold the BI 7-Day Reverse Repo Rate at 3.50%, while also maintaining the Deposit Facility (DF) rates at 2.75% and Lending Facility (LF) rates at 4.25%.</t>
    </r>
  </si>
  <si>
    <t>interest rate</t>
  </si>
  <si>
    <t>The Bank Board of the Czech National Bank increased the two-week repo rate by 125 basis points to 2.75%. At the same time, it increased the discount rate to 1.75% and the Lombard rate to 3.75%.</t>
  </si>
  <si>
    <t>https://www.cnb.cz/en/monetary-policy/bank-board-decisions/CNB-Board-decisions-1636040880000/?tab=statement</t>
  </si>
  <si>
    <t xml:space="preserve">At the same time, it increased the discount rate to 1.75% and the Lombard rate to 3.75%. </t>
  </si>
  <si>
    <t>The Bank Board is ready to continue increasing interest rates in line with the autumn forecast.</t>
  </si>
  <si>
    <t xml:space="preserve">The Bank Board of the Czech National Bank increased the two-week repo rate to 3.75%, i.e. by one percentage point. At the same time, it increased the discount rate and the Lombard rate by the same amount to 2.75% and 4.75% respectively. </t>
  </si>
  <si>
    <t>https://www.cnb.cz/en/monetary-policy/bank-board-decisions/CNB-Board-decisions-1640188080000/?tab=statement</t>
  </si>
  <si>
    <t>At the same time, it increased the discount rate and the Lombard rate by the same amount to 2.75% and 4.75%.</t>
  </si>
  <si>
    <t>The Bank Board is therefore ready to continue increasing interest rates next year in order to maintain price stability in the Czech Republic.</t>
  </si>
  <si>
    <t>The Committee decided to keep the target range for the federal funds rate at 0 to 1/4 percent</t>
  </si>
  <si>
    <t>https://www.federalreserve.gov/newsevents/pressreleases/monetary20211103a.htm</t>
  </si>
  <si>
    <t>[The Committee] expects it will be appropriate to maintain this target range until labor market conditions have reached levels consistent with the Committee's assessments of maximum employment and inflation has risen to 2 percent and is on track to moderately exceed 2 percent for some time.</t>
  </si>
  <si>
    <t>The Committee decided to begin reducing the monthly pace of its net asset purchases by $10 billion for Treasury securities and $5 billion for agency mortgage-backed securities. Beginning later this month, the Committee will increase its holdings of Treasury securities by at least $70 billion per month and of agency mortgage‑backed securities by at least $35 billion per month. Beginning in December, the Committee will increase its holdings of Treasury securities by at least $60 billion per month and of agency mortgage-backed securities by at least $30 billion per month. The Committee judges that similar reductions in the pace of net asset purchases will likely be appropriate each month, but it is prepared to adjust the pace of purchases if warranted by changes in the economic outlook.</t>
  </si>
  <si>
    <t>https://www.federalreserve.gov/newsevents/pressreleases/monetary20211215a.htm</t>
  </si>
  <si>
    <t>With inflation having exceeded 2 percent for some time, the Committee expects it will be appropriate to maintain this target range until labor market conditions have reached levels consistent with the Committee's assessments of maximum employment.</t>
  </si>
  <si>
    <t xml:space="preserve">The Committee decided to reduce the monthly pace of its net asset purchases by $20 billion for Treasury securities and $10 billion for agency mortgage-backed securities. Beginning in January, the Committee will increase its holdings of Treasury securities by at least $40 billion per month and of agency mortgage‑backed securities by at least $20 billion per month. The Committee judges that similar reductions in the pace of net asset purchases will likely be appropriate each month, but it is prepared to adjust the pace of purchases if warranted by changes in the economic outlook. </t>
  </si>
  <si>
    <t>The Monetary Policy Committee (MPC) has decided to reduce the policy rate (one-week repo auction rate) from 18 percent to 16 percent.</t>
  </si>
  <si>
    <t>https://www.tcmb.gov.tr/wps/wcm/connect/EN/TCMB+EN/Main+Menu/Announcements/Press+Releases/2021/ANO2021-45</t>
  </si>
  <si>
    <t>The Committee assessed that, till the end of the year, supply-side transitory factors leave limited room for the downward adjustment to the policy rate.</t>
  </si>
  <si>
    <t>The upper limit of the facility for holding standard gold for Turkish lira reserve requirements has been decreased from 15% to 10%. This facility will be gradually decreased and terminated.
In addition, the reserve requirement ratios for FX deposits/participation funds have been increased by 200 basis points for all maturity brackets.</t>
  </si>
  <si>
    <t>https://www.tcmb.gov.tr/wps/wcm/connect/EN/TCMB+EN/Main+Menu/Announcements/Press+Releases/2021/ANO2021-48</t>
  </si>
  <si>
    <t>The upper limit of the facility for holding standard gold for Turkish lira reserve requirements has been decreased from 15% to 10%. This facility will be gradually decreased and terminated.
In addition, the reserve requirement ratios for FX deposits/participation funds have been increased by 200 basis points for all maturity brackets.
With these decisions, TL-denominated required reserves are expected to increase by approximately TRY 7.4 billion, and foreign currency required reserves are expected to increase by an equivalent of approximately USD 3.8 billion.</t>
  </si>
  <si>
    <t>The Monetary Policy Committee (MPC) has decided to reduce the policy rate (one-week repo auction rate) from 16 percent to 15 percent.</t>
  </si>
  <si>
    <t>https://www.tcmb.gov.tr/wps/wcm/connect/EN/TCMB+EN/Main+Menu/Announcements/Press+Releases/2021/ANO2021-49</t>
  </si>
  <si>
    <t>The Committee expects that the transitory effects of supply-side factors and other factors beyond monetary policy’s control on price increases will persist through the first half of 2022. The Committee will consider to complete the use of the limited room implied by these factors in December.</t>
  </si>
  <si>
    <t>The Monetary Policy Committee (MPC) has decided to reduce the policy rate (one-week repo auction rate) from 15 percent to 14 percent.</t>
  </si>
  <si>
    <t>https://www.tcmb.gov.tr/wps/wcm/connect/EN/TCMB+EN/Main+Menu/Announcements/Press+Releases/2021/ANO2021-59</t>
  </si>
  <si>
    <t>https://www.tcmb.gov.tr/wps/wcm/connect/EN/TCMB+EN/Main+Menu/Announcements/Press+Releases/2021/ANO2021-62</t>
  </si>
  <si>
    <t>The Central Bank of the Republic of Turkey has decided to provide support to deposit and participation fund holders in the event that these FX deposit accounts and FX participation funds are converted into Turkish lira time deposit accounts at the account holder’s request.
The interest/profit share that will be paid to TL time deposit accounts/participation funds to be opened and the difference in exchange rates at the beginning and at end of the maturity will be compared, and the deposit and participation fund holder will be paid whichever is higher.</t>
  </si>
  <si>
    <t>The CBRT has decided to provide incentive to deposit and participation fund holders in the event that they convert their gold deposit accounts and participation funds into TL time deposit accounts.</t>
  </si>
  <si>
    <t>https://www.tcmb.gov.tr/wps/wcm/connect/EN/TCMB+EN/Main+Menu/Announcements/Press+Releases/2021/ANO2021-65</t>
  </si>
  <si>
    <t>The CBRT has decided to provide incentive also to domestic legal persons holding deposits and participation funds in the event that they convert their FX and gold deposit accounts and participation funds into TL time deposit accounts and participation funds.</t>
  </si>
  <si>
    <t>https://www.tcmb.gov.tr/wps/wcm/connect/EN/TCMB+EN/Main+Menu/Announcements/Press+Releases/2022/ANO2022-03</t>
  </si>
  <si>
    <t>TR-20211221-mon-1</t>
  </si>
  <si>
    <t>TR-20211221-mon-2</t>
  </si>
  <si>
    <t>In order to help exporting and importing companies to manage exchange rate risk, TL-settled foreign exchange forward sales will be carried out at the CBRT via auctions and at the BIST Derivatives Market (VIOP).
The TL-settled foreign exchange forward selling auctions will be held with maturities of 1 month and 3 months.</t>
  </si>
  <si>
    <t>https://www.tcmb.gov.tr/wps/wcm/connect/EN/TCMB+EN/Main+Menu/Announcements/Press+Releases/2021/ANO2021-61</t>
  </si>
  <si>
    <t>https://www.ecb.europa.eu/press/pr/date/2021/html/ecb.mp211028~85474438a4.en.html</t>
  </si>
  <si>
    <t>The Governing Council continues to judge that favourable financing conditions can be maintained with a moderately lower pace of net asset purchases under the pandemic emergency purchase programme (PEPP) than in the second and third quarters of this year.</t>
  </si>
  <si>
    <t>The Governing Council decided to extend the reinvestment horizon for the PEPP. It now intends to reinvest the principal payments from maturing securities purchased under the PEPP until at least the end of 2024.
In line with a step-by-step reduction in asset purchases and to ensure that the monetary policy stance remains consistent with inflation stabilising at its target over the medium term, the Governing Council decided on a monthly net purchase pace of €40 billion in the second quarter and €30 billion in the third quarter under the APP. From October 2022 onwards, the Governing Council will maintain net asset purchases under the APP at a monthly pace of €20 billion for as long as necessary to reinforce the accommodative impact of its policy rates.</t>
  </si>
  <si>
    <t>https://www.ecb.europa.eu/press/pr/date/2021/html/ecb.mp211216~1b6d3a1fd8.en.html</t>
  </si>
  <si>
    <t>In support of its symmetric 2% inflation target and in line with its monetary policy strategy, the Governing Council expects the key ECB interest rates to remain at their present or lower levels until it sees inflation reaching 2% well ahead of the end of its projection horizon and durably for the rest of the projection horizon, and it judges that realised progress in underlying inflation is sufficiently advanced to be consistent with inflation stabilising at 2% over the medium term. This may also imply a transitory period in which inflation is moderately above target.</t>
  </si>
  <si>
    <t xml:space="preserve">According to the October decision, the central bank base rate rises by 15 basis points to 1.80 percent. The Monetary Council also considers a 15-basis point increase in the interest rate corridor to be justified: the overnight deposit rate increases to 0.85 percent, while the overnight and the one-week collateralised lending rates increase to 2.75 percent. The MNB will continue to set the one-week deposit rate at weekly tenders. </t>
  </si>
  <si>
    <t>https://www.mnb.hu/en/monetary-policy/the-monetary-council/press-releases/2021/press-release-on-the-monetary-council-meeting-of-19-october-2021</t>
  </si>
  <si>
    <t xml:space="preserve">The MNB continues to phase out its FX swap facility providing forint liquidity in a dynamic way, taking into account developments in the swap market. </t>
  </si>
  <si>
    <t xml:space="preserve">The Monetary Council also considers a 15-basis point increase in the interest rate corridor to be justified: the overnight deposit rate increases to 0.85 percent, while the overnight and the one-week collateralised lending rates increase to 2.75 percent. </t>
  </si>
  <si>
    <t>According to the Monetary Council’s assessment, it is warranted to increase the interest rate on the one-week deposit instrument by the same measure as in the base rate.</t>
  </si>
  <si>
    <t>https://www.mnb.hu/en/monetary-policy/the-monetary-council/press-releases/2021/press-release-on-the-monetary-council-meeting-of-16-november-2021</t>
  </si>
  <si>
    <t xml:space="preserve">In response to the higher inflation path and the risk of increasing second-round effects, the Monetary Council decided to continue tightening monetary conditions at a faster pace. According to today’s decision, the central bank base rate rises by 30 basis points to 2.10 percent. </t>
  </si>
  <si>
    <t xml:space="preserve">The MNB continues to use the government securities purchase programme taking a flexible approach to changing the quantity and structure of weekly purchases, to the extent and for the time necessary. </t>
  </si>
  <si>
    <t>To reduce liquidity in the banking system, the Bank will cease to use the FX swap facility providing forint liquidity.</t>
  </si>
  <si>
    <t>HU-20211116-mon-1</t>
  </si>
  <si>
    <t>The overnight deposit rate was increased to 1.15 percent, while the overnight and the one-week collateralised lending rates were increased to 3.05 percent. The base rate has risen by 150 basis points since the start of the rate tightening cycle in June.</t>
  </si>
  <si>
    <t>The Monetary Council responds to longer-term internal fundamental changes in the outlook for domestic inflation by applying the interest rate tightening cycle. The Monetary Council considers it a key priority to anchor inflation expectations properly and thereby continuously to mitigate second-round inflation risks. In the persistently changed inflation environment, the Monetary Council intends to shape expectation appropriately by continuing the cycle of base rate hikes. Nevertheless, short-term risks in financial and commodity markets have recently increased, and the Bank must respond to these significant changes quickly and flexibly. The corresponding instrument for this is the one-week central bank deposit. As long as financial and commodity market risks persist, the Bank must be ready to set the interest rate on one-week deposit above the base rate. The MNB will continue to set the one-week deposit rate at weekly tenders.</t>
  </si>
  <si>
    <t>In order to avoid second-round inflationary effects and to properly anchor expectations, the Monetary Council continues the tightening of monetary conditions. According to today’s decision, the central bank base rate rises by 30 basis points to 2.40 percent.</t>
  </si>
  <si>
    <t>https://www.mnb.hu/en/monetary-policy/the-monetary-council/press-releases/2021/press-release-on-the-monetary-council-meeting-of-14-december-2021</t>
  </si>
  <si>
    <t>The overnight deposit rate was increased by 80 basis points to 2.40 percent which is equal to the base rate, while the overnight and the one-week collateralised lending rates were increased by 30 basis points to 4.40 percent.</t>
  </si>
  <si>
    <t xml:space="preserve">The Monetary Council intends to drive expectations appropriately by continuing the cycle of base rate hikes at a monthly frequency and in a predictable manner. Rising yields as a result of the interest rate hikes and the expected gradual fall in inflation are expected to lead to an increase in real interest rates in the coming months.
The Monetary Council has increased the Bank’s room for manoeuvre by making the interest rate corridor asymmetrical. As long as financial and commodity market risks persist, the Bank will be ready to set the one-week deposit rate persistently above the base rate. </t>
  </si>
  <si>
    <t xml:space="preserve">The MNB will actively use its swap facility providing foreign currency liquidity again, without a quantitative limit. </t>
  </si>
  <si>
    <t>The Monetary Council decided to close the Bond Funding for Growth Scheme. Following the realisation of negotiations with issuers currently underway up to the maximum amount allocated under the programme, the Bank will not purchase additional corporate bonds. Ample liquidity and strong capital position of the banking sector, as well as the improvement in bond market conditions in recent years and the effects of market development, make it possible to satisfy the corporate sector’s funding needs on a market basis.</t>
  </si>
  <si>
    <t>The Monetary Council also took a decision on closing the government securities purchase programme. Accordingly, the Bank will stop purchasing bonds. In the Monetary Council’s view, the stable liquidity position of the government securities market is crucial for the effectiveness of monetary policy transmission looking ahead. The MNB will continue to closely monitor liquidity developments in the government securities market, and it will be ready to intervene in order to maintain the stability of the government securities market with occasional and targeted government securities purchases if necessary. Occasional government securities purchases will not indicate a change in the stance of monetary policy. The Bank will hold securities purchased until maturity.</t>
  </si>
  <si>
    <t xml:space="preserve">Short term discount bill </t>
  </si>
  <si>
    <t>https://www.mnb.hu/en/monetary-policy/monetary-policy-instruments/tenders-quick-tenders/short-term-discount-bill</t>
  </si>
  <si>
    <t>https://www.bkam.ma/en/Press-releases/Bank-al-maghrib-board-meeting/2021/Bank-al-maghrib-board-meeting-october-13-2021</t>
  </si>
  <si>
    <t>https://www.bkam.ma/en/Press-releases/Bank-al-maghrib-board-meeting/2021/Bank-al-maghrib-board-meeting-december-21-2021</t>
  </si>
  <si>
    <t>https://www.nbp.pl/en/aktualnosci/2021/mpc_2021_11_03.pdf</t>
  </si>
  <si>
    <t xml:space="preserve">The Council decided to increase the NBP reference rate by 0.75 percentage points, i.e. to 1.25%. </t>
  </si>
  <si>
    <t xml:space="preserve"> At the same time, the Council set the remaining NBP interest rates at the
following levels:
▪ lombard rate at 1.75%;
▪ deposit rate at 0.75%;
▪ rediscount rate at 1.30%;
▪ discount rate at 1.35%.</t>
  </si>
  <si>
    <t>The Council decided to increase the NBP reference rate by 0.50 percentage points, i.e. to 1.75%.</t>
  </si>
  <si>
    <t>https://www.nbp.pl/en/aktualnosci/2021/mpc_2021_12_08.pdf</t>
  </si>
  <si>
    <t>At the same time, the Council set the remaining NBP interest rates at the
following levels:
▪ lombard rate at 2.25%;
▪ deposit rate at 1.25%;
▪ rediscount rate at 1.80%;
▪ discount rate at 1.85%.</t>
  </si>
  <si>
    <t>https://www.nbp.pl/en/aktualnosci/2021/mpc_2022_01_04.pdf</t>
  </si>
  <si>
    <t>At the same time, the Council set the remaining NBP interest rates at the
following levels:
▪ lombard rate at 2.75%;
▪ deposit rate at 1.75%;
▪ rediscount rate at 2.30%;
▪ discount rate at 2.35%.</t>
  </si>
  <si>
    <t>The Board of the National Bank of Romania, having convened for the meeting of 9 November 2021, decided: 1) to increase the monetary policy rate to 1.75 percent per annum, from 1.50 percent per annum, as of 10 November 2021;
2) to extend the symmetric corridor of interest rates on standing facilities around the policy rate to ±0.75 percentage points from ±0.50 percentage points; thus, starting 10 November 2021, the lending (Lombard) facility rate will be raised to 2.50 percent per annum from 2 percent per annum, while the deposit facility rate will be kept at 1.00 percent per annum;</t>
  </si>
  <si>
    <t>https://www.bnr.ro/page.aspx?prid=20137</t>
  </si>
  <si>
    <t>to extend the symmetric corridor of interest rates on standing facilities around the policy rate to ±0.75 percentage points from ±0.50 percentage points; thus, starting 10 November 2021, the lending (Lombard) facility rate will be raised to 2.50 percent per annum from 2 percent per annum, while the deposit facility rate will be kept at 1.00 percent per annum;</t>
  </si>
  <si>
    <t>https://www.bnr.ro/page.aspx?prid=20457</t>
  </si>
  <si>
    <t>The Board of the National Bank of Romania, having convened for the meeting of 10 January 2022, decided: 1) to increase the monetary policy rate to 2.00 percent per annum, from 1.75 percent per annum, as of 11 January 2022;
2) to extend the symmetric corridor of interest rates on standing facilities around the policy rate to ±1.00 percentage point from ±0.75 percentage points; thus, starting 11 January 2022, the lending (Lombard) facility rate will be raised to 3.00 percent per annum from 2.50 percent per annum, while the deposit facility rate will be kept at 1.00 percent per annum;</t>
  </si>
  <si>
    <t>to extend the symmetric corridor of interest rates on standing facilities around the policy rate to ±1.00 percentage point from ±0.75 percentage points; thus, starting 11 January 2022, the lending (Lombard) facility rate will be raised to 3.00 percent per annum from 2.50 percent per annum, while the deposit facility rate will be kept at 1.00 percent per annum;</t>
  </si>
  <si>
    <t>https://www.resbank.co.za/en/home/publications/publication-detail-pages/statements/monetary-policy-statements/2021/MPC-November/Statement-of-the-Monetary-Policy-Committee-November-2021</t>
  </si>
  <si>
    <t>The MPC decided to increase the repurchase rate by 25 basis points to 3.75% per year</t>
  </si>
  <si>
    <t xml:space="preserve">The implied policy rate path of the Quarterly Projection Model (QPM) indicates an increase of 25 basis points in the fourth quarter of 2021 and further increases in each quarter of 2022, 2023 and 2024. </t>
  </si>
  <si>
    <t>https://www.bot.or.th/English/PressandSpeeches/Press/2021/Pages/n8064.aspx</t>
  </si>
  <si>
    <t>https://www.bot.or.th/English/PressandSpeeches/Press/2021/Pages/n6964.aspx</t>
  </si>
  <si>
    <t>https://www.bot.or.th/English/PressandSpeeches/Press/2021/Pages/n9364.aspx</t>
  </si>
  <si>
    <t>https://www.bok.or.kr/eng/bbs/E0000634/view.do?nttId=10066940&amp;menuNo=400069&amp;pageIndex=5</t>
  </si>
  <si>
    <t xml:space="preserve">The Monetary Policy Board of the Bank of Korea decided today to raise the Base Rate by 25 basis points, from 0.75% to 1.00%.
</t>
  </si>
  <si>
    <t>https://www.bok.or.kr/eng/bbs/E0000634/view.do?nttId=10067647&amp;menuNo=400069&amp;pageIndex=3</t>
  </si>
  <si>
    <t>https://www.rbi.org.in/Scripts/BS_PressReleaseDisplay.aspx?prid=52367</t>
  </si>
  <si>
    <t>The stance remains accommodative as long as necessary to revive and sustain growth on a durable basis and continue to mitigate the impact of COVID-19 on the economy, while ensuring that inflation remains within the target going forward.</t>
  </si>
  <si>
    <t>The marginal standing facility (MSF) rate and the bank rate remain unchanged at 4.25 per cent. The reverse repo rate also remains unchanged at 3.35 per cent.</t>
  </si>
  <si>
    <t>It has been decided to extend this facility (special three-year long-term repo operation (SLTRO) for Small Finance Banks (SFBs)) till December 31, 2021 and make it available On Tap.</t>
  </si>
  <si>
    <t>https://www.rbi.org.in/Scripts/BS_PressReleaseDisplay.aspx?prid=52388</t>
  </si>
  <si>
    <t>https://www.rbi.org.in/Scripts/BS_PressReleaseDisplay.aspx?prid=52687</t>
  </si>
  <si>
    <t xml:space="preserve">The reverse repo rate under the LAF remains unchanged at 3.35 per cent and the marginal standing facility (MSF) rate and the Bank Rate at 4.25 per cent.
</t>
  </si>
  <si>
    <t>The MPC also decided to continue with the accommodative stance as long as necessary to revive and sustain growth on a durable basis and continue to mitigate the impact of COVID-19 on the economy, while ensuring that inflation remains within the target going forward. These decisions are in consonance with the objective of achieving the medium-term target for consumer price index (CPI) inflation of 4 per cent within a band of +/- 2 per cent, while supporting growth.</t>
  </si>
  <si>
    <t>https://www.bi.go.id/en/publikasi/ruang-media/news-release/default.aspx</t>
  </si>
  <si>
    <t>The Council decided to increase the NBP reference rate by 0.50 percentage points, i.e. to 2.25%.</t>
  </si>
  <si>
    <t>https://www.bi.go.id/en/publikasi/ruang-media/news-release/Pages/sp_2326221.aspx</t>
  </si>
  <si>
    <t>https://www.bi.go.id/en/publikasi/ruang-media/news-release/Pages/sp_2326821.aspx</t>
  </si>
  <si>
    <t>The policy repo rate remains unchanged at 4 per cent.</t>
  </si>
  <si>
    <t>The Board deemed the current level of the policy rate to be appropriate and thus decided to keep it unchanged at 1.50 percent.</t>
  </si>
  <si>
    <t>The Board deemed that the current level of the policy rate remains appropriate and thus decided to maintain it unchanged at 1.5%.</t>
  </si>
  <si>
    <t>New Measures to Benefit Productive Sectors (bcra.gob.ar)</t>
  </si>
  <si>
    <t>AR-20211002-mon-1</t>
  </si>
  <si>
    <t>The BCRA implemented a New Credit Line for MSMEs’ Productive Investment mainly channeled to the industrial and services sector for the 2021-2022 period. This line, which shall be offered by all financial institutions, will amount to about ARS450,000 million by March 31, 2022. Leading banks must lend out 7.5% of their stock of private deposits. It involves two types of financing: loans for investment in capital goods at a 30% annual rate for an average minimum term of 2 years and loans for working capital at a 35% annual rate.</t>
  </si>
  <si>
    <t>New Credit Line for MSMEs’ Productive Investment and Special Treatment for Key Provincial Sectors</t>
  </si>
  <si>
    <t>ARS450,000</t>
  </si>
  <si>
    <t>The interest rate on 28-day liquidity bills (LELIQs) has been raised by 2 percentage points, from 38% to 40% annually. The maximum holding of 28-day LELIQs has been raised to an amount proportional to the stock of private sector’s time deposits at each financial institution. The BCRA has also issued a new 180-day LELIQ at an annual rate of 44%. Auctions will take place twice a week for 28-day LELIQs, and once a week for 180-day LELIQs. </t>
  </si>
  <si>
    <t>The BCRA Redesigns Monetary Policy Instruments to Improve the Conditions for Macroeconomic Stability</t>
  </si>
  <si>
    <t>In its 240th meeting, the Copom unanimously decided to increase the Selic rate to 5.25% p.a.</t>
  </si>
  <si>
    <r>
      <t>In its 241</t>
    </r>
    <r>
      <rPr>
        <sz val="8"/>
        <rFont val="Segoe UI"/>
        <family val="2"/>
      </rPr>
      <t>th</t>
    </r>
    <r>
      <rPr>
        <sz val="11"/>
        <rFont val="Segoe UI"/>
        <family val="2"/>
      </rPr>
      <t> meeting, the Copom unanimously decided to increase the Selic rate to 6.25% p.a.</t>
    </r>
  </si>
  <si>
    <t>Copom increases the Selic rate to 7.75% p.a. (bcb.gov.br)</t>
  </si>
  <si>
    <r>
      <t>In its 242</t>
    </r>
    <r>
      <rPr>
        <sz val="8"/>
        <rFont val="Segoe UI"/>
        <family val="2"/>
      </rPr>
      <t>nd</t>
    </r>
    <r>
      <rPr>
        <sz val="11"/>
        <rFont val="Segoe UI"/>
        <family val="2"/>
      </rPr>
      <t> meeting, the Copom unanimously decided to increase the Selic rate to 7.75% p.a.</t>
    </r>
  </si>
  <si>
    <r>
      <t>In its 243</t>
    </r>
    <r>
      <rPr>
        <sz val="8"/>
        <rFont val="Segoe UI"/>
        <family val="2"/>
      </rPr>
      <t>nd</t>
    </r>
    <r>
      <rPr>
        <sz val="11"/>
        <rFont val="Segoe UI"/>
        <family val="2"/>
      </rPr>
      <t> meeting, the Copom unanimously decided to increase the Selic rate to 9.75% p.a.</t>
    </r>
  </si>
  <si>
    <t>Copom increases the Selic rate to 9.25% p.a. (bcb.gov.br)</t>
  </si>
  <si>
    <t>https://www.bankofcanada.ca/2021/10/fad-press-release-2021-10-27/</t>
  </si>
  <si>
    <t> The Bank is ending quantitative easing (QE) and moving into the reinvestment phase, during which it will purchase Government of Canada bonds solely to replace maturing bonds.</t>
  </si>
  <si>
    <t>https://www.bankofcanada.ca/2021/12/fad-press-release-2021-12-08/</t>
  </si>
  <si>
    <t>CN-20210929-mon-1</t>
  </si>
  <si>
    <t>The People's Bank of China (PBC) conducted a central bank bills swap (CBS) operation on September 29, 2021 in order to improve the liquidity of bank-issued perpetual bonds, support banks to replenish capital through perpetual bond issuance, and enable the financial sector to better serve the real economy. The operation registered RMB5 billion, with a term of three months and a rate of 0.10 percent.</t>
  </si>
  <si>
    <t>http://www.pbc.gov.cn/en/3688110/3688172/4157443/4353789/index.html</t>
  </si>
  <si>
    <t>Specifically, the PBC will fully utilize the RMB300 billion new quota of central bank lending for micro and small businesses (MSBs), support the growth of loans granted to MSBs and self-employed businesses, continue the policy of deferred repayments on inclusive MSB loans and of the support plan for inclusive unsecured MSB loans, and introduce comprehensive policies to support coordinated regional development.</t>
  </si>
  <si>
    <t>http://www.pbc.gov.cn/en/3688110/3688172/4157443/4353796/index.html</t>
  </si>
  <si>
    <t>CN-20211025-mon-1</t>
  </si>
  <si>
    <t>With the approval of the State Council, the People's Bank of China (PBC) recently renewed a currency swap agreement with Bank of Japan (BOJ) in the amount of RMB200 billion (JPY3400 billion). The agreement will be valid for three years and can be extended on mutual consent.</t>
  </si>
  <si>
    <t>http://www.pbc.gov.cn/en/3688110/3688172/4157443/4370934/index.html</t>
  </si>
  <si>
    <t>CN-20211112-mon-1</t>
  </si>
  <si>
    <t>With the approval of the State Council, the People’s Bank of China (PBC) recently renewed a bilateral currency swap agreement with the Bank of England in the amount of RMB350 billion/GBP40 billion. The agreement is valid for a further five years and can be extended upon mutual consent.</t>
  </si>
  <si>
    <t>http://www.pbc.gov.cn/en/3688110/3688172/4157443/4388544/index.html</t>
  </si>
  <si>
    <t>The People's Bank of China (PBC) conducted a central bank bills swap (CBS) operation on November 30, 2021 in order to improve the liquidity of bank-issued perpetual bonds, support banks to replenish capital through perpetual bond issuance, and enable the financial sector to better serve the real economy. The operation registered RMB5 billion, with a term of three months and a rate of 0.10 percent.</t>
  </si>
  <si>
    <t>http://www.pbc.gov.cn/en/3688110/3688172/4157443/4404444/index.html</t>
  </si>
  <si>
    <t>To support the development of real economy and steadily bring down overall financing costs, the PBC is scheduled to cut the required reserve ratio (RRR) for financial institutions (excluding those that have already implemented an RRR of 5 percent) by 0.5 percentage points on December 15, 2021. The weighted average RRR for financial institutions will be 8.4 percent after the cut.</t>
  </si>
  <si>
    <t>http://www.pbc.gov.cn/en/3688110/3688172/4157443/4408001/index.html</t>
  </si>
  <si>
    <t>The Monetary Committee decides on November 22, 2021 to keep the interest rate unchanged at 0.1 percent</t>
  </si>
  <si>
    <t>https://www.boi.org.il/en/NewsAndPublications/PressReleases/Pages/22-11-2021.aspx</t>
  </si>
  <si>
    <t>The Monetary Policy Committee agreed to raise the Official Cash Rate (OCR) to 0.75 per cent.</t>
  </si>
  <si>
    <t>https://www.rbnz.govt.nz/news/2021/11/mpc-continues-to-reduce-monetary-stimulus</t>
  </si>
  <si>
    <t>The Saudi Central Bank announces the extension of the Deferred Payment Program - one of SAMA's Private Sector Financing Support Programs - for three additional months from October 1, 2021 to December 31, 2021, for the benefit of micro, small and medium enterprises (MSMEs) that continue to be affected by the COVID-19 precautionary measures.</t>
  </si>
  <si>
    <t>https://www.sama.gov.sa/en-US/News/Pages/news-698.aspx</t>
  </si>
  <si>
    <t>MAS will therefore raise slightly the slope of the S$NEER policy band, from zero percent previously. The width of the policy band and the level at which it is centred will be unchanged. This appreciation path for the S$NEER policy band will ensure price stability over the medium term while recognising the risks to the economic recovery.</t>
  </si>
  <si>
    <t>https://www.mas.gov.sg/news/monetary-policy-statements/2021/mas-monetary-policy-statement-14oct21</t>
  </si>
  <si>
    <t>SG-20211105-mon-1</t>
  </si>
  <si>
    <t xml:space="preserve">Bank Indonesia (BI) and the Monetary Authority of Singapore (MAS) today announced the extension of the USD10 billion bilateral financial arrangement to 4 November 2022. A local currency bilateral swap agreement that allows for the exchange of local currencies between the two central banks of up to SGD9.5 billion or IDR100 trillion (about USD7 billion equivalent). A bilateral repo agreement of USD3 billion that allows for repurchase transactions between the two central banks to obtain USD cash using G3 Government Bonds as collateral. </t>
  </si>
  <si>
    <t>https://www.mas.gov.sg/news/media-releases/2021/bank-indonesia-and-monetary-authority-of-singapore-further-extend-bilateral-financial-arrangement</t>
  </si>
  <si>
    <t>The Monetary Authority of Singapore (MAS) announced today that the MAS US Dollar (USD) Facility (Facility) will expire on 31 December 2021. The MAS’ temporary US$60 billion swap arrangement with the US Federal Reserve (Federal Reserve) will also expire on the same day.</t>
  </si>
  <si>
    <t>https://www.mas.gov.sg/news/media-releases/2021/mas-usd-facility-to-expire-on-31-december-2021</t>
  </si>
  <si>
    <t>https://www.bsp.gov.ph/SitePages/MediaAndResearch/MediaDisp.aspx?ItemId=6031</t>
  </si>
  <si>
    <t>https://www.bsp.gov.ph/SitePages/MediaAndResearch/MediaDisp.aspx?ItemId=6071</t>
  </si>
  <si>
    <t>The Central Bank of the UAE (CBUAE) has extended several measures of its Targeted Economic Support Scheme (TESS) until 30 June 2022 to support the continued recovery of the UAE economy.</t>
  </si>
  <si>
    <t>https://www.centralbank.ae/sites/default/files/2021-12/CBUAE%20extends%20several%20measures%20of%20the%20Targeted%20Economic%20Support%20Scheme%20to%20facilitate%20post-COVID%20recovery%20of%20the%20UAE%20economy-EN.pdf</t>
  </si>
  <si>
    <t>Renewal of Bilateral Swap Arrangement between Japan and Indonesia</t>
  </si>
  <si>
    <t>ID-20211105-mon-1</t>
  </si>
  <si>
    <t>A local currency bilateral swap agreement that allows for the exchange of local currencies between the two central banks of up to SGD9.5 billion or IDR100 trillion (about USD7 billion equivalent);</t>
  </si>
  <si>
    <t>Bank Indonesia and Monetary Authority of Singapore Further Extend Bilateral Financial Arrangement</t>
  </si>
  <si>
    <t>ID-20211105-mon-2</t>
  </si>
  <si>
    <t>A bilateral repo agreement of USD3 billion that allows for repurchase transactions between the two central banks to obtain USD cash using G3 Government Bonds[1] as collateral. </t>
  </si>
  <si>
    <t>BI 7-Day Reverse Repo Rate Held At 3.50%: Synergy Maintaining Stability and Strengthening Recovery</t>
  </si>
  <si>
    <t>CN-20211206-mon-1</t>
  </si>
  <si>
    <t>Foreign currency deposit requirement ratio</t>
  </si>
  <si>
    <t>in order to strengthen the management of foreign exchange liquidity of financial institutions, chinese min min bank decided to increase the foreign exchange deposit reserve ratio of financial institutions by 2 percentage points from december 15, 2021, that is, the foreign exchange deposit reserve ratio will be increased from the current 7% to 9%.</t>
  </si>
  <si>
    <t>http://www.pbc.gov.cn/goutongjiaoliu/113456/113469/4410950/index.html</t>
  </si>
  <si>
    <t>We remain committed to holding the policy interest rate at the effective lower bound until economic slack is absorbed so that the 2 percent inflation target is sustainably achieved. In the Bank’s projection, this happens sometime in the middle quarters of 2022.</t>
  </si>
  <si>
    <t>We remain committed to holding the policy interest rate at the effective lower bound until economic slack is absorbed so that the 2 percent inflation target is sustainably achieved. In the Bank’s October projection, this happens sometime in the middle quarters of 2022.</t>
  </si>
  <si>
    <t>The Committee noted that further removal of monetary policy stimulus is expected over time given the medium term outlook for inflation and employment.</t>
  </si>
  <si>
    <t>Deposit Facility (DF) rates at 2.75% and Lending Facility (LF) rates at 4.25%.</t>
  </si>
  <si>
    <t>Central bank bill swaps</t>
  </si>
  <si>
    <t>RMB5 billion</t>
  </si>
  <si>
    <t>CN-JP Bilateral Currency Swap Agreement</t>
  </si>
  <si>
    <t>RMB200 bn (JPY3400 bn)</t>
  </si>
  <si>
    <t>CN-GB Bilateral Currency Swap</t>
  </si>
  <si>
    <t>RMB 350 bn (GBP40 bn)</t>
  </si>
  <si>
    <t>SG-ID Bilateral Swap line</t>
  </si>
  <si>
    <t>SGD9.5 billion or IDR100 trillion</t>
  </si>
  <si>
    <t>USD3 billion</t>
  </si>
  <si>
    <t>FX swap</t>
  </si>
  <si>
    <t>USD 7bn</t>
  </si>
  <si>
    <t>Bilateral repo agreement</t>
  </si>
  <si>
    <t>At its Monetary Policy Meeting, the Board of the Central Bank of Chile decided to raise the monetary policy interest rate (MPR) by 125 basis points, to 2.75%. The decision was adopted by the unanimous vote of its members.</t>
  </si>
  <si>
    <t>5a37d19d-18ed-bd84-60a3-f37ace3ce1c7 (bcentral.cl)</t>
  </si>
  <si>
    <t>Reunión de Política Monetaria – diciembre 2021 (bcentral.cl)</t>
  </si>
  <si>
    <t>At its Monetary Policy Meeting, the Board of the Central Bank of Chile agreed to increase
the monetary policy interest rate by 125 base points, up to 4.0%. The decision was
adopted unanimously by its members</t>
  </si>
  <si>
    <t>The board voted 5-2 to raise the benchmark interest rate by 50 basis points to 2.5%; the two dissenting board members voted for a 25-basis point increase.</t>
  </si>
  <si>
    <t>Banco de la República's board decides unanimously to continue monetary policy normalization - Banco de la República (banco central de Colombia) (banrep.gov.co)</t>
  </si>
  <si>
    <t>The board voted 4-3 to raise the benchmark interest rate by 50 basis points to 3.0%; three board members voted for a 75-basis point increase.</t>
  </si>
  <si>
    <t>Banco de la República's board of directors (BDBR) raises interest rates by 50 basis points - Banco de la República (banco central de Colombia) (banrep.gov.co)</t>
  </si>
  <si>
    <t>ank Negara Malaysia and the People’s Bank of China have renewed the bilateral currency swap arrangement for a term of five years, with the size maintained at CNY180 billion / RM110 billion. The first agreement was established in 2009.</t>
  </si>
  <si>
    <t>Renewal of Bilateral Currency Swap Arrangement Agreement between Bank Negara Malaysia and the People's Bank of China - Bank Negara Malaysia (bnm.gov.my)</t>
  </si>
  <si>
    <t>MY-20211123-mon-1</t>
  </si>
  <si>
    <t>CNY Swap Line</t>
  </si>
  <si>
    <t>CNY180bn</t>
  </si>
  <si>
    <t>Banco de México’s Governing Board decided to increase the target for the overnight interbank interest rate by 25 basis points to 5%, effective November 12, 2021.</t>
  </si>
  <si>
    <t>{829DAF9D-A899-497B-C417-4E175D751530}.pdf (banxico.org.mx)</t>
  </si>
  <si>
    <t>Banco de México’s Governing Board decided to increase the target for the overnight interbank interest rate by 50 basis points to 5.5%, effective December 17, 2021.</t>
  </si>
  <si>
    <t>{8A33C7BC-8655-1224-2366-7AFA0053C669}.pdf (banxico.org.mx)</t>
  </si>
  <si>
    <t xml:space="preserve">The Board of Directors of the Central Reserve Bank of Peru (BCRP) decided to raise the reference
interest rate by 50 bps to 1.50 percent. Monetary policy is still expansionary, with a historically low
reference interest rate. </t>
  </si>
  <si>
    <t>The Board of Directors of the Central Reserve Bank of Peru (BCRP) decided to raise the reference interest rate by 50 bps to 2.0 percent. Monetary policy is still expansionary and the current decision does not necessarily imply a cycle of successive increases in the reference rate. T</t>
  </si>
  <si>
    <t>informative-note-october-2021 (bcrp.gob.pe)</t>
  </si>
  <si>
    <t>informative-note-january-2022 (bcrp.gob.pe)</t>
  </si>
  <si>
    <t>informative-note-december-2021 (bcrp.gob.pe)</t>
  </si>
  <si>
    <t>The Board of Directors of the Central Reserve Bank of Peru (BCRP) decided to raise the referenceinterest rate by 50 bps to 2.50 percent. Monetary policy is still expansionary and the current decision does not necessarily imply a cycle of successive increases in the reference rate</t>
  </si>
  <si>
    <t>The Board of Directors of the Central Reserve Bank of Peru (BCRP) decided to raise the reference interest rate by 50 bps to 3.00 percent, continuing the normalization of the stance of monetary policy.</t>
  </si>
  <si>
    <t>informative-note-november-2021 (bcrp.gob.pe)</t>
  </si>
  <si>
    <t>Monetary policy assessment of 16 December 2021 (snb.ch)</t>
  </si>
  <si>
    <t>The SNB is maintaining its expansionary monetary policy. It is thus ensuring price stability and supporting the Swiss economy in its recovery from the impact of the coronavirus pandemic. It is keeping the SNB policy rate and interest on sight deposits at the SNB at −0.75%, and remains willing to intervene in the foreign exchange market as necessary, in order to counter upward pressure on the Swiss franc. In so doing, it takes the overall currency situation into consideration. The Swiss franc remains highly valued.</t>
  </si>
  <si>
    <t>Bank Rate maintained at 0.1% - September 2021 | Bank of England</t>
  </si>
  <si>
    <t>Bank Rate maintained at 0.1% - November 2021 | Bank of England</t>
  </si>
  <si>
    <t>At its meeting ending on 15 December 2021, the MPC voted by a majority of 8-1 to increase Bank Rate by 0.15 percentage points, to 0.25%. </t>
  </si>
  <si>
    <t>k211028a.pdf (boj.or.jp)</t>
  </si>
  <si>
    <t>k211217a.pdf (boj.or.jp)</t>
  </si>
  <si>
    <t>The Policy Board of the Bank of Japan, at the Monetary Policy Meeting held today, decided to extend the Special Program to Support Financing in Response to the Novel Coronavirus (COVID-19) in part by six months until the end of September 2022, with a view to continuing to support financing, mainly of small and medium-sized firms.</t>
  </si>
  <si>
    <t>31.09.2022</t>
  </si>
  <si>
    <t>Norges Bank’s Monetary Policy and Financial Stability Committee has unanimously decided to keep the policy rate unchanged at 0.25 percent.</t>
  </si>
  <si>
    <t>Policy rate unchanged at 0.25 percent (norges-bank.no)</t>
  </si>
  <si>
    <t>Based on the Committee’s assessment, a normalising economy suggests that it will be appropriate to raise the policy rate further from today’s level. Uncertainty surrounding the effects of higher interest rates warrants a gradual rise in the policy rate.</t>
  </si>
  <si>
    <t>The policy rate forecast is little changed from the September 2021 Monetary Policy Report and indicates a gradual rise in the policy rate in the coming years.</t>
  </si>
  <si>
    <t>Policy rate raised to 0.5 percent (norges-bank.no)</t>
  </si>
  <si>
    <t>The Bank of Russia increases the key rate by 75 b.p. to 7.50% p.a.</t>
  </si>
  <si>
    <t>The Bank of Russia increases the key rate by 75 b.p. to 7.50% p.a. | Bank of Russia (cbr.ru)</t>
  </si>
  <si>
    <t>If the situation develops in line with the baseline forecast, the Bank of Russia holds open the prospect of further key rate rises at its upcoming meetings. </t>
  </si>
  <si>
    <t>RU-20211022-mon-1</t>
  </si>
  <si>
    <t>SME Lending Initiative Programme</t>
  </si>
  <si>
    <t>RUB 60bn</t>
  </si>
  <si>
    <t>The Bank of Russia increases the key rate by 100 b.p. to 8.50% p.a.</t>
  </si>
  <si>
    <t>The Bank of Russia increases the key rate by 100 b.p. to 8.50% p.a. | Bank of Russia (cbr.ru)</t>
  </si>
  <si>
    <t>If the situation develops in line with the baseline forecast, the Bank of Russia holds open the prospect of further key rate increase at its upcoming meetings. </t>
  </si>
  <si>
    <t>The Executive Board has decided to hold the repo rate unchanged at zero per cent, and to purchase bonds during the first quarter of 2022 to compensate for forthcoming principal payments in the Riksbank's asset holdings.</t>
  </si>
  <si>
    <t>Monetary policy decision: Zero interest rate and unchanged asset holdings | Sveriges Riksbank</t>
  </si>
  <si>
    <t>It also forecasts that the repo rate will be raised in the latter part of 2024.</t>
  </si>
  <si>
    <t>The Riksbank has decided to join the US Federal Reserve System’s standing repo facility in US dollars. </t>
  </si>
  <si>
    <t>Riksbank joins the Federal Reserve's repo facility in USD | Sveriges Riksbank</t>
  </si>
  <si>
    <t>SE-20211220-mon-1</t>
  </si>
  <si>
    <t>FX Repos</t>
  </si>
  <si>
    <t xml:space="preserve">FX Repos Fed FIMA </t>
  </si>
  <si>
    <t>At its meeting today, the Board decided to reduce the target for the yield on the 3-year Australian Government bond to around 0.1 per cent</t>
  </si>
  <si>
    <t>Statement by Philip Lowe, Governor: Monetary Policy Decision | Media Releases | RBA</t>
  </si>
  <si>
    <t>At its meeting today, the Board decided to maintain the cash rate target at 10 basis points and the interest rate on Exchange Settlement balances at zero per cent</t>
  </si>
  <si>
    <t>At its meeting today, the Board decided to discontinue the target of 10 basis points for the April 2024 Australian Government bond.</t>
  </si>
  <si>
    <t>At its meeting today, the Board decided to continue to purchase government securities at the rate of $4 billion a week until at least mid February 2022</t>
  </si>
  <si>
    <t>Bank Rate increased to 0.25% - December 2021 | Bank of England</t>
  </si>
  <si>
    <t>The Bank is also introducing a new, limited, occasional and short-term central bank discount bill that supports the effective sterilisation of liquidity in the financial system.</t>
  </si>
  <si>
    <t>Incentives to convert FX holdings in domestic currency</t>
  </si>
  <si>
    <t>https://cbr.ru/eng/press/pr/?file=22102021_000000ENG_DKP25102021_151904.htm</t>
  </si>
  <si>
    <t>Secured by Joint-stock Company Russian Small and Medium Business Corporation’s guarantees. Removal of sectoral restriction in March 2020, to be re-imposed in August 2021. This program has been implemented since 2015.</t>
  </si>
  <si>
    <t>RU-20200320-mon-3</t>
  </si>
  <si>
    <t>The Bank of Russia has approved the decision that beginning on 27 April 2020 the interest rate on Bank of Russia loans granted to assist SME lending, including for urgent needs to support and maintain employment, will be decreased from 4.00% to 3.50% per annum. This reduction is applicable to Bank of Russia loans, both newly and earlier extended within this programme (with the overall limit of 500 billion rubles).</t>
  </si>
  <si>
    <t>Starting from 26 July 2021, the interest rate set by the Bank of Russia for loans within its Small and Medium-sized Enterprises (SME) lending support facilities, will be the Bank of Russia key rate reduced by 1.50 percentage points. Interest rates for the loans already issued by the Bank of Russia within its SME lending support facilities will not be affected. Since 23 March 2020, this rate has been fixed at 4.00% per annum.</t>
  </si>
  <si>
    <r>
      <t>In order to support small and medium-sized enterprises (SMEs), the Bank of Russia has decided to allocate 60 billion rubles so that banks could lend to companies from the list of sectors</t>
    </r>
    <r>
      <rPr>
        <sz val="10"/>
        <color rgb="FF2B2E33"/>
        <rFont val="Segoe UI"/>
        <family val="2"/>
      </rPr>
      <t> most affected by anti-pandemic measures, on preferential terms.</t>
    </r>
    <r>
      <rPr>
        <sz val="10"/>
        <rFont val="Segoe UI"/>
        <family val="2"/>
      </rPr>
      <t xml:space="preserve">
Within the allocated limit, credit institutions authorised under the SME Lending Incentive Programme2 will have an opportunity to take loans from the Bank of Russia, on the surety of JSC RSMB Corporation, at the interest rate of 4% per annum for up to 1.5 years. Banks will be able to receive these loans provided they either grant  loans at the interest rate not exceeding 8.5% per annum or reduce the interest rate under existing loans to 8.5% per annum or below for eligible SMEs from 1 November 2021.</t>
    </r>
  </si>
  <si>
    <t>This program was initially announced on March 26 2019</t>
  </si>
  <si>
    <t>This swap line was initially established in 2009.</t>
  </si>
  <si>
    <t>This program was initially announced 30.11.2015</t>
  </si>
  <si>
    <t>Next publication date: end of April 2022</t>
  </si>
  <si>
    <t>Last publication date: 28.01.2022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</si>
</sst>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4" x14ac:knownFonts="1">
    <font>
      <sz val="11"/>
      <color theme="1"/>
      <name val="Segoe UI"/>
      <family val="2"/>
    </font>
    <font>
      <u/>
      <sz val="11"/>
      <color theme="10"/>
      <name val="Calibri"/>
      <family val="2"/>
      <scheme val="minor"/>
    </font>
    <font>
      <b/>
      <sz val="11"/>
      <color theme="1"/>
      <name val="Segoe UI"/>
      <family val="2"/>
    </font>
    <font>
      <sz val="10"/>
      <color theme="1"/>
      <name val="Segoe UI"/>
      <family val="2"/>
    </font>
    <font>
      <b/>
      <sz val="10"/>
      <name val="Segoe UI"/>
      <family val="2"/>
    </font>
    <font>
      <b/>
      <sz val="10"/>
      <color theme="1"/>
      <name val="Segoe UI"/>
      <family val="2"/>
    </font>
    <font>
      <sz val="10"/>
      <name val="Segoe UI"/>
      <family val="2"/>
    </font>
    <font>
      <u/>
      <sz val="10"/>
      <color theme="10"/>
      <name val="Calibri"/>
      <family val="2"/>
      <scheme val="minor"/>
    </font>
    <font>
      <u/>
      <sz val="10"/>
      <name val="Segoe UI"/>
      <family val="2"/>
    </font>
    <font>
      <sz val="10"/>
      <name val="Wingdings"/>
      <charset val="2"/>
    </font>
    <font>
      <u/>
      <sz val="10"/>
      <name val="Wingdings"/>
      <charset val="2"/>
    </font>
    <font>
      <i/>
      <sz val="10"/>
      <name val="Segoe UI"/>
      <family val="2"/>
    </font>
    <font>
      <sz val="11"/>
      <color rgb="FF212529"/>
      <name val="Segoe UI"/>
      <family val="2"/>
    </font>
    <font>
      <sz val="10"/>
      <color rgb="FF000000"/>
      <name val="Arial"/>
      <family val="2"/>
    </font>
    <font>
      <sz val="8"/>
      <color theme="1"/>
      <name val="Segoe UI"/>
      <family val="2"/>
    </font>
    <font>
      <b/>
      <sz val="8"/>
      <color theme="1"/>
      <name val="Segoe UI"/>
      <family val="2"/>
    </font>
    <font>
      <sz val="9"/>
      <color indexed="81"/>
      <name val="Tahoma"/>
      <family val="2"/>
    </font>
    <font>
      <b/>
      <sz val="9"/>
      <color indexed="81"/>
      <name val="Tahoma"/>
      <family val="2"/>
    </font>
    <font>
      <sz val="11"/>
      <color theme="1"/>
      <name val="Calibri"/>
      <family val="2"/>
      <scheme val="minor"/>
    </font>
    <font>
      <u/>
      <sz val="11"/>
      <color theme="10"/>
      <name val="Calibri"/>
      <family val="2"/>
    </font>
    <font>
      <sz val="8"/>
      <name val="Arial"/>
      <family val="2"/>
    </font>
    <font>
      <sz val="10"/>
      <color rgb="FF333333"/>
      <name val="Segoe UI"/>
      <family val="2"/>
    </font>
    <font>
      <sz val="11"/>
      <color theme="1"/>
      <name val="Segoe UI"/>
      <family val="2"/>
    </font>
    <font>
      <sz val="11"/>
      <name val="Segoe UI"/>
      <family val="2"/>
    </font>
    <font>
      <sz val="12"/>
      <name val="Segoe UI"/>
      <family val="2"/>
    </font>
    <font>
      <sz val="10"/>
      <color rgb="FF2C2825"/>
      <name val="Segoe UI"/>
      <family val="2"/>
    </font>
    <font>
      <sz val="11"/>
      <color rgb="FF58595B"/>
      <name val="Segoe UI"/>
      <family val="2"/>
    </font>
    <font>
      <sz val="8"/>
      <color rgb="FF58595B"/>
      <name val="Segoe UI"/>
      <family val="2"/>
    </font>
    <font>
      <sz val="10"/>
      <color rgb="FFFF0000"/>
      <name val="Segoe UI"/>
      <family val="2"/>
    </font>
    <font>
      <i/>
      <sz val="12"/>
      <color rgb="FF153443"/>
      <name val="Arial"/>
      <family val="2"/>
    </font>
    <font>
      <sz val="7"/>
      <color rgb="FF212529"/>
      <name val="Segoe UI"/>
      <family val="2"/>
    </font>
    <font>
      <sz val="10"/>
      <color rgb="FF212529"/>
      <name val="Segoe UI"/>
      <family val="2"/>
    </font>
    <font>
      <sz val="8"/>
      <name val="Segoe UI"/>
      <family val="2"/>
    </font>
    <font>
      <sz val="10"/>
      <color rgb="FF2B2E33"/>
      <name val="Segoe UI"/>
      <family val="2"/>
    </font>
  </fonts>
  <fills count="6">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rgb="FF92D050"/>
        <bgColor indexed="64"/>
      </patternFill>
    </fill>
  </fills>
  <borders count="2">
    <border>
      <left/>
      <right/>
      <top/>
      <bottom/>
      <diagonal/>
    </border>
    <border>
      <left/>
      <right/>
      <top/>
      <bottom style="thick">
        <color rgb="FFD4E0E4"/>
      </bottom>
      <diagonal/>
    </border>
  </borders>
  <cellStyleXfs count="9">
    <xf numFmtId="0" fontId="0" fillId="0" borderId="0"/>
    <xf numFmtId="0" fontId="1" fillId="0" borderId="0" applyNumberFormat="0" applyFill="0" applyBorder="0" applyAlignment="0" applyProtection="0"/>
    <xf numFmtId="0" fontId="18" fillId="0" borderId="0"/>
    <xf numFmtId="0" fontId="1"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xf numFmtId="0" fontId="20" fillId="0" borderId="0"/>
    <xf numFmtId="9" fontId="22" fillId="0" borderId="0" applyFont="0" applyFill="0" applyBorder="0" applyAlignment="0" applyProtection="0"/>
    <xf numFmtId="0" fontId="22" fillId="0" borderId="0"/>
  </cellStyleXfs>
  <cellXfs count="132">
    <xf numFmtId="0" fontId="0" fillId="0" borderId="0" xfId="0"/>
    <xf numFmtId="0" fontId="2" fillId="0" borderId="0" xfId="0" applyFont="1"/>
    <xf numFmtId="0" fontId="9" fillId="0" borderId="0" xfId="0" applyFont="1" applyAlignment="1">
      <alignment horizontal="center" vertical="center" wrapText="1"/>
    </xf>
    <xf numFmtId="0" fontId="4" fillId="0" borderId="0" xfId="0" applyFont="1" applyAlignment="1" applyProtection="1">
      <alignment horizontal="center" vertical="center" wrapText="1"/>
      <protection locked="0"/>
    </xf>
    <xf numFmtId="0" fontId="8" fillId="0" borderId="0" xfId="1" applyFont="1" applyAlignment="1">
      <alignment horizontal="left" vertical="center" wrapText="1"/>
    </xf>
    <xf numFmtId="0" fontId="3" fillId="0" borderId="0" xfId="0" applyFont="1"/>
    <xf numFmtId="0" fontId="7" fillId="0" borderId="0" xfId="1" applyFont="1"/>
    <xf numFmtId="0" fontId="5" fillId="0" borderId="0" xfId="0" applyFont="1"/>
    <xf numFmtId="0" fontId="10" fillId="0" borderId="0" xfId="1" applyFont="1" applyAlignment="1">
      <alignment horizontal="center" vertical="center" wrapText="1"/>
    </xf>
    <xf numFmtId="14" fontId="9" fillId="0" borderId="0" xfId="0" applyNumberFormat="1" applyFont="1" applyAlignment="1">
      <alignment horizontal="center" vertical="center" wrapText="1"/>
    </xf>
    <xf numFmtId="0" fontId="3" fillId="0" borderId="0" xfId="0" applyFont="1" applyAlignment="1">
      <alignment horizontal="center"/>
    </xf>
    <xf numFmtId="0" fontId="5" fillId="0" borderId="0" xfId="0" applyFont="1" applyAlignment="1">
      <alignment horizontal="center" vertical="center"/>
    </xf>
    <xf numFmtId="0" fontId="3" fillId="0" borderId="0" xfId="0" applyFont="1" applyAlignment="1">
      <alignment horizontal="center" vertical="center"/>
    </xf>
    <xf numFmtId="0" fontId="6" fillId="0" borderId="0" xfId="0" quotePrefix="1" applyFont="1" applyAlignment="1">
      <alignment horizontal="left" vertical="center" wrapText="1"/>
    </xf>
    <xf numFmtId="0" fontId="4" fillId="0" borderId="0" xfId="0" applyFont="1" applyAlignment="1">
      <alignment horizontal="center" vertical="center" wrapText="1"/>
    </xf>
    <xf numFmtId="0" fontId="14" fillId="0" borderId="0" xfId="0" applyFont="1" applyAlignment="1">
      <alignment horizontal="left" vertical="top" wrapText="1"/>
    </xf>
    <xf numFmtId="14" fontId="0" fillId="0" borderId="0" xfId="0" applyNumberFormat="1"/>
    <xf numFmtId="0" fontId="15" fillId="0" borderId="0" xfId="0" applyFont="1" applyAlignment="1">
      <alignment horizontal="left" vertical="top" wrapText="1"/>
    </xf>
    <xf numFmtId="0" fontId="15" fillId="4" borderId="0" xfId="0" applyFont="1" applyFill="1" applyAlignment="1">
      <alignment horizontal="left" vertical="top" wrapText="1"/>
    </xf>
    <xf numFmtId="0" fontId="15" fillId="3" borderId="0" xfId="0" applyFont="1" applyFill="1" applyAlignment="1">
      <alignment horizontal="left" vertical="top" wrapText="1"/>
    </xf>
    <xf numFmtId="0" fontId="5" fillId="0" borderId="0" xfId="0" applyFont="1" applyAlignment="1">
      <alignment horizontal="left" vertical="top" wrapText="1"/>
    </xf>
    <xf numFmtId="0" fontId="5" fillId="2" borderId="0" xfId="0" applyFont="1" applyFill="1" applyAlignment="1">
      <alignment horizontal="left" vertical="top" wrapText="1"/>
    </xf>
    <xf numFmtId="0" fontId="5" fillId="5" borderId="0" xfId="0" applyFont="1" applyFill="1" applyAlignment="1">
      <alignment horizontal="left" vertical="top" wrapText="1"/>
    </xf>
    <xf numFmtId="0" fontId="5" fillId="4" borderId="0" xfId="0" applyFont="1" applyFill="1" applyAlignment="1">
      <alignment horizontal="left" vertical="top" wrapText="1"/>
    </xf>
    <xf numFmtId="0" fontId="5" fillId="3" borderId="0" xfId="0" applyFont="1" applyFill="1" applyAlignment="1">
      <alignment horizontal="left" vertical="top" wrapText="1"/>
    </xf>
    <xf numFmtId="14" fontId="5" fillId="0" borderId="0" xfId="0" applyNumberFormat="1" applyFont="1" applyAlignment="1">
      <alignment horizontal="left" vertical="top" wrapText="1"/>
    </xf>
    <xf numFmtId="14" fontId="14" fillId="0" borderId="0" xfId="0" applyNumberFormat="1" applyFont="1" applyAlignment="1">
      <alignment horizontal="left" vertical="top" wrapText="1"/>
    </xf>
    <xf numFmtId="0" fontId="14" fillId="0" borderId="0" xfId="0" applyFont="1" applyAlignment="1">
      <alignment horizontal="left" vertical="top"/>
    </xf>
    <xf numFmtId="14" fontId="4" fillId="0" borderId="0" xfId="0" applyNumberFormat="1" applyFont="1" applyAlignment="1">
      <alignment horizontal="center" vertical="center" wrapText="1"/>
    </xf>
    <xf numFmtId="14" fontId="14" fillId="0" borderId="0" xfId="0" applyNumberFormat="1" applyFont="1" applyAlignment="1">
      <alignment horizontal="left" vertical="top"/>
    </xf>
    <xf numFmtId="14" fontId="3" fillId="0" borderId="0" xfId="0" applyNumberFormat="1" applyFont="1"/>
    <xf numFmtId="14" fontId="6" fillId="0" borderId="0" xfId="0" applyNumberFormat="1" applyFont="1" applyAlignment="1">
      <alignment horizontal="left" vertical="center" wrapText="1"/>
    </xf>
    <xf numFmtId="14" fontId="3" fillId="0" borderId="0" xfId="0" applyNumberFormat="1" applyFont="1" applyAlignment="1">
      <alignment horizontal="center" vertical="center"/>
    </xf>
    <xf numFmtId="0" fontId="1" fillId="0" borderId="0" xfId="1" applyAlignment="1">
      <alignment horizontal="left" vertical="center" wrapText="1"/>
    </xf>
    <xf numFmtId="14" fontId="6" fillId="0" borderId="0" xfId="0" applyNumberFormat="1" applyFont="1" applyAlignment="1">
      <alignment horizontal="center" vertical="center" wrapText="1"/>
    </xf>
    <xf numFmtId="0" fontId="6" fillId="0" borderId="0" xfId="0" applyFont="1" applyAlignment="1">
      <alignment horizontal="left" vertical="center" wrapText="1"/>
    </xf>
    <xf numFmtId="0" fontId="6" fillId="0" borderId="0" xfId="0" applyFont="1" applyAlignment="1">
      <alignment horizontal="center" vertical="center" wrapText="1"/>
    </xf>
    <xf numFmtId="0" fontId="6" fillId="0" borderId="0" xfId="0" applyFont="1" applyAlignment="1" applyProtection="1">
      <alignment horizontal="center" vertical="center" wrapText="1"/>
      <protection locked="0"/>
    </xf>
    <xf numFmtId="0" fontId="4" fillId="0" borderId="0" xfId="0" applyFont="1" applyAlignment="1">
      <alignment horizontal="left" vertical="center" wrapText="1"/>
    </xf>
    <xf numFmtId="0" fontId="6" fillId="0" borderId="0" xfId="0" applyFont="1" applyAlignment="1">
      <alignment horizontal="center" wrapText="1"/>
    </xf>
    <xf numFmtId="0" fontId="6" fillId="0" borderId="0" xfId="0" applyFont="1" applyAlignment="1">
      <alignment wrapText="1"/>
    </xf>
    <xf numFmtId="0" fontId="6" fillId="0" borderId="1" xfId="0" applyFont="1" applyBorder="1" applyAlignment="1">
      <alignment horizontal="left" vertical="center" wrapText="1"/>
    </xf>
    <xf numFmtId="0" fontId="15" fillId="0" borderId="0" xfId="0" applyFont="1" applyAlignment="1">
      <alignment horizontal="left" vertical="top"/>
    </xf>
    <xf numFmtId="0" fontId="14" fillId="0" borderId="0" xfId="0" applyFont="1" applyAlignment="1">
      <alignment horizontal="left"/>
    </xf>
    <xf numFmtId="0" fontId="6" fillId="0" borderId="0" xfId="0" applyFont="1" applyAlignment="1">
      <alignment horizontal="left" vertical="top" wrapText="1"/>
    </xf>
    <xf numFmtId="0" fontId="9" fillId="0" borderId="0" xfId="0" applyFont="1" applyAlignment="1">
      <alignment horizontal="left" vertical="center" wrapText="1"/>
    </xf>
    <xf numFmtId="0" fontId="6" fillId="0" borderId="0" xfId="0" applyFont="1" applyAlignment="1" applyProtection="1">
      <alignment horizontal="left" vertical="center" wrapText="1"/>
      <protection locked="0"/>
    </xf>
    <xf numFmtId="0" fontId="3" fillId="0" borderId="0" xfId="0" applyFont="1" applyAlignment="1">
      <alignment wrapText="1"/>
    </xf>
    <xf numFmtId="0" fontId="7" fillId="0" borderId="0" xfId="1" applyFont="1" applyAlignment="1">
      <alignment horizontal="left" vertical="top" wrapText="1"/>
    </xf>
    <xf numFmtId="0" fontId="3" fillId="0" borderId="0" xfId="0" applyFont="1" applyAlignment="1">
      <alignment horizontal="left" vertical="top" wrapText="1"/>
    </xf>
    <xf numFmtId="0" fontId="6" fillId="0" borderId="0" xfId="2" applyFont="1" applyAlignment="1">
      <alignment vertical="center" wrapText="1"/>
    </xf>
    <xf numFmtId="14" fontId="6" fillId="0" borderId="0" xfId="2" applyNumberFormat="1" applyFont="1" applyAlignment="1">
      <alignment horizontal="center" vertical="center" wrapText="1"/>
    </xf>
    <xf numFmtId="0" fontId="9" fillId="0" borderId="0" xfId="2" applyFont="1" applyAlignment="1">
      <alignment vertical="center" wrapText="1"/>
    </xf>
    <xf numFmtId="0" fontId="1" fillId="0" borderId="0" xfId="1" applyAlignment="1">
      <alignment horizontal="left" vertical="top" wrapText="1"/>
    </xf>
    <xf numFmtId="10" fontId="6" fillId="0" borderId="0" xfId="0" applyNumberFormat="1" applyFont="1" applyAlignment="1" applyProtection="1">
      <alignment horizontal="center" vertical="center" wrapText="1"/>
      <protection locked="0"/>
    </xf>
    <xf numFmtId="0" fontId="0" fillId="0" borderId="0" xfId="0" applyAlignment="1">
      <alignment horizontal="center" vertical="center" wrapText="1"/>
    </xf>
    <xf numFmtId="0" fontId="4" fillId="0" borderId="0" xfId="0" applyFont="1" applyAlignment="1" applyProtection="1">
      <alignment horizontal="left" vertical="center" wrapText="1"/>
      <protection locked="0"/>
    </xf>
    <xf numFmtId="0" fontId="6" fillId="0" borderId="0" xfId="0" applyFont="1" applyAlignment="1" applyProtection="1">
      <alignment vertical="center" wrapText="1"/>
      <protection locked="0"/>
    </xf>
    <xf numFmtId="14" fontId="6" fillId="0" borderId="0" xfId="0" applyNumberFormat="1" applyFont="1" applyAlignment="1" applyProtection="1">
      <alignment horizontal="center" vertical="center" wrapText="1"/>
      <protection locked="0"/>
    </xf>
    <xf numFmtId="0" fontId="9" fillId="0" borderId="0" xfId="0" applyFont="1" applyAlignment="1" applyProtection="1">
      <alignment horizontal="center" vertical="center" wrapText="1"/>
      <protection locked="0"/>
    </xf>
    <xf numFmtId="9" fontId="6" fillId="0" borderId="0" xfId="0" applyNumberFormat="1" applyFont="1" applyAlignment="1" applyProtection="1">
      <alignment horizontal="center" vertical="center" wrapText="1"/>
      <protection locked="0"/>
    </xf>
    <xf numFmtId="0" fontId="8" fillId="0" borderId="0" xfId="1" applyFont="1" applyAlignment="1" applyProtection="1">
      <alignment horizontal="center" vertical="center" wrapText="1"/>
      <protection locked="0"/>
    </xf>
    <xf numFmtId="0" fontId="6" fillId="0" borderId="0" xfId="1" applyFont="1" applyAlignment="1" applyProtection="1">
      <alignment horizontal="left" vertical="center" wrapText="1"/>
      <protection locked="0"/>
    </xf>
    <xf numFmtId="0" fontId="8" fillId="0" borderId="0" xfId="1" applyFont="1" applyAlignment="1" applyProtection="1">
      <alignment horizontal="left" vertical="center" wrapText="1"/>
      <protection locked="0"/>
    </xf>
    <xf numFmtId="0" fontId="6" fillId="0" borderId="0" xfId="0" quotePrefix="1" applyFont="1" applyAlignment="1" applyProtection="1">
      <alignment horizontal="center" vertical="center" wrapText="1"/>
      <protection locked="0"/>
    </xf>
    <xf numFmtId="9" fontId="9" fillId="0" borderId="0" xfId="0" applyNumberFormat="1" applyFont="1" applyAlignment="1" applyProtection="1">
      <alignment horizontal="center" vertical="center" wrapText="1"/>
      <protection locked="0"/>
    </xf>
    <xf numFmtId="9" fontId="6" fillId="0" borderId="0" xfId="0" quotePrefix="1" applyNumberFormat="1" applyFont="1" applyAlignment="1" applyProtection="1">
      <alignment horizontal="center" vertical="center" wrapText="1"/>
      <protection locked="0"/>
    </xf>
    <xf numFmtId="0" fontId="13" fillId="0" borderId="0" xfId="0" applyFont="1" applyProtection="1">
      <protection locked="0"/>
    </xf>
    <xf numFmtId="0" fontId="10" fillId="0" borderId="0" xfId="1" applyFont="1" applyAlignment="1" applyProtection="1">
      <alignment horizontal="center" vertical="center" wrapText="1"/>
      <protection locked="0"/>
    </xf>
    <xf numFmtId="0" fontId="9" fillId="0" borderId="0" xfId="0" applyFont="1" applyAlignment="1" applyProtection="1">
      <alignment horizontal="center" vertical="center"/>
      <protection locked="0"/>
    </xf>
    <xf numFmtId="0" fontId="8" fillId="0" borderId="0" xfId="1" applyFont="1" applyAlignment="1">
      <alignment horizontal="left" vertical="center"/>
    </xf>
    <xf numFmtId="14" fontId="9" fillId="0" borderId="0" xfId="0" applyNumberFormat="1" applyFont="1" applyAlignment="1" applyProtection="1">
      <alignment horizontal="center" vertical="center" wrapText="1"/>
      <protection locked="0"/>
    </xf>
    <xf numFmtId="14" fontId="6" fillId="0" borderId="0" xfId="0" applyNumberFormat="1" applyFont="1" applyAlignment="1" applyProtection="1">
      <alignment horizontal="left" vertical="center" wrapText="1"/>
      <protection locked="0"/>
    </xf>
    <xf numFmtId="0" fontId="24" fillId="0" borderId="0" xfId="0" applyFont="1" applyAlignment="1" applyProtection="1">
      <alignment wrapText="1"/>
      <protection locked="0"/>
    </xf>
    <xf numFmtId="14" fontId="6" fillId="0" borderId="0" xfId="2" applyNumberFormat="1" applyFont="1" applyAlignment="1" applyProtection="1">
      <alignment horizontal="center" vertical="center" wrapText="1"/>
      <protection locked="0"/>
    </xf>
    <xf numFmtId="0" fontId="23" fillId="0" borderId="0" xfId="0" applyFont="1" applyAlignment="1" applyProtection="1">
      <alignment wrapText="1"/>
      <protection locked="0"/>
    </xf>
    <xf numFmtId="0" fontId="6" fillId="0" borderId="0" xfId="0" applyFont="1" applyAlignment="1" applyProtection="1">
      <alignment horizontal="left" vertical="top" wrapText="1"/>
      <protection locked="0"/>
    </xf>
    <xf numFmtId="0" fontId="6" fillId="0" borderId="0" xfId="0" applyFont="1" applyAlignment="1" applyProtection="1">
      <alignment wrapText="1"/>
      <protection locked="0"/>
    </xf>
    <xf numFmtId="0" fontId="0" fillId="0" borderId="0" xfId="0" applyProtection="1">
      <protection locked="0"/>
    </xf>
    <xf numFmtId="0" fontId="3" fillId="0" borderId="0" xfId="0" applyFont="1" applyAlignment="1" applyProtection="1">
      <alignment wrapText="1"/>
      <protection locked="0"/>
    </xf>
    <xf numFmtId="0" fontId="6" fillId="0" borderId="0" xfId="0" quotePrefix="1" applyFont="1" applyAlignment="1" applyProtection="1">
      <alignment horizontal="left" vertical="center" wrapText="1"/>
      <protection locked="0"/>
    </xf>
    <xf numFmtId="0" fontId="8" fillId="0" borderId="0" xfId="0" applyFont="1" applyAlignment="1" applyProtection="1">
      <alignment horizontal="left" vertical="center" wrapText="1"/>
      <protection locked="0"/>
    </xf>
    <xf numFmtId="10" fontId="4" fillId="0" borderId="0" xfId="7" applyNumberFormat="1" applyFont="1" applyAlignment="1" applyProtection="1">
      <alignment horizontal="center" vertical="center" wrapText="1"/>
      <protection locked="0"/>
    </xf>
    <xf numFmtId="10" fontId="6" fillId="0" borderId="0" xfId="0" applyNumberFormat="1" applyFont="1" applyAlignment="1" applyProtection="1">
      <alignment horizontal="left" vertical="center" wrapText="1"/>
      <protection locked="0"/>
    </xf>
    <xf numFmtId="10" fontId="6" fillId="0" borderId="0" xfId="7" applyNumberFormat="1" applyFont="1" applyAlignment="1" applyProtection="1">
      <alignment horizontal="center" vertical="center" wrapText="1"/>
      <protection locked="0"/>
    </xf>
    <xf numFmtId="10" fontId="6" fillId="0" borderId="0" xfId="7" applyNumberFormat="1" applyFont="1" applyAlignment="1" applyProtection="1">
      <alignment horizontal="left" vertical="center" wrapText="1"/>
      <protection locked="0"/>
    </xf>
    <xf numFmtId="10" fontId="6" fillId="0" borderId="0" xfId="0" applyNumberFormat="1" applyFont="1" applyAlignment="1" applyProtection="1">
      <alignment horizontal="left" vertical="top" wrapText="1"/>
      <protection locked="0"/>
    </xf>
    <xf numFmtId="10" fontId="6" fillId="0" borderId="0" xfId="7" applyNumberFormat="1" applyFont="1" applyAlignment="1" applyProtection="1">
      <alignment horizontal="left" vertical="top" wrapText="1"/>
      <protection locked="0"/>
    </xf>
    <xf numFmtId="9" fontId="6" fillId="0" borderId="0" xfId="0" applyNumberFormat="1" applyFont="1" applyAlignment="1" applyProtection="1">
      <alignment horizontal="left" vertical="center" wrapText="1"/>
      <protection locked="0"/>
    </xf>
    <xf numFmtId="10" fontId="6" fillId="0" borderId="0" xfId="0" quotePrefix="1" applyNumberFormat="1" applyFont="1" applyAlignment="1" applyProtection="1">
      <alignment horizontal="left" vertical="top" wrapText="1"/>
      <protection locked="0"/>
    </xf>
    <xf numFmtId="10" fontId="6" fillId="0" borderId="0" xfId="0" quotePrefix="1" applyNumberFormat="1" applyFont="1" applyAlignment="1" applyProtection="1">
      <alignment horizontal="center" vertical="center" wrapText="1"/>
      <protection locked="0"/>
    </xf>
    <xf numFmtId="164" fontId="0" fillId="0" borderId="0" xfId="0" applyNumberFormat="1" applyAlignment="1" applyProtection="1">
      <alignment horizontal="center" vertical="center"/>
      <protection locked="0"/>
    </xf>
    <xf numFmtId="10" fontId="6" fillId="0" borderId="0" xfId="0" quotePrefix="1" applyNumberFormat="1" applyFont="1" applyAlignment="1" applyProtection="1">
      <alignment horizontal="left" vertical="center" wrapText="1"/>
      <protection locked="0"/>
    </xf>
    <xf numFmtId="0" fontId="12" fillId="0" borderId="0" xfId="0" applyFont="1" applyAlignment="1">
      <alignment wrapText="1"/>
    </xf>
    <xf numFmtId="0" fontId="0" fillId="0" borderId="0" xfId="0" applyAlignment="1">
      <alignment wrapText="1"/>
    </xf>
    <xf numFmtId="0" fontId="23" fillId="0" borderId="0" xfId="0" applyFont="1" applyAlignment="1">
      <alignment horizontal="left" vertical="top" wrapText="1"/>
    </xf>
    <xf numFmtId="0" fontId="0" fillId="0" borderId="0" xfId="0" applyAlignment="1">
      <alignment horizontal="left" vertical="top" wrapText="1"/>
    </xf>
    <xf numFmtId="20" fontId="6" fillId="0" borderId="0" xfId="0" applyNumberFormat="1" applyFont="1" applyAlignment="1">
      <alignment horizontal="center" vertical="center" wrapText="1"/>
    </xf>
    <xf numFmtId="0" fontId="28" fillId="0" borderId="0" xfId="0" applyFont="1" applyAlignment="1">
      <alignment horizontal="left" vertical="center" wrapText="1"/>
    </xf>
    <xf numFmtId="0" fontId="25" fillId="0" borderId="0" xfId="0" applyFont="1" applyAlignment="1">
      <alignment horizontal="left" vertical="center" wrapText="1"/>
    </xf>
    <xf numFmtId="0" fontId="3" fillId="0" borderId="0" xfId="0" applyFont="1" applyAlignment="1">
      <alignment horizontal="left" vertical="center" wrapText="1"/>
    </xf>
    <xf numFmtId="0" fontId="6" fillId="0" borderId="0" xfId="2" applyFont="1" applyAlignment="1">
      <alignment horizontal="left" vertical="center" wrapText="1"/>
    </xf>
    <xf numFmtId="0" fontId="21" fillId="0" borderId="0" xfId="0" applyFont="1" applyAlignment="1">
      <alignment horizontal="left" vertical="center" wrapText="1"/>
    </xf>
    <xf numFmtId="0" fontId="5" fillId="0" borderId="0" xfId="0" applyFont="1" applyAlignment="1">
      <alignment horizontal="left" vertical="center"/>
    </xf>
    <xf numFmtId="0" fontId="5" fillId="0" borderId="0" xfId="0" applyFont="1" applyAlignment="1">
      <alignment horizontal="left"/>
    </xf>
    <xf numFmtId="0" fontId="1" fillId="0" borderId="0" xfId="1"/>
    <xf numFmtId="0" fontId="6" fillId="0" borderId="0" xfId="0" applyFont="1" applyFill="1" applyAlignment="1">
      <alignment horizontal="left" vertical="center" wrapText="1"/>
    </xf>
    <xf numFmtId="0" fontId="6" fillId="0" borderId="0" xfId="0" applyFont="1" applyFill="1" applyAlignment="1">
      <alignment horizontal="center" vertical="center" wrapText="1"/>
    </xf>
    <xf numFmtId="14" fontId="6" fillId="0" borderId="0" xfId="0" applyNumberFormat="1" applyFont="1" applyFill="1" applyAlignment="1">
      <alignment horizontal="center" vertical="center" wrapText="1"/>
    </xf>
    <xf numFmtId="0" fontId="6" fillId="0" borderId="0" xfId="0" applyFont="1" applyFill="1" applyAlignment="1" applyProtection="1">
      <alignment horizontal="center" vertical="center" wrapText="1"/>
      <protection locked="0"/>
    </xf>
    <xf numFmtId="0" fontId="9" fillId="0" borderId="0" xfId="0" applyFont="1" applyFill="1" applyAlignment="1">
      <alignment horizontal="center" vertical="center" wrapText="1"/>
    </xf>
    <xf numFmtId="0" fontId="1" fillId="0" borderId="0" xfId="1" applyFill="1"/>
    <xf numFmtId="0" fontId="1" fillId="0" borderId="0" xfId="1" applyFill="1" applyAlignment="1">
      <alignment horizontal="left" vertical="top" wrapText="1"/>
    </xf>
    <xf numFmtId="0" fontId="8" fillId="0" borderId="0" xfId="1" applyFont="1" applyFill="1" applyAlignment="1">
      <alignment horizontal="left" vertical="center" wrapText="1"/>
    </xf>
    <xf numFmtId="0" fontId="6" fillId="0" borderId="0" xfId="0" applyFont="1" applyFill="1" applyAlignment="1">
      <alignment horizontal="center" wrapText="1"/>
    </xf>
    <xf numFmtId="10" fontId="6" fillId="0" borderId="0" xfId="7" applyNumberFormat="1" applyFont="1" applyFill="1" applyAlignment="1" applyProtection="1">
      <alignment horizontal="center" vertical="center" wrapText="1"/>
      <protection locked="0"/>
    </xf>
    <xf numFmtId="10" fontId="6" fillId="0" borderId="0" xfId="7" applyNumberFormat="1" applyFont="1" applyFill="1" applyAlignment="1" applyProtection="1">
      <alignment horizontal="left" vertical="top" wrapText="1"/>
      <protection locked="0"/>
    </xf>
    <xf numFmtId="0" fontId="6" fillId="0" borderId="0" xfId="0" applyFont="1" applyFill="1" applyAlignment="1" applyProtection="1">
      <alignment vertical="center" wrapText="1"/>
      <protection locked="0"/>
    </xf>
    <xf numFmtId="0" fontId="9" fillId="0" borderId="0" xfId="0" applyFont="1" applyFill="1" applyAlignment="1" applyProtection="1">
      <alignment horizontal="center" vertical="center" wrapText="1"/>
      <protection locked="0"/>
    </xf>
    <xf numFmtId="0" fontId="6" fillId="0" borderId="0" xfId="0" applyFont="1" applyFill="1" applyAlignment="1" applyProtection="1">
      <alignment horizontal="left" vertical="center" wrapText="1"/>
      <protection locked="0"/>
    </xf>
    <xf numFmtId="14" fontId="6" fillId="0" borderId="0" xfId="0" applyNumberFormat="1" applyFont="1" applyFill="1" applyAlignment="1" applyProtection="1">
      <alignment horizontal="center" vertical="center" wrapText="1"/>
      <protection locked="0"/>
    </xf>
    <xf numFmtId="0" fontId="6" fillId="0" borderId="0" xfId="0" applyFont="1" applyBorder="1" applyAlignment="1">
      <alignment horizontal="left" vertical="center" wrapText="1"/>
    </xf>
    <xf numFmtId="0" fontId="0" fillId="0" borderId="0" xfId="0" applyFill="1" applyAlignment="1">
      <alignment wrapText="1"/>
    </xf>
    <xf numFmtId="0" fontId="1" fillId="0" borderId="0" xfId="1" applyFill="1" applyAlignment="1" applyProtection="1">
      <alignment horizontal="left" vertical="center" wrapText="1"/>
      <protection locked="0"/>
    </xf>
    <xf numFmtId="0" fontId="21" fillId="0" borderId="0" xfId="0" applyFont="1" applyAlignment="1">
      <alignment vertical="center" wrapText="1"/>
    </xf>
    <xf numFmtId="0" fontId="3" fillId="0" borderId="0" xfId="0" applyFont="1" applyFill="1" applyAlignment="1">
      <alignment horizontal="left" vertical="center"/>
    </xf>
    <xf numFmtId="0" fontId="3" fillId="0" borderId="0" xfId="0" applyFont="1" applyFill="1" applyAlignment="1">
      <alignment horizontal="center"/>
    </xf>
    <xf numFmtId="0" fontId="3" fillId="0" borderId="0" xfId="0" applyFont="1" applyFill="1"/>
    <xf numFmtId="0" fontId="4" fillId="0" borderId="0" xfId="0" applyFont="1" applyAlignment="1" applyProtection="1">
      <alignment horizontal="center" vertical="center" wrapText="1"/>
      <protection locked="0"/>
    </xf>
    <xf numFmtId="0" fontId="4" fillId="0" borderId="0" xfId="0" applyFont="1" applyAlignment="1" applyProtection="1">
      <alignment vertical="center" wrapText="1"/>
      <protection locked="0"/>
    </xf>
    <xf numFmtId="14" fontId="4" fillId="0" borderId="0" xfId="0" applyNumberFormat="1" applyFont="1" applyAlignment="1" applyProtection="1">
      <alignment horizontal="center" vertical="center" wrapText="1"/>
      <protection locked="0"/>
    </xf>
    <xf numFmtId="0" fontId="4" fillId="0" borderId="0" xfId="0" applyFont="1" applyAlignment="1" applyProtection="1">
      <alignment horizontal="left" vertical="center" wrapText="1"/>
      <protection locked="0"/>
    </xf>
  </cellXfs>
  <cellStyles count="9">
    <cellStyle name="Hyperlink" xfId="1" builtinId="8"/>
    <cellStyle name="Hyperlink 2" xfId="4" xr:uid="{00000000-0005-0000-0000-000001000000}"/>
    <cellStyle name="Hyperlink 3" xfId="3" xr:uid="{00000000-0005-0000-0000-000002000000}"/>
    <cellStyle name="Normal" xfId="0" builtinId="0"/>
    <cellStyle name="Normal 2" xfId="2" xr:uid="{00000000-0005-0000-0000-000004000000}"/>
    <cellStyle name="Normal 2 2" xfId="6" xr:uid="{00000000-0005-0000-0000-000005000000}"/>
    <cellStyle name="Normal 3" xfId="5" xr:uid="{00000000-0005-0000-0000-000006000000}"/>
    <cellStyle name="Normal 4" xfId="8" xr:uid="{00000000-0005-0000-0000-000007000000}"/>
    <cellStyle name="Percent" xfId="7"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104774</xdr:colOff>
      <xdr:row>0</xdr:row>
      <xdr:rowOff>200024</xdr:rowOff>
    </xdr:from>
    <xdr:to>
      <xdr:col>14</xdr:col>
      <xdr:colOff>533399</xdr:colOff>
      <xdr:row>21</xdr:row>
      <xdr:rowOff>76199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533774" y="200024"/>
          <a:ext cx="6600825" cy="427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 get running count: </a:t>
          </a:r>
        </a:p>
        <a:p>
          <a:r>
            <a:rPr lang="en-GB" sz="1100"/>
            <a:t>first sort by</a:t>
          </a:r>
          <a:r>
            <a:rPr lang="en-GB" sz="1100" baseline="0"/>
            <a:t> date (from oldest to newest) </a:t>
          </a:r>
        </a:p>
        <a:p>
          <a:r>
            <a:rPr lang="en-GB" sz="1100" baseline="0"/>
            <a:t>then copy the following formula to the second row and drag down</a:t>
          </a:r>
          <a:endParaRPr lang="en-GB" sz="1100"/>
        </a:p>
        <a:p>
          <a:r>
            <a:rPr lang="en-GB" sz="1100"/>
            <a:t>=COUNTIF($A$1:A2,A2)</a:t>
          </a:r>
        </a:p>
        <a:p>
          <a:endParaRPr lang="en-GB" sz="1100"/>
        </a:p>
        <a:p>
          <a:endParaRPr lang="en-GB" sz="1100"/>
        </a:p>
        <a:p>
          <a:r>
            <a:rPr lang="en-GB" sz="1100" b="1"/>
            <a:t>to be dropped for publication:</a:t>
          </a:r>
          <a:r>
            <a:rPr lang="en-GB" sz="1100" b="1" baseline="0"/>
            <a:t> </a:t>
          </a:r>
        </a:p>
        <a:p>
          <a:pPr lvl="0"/>
          <a:r>
            <a:rPr lang="en-GB" sz="1100">
              <a:solidFill>
                <a:schemeClr val="dk1"/>
              </a:solidFill>
              <a:effectLst/>
              <a:latin typeface="+mn-lt"/>
              <a:ea typeface="+mn-ea"/>
              <a:cs typeface="+mn-cs"/>
            </a:rPr>
            <a:t>Lending operations: counterparties, type of transaction, collateral, rate</a:t>
          </a:r>
        </a:p>
        <a:p>
          <a:pPr lvl="0"/>
          <a:r>
            <a:rPr lang="en-GB" sz="1100">
              <a:solidFill>
                <a:schemeClr val="dk1"/>
              </a:solidFill>
              <a:effectLst/>
              <a:latin typeface="+mn-lt"/>
              <a:ea typeface="+mn-ea"/>
              <a:cs typeface="+mn-cs"/>
            </a:rPr>
            <a:t>Asset purchases: rate</a:t>
          </a:r>
        </a:p>
        <a:p>
          <a:pPr lvl="0"/>
          <a:r>
            <a:rPr lang="en-GB" sz="1100">
              <a:solidFill>
                <a:schemeClr val="dk1"/>
              </a:solidFill>
              <a:effectLst/>
              <a:latin typeface="+mn-lt"/>
              <a:ea typeface="+mn-ea"/>
              <a:cs typeface="+mn-cs"/>
            </a:rPr>
            <a:t>Foreign exchange: counterparties, type of transaction, collateral, rate</a:t>
          </a:r>
        </a:p>
        <a:p>
          <a:endParaRPr lang="en-GB" sz="1100"/>
        </a:p>
        <a:p>
          <a:r>
            <a:rPr lang="en-GB" sz="1100"/>
            <a:t>Add disclaimer</a:t>
          </a:r>
          <a:r>
            <a:rPr lang="en-GB" sz="1100" baseline="0"/>
            <a:t> to overview page: </a:t>
          </a:r>
        </a:p>
        <a:p>
          <a:r>
            <a:rPr lang="en-GB" sz="1100"/>
            <a:t>The information included in the database derives from public sources and summarises the most relevant characteristics of each announcement according to our classification. As such, it is not meant to be exhaustive. The classification of the central bank’s own classification are therefore possible. Responsibility for any errors, interpretations, or omissions lies solely with the authors and not with the Bank for International Settlements. Suggestions, feedback and comments can be addressed tomonetary policy tools reflects criteria aimed at facilitating a cross-country comparison. Divergences relative to each central bank’s own classification are therefore possible. Responsibility for any errors, interpretations, or omissions lies solely with the authors and not with the Bank for International Settlements. Suggestions, feedback and comments can be addressed to CBpoliciesCovid19@bis.org.</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005059\Downloads\MP%20measures_2020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ntral banks"/>
      <sheetName val="Announcements"/>
      <sheetName val="setting"/>
      <sheetName val="Interest rate"/>
      <sheetName val="Liquidity"/>
      <sheetName val="Credit"/>
      <sheetName val="Asset purchases"/>
      <sheetName val="Foreign exchange"/>
      <sheetName val="Other"/>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mas.gov.sg/news?content_type=Monetary%20Policy%20Statements&amp;page=1&amp;content_type=Media%20Releases" TargetMode="External"/><Relationship Id="rId18" Type="http://schemas.openxmlformats.org/officeDocument/2006/relationships/hyperlink" Target="https://www.boi.org.il/en/NewsAndPublications/PressReleases/Pages/Default.aspx" TargetMode="External"/><Relationship Id="rId26" Type="http://schemas.openxmlformats.org/officeDocument/2006/relationships/hyperlink" Target="http://www.sama.gov.sa/en-US/News/Pages/allnews.aspx" TargetMode="External"/><Relationship Id="rId39" Type="http://schemas.openxmlformats.org/officeDocument/2006/relationships/hyperlink" Target="http://www.pbc.gov.cn/en/3688110/3688172/index.html" TargetMode="External"/><Relationship Id="rId21" Type="http://schemas.openxmlformats.org/officeDocument/2006/relationships/hyperlink" Target="https://www.rbnz.govt.nz/news" TargetMode="External"/><Relationship Id="rId34" Type="http://schemas.openxmlformats.org/officeDocument/2006/relationships/hyperlink" Target="https://www.bankofcanada.ca/content_type/press/notices/?post_type%5B0%5D=post&amp;post_type%5B1%5D=page" TargetMode="External"/><Relationship Id="rId42" Type="http://schemas.openxmlformats.org/officeDocument/2006/relationships/hyperlink" Target="http://www.bok.or.kr/portal/bbs/P0001773/list.do?menuNo=200295&amp;pageIndex=1" TargetMode="External"/><Relationship Id="rId47" Type="http://schemas.openxmlformats.org/officeDocument/2006/relationships/hyperlink" Target="https://www.bnr.ro/News-1572.aspx" TargetMode="External"/><Relationship Id="rId50" Type="http://schemas.openxmlformats.org/officeDocument/2006/relationships/hyperlink" Target="https://www.bcentral.cl/en/buscador?categoria=Prensa/Nota%20de%20Prensa" TargetMode="External"/><Relationship Id="rId55" Type="http://schemas.openxmlformats.org/officeDocument/2006/relationships/hyperlink" Target="https://www.bcentral.cl/en/web/banco-central/areas/monetary-politics/monetary-policy-meeting-rpm/documentation-rpm" TargetMode="External"/><Relationship Id="rId63" Type="http://schemas.openxmlformats.org/officeDocument/2006/relationships/hyperlink" Target="https://www.bi.go.id/en/publikasi/ruang-media/news-release/default.aspx" TargetMode="External"/><Relationship Id="rId7" Type="http://schemas.openxmlformats.org/officeDocument/2006/relationships/hyperlink" Target="https://www.bankofcanada.ca/utility/news/" TargetMode="External"/><Relationship Id="rId2" Type="http://schemas.openxmlformats.org/officeDocument/2006/relationships/hyperlink" Target="https://www.federalreserve.gov/newsevents/pressreleases.htm" TargetMode="External"/><Relationship Id="rId16" Type="http://schemas.openxmlformats.org/officeDocument/2006/relationships/hyperlink" Target="https://www.banrep.gov.co/en" TargetMode="External"/><Relationship Id="rId29" Type="http://schemas.openxmlformats.org/officeDocument/2006/relationships/hyperlink" Target="https://www.tcmb.gov.tr/wps/wcm/connect/EN/TCMB+EN/Main+Menu/Announcements/Press+Releases" TargetMode="External"/><Relationship Id="rId11" Type="http://schemas.openxmlformats.org/officeDocument/2006/relationships/hyperlink" Target="https://www.banxico.org.mx/publications-and-press/announcements-of-monetary-policy-decisions/monetary-policy-announcements.html" TargetMode="External"/><Relationship Id="rId24" Type="http://schemas.openxmlformats.org/officeDocument/2006/relationships/hyperlink" Target="https://www.nbp.pl/homen.aspx?f=/en/aktualnosci/info.htm" TargetMode="External"/><Relationship Id="rId32" Type="http://schemas.openxmlformats.org/officeDocument/2006/relationships/hyperlink" Target="https://www.rba.gov.au/news/" TargetMode="External"/><Relationship Id="rId37" Type="http://schemas.openxmlformats.org/officeDocument/2006/relationships/hyperlink" Target="https://www.banxico.org.mx/publications-and-press/other-announcements/other-announcements-communica.html" TargetMode="External"/><Relationship Id="rId40" Type="http://schemas.openxmlformats.org/officeDocument/2006/relationships/hyperlink" Target="http://www.pbc.gov.cn/en/3688110/3688181/index.html" TargetMode="External"/><Relationship Id="rId45" Type="http://schemas.openxmlformats.org/officeDocument/2006/relationships/hyperlink" Target="https://www.bankingsupervision.europa.eu/press/pr/html/index.en.html" TargetMode="External"/><Relationship Id="rId53" Type="http://schemas.openxmlformats.org/officeDocument/2006/relationships/hyperlink" Target="https://www.bsp.gov.ph/SitePages/Default.aspx" TargetMode="External"/><Relationship Id="rId58" Type="http://schemas.openxmlformats.org/officeDocument/2006/relationships/hyperlink" Target="https://cbr.ru/eng/" TargetMode="External"/><Relationship Id="rId5" Type="http://schemas.openxmlformats.org/officeDocument/2006/relationships/hyperlink" Target="https://www.snb.ch/en/ifor/media/id/media_releases" TargetMode="External"/><Relationship Id="rId61" Type="http://schemas.openxmlformats.org/officeDocument/2006/relationships/hyperlink" Target="https://www.rba.gov.au/media-releases/2021/" TargetMode="External"/><Relationship Id="rId19" Type="http://schemas.openxmlformats.org/officeDocument/2006/relationships/hyperlink" Target="https://www.cbk.gov.kw/en/cbk-news/announcements-and-press-releases/press-releases" TargetMode="External"/><Relationship Id="rId14" Type="http://schemas.openxmlformats.org/officeDocument/2006/relationships/hyperlink" Target="https://www.cnb.cz/en/cnb-news/" TargetMode="External"/><Relationship Id="rId22" Type="http://schemas.openxmlformats.org/officeDocument/2006/relationships/hyperlink" Target="https://www.norges-bank.no/en/news-events/news-publications/?tab=newslist&amp;newstype=0&amp;year=0&amp;p=10" TargetMode="External"/><Relationship Id="rId27" Type="http://schemas.openxmlformats.org/officeDocument/2006/relationships/hyperlink" Target="https://www.resbank.co.za/en/home/publications" TargetMode="External"/><Relationship Id="rId30" Type="http://schemas.openxmlformats.org/officeDocument/2006/relationships/hyperlink" Target="https://www.centralbank.ae/en/about-us/media-center" TargetMode="External"/><Relationship Id="rId35" Type="http://schemas.openxmlformats.org/officeDocument/2006/relationships/hyperlink" Target="https://www.rbi.org.in/Scripts/NotificationUser.aspx" TargetMode="External"/><Relationship Id="rId43" Type="http://schemas.openxmlformats.org/officeDocument/2006/relationships/hyperlink" Target="https://www.bcb.gov.br/noticiasporano" TargetMode="External"/><Relationship Id="rId48" Type="http://schemas.openxmlformats.org/officeDocument/2006/relationships/hyperlink" Target="https://www.bcra.gob.ar/Varios/English_information.asp" TargetMode="External"/><Relationship Id="rId56" Type="http://schemas.openxmlformats.org/officeDocument/2006/relationships/hyperlink" Target="https://www.bnm.gov.my/press-releases-main" TargetMode="External"/><Relationship Id="rId64" Type="http://schemas.openxmlformats.org/officeDocument/2006/relationships/printerSettings" Target="../printerSettings/printerSettings2.bin"/><Relationship Id="rId8" Type="http://schemas.openxmlformats.org/officeDocument/2006/relationships/hyperlink" Target="https://www.hkma.gov.hk/eng/news-and-media/press-releases/" TargetMode="External"/><Relationship Id="rId51" Type="http://schemas.openxmlformats.org/officeDocument/2006/relationships/hyperlink" Target="https://www.nationalbanken.dk/en/marketinfo/official_interestrates/Pages/Default.aspx" TargetMode="External"/><Relationship Id="rId3" Type="http://schemas.openxmlformats.org/officeDocument/2006/relationships/hyperlink" Target="https://www.boj.or.jp/en/whatsnew/index.htm/" TargetMode="External"/><Relationship Id="rId12" Type="http://schemas.openxmlformats.org/officeDocument/2006/relationships/hyperlink" Target="https://www.riksbank.se/en-gb/press-and-published/notices-and-press-releases/" TargetMode="External"/><Relationship Id="rId17" Type="http://schemas.openxmlformats.org/officeDocument/2006/relationships/hyperlink" Target="https://www.mnb.hu/en/news" TargetMode="External"/><Relationship Id="rId25" Type="http://schemas.openxmlformats.org/officeDocument/2006/relationships/hyperlink" Target="https://www.bnr.ro/Press-releases-1104.aspx" TargetMode="External"/><Relationship Id="rId33" Type="http://schemas.openxmlformats.org/officeDocument/2006/relationships/hyperlink" Target="https://www.rba.gov.au/mkt-operations/announcements/" TargetMode="External"/><Relationship Id="rId38" Type="http://schemas.openxmlformats.org/officeDocument/2006/relationships/hyperlink" Target="https://www.newyorkfed.org/press" TargetMode="External"/><Relationship Id="rId46" Type="http://schemas.openxmlformats.org/officeDocument/2006/relationships/hyperlink" Target="http://www.nationalbanken.dk/en/pressroom/speeches/Pages/default.aspx" TargetMode="External"/><Relationship Id="rId59" Type="http://schemas.openxmlformats.org/officeDocument/2006/relationships/hyperlink" Target="https://rbi.org.in/scripts/Bs_viewcontent.aspx?Id=3894" TargetMode="External"/><Relationship Id="rId20" Type="http://schemas.openxmlformats.org/officeDocument/2006/relationships/hyperlink" Target="http://www.bkam.ma/en/content/view/full/4197" TargetMode="External"/><Relationship Id="rId41" Type="http://schemas.openxmlformats.org/officeDocument/2006/relationships/hyperlink" Target="http://www.pbc.gov.cn/en/3688229/3688299/3688305/index.html" TargetMode="External"/><Relationship Id="rId54" Type="http://schemas.openxmlformats.org/officeDocument/2006/relationships/hyperlink" Target="https://www.bsp.gov.ph/SitePages/PriceStability/MonetaryPolicyDecision.aspx" TargetMode="External"/><Relationship Id="rId62" Type="http://schemas.openxmlformats.org/officeDocument/2006/relationships/hyperlink" Target="https://www.bankofcanada.ca/press/press-releases/" TargetMode="External"/><Relationship Id="rId1" Type="http://schemas.openxmlformats.org/officeDocument/2006/relationships/hyperlink" Target="https://www.bank-of-algeria.dz/" TargetMode="External"/><Relationship Id="rId6" Type="http://schemas.openxmlformats.org/officeDocument/2006/relationships/hyperlink" Target="https://www.bcb.gov.br/en/pressreleasesbyyear" TargetMode="External"/><Relationship Id="rId15" Type="http://schemas.openxmlformats.org/officeDocument/2006/relationships/hyperlink" Target="http://www.nationalbanken.dk/en/pressroom/press_releases/Pages/default.aspx" TargetMode="External"/><Relationship Id="rId23" Type="http://schemas.openxmlformats.org/officeDocument/2006/relationships/hyperlink" Target="https://www.bcrp.gob.pe/en/footer-news-en" TargetMode="External"/><Relationship Id="rId28" Type="http://schemas.openxmlformats.org/officeDocument/2006/relationships/hyperlink" Target="https://www.bot.or.th/English/PressandSpeeches/Press/_layouts/application/BOTNews/News.aspx" TargetMode="External"/><Relationship Id="rId36" Type="http://schemas.openxmlformats.org/officeDocument/2006/relationships/hyperlink" Target="https://www.rbi.org.in/scripts/NewLinkDetails.aspx" TargetMode="External"/><Relationship Id="rId49" Type="http://schemas.openxmlformats.org/officeDocument/2006/relationships/hyperlink" Target="https://www.bnm.gov.my/index.php?ch=en_announcement&amp;lang=en" TargetMode="External"/><Relationship Id="rId57" Type="http://schemas.openxmlformats.org/officeDocument/2006/relationships/hyperlink" Target="https://www.ecb.europa.eu/press/pr/date/html/index.en.html" TargetMode="External"/><Relationship Id="rId10" Type="http://schemas.openxmlformats.org/officeDocument/2006/relationships/hyperlink" Target="https://www.bok.or.kr/eng/bbs/E0000634/list.do?menuNo=400069" TargetMode="External"/><Relationship Id="rId31" Type="http://schemas.openxmlformats.org/officeDocument/2006/relationships/hyperlink" Target="https://www.sbv.gov.vn/webcenter/portal/en/home/sm/prerel/otherpre?" TargetMode="External"/><Relationship Id="rId44" Type="http://schemas.openxmlformats.org/officeDocument/2006/relationships/hyperlink" Target="https://www.banxico.org.mx/news/news.html" TargetMode="External"/><Relationship Id="rId52" Type="http://schemas.openxmlformats.org/officeDocument/2006/relationships/hyperlink" Target="https://www.riksbank.se/en-gb/statistics/search-interest--exchange-rates/repo-rate-deposit-and-lending-rate/" TargetMode="External"/><Relationship Id="rId60" Type="http://schemas.openxmlformats.org/officeDocument/2006/relationships/hyperlink" Target="https://www.bsp.gov.ph/SitePages/MediaAndResearch/MediaList.aspx?TabId=1" TargetMode="External"/><Relationship Id="rId4" Type="http://schemas.openxmlformats.org/officeDocument/2006/relationships/hyperlink" Target="https://www.bankofengland.co.uk/news" TargetMode="External"/><Relationship Id="rId9" Type="http://schemas.openxmlformats.org/officeDocument/2006/relationships/hyperlink" Target="https://www.rbi.org.in/Scripts/BS_PressReleaseDisplay.aspx" TargetMode="External"/></Relationships>
</file>

<file path=xl/worksheets/_rels/sheet3.xml.rels><?xml version="1.0" encoding="UTF-8" standalone="yes"?>
<Relationships xmlns="http://schemas.openxmlformats.org/package/2006/relationships"><Relationship Id="rId21" Type="http://schemas.openxmlformats.org/officeDocument/2006/relationships/hyperlink" Target="https://www.bankofcanada.ca/2020/03/fad-press-release-2020-03-04/" TargetMode="External"/><Relationship Id="rId170" Type="http://schemas.openxmlformats.org/officeDocument/2006/relationships/hyperlink" Target="https://www.tcmb.gov.tr/wps/wcm/connect/EN/TCMB+EN/Main+Menu/Announcements/Press+Releases/2020/ANO2020-16" TargetMode="External"/><Relationship Id="rId268" Type="http://schemas.openxmlformats.org/officeDocument/2006/relationships/hyperlink" Target="https://www.hkma.gov.hk/eng/news-and-media/press-releases/2020/03/20200304-3/" TargetMode="External"/><Relationship Id="rId475" Type="http://schemas.openxmlformats.org/officeDocument/2006/relationships/hyperlink" Target="https://www.mnb.hu/en/monetary-policy/the-monetary-council/press-releases/2020/press-release-on-the-monetary-council-meeting-of-22-september-2020" TargetMode="External"/><Relationship Id="rId682" Type="http://schemas.openxmlformats.org/officeDocument/2006/relationships/hyperlink" Target="https://www.bi.go.id/en/publikasi/ruang-media/news-release/Pages/SP_222220.aspx" TargetMode="External"/><Relationship Id="rId128" Type="http://schemas.openxmlformats.org/officeDocument/2006/relationships/hyperlink" Target="https://www.cbk.gov.kw/en/cbk-news/announcements-and-press-releases/press-releases/2020/03/202003041408-press-release-cbk-cuts-its-discount-rate-by-a-quarter-percentage-point-from-275" TargetMode="External"/><Relationship Id="rId335" Type="http://schemas.openxmlformats.org/officeDocument/2006/relationships/hyperlink" Target="http://www.pbc.gov.cn/goutongjiaoliu/113456/113469/4032179/index.html" TargetMode="External"/><Relationship Id="rId542" Type="http://schemas.openxmlformats.org/officeDocument/2006/relationships/hyperlink" Target="https://www.bcra.gob.ar/Noticias/armonizacion-tasas-y-pagos-deuda-externa-i.asp" TargetMode="External"/><Relationship Id="rId987" Type="http://schemas.openxmlformats.org/officeDocument/2006/relationships/hyperlink" Target="https://www.bi.go.id/id/publikasi/ruang-media/news-release/Pages/sp_2312921.aspx" TargetMode="External"/><Relationship Id="rId1172" Type="http://schemas.openxmlformats.org/officeDocument/2006/relationships/hyperlink" Target="https://www.bkam.ma/en/Press-releases/Bank-al-maghrib-board-meeting/2021/Bank-al-maghrib-board-meeting-october-13-2021" TargetMode="External"/><Relationship Id="rId402" Type="http://schemas.openxmlformats.org/officeDocument/2006/relationships/hyperlink" Target="https://www.ecb.europa.eu/press/pr/date/2020/html/ecb.pr200619~8badb7725d.en.html" TargetMode="External"/><Relationship Id="rId847" Type="http://schemas.openxmlformats.org/officeDocument/2006/relationships/hyperlink" Target="https://www.boj.or.jp/en/announcements/release_2021/k210319a.pdf" TargetMode="External"/><Relationship Id="rId1032" Type="http://schemas.openxmlformats.org/officeDocument/2006/relationships/hyperlink" Target="https://www.mas.gov.sg/news/media-releases/2021/mas-further-extends-facility-to-support-lending-by-banks-and-finance-companies-to-smes" TargetMode="External"/><Relationship Id="rId707" Type="http://schemas.openxmlformats.org/officeDocument/2006/relationships/hyperlink" Target="https://www.bsp.gov.ph/SitePages/MediaAndResearch/MediaDisp.aspx?ItemId=5248" TargetMode="External"/><Relationship Id="rId914" Type="http://schemas.openxmlformats.org/officeDocument/2006/relationships/hyperlink" Target="http://www.cbr.ru/eng/press/event/?id=6490" TargetMode="External"/><Relationship Id="rId43" Type="http://schemas.openxmlformats.org/officeDocument/2006/relationships/hyperlink" Target="https://www.bankofengland.co.uk/news/2020/april/hmt-and-boe-announce-temporary-extension-to-ways-and-means-facility" TargetMode="External"/><Relationship Id="rId192" Type="http://schemas.openxmlformats.org/officeDocument/2006/relationships/hyperlink" Target="https://www.bcentral.cl/contenido/-/detalle/reunion-de-politica-monetaria-marzo-2020" TargetMode="External"/><Relationship Id="rId497" Type="http://schemas.openxmlformats.org/officeDocument/2006/relationships/hyperlink" Target="https://www.ecb.europa.eu/press/pr/date/2020/html/ecb.pr200828~412bf7c3fd.en.html" TargetMode="External"/><Relationship Id="rId357" Type="http://schemas.openxmlformats.org/officeDocument/2006/relationships/hyperlink" Target="https://www.mnb.hu/en/pressroom/press-releases/press-releases-2020/mnb-provides-access-for-investment-funds-to-an-increasing-range-of-its-instruments" TargetMode="External"/><Relationship Id="rId1194" Type="http://schemas.openxmlformats.org/officeDocument/2006/relationships/hyperlink" Target="https://www.bankofcanada.ca/2021/10/fad-press-release-2021-10-27/" TargetMode="External"/><Relationship Id="rId217" Type="http://schemas.openxmlformats.org/officeDocument/2006/relationships/hyperlink" Target="https://www.rbi.org.in/scripts/BS_PressReleaseDisplay.aspx?prid=49599" TargetMode="External"/><Relationship Id="rId564" Type="http://schemas.openxmlformats.org/officeDocument/2006/relationships/hyperlink" Target="https://www.nbp.pl/en/aktualnosci/2020/mpc_2020_03_17.pdf" TargetMode="External"/><Relationship Id="rId771" Type="http://schemas.openxmlformats.org/officeDocument/2006/relationships/hyperlink" Target="https://www.boi.org.il/en/NewsAndPublications/PressReleases/Pages/04-1-2021.aspx" TargetMode="External"/><Relationship Id="rId869" Type="http://schemas.openxmlformats.org/officeDocument/2006/relationships/hyperlink" Target="https://www.resbank.co.za/en/home/publications/publication-detail-pages/statements/monetary-policy-statements/2021/MPC-March/Statement-of-the-Monetary-Policy-Committee-March-2021" TargetMode="External"/><Relationship Id="rId424" Type="http://schemas.openxmlformats.org/officeDocument/2006/relationships/hyperlink" Target="https://www.bcb.gov.br/detalhenoticia/17048/nota" TargetMode="External"/><Relationship Id="rId631" Type="http://schemas.openxmlformats.org/officeDocument/2006/relationships/hyperlink" Target="https://www.bot.or.th/English/PressandSpeeches/Press/2020/Pages/n3463.aspx" TargetMode="External"/><Relationship Id="rId729" Type="http://schemas.openxmlformats.org/officeDocument/2006/relationships/hyperlink" Target="https://www.bcrp.gob.pe/eng-docs/Monetary-Policy/Informative-Notes/2020/informative-note-december-2020.pdf" TargetMode="External"/><Relationship Id="rId1054" Type="http://schemas.openxmlformats.org/officeDocument/2006/relationships/hyperlink" Target="https://www.rbi.org.in/Scripts/BS_PressReleaseDisplay.aspx?prid=51684" TargetMode="External"/><Relationship Id="rId936" Type="http://schemas.openxmlformats.org/officeDocument/2006/relationships/hyperlink" Target="https://www.rbi.org.in/Scripts/BS_PressReleaseDisplay.aspx?prid=51382" TargetMode="External"/><Relationship Id="rId1121" Type="http://schemas.openxmlformats.org/officeDocument/2006/relationships/hyperlink" Target="https://www.mnb.hu/en/monetary-policy/the-monetary-council/press-releases/2021/press-release-on-the-monetary-council-meeting-of-21-september-2021" TargetMode="External"/><Relationship Id="rId1219" Type="http://schemas.openxmlformats.org/officeDocument/2006/relationships/hyperlink" Target="https://www.bcentral.cl/documents/33528/3225953/pr13102021.pdf/5a37d19d-18ed-bd84-60a3-f37ace3ce1c7?version=1.0&amp;t=1634158590827" TargetMode="External"/><Relationship Id="rId65" Type="http://schemas.openxmlformats.org/officeDocument/2006/relationships/hyperlink" Target="https://www.federalreserve.gov/newsevents/pressreleases/monetary20200323b.htm" TargetMode="External"/><Relationship Id="rId281" Type="http://schemas.openxmlformats.org/officeDocument/2006/relationships/hyperlink" Target="https://www.bcentral.cl/en/content/-/details/banco-central-modifica-transitoriamente-normas-de-encaje-monetario-y-aumenta-provision-diaria-de-dolares-del-programa-fx-swap" TargetMode="External"/><Relationship Id="rId141" Type="http://schemas.openxmlformats.org/officeDocument/2006/relationships/hyperlink" Target="https://www.nbp.pl/homen.aspx?f=/en/aktualnosci/2020/20200316-mb-statement.html" TargetMode="External"/><Relationship Id="rId379" Type="http://schemas.openxmlformats.org/officeDocument/2006/relationships/hyperlink" Target="https://www.banrep.gov.co/en/banco-republica-reinforces-liquidity-supply" TargetMode="External"/><Relationship Id="rId586" Type="http://schemas.openxmlformats.org/officeDocument/2006/relationships/hyperlink" Target="https://www.cnb.cz/en/monetary-policy/bank-board-decisions/CNB-Board-decisions-1604591280000/?tab=statement" TargetMode="External"/><Relationship Id="rId793" Type="http://schemas.openxmlformats.org/officeDocument/2006/relationships/hyperlink" Target="https://www.mnb.hu/en/monetary-policy/the-monetary-council/press-releases/2020/press-release-on-the-monetary-council-meeting-of-17-november-2020" TargetMode="External"/><Relationship Id="rId7" Type="http://schemas.openxmlformats.org/officeDocument/2006/relationships/hyperlink" Target="https://www.bankofcanada.ca/2020/03/bank-canada-launches-standing-term-liquidity-facility/" TargetMode="External"/><Relationship Id="rId239" Type="http://schemas.openxmlformats.org/officeDocument/2006/relationships/hyperlink" Target="https://www.banxico.org.mx/publications-and-press/announcements-of-monetary-policy-decisions/%7BEDD79640-5C3B-51E2-4675-BE373051F6B3%7D.pdf" TargetMode="External"/><Relationship Id="rId446" Type="http://schemas.openxmlformats.org/officeDocument/2006/relationships/hyperlink" Target="https://www.federalreserve.gov/newsevents/pressreleases/monetary20200729b.htm" TargetMode="External"/><Relationship Id="rId653" Type="http://schemas.openxmlformats.org/officeDocument/2006/relationships/hyperlink" Target="https://www.rba.gov.au/media-releases/2020/mr-20-24.html" TargetMode="External"/><Relationship Id="rId1076" Type="http://schemas.openxmlformats.org/officeDocument/2006/relationships/hyperlink" Target="https://cbr.ru/eng/press/pr/?file=13082021_180000ENG_LMB16082021_141708.htm" TargetMode="External"/><Relationship Id="rId306" Type="http://schemas.openxmlformats.org/officeDocument/2006/relationships/hyperlink" Target="https://www.bankofcanada.ca/2020/05/operational-details-upcoming-secondary-market-purchases-real-return-bonds/" TargetMode="External"/><Relationship Id="rId860" Type="http://schemas.openxmlformats.org/officeDocument/2006/relationships/hyperlink" Target="https://cbr.ru/eng/press/pr/?file=20032020_133000Key_eng.htm" TargetMode="External"/><Relationship Id="rId958" Type="http://schemas.openxmlformats.org/officeDocument/2006/relationships/hyperlink" Target="https://www.banrep.gov.co/en/minutes-banco-republicas-board-directors-meeting-january-29-2021" TargetMode="External"/><Relationship Id="rId1143" Type="http://schemas.openxmlformats.org/officeDocument/2006/relationships/hyperlink" Target="https://www.cnb.cz/en/monetary-policy/bank-board-decisions/CNB-Board-decisions-1636040880000/?tab=statement" TargetMode="External"/><Relationship Id="rId87" Type="http://schemas.openxmlformats.org/officeDocument/2006/relationships/hyperlink" Target="https://www.boj.or.jp/en/announcements/release_2020/rel200313c.pdf" TargetMode="External"/><Relationship Id="rId513" Type="http://schemas.openxmlformats.org/officeDocument/2006/relationships/hyperlink" Target="https://www.rbi.org.in/Scripts/BS_PressReleaseDisplay.aspx?prid=49524" TargetMode="External"/><Relationship Id="rId720" Type="http://schemas.openxmlformats.org/officeDocument/2006/relationships/hyperlink" Target="https://www.banrep.gov.co/en/board-directors-banco-republica-has-unanimously-decided-keep-monetary-policy-rate-unchanged-175" TargetMode="External"/><Relationship Id="rId818" Type="http://schemas.openxmlformats.org/officeDocument/2006/relationships/hyperlink" Target="https://www.resbank.co.za/en/home/publications/publication-detail-pages/statements/monetary-policy-statements/2020/9863" TargetMode="External"/><Relationship Id="rId1003" Type="http://schemas.openxmlformats.org/officeDocument/2006/relationships/hyperlink" Target="https://www.riksbank.se/en-gb/press-and-published/notices-and-press-releases/press-releases/2021/swap-agreement-with-federal-reserve-extended2/" TargetMode="External"/><Relationship Id="rId1210" Type="http://schemas.openxmlformats.org/officeDocument/2006/relationships/hyperlink" Target="https://www.bsp.gov.ph/SitePages/MediaAndResearch/MediaDisp.aspx?ItemId=6071" TargetMode="External"/><Relationship Id="rId14" Type="http://schemas.openxmlformats.org/officeDocument/2006/relationships/hyperlink" Target="https://www.bankofcanada.ca/2020/03/bank-of-canada-to-introduce-a-commercial-paper-purchase-program/" TargetMode="External"/><Relationship Id="rId163" Type="http://schemas.openxmlformats.org/officeDocument/2006/relationships/hyperlink" Target="https://www.riksbank.se/en-gb/press-and-published/notices-and-press-releases/press-releases/2020/onward-lending-to-companies-extended-to-sole-proprietors/" TargetMode="External"/><Relationship Id="rId370" Type="http://schemas.openxmlformats.org/officeDocument/2006/relationships/hyperlink" Target="https://www.bcrp.gob.pe/docs/Transparencia/Notas-Informativas/2020/nota-informativa-2020-03-26.pdf" TargetMode="External"/><Relationship Id="rId230" Type="http://schemas.openxmlformats.org/officeDocument/2006/relationships/hyperlink" Target="https://www.bok.or.kr/eng/bbs/E0000627/view.do?nttId=10057024&amp;menuNo=400022&amp;pageIndex=1" TargetMode="External"/><Relationship Id="rId468" Type="http://schemas.openxmlformats.org/officeDocument/2006/relationships/hyperlink" Target="https://www.tcmb.gov.tr/wps/wcm/connect/EN/TCMB+EN/Main+Menu/Announcements/Press+Releases/2020/ANO2020-37" TargetMode="External"/><Relationship Id="rId675" Type="http://schemas.openxmlformats.org/officeDocument/2006/relationships/hyperlink" Target="https://www.bi.go.id/en/publikasi/ruang-media/news-release/Pages/SP_222220.aspx" TargetMode="External"/><Relationship Id="rId882" Type="http://schemas.openxmlformats.org/officeDocument/2006/relationships/hyperlink" Target="https://www.nbp.pl/en/aktualnosci/2021/mpc_2021_04_07.pdf" TargetMode="External"/><Relationship Id="rId1098" Type="http://schemas.openxmlformats.org/officeDocument/2006/relationships/hyperlink" Target="https://www.tcmb.gov.tr/wps/wcm/connect/EN/TCMB+EN/Main+Menu/Announcements/Press+Releases/2021/ANO2021-24" TargetMode="External"/><Relationship Id="rId328" Type="http://schemas.openxmlformats.org/officeDocument/2006/relationships/hyperlink" Target="https://www.riksbank.se/en-gb/press-and-published/notices-and-press-releases/press-releases/2020/commercial-paper-purchases-continue/" TargetMode="External"/><Relationship Id="rId535" Type="http://schemas.openxmlformats.org/officeDocument/2006/relationships/hyperlink" Target="https://www.federalreserve.gov/newsevents/pressreleases/monetary20200728a.htm" TargetMode="External"/><Relationship Id="rId742" Type="http://schemas.openxmlformats.org/officeDocument/2006/relationships/hyperlink" Target="https://www.bnm.gov.my/index.php?ch=en_press&amp;pg=en_press&amp;ac=5045&amp;lang=en" TargetMode="External"/><Relationship Id="rId1165" Type="http://schemas.openxmlformats.org/officeDocument/2006/relationships/hyperlink" Target="https://www.mnb.hu/en/monetary-policy/the-monetary-council/press-releases/2021/press-release-on-the-monetary-council-meeting-of-16-november-2021" TargetMode="External"/><Relationship Id="rId602" Type="http://schemas.openxmlformats.org/officeDocument/2006/relationships/hyperlink" Target="https://www.centralbank.ae/sites/default/files/2020-11/CBUAE%20extends%20TESS%20to%20support%20retail%20and%20corporate%20banking%20customers%20and%20accelerate%20the%20UAE%20economic%20recovery%20from%20COVID-19%20repercussion%20-English.pdf" TargetMode="External"/><Relationship Id="rId1025" Type="http://schemas.openxmlformats.org/officeDocument/2006/relationships/hyperlink" Target="https://www.bnm.gov.my/-/monetary-policy-statement-08072021" TargetMode="External"/><Relationship Id="rId1232" Type="http://schemas.openxmlformats.org/officeDocument/2006/relationships/hyperlink" Target="https://www.bankofengland.co.uk/monetary-policy-summary-and-minutes/2021/september-2021" TargetMode="External"/><Relationship Id="rId907" Type="http://schemas.openxmlformats.org/officeDocument/2006/relationships/hyperlink" Target="https://cbr.ru/eng/press/pr/?file=18092020_133351key_eng_18092020.htm" TargetMode="External"/><Relationship Id="rId36" Type="http://schemas.openxmlformats.org/officeDocument/2006/relationships/hyperlink" Target="https://www.bankofengland.co.uk/monetary-policy-summary-and-minutes/2020/monetary-policy-summary-for-the-special-monetary-policy-committee-meeting-on-19-march-2020" TargetMode="External"/><Relationship Id="rId185" Type="http://schemas.openxmlformats.org/officeDocument/2006/relationships/hyperlink" Target="https://www.rba.gov.au/media-releases/2020/mr-20-08.html" TargetMode="External"/><Relationship Id="rId392" Type="http://schemas.openxmlformats.org/officeDocument/2006/relationships/hyperlink" Target="https://www.riksbank.se/en-gb/press-and-published/notices-and-press-releases/press-releases/2020/further-measures-to-alleviate-the-economic-consequences-of-the-pandemic/" TargetMode="External"/><Relationship Id="rId697" Type="http://schemas.openxmlformats.org/officeDocument/2006/relationships/hyperlink" Target="https://www.norges-bank.no/en/topics/Monetary-policy/Monetary-policy-meetings/2020/mars-2020---2/" TargetMode="External"/><Relationship Id="rId252" Type="http://schemas.openxmlformats.org/officeDocument/2006/relationships/hyperlink" Target="https://www.rbnz.govt.nz/news/2020/03/financial-system-sound-and-reserve-bank-providing-additional-support" TargetMode="External"/><Relationship Id="rId1187" Type="http://schemas.openxmlformats.org/officeDocument/2006/relationships/hyperlink" Target="https://www.rbi.org.in/Scripts/BS_PressReleaseDisplay.aspx?prid=52687" TargetMode="External"/><Relationship Id="rId112" Type="http://schemas.openxmlformats.org/officeDocument/2006/relationships/hyperlink" Target="https://www.mnb.hu/en/monetary-policy/the-monetary-council/press-releases/2020/press-release-on-the-monetary-council-meeting-of-24-march-2020" TargetMode="External"/><Relationship Id="rId557" Type="http://schemas.openxmlformats.org/officeDocument/2006/relationships/hyperlink" Target="https://www.bnm.gov.my/index.php?ch=en_press&amp;pg=en_press&amp;ac=5147&amp;lang=en" TargetMode="External"/><Relationship Id="rId764" Type="http://schemas.openxmlformats.org/officeDocument/2006/relationships/hyperlink" Target="https://www.ecb.europa.eu/press/pr/date/2020/html/ecb.pr201210~8acfa5026f.en.html" TargetMode="External"/><Relationship Id="rId971" Type="http://schemas.openxmlformats.org/officeDocument/2006/relationships/hyperlink" Target="https://www.rbi.org.in/Scripts/BS_PressReleaseDisplay.aspx?prid=51363" TargetMode="External"/><Relationship Id="rId417" Type="http://schemas.openxmlformats.org/officeDocument/2006/relationships/hyperlink" Target="https://www.bcb.gov.br/conteudo/home-ptbr/TextosApresentacoes/Apresenta%C3%A7%C3%A3o_RCN_Coletiva%2023.3.2020.pdf" TargetMode="External"/><Relationship Id="rId624" Type="http://schemas.openxmlformats.org/officeDocument/2006/relationships/hyperlink" Target="https://www.bnr.ro/page.aspx?prid=18597" TargetMode="External"/><Relationship Id="rId831" Type="http://schemas.openxmlformats.org/officeDocument/2006/relationships/hyperlink" Target="https://www.federalreserve.gov/newsevents/pressreleases/monetary20201130a.htm" TargetMode="External"/><Relationship Id="rId1047" Type="http://schemas.openxmlformats.org/officeDocument/2006/relationships/hyperlink" Target="https://www.mnb.hu/en/monetary-policy/the-monetary-council/press-releases/2021/press-release-on-the-monetary-council-meeting-of-27-july-2021" TargetMode="External"/><Relationship Id="rId929" Type="http://schemas.openxmlformats.org/officeDocument/2006/relationships/hyperlink" Target="https://www.bankofcanada.ca/2021/04/fad-press-release-2021-04-21/" TargetMode="External"/><Relationship Id="rId1114" Type="http://schemas.openxmlformats.org/officeDocument/2006/relationships/hyperlink" Target="https://www.bi.go.id/en/publikasi/ruang-media/news-release/Pages/sp_2324121.aspx" TargetMode="External"/><Relationship Id="rId58" Type="http://schemas.openxmlformats.org/officeDocument/2006/relationships/hyperlink" Target="https://www.federalreserve.gov/newsevents/pressreleases/monetary20200317b.htm" TargetMode="External"/><Relationship Id="rId274" Type="http://schemas.openxmlformats.org/officeDocument/2006/relationships/hyperlink" Target="https://www.federalreserve.gov/newsevents/pressreleases/monetary20200429a1.htm" TargetMode="External"/><Relationship Id="rId481" Type="http://schemas.openxmlformats.org/officeDocument/2006/relationships/hyperlink" Target="https://www.mnb.hu/en/pressroom/press-releases/press-releases-2020/mnb-to-add-a-swap-facility-providing-foreign-currency-liquidity-to-its-monetary-policy-instruments" TargetMode="External"/><Relationship Id="rId134" Type="http://schemas.openxmlformats.org/officeDocument/2006/relationships/hyperlink" Target="https://www.norges-bank.no/en/news-events/news-publications/Press-releases/2020/2020-03-19-2-press-release/" TargetMode="External"/><Relationship Id="rId579" Type="http://schemas.openxmlformats.org/officeDocument/2006/relationships/hyperlink" Target="https://www.ecb.europa.eu/press/pr/date/2020/html/ecb.mp200716~fc5fbe06d9.en.html" TargetMode="External"/><Relationship Id="rId786" Type="http://schemas.openxmlformats.org/officeDocument/2006/relationships/hyperlink" Target="https://www.federalreserve.gov/newsevents/pressreleases/monetary20201216c.htm" TargetMode="External"/><Relationship Id="rId993" Type="http://schemas.openxmlformats.org/officeDocument/2006/relationships/hyperlink" Target="https://www.boj.or.jp/en/announcements/release_2021/k210618a.pdf" TargetMode="External"/><Relationship Id="rId341" Type="http://schemas.openxmlformats.org/officeDocument/2006/relationships/hyperlink" Target="https://www.rbi.org.in/Scripts/BS_PressReleaseDisplay.aspx?prid=49844" TargetMode="External"/><Relationship Id="rId439" Type="http://schemas.openxmlformats.org/officeDocument/2006/relationships/hyperlink" Target="http://bcra.gov.ar/Pdfs/comytexord/A6943.pdf" TargetMode="External"/><Relationship Id="rId646" Type="http://schemas.openxmlformats.org/officeDocument/2006/relationships/hyperlink" Target="https://www.bankofcanada.ca/2020/04/fad-press-release-2020-04-15/" TargetMode="External"/><Relationship Id="rId1069" Type="http://schemas.openxmlformats.org/officeDocument/2006/relationships/hyperlink" Target="https://www.bnr.ro/page.aspx?prid=19376" TargetMode="External"/><Relationship Id="rId201" Type="http://schemas.openxmlformats.org/officeDocument/2006/relationships/hyperlink" Target="https://www.banrep.gov.co/en/board-directors-press-release" TargetMode="External"/><Relationship Id="rId506" Type="http://schemas.openxmlformats.org/officeDocument/2006/relationships/hyperlink" Target="https://www.bankofcanada.ca/2020/09/bank-canada-announces-changes-amount-government-canada-treasury-bills-acquired-at-auction/" TargetMode="External"/><Relationship Id="rId853" Type="http://schemas.openxmlformats.org/officeDocument/2006/relationships/hyperlink" Target="https://www.centralbank.ae/sites/default/files/2021-04/The%20Central%20Bank%20of%20the%20UAE%20launches%20%E2%80%9CIntraday%20Liquidity%20Facility%E2%80%9D_EN.pdf" TargetMode="External"/><Relationship Id="rId1136" Type="http://schemas.openxmlformats.org/officeDocument/2006/relationships/hyperlink" Target="https://www.bankofcanada.ca/2021/09/fad-press-release-2021-09-08/" TargetMode="External"/><Relationship Id="rId713" Type="http://schemas.openxmlformats.org/officeDocument/2006/relationships/hyperlink" Target="https://www.bcentral.cl/documents/33528/133205/pr16062020.pdf/d34e650f-7686-37d9-a4a4-c56802a58500?version=1.0&amp;t=1592345109737" TargetMode="External"/><Relationship Id="rId920" Type="http://schemas.openxmlformats.org/officeDocument/2006/relationships/hyperlink" Target="https://www.bank-of-algeria.dz/pdf/communique08022021fr.pdf" TargetMode="External"/><Relationship Id="rId1203" Type="http://schemas.openxmlformats.org/officeDocument/2006/relationships/hyperlink" Target="https://www.boi.org.il/en/NewsAndPublications/PressReleases/Pages/22-11-2021.aspx" TargetMode="External"/><Relationship Id="rId296" Type="http://schemas.openxmlformats.org/officeDocument/2006/relationships/hyperlink" Target="https://www.bok.or.kr/eng/bbs/E0000634/view.do?nttId=10057611&amp;menuNo=400069&amp;pageIndex=1" TargetMode="External"/><Relationship Id="rId156" Type="http://schemas.openxmlformats.org/officeDocument/2006/relationships/hyperlink" Target="https://www.riksbank.se/en-gb/press-and-published/notices-and-press-releases/press-releases/2020/riksbank-lends-up-to-sek-500-billion-to--safeguard-credit-supply/" TargetMode="External"/><Relationship Id="rId363" Type="http://schemas.openxmlformats.org/officeDocument/2006/relationships/hyperlink" Target="https://www.bcb.gov.br/en/pressdetail/2336/nota" TargetMode="External"/><Relationship Id="rId570" Type="http://schemas.openxmlformats.org/officeDocument/2006/relationships/hyperlink" Target="http://www.bcra.gov.ar/Pdfs/comytexord/A7157.pdf" TargetMode="External"/><Relationship Id="rId223" Type="http://schemas.openxmlformats.org/officeDocument/2006/relationships/hyperlink" Target="https://www.rbi.org.in/scripts/BS_PressReleaseDisplay.aspx?prid=49582" TargetMode="External"/><Relationship Id="rId430" Type="http://schemas.openxmlformats.org/officeDocument/2006/relationships/hyperlink" Target="https://www.banrep.gov.co/es/el-banco-republica-incluye-titulos-solidaridad-sus-operaciones-liquidez" TargetMode="External"/><Relationship Id="rId668" Type="http://schemas.openxmlformats.org/officeDocument/2006/relationships/hyperlink" Target="https://www.bi.go.id/en/publikasi/ruang-media/news-release/Pages/SP_221320.aspx" TargetMode="External"/><Relationship Id="rId875" Type="http://schemas.openxmlformats.org/officeDocument/2006/relationships/hyperlink" Target="https://www.cnb.cz/en/cnb-news/press-releases/Act-on-CNB-passed-by-Chamber-of-Deputies-and-forwarded-to-Senate/" TargetMode="External"/><Relationship Id="rId1060" Type="http://schemas.openxmlformats.org/officeDocument/2006/relationships/hyperlink" Target="https://www.bok.or.kr/eng/bbs/E0000634/view.do?nttId=10064686&amp;menuNo=400069&amp;pageIndex=6" TargetMode="External"/><Relationship Id="rId528" Type="http://schemas.openxmlformats.org/officeDocument/2006/relationships/hyperlink" Target="https://www.federalreserve.gov/newsevents/pressreleases/monetary20200729b.htm" TargetMode="External"/><Relationship Id="rId735" Type="http://schemas.openxmlformats.org/officeDocument/2006/relationships/hyperlink" Target="https://www.bankofengland.co.uk/monetary-policy-summary-and-minutes/2020/may-2020" TargetMode="External"/><Relationship Id="rId942" Type="http://schemas.openxmlformats.org/officeDocument/2006/relationships/hyperlink" Target="https://www.bcrp.gob.pe/eng-docs/Monetary-Policy/Informative-Notes/2021/informative-note-april-2021.pdf" TargetMode="External"/><Relationship Id="rId1158" Type="http://schemas.openxmlformats.org/officeDocument/2006/relationships/hyperlink" Target="https://www.ecb.europa.eu/press/pr/date/2021/html/ecb.mp211028~85474438a4.en.html" TargetMode="External"/><Relationship Id="rId1018" Type="http://schemas.openxmlformats.org/officeDocument/2006/relationships/hyperlink" Target="https://www.bcentral.cl/documents/33528/133205/mpm_08062021.pdf/f8a386ea-7c7d-9295-7e01-a41eb89c7181?version=1.0&amp;t=1623189322673" TargetMode="External"/><Relationship Id="rId1225" Type="http://schemas.openxmlformats.org/officeDocument/2006/relationships/hyperlink" Target="https://www.banxico.org.mx/publications-and-press/announcements-of-monetary-policy-decisions/%7B829DAF9D-A899-497B-C417-4E175D751530%7D.pdf" TargetMode="External"/><Relationship Id="rId71" Type="http://schemas.openxmlformats.org/officeDocument/2006/relationships/hyperlink" Target="https://www.federalreserve.gov/newsevents/pressreleases/monetary20200409a.htm" TargetMode="External"/><Relationship Id="rId802" Type="http://schemas.openxmlformats.org/officeDocument/2006/relationships/hyperlink" Target="https://www.rbi.org.in/Scripts/BS_PressReleaseDisplay.aspx?prid=50492" TargetMode="External"/><Relationship Id="rId29" Type="http://schemas.openxmlformats.org/officeDocument/2006/relationships/hyperlink" Target="https://www.ecb.europa.eu/press/pr/date/2020/html/ecb.pr200422_1~95e0f62a2b.en.html" TargetMode="External"/><Relationship Id="rId178" Type="http://schemas.openxmlformats.org/officeDocument/2006/relationships/hyperlink" Target="https://www.tcmb.gov.tr/wps/wcm/connect/EN/TCMB+EN/Main+Menu/Announcements/Press+Releases/2020/ANO2020-21" TargetMode="External"/><Relationship Id="rId385" Type="http://schemas.openxmlformats.org/officeDocument/2006/relationships/hyperlink" Target="http://www.gov.cn/xinwen/2020-07/01/content_5523056.htm" TargetMode="External"/><Relationship Id="rId592" Type="http://schemas.openxmlformats.org/officeDocument/2006/relationships/hyperlink" Target="https://www.mnb.hu/en/monetary-policy/the-monetary-council/press-releases/2020/press-release-on-the-monetary-council-meeting-of-20-october-2020" TargetMode="External"/><Relationship Id="rId245" Type="http://schemas.openxmlformats.org/officeDocument/2006/relationships/hyperlink" Target="https://www.banxico.org.mx/publications-and-press/announcements-of-monetary-policy-decisions/%7BC86C9AC8-0121-9382-1F3D-0F1E6B8CF318%7D.pdf" TargetMode="External"/><Relationship Id="rId452" Type="http://schemas.openxmlformats.org/officeDocument/2006/relationships/hyperlink" Target="https://www.bankofcanada.ca/2020/07/bank-canada-announces-changes-provincial-money-market-purchase-pmmp-program/" TargetMode="External"/><Relationship Id="rId897" Type="http://schemas.openxmlformats.org/officeDocument/2006/relationships/hyperlink" Target="https://cbr.ru/eng/press/pr/?file=06042020_193737eng2020-04-06T19_37_06.htm" TargetMode="External"/><Relationship Id="rId1082" Type="http://schemas.openxmlformats.org/officeDocument/2006/relationships/hyperlink" Target="https://www.bot.or.th/Thai/PressandSpeeches/Press/2021/Pages/n5164.aspx" TargetMode="External"/><Relationship Id="rId105" Type="http://schemas.openxmlformats.org/officeDocument/2006/relationships/hyperlink" Target="https://www.nationalbanken.dk/en/pressroom/Pages/2020/03/DNN202005367.aspx" TargetMode="External"/><Relationship Id="rId312" Type="http://schemas.openxmlformats.org/officeDocument/2006/relationships/hyperlink" Target="http://www.pbc.gov.cn/en/3688229/3688335/3730267/3998498/index.html" TargetMode="External"/><Relationship Id="rId757" Type="http://schemas.openxmlformats.org/officeDocument/2006/relationships/hyperlink" Target="https://www.ecb.europa.eu/press/pr/date/2021/html/ecb.mp210121~eb9154682e.en.html" TargetMode="External"/><Relationship Id="rId964" Type="http://schemas.openxmlformats.org/officeDocument/2006/relationships/hyperlink" Target="https://www.mas.gov.sg/news/media-releases/2020/mas-announces-further-extension-of-the-us60-billion-swap-facility" TargetMode="External"/><Relationship Id="rId93" Type="http://schemas.openxmlformats.org/officeDocument/2006/relationships/hyperlink" Target="https://www.boj.or.jp/en/announcements/release_2020/k200316b.pdf" TargetMode="External"/><Relationship Id="rId617" Type="http://schemas.openxmlformats.org/officeDocument/2006/relationships/hyperlink" Target="https://www.bok.or.kr/eng/bbs/E0000634/view.do?nttId=10060714&amp;menuNo=400069&amp;pageIndex=4" TargetMode="External"/><Relationship Id="rId824" Type="http://schemas.openxmlformats.org/officeDocument/2006/relationships/hyperlink" Target="https://www.resbank.co.za/content/dam/sarb/publications/media-releases/2020/9791/Changes-to-the-money-market-liquidity-management-strategy-of-the-SARB.pdf" TargetMode="External"/><Relationship Id="rId1247" Type="http://schemas.openxmlformats.org/officeDocument/2006/relationships/hyperlink" Target="https://www.rba.gov.au/media-releases/2021/mr-21-24.html" TargetMode="External"/><Relationship Id="rId256" Type="http://schemas.openxmlformats.org/officeDocument/2006/relationships/hyperlink" Target="http://www.bsp.gov.ph/publications/media.asp?id=5315" TargetMode="External"/><Relationship Id="rId463" Type="http://schemas.openxmlformats.org/officeDocument/2006/relationships/hyperlink" Target="https://www.bok.or.kr/portal/bbs/P0000559/view.do?nttId=10059413&amp;menuNo=200690&amp;pageIndex=3" TargetMode="External"/><Relationship Id="rId670" Type="http://schemas.openxmlformats.org/officeDocument/2006/relationships/hyperlink" Target="https://www.bi.go.id/en/publikasi/ruang-media/news-release/Pages/SP_222620.aspx" TargetMode="External"/><Relationship Id="rId1093" Type="http://schemas.openxmlformats.org/officeDocument/2006/relationships/hyperlink" Target="https://www.federalreserve.gov/newsevents/pressreleases/monetary20210625a.htm" TargetMode="External"/><Relationship Id="rId1107" Type="http://schemas.openxmlformats.org/officeDocument/2006/relationships/hyperlink" Target="https://www.bcrp.gob.pe/eng-docs/Monetary-Policy/Informative-Notes/2021/informative-note-september-2021.pdf" TargetMode="External"/><Relationship Id="rId116" Type="http://schemas.openxmlformats.org/officeDocument/2006/relationships/hyperlink" Target="https://www.mnb.hu/en/monetary-policy/the-monetary-council/press-releases/2020/press-release-on-the-monetary-council-meeting-of-7-april-2020" TargetMode="External"/><Relationship Id="rId323" Type="http://schemas.openxmlformats.org/officeDocument/2006/relationships/hyperlink" Target="https://www.bankofengland.co.uk/markets/market-notices/2020/update-on-the-contingent-term-repo-facility-22-may-2020" TargetMode="External"/><Relationship Id="rId530" Type="http://schemas.openxmlformats.org/officeDocument/2006/relationships/hyperlink" Target="https://www.federalreserve.gov/newsevents/pressreleases/monetary20200723a.htm" TargetMode="External"/><Relationship Id="rId768" Type="http://schemas.openxmlformats.org/officeDocument/2006/relationships/hyperlink" Target="http://www.pbc.gov.cn/en/3688110/3688172/4157443/4162295/index.html" TargetMode="External"/><Relationship Id="rId975" Type="http://schemas.openxmlformats.org/officeDocument/2006/relationships/hyperlink" Target="https://www.federalreserve.gov/newsevents/pressreleases/monetary20201130a.htm" TargetMode="External"/><Relationship Id="rId1160" Type="http://schemas.openxmlformats.org/officeDocument/2006/relationships/hyperlink" Target="https://www.ecb.europa.eu/press/pr/date/2021/html/ecb.mp211216~1b6d3a1fd8.en.html" TargetMode="External"/><Relationship Id="rId20" Type="http://schemas.openxmlformats.org/officeDocument/2006/relationships/hyperlink" Target="https://www.bankofcanada.ca/2020/04/bank-canada-announces-further-enhancements-to-standing-term-liquidity-facility-stlf/" TargetMode="External"/><Relationship Id="rId628" Type="http://schemas.openxmlformats.org/officeDocument/2006/relationships/hyperlink" Target="https://www.bot.or.th/English/PressandSpeeches/Press/2020/Pages/n8063.aspx" TargetMode="External"/><Relationship Id="rId835" Type="http://schemas.openxmlformats.org/officeDocument/2006/relationships/hyperlink" Target="https://www.bankofcanada.ca/2021/03/securities-repo-operations/" TargetMode="External"/><Relationship Id="rId267" Type="http://schemas.openxmlformats.org/officeDocument/2006/relationships/hyperlink" Target="https://www.bot.or.th/English/AboutBOT/Activities/Pages/Joint_22032020.aspx" TargetMode="External"/><Relationship Id="rId474" Type="http://schemas.openxmlformats.org/officeDocument/2006/relationships/hyperlink" Target="https://www.mnb.hu/en/monetary-policy/the-monetary-council/press-releases/2020/press-release-on-the-monetary-council-meeting-of-7-april-2020" TargetMode="External"/><Relationship Id="rId1020" Type="http://schemas.openxmlformats.org/officeDocument/2006/relationships/hyperlink" Target="https://www.bcentral.cl/documents/33528/133205/mpm14072021.pdf/a825959c-5989-fc37-9755-7ee2fa99cc2a?version=1.0&amp;t=1626299294920" TargetMode="External"/><Relationship Id="rId1118" Type="http://schemas.openxmlformats.org/officeDocument/2006/relationships/hyperlink" Target="https://www.cnb.cz/en/monetary-policy/bank-board-decisions/CNB-Board-decisions-1633013280000/?tab=statement" TargetMode="External"/><Relationship Id="rId127" Type="http://schemas.openxmlformats.org/officeDocument/2006/relationships/hyperlink" Target="https://www.cbk.gov.kw/en/cbk-news/announcements-and-press-releases/press-releases/2020/03/202003081326-press-release-cbk-sets-up-fund-to-support-state-efforts-against-novel-coronavirus" TargetMode="External"/><Relationship Id="rId681" Type="http://schemas.openxmlformats.org/officeDocument/2006/relationships/hyperlink" Target="https://www.bi.go.id/en/publikasi/ruang-media/news-release/Pages/SP_221520.aspx" TargetMode="External"/><Relationship Id="rId779" Type="http://schemas.openxmlformats.org/officeDocument/2006/relationships/hyperlink" Target="https://www.nbp.pl/en/aktualnosci/2020/mpc_2020_12_02.pdf" TargetMode="External"/><Relationship Id="rId902" Type="http://schemas.openxmlformats.org/officeDocument/2006/relationships/hyperlink" Target="https://cbr.ru/eng/press/pr/?file=19062020_133000Key_eng.htm" TargetMode="External"/><Relationship Id="rId986" Type="http://schemas.openxmlformats.org/officeDocument/2006/relationships/hyperlink" Target="https://www.nationalbanken.dk/en/pressroom/Pages/2021/07/DNN202117768.aspx" TargetMode="External"/><Relationship Id="rId31" Type="http://schemas.openxmlformats.org/officeDocument/2006/relationships/hyperlink" Target="https://www.federalreserve.gov/newsevents/pressreleases/monetary20200315c.htm" TargetMode="External"/><Relationship Id="rId334" Type="http://schemas.openxmlformats.org/officeDocument/2006/relationships/hyperlink" Target="https://www.federalreserve.gov/newsevents/pressreleases/monetary20200512a.htm" TargetMode="External"/><Relationship Id="rId541" Type="http://schemas.openxmlformats.org/officeDocument/2006/relationships/hyperlink" Target="https://www.cbk.gov.kw/en/cbk-news/announcements-and-press-releases/press-releases/2020/10/202010271303-cbk-maintains-current-historical-low-discount-rate-and-cuts-other-intervention" TargetMode="External"/><Relationship Id="rId639" Type="http://schemas.openxmlformats.org/officeDocument/2006/relationships/hyperlink" Target="https://www.rbi.org.in/Scripts/BS_PressReleaseDisplay.aspx?prid=50747" TargetMode="External"/><Relationship Id="rId1171" Type="http://schemas.openxmlformats.org/officeDocument/2006/relationships/hyperlink" Target="https://www.mnb.hu/en/monetary-policy/the-monetary-council/press-releases/2021/press-release-on-the-monetary-council-meeting-of-16-november-2021" TargetMode="External"/><Relationship Id="rId180" Type="http://schemas.openxmlformats.org/officeDocument/2006/relationships/hyperlink" Target="https://www.tcmb.gov.tr/wps/wcm/connect/EN/TCMB+EN/Main+Menu/Announcements/Press+Releases/2020/ANO2020-21" TargetMode="External"/><Relationship Id="rId278" Type="http://schemas.openxmlformats.org/officeDocument/2006/relationships/hyperlink" Target="https://www.federalreserve.gov/newsevents/pressreleases/monetary20200315b.htm" TargetMode="External"/><Relationship Id="rId401" Type="http://schemas.openxmlformats.org/officeDocument/2006/relationships/hyperlink" Target="https://www.ecb.europa.eu/press/pr/date/2020/html/ecb.mp200604~a307d3429c.en.html" TargetMode="External"/><Relationship Id="rId846" Type="http://schemas.openxmlformats.org/officeDocument/2006/relationships/hyperlink" Target="https://www.boi.org.il/en/NewsAndPublications/PressReleases/Pages/22-2-21.aspx" TargetMode="External"/><Relationship Id="rId1031" Type="http://schemas.openxmlformats.org/officeDocument/2006/relationships/hyperlink" Target="https://www.mas.gov.sg/news/media-releases/2021/mas-announces-further-extension-of-the-us$60-billion-swap-facility-with-the-us-federal-reserve-and-the-mas-usd-facility-through-31-december-2021" TargetMode="External"/><Relationship Id="rId1129" Type="http://schemas.openxmlformats.org/officeDocument/2006/relationships/hyperlink" Target="https://www.resbank.co.za/en/home/publications/publication-detail-pages/statements/monetary-policy-statements/2021/MPC-September/Statement-of-the-Monetary-Policy-Committee-July-2021" TargetMode="External"/><Relationship Id="rId485" Type="http://schemas.openxmlformats.org/officeDocument/2006/relationships/hyperlink" Target="https://www.centralbank.ae/sites/default/files/2020-07/CBUAE%20launches%20a%20new%20deposit%20facility%20for%20banks%20named%20%E2%80%9COvernight%20Deposit%20Facility%E2%80%9D.pdf" TargetMode="External"/><Relationship Id="rId692" Type="http://schemas.openxmlformats.org/officeDocument/2006/relationships/hyperlink" Target="https://www.boj.or.jp/en/announcements/release_2020/k200715a.pdf" TargetMode="External"/><Relationship Id="rId706" Type="http://schemas.openxmlformats.org/officeDocument/2006/relationships/hyperlink" Target="https://www.bsp.gov.ph/SitePages/MediaAndResearch/MediaDisp.aspx?ItemId=5214" TargetMode="External"/><Relationship Id="rId913" Type="http://schemas.openxmlformats.org/officeDocument/2006/relationships/hyperlink" Target="https://cbr.ru/eng/press/pr/?file=23042021_133000key_eng.htm" TargetMode="External"/><Relationship Id="rId42" Type="http://schemas.openxmlformats.org/officeDocument/2006/relationships/hyperlink" Target="https://www.bankofengland.co.uk/news/2020/april/the-tfsme-will-open-to-drawings-on-april-15-2020" TargetMode="External"/><Relationship Id="rId138" Type="http://schemas.openxmlformats.org/officeDocument/2006/relationships/hyperlink" Target="https://www.nbp.pl/en/aktualnosci/2020/mpc_2020_03_17.pdf" TargetMode="External"/><Relationship Id="rId345" Type="http://schemas.openxmlformats.org/officeDocument/2006/relationships/hyperlink" Target="https://www.banrep.gov.co/es/banco-republica-inyecta-liquidez-permanente-economia-realizando-compras-titulos-deuda-publica-y" TargetMode="External"/><Relationship Id="rId552" Type="http://schemas.openxmlformats.org/officeDocument/2006/relationships/hyperlink" Target="https://www.bcra.gob.ar/Noticias/amornizacion-tasas-pases-plazos-fijos-i.asp" TargetMode="External"/><Relationship Id="rId997" Type="http://schemas.openxmlformats.org/officeDocument/2006/relationships/hyperlink" Target="https://www.rbnz.govt.nz/news/2021/05/monetary-support-continued" TargetMode="External"/><Relationship Id="rId1182" Type="http://schemas.openxmlformats.org/officeDocument/2006/relationships/hyperlink" Target="https://www.bot.or.th/English/PressandSpeeches/Press/2021/Pages/n9364.aspx" TargetMode="External"/><Relationship Id="rId191" Type="http://schemas.openxmlformats.org/officeDocument/2006/relationships/hyperlink" Target="https://www.rba.gov.au/media-releases/2020/mr-20-06.html" TargetMode="External"/><Relationship Id="rId205" Type="http://schemas.openxmlformats.org/officeDocument/2006/relationships/hyperlink" Target="https://www.banrep.gov.co/en/banco-republica-expands-support-liquidity-economy-pesos-and-us-dollars" TargetMode="External"/><Relationship Id="rId412" Type="http://schemas.openxmlformats.org/officeDocument/2006/relationships/hyperlink" Target="https://www.federalreserve.gov/newsevents/pressreleases/monetary20200603a.htm" TargetMode="External"/><Relationship Id="rId857" Type="http://schemas.openxmlformats.org/officeDocument/2006/relationships/hyperlink" Target="https://cbr.ru/eng/press/pr/?file=07022020_133000Key_eng.htm" TargetMode="External"/><Relationship Id="rId1042" Type="http://schemas.openxmlformats.org/officeDocument/2006/relationships/hyperlink" Target="https://www.ecb.europa.eu/press/pr/date/2021/html/ecb.mp210722~48dc3b436b.en.html" TargetMode="External"/><Relationship Id="rId289" Type="http://schemas.openxmlformats.org/officeDocument/2006/relationships/hyperlink" Target="https://www.banxico.org.mx/publications-and-press/other-announcements/%7B6F7FECBA-44CB-6AA5-4E4B-269DDBD9B5A8%7D.pdf" TargetMode="External"/><Relationship Id="rId496" Type="http://schemas.openxmlformats.org/officeDocument/2006/relationships/hyperlink" Target="https://www.ecb.europa.eu/press/pr/date/2020/html/ecb.pr200828~412bf7c3fd.en.html" TargetMode="External"/><Relationship Id="rId717" Type="http://schemas.openxmlformats.org/officeDocument/2006/relationships/hyperlink" Target="https://www.bcentral.cl/c/document_library/get_file?uuid=80612f2e-400a-84c3-52e1-ff09bf9e415f&amp;groupId=33528" TargetMode="External"/><Relationship Id="rId924" Type="http://schemas.openxmlformats.org/officeDocument/2006/relationships/hyperlink" Target="https://www.bankofengland.co.uk/monetary-policy-summary-and-minutes/2021/march-2021" TargetMode="External"/><Relationship Id="rId53" Type="http://schemas.openxmlformats.org/officeDocument/2006/relationships/hyperlink" Target="https://www.newyorkfed.org/markets/opolicy/operating_policy_200312a" TargetMode="External"/><Relationship Id="rId149" Type="http://schemas.openxmlformats.org/officeDocument/2006/relationships/hyperlink" Target="http://www.sama.gov.sa/en-US/News/Pages/news-518.aspx" TargetMode="External"/><Relationship Id="rId356" Type="http://schemas.openxmlformats.org/officeDocument/2006/relationships/hyperlink" Target="https://www.nbp.pl/en/aktualnosci/2020/mpc_2020_05_28.pdf" TargetMode="External"/><Relationship Id="rId563" Type="http://schemas.openxmlformats.org/officeDocument/2006/relationships/hyperlink" Target="https://www.federalreserve.gov/newsevents/pressreleases/monetary20200729b.htm" TargetMode="External"/><Relationship Id="rId770" Type="http://schemas.openxmlformats.org/officeDocument/2006/relationships/hyperlink" Target="https://www.bi.go.id/en/publikasi/ruang-media/news-release/Pages/sp_232021.aspx" TargetMode="External"/><Relationship Id="rId1193" Type="http://schemas.openxmlformats.org/officeDocument/2006/relationships/hyperlink" Target="https://www.bcb.gov.br/en/pressdetail/2423/nota" TargetMode="External"/><Relationship Id="rId1207" Type="http://schemas.openxmlformats.org/officeDocument/2006/relationships/hyperlink" Target="https://www.mas.gov.sg/news/media-releases/2021/bank-indonesia-and-monetary-authority-of-singapore-further-extend-bilateral-financial-arrangement" TargetMode="External"/><Relationship Id="rId216" Type="http://schemas.openxmlformats.org/officeDocument/2006/relationships/hyperlink" Target="https://www.rbi.org.in/scripts/BS_PressReleaseDisplay.aspx?prid=49582" TargetMode="External"/><Relationship Id="rId423" Type="http://schemas.openxmlformats.org/officeDocument/2006/relationships/hyperlink" Target="https://www.bcb.gov.br/detalhenoticia/17021/nota" TargetMode="External"/><Relationship Id="rId868" Type="http://schemas.openxmlformats.org/officeDocument/2006/relationships/hyperlink" Target="https://www.ecb.europa.eu/press/pr/date/2021/html/ecb.pr210423_1~d99570068c.en.html" TargetMode="External"/><Relationship Id="rId1053" Type="http://schemas.openxmlformats.org/officeDocument/2006/relationships/hyperlink" Target="https://rbi.org.in/scripts/BS_PressReleaseDisplay.aspx?prid=51380" TargetMode="External"/><Relationship Id="rId630" Type="http://schemas.openxmlformats.org/officeDocument/2006/relationships/hyperlink" Target="https://www.bot.or.th/English/PressandSpeeches/Press/2020/Pages/n4763.aspx" TargetMode="External"/><Relationship Id="rId728" Type="http://schemas.openxmlformats.org/officeDocument/2006/relationships/hyperlink" Target="https://www.bcrp.gob.pe/eng-docs/Monetary-Policy/Informative-Notes/2020/informative-note-october-2020.pdf" TargetMode="External"/><Relationship Id="rId935" Type="http://schemas.openxmlformats.org/officeDocument/2006/relationships/hyperlink" Target="https://www.rbi.org.in/Scripts/BS_PressReleaseDisplay.aspx?prid=51386" TargetMode="External"/><Relationship Id="rId64" Type="http://schemas.openxmlformats.org/officeDocument/2006/relationships/hyperlink" Target="https://www.federalreserve.gov/newsevents/pressreleases/monetary20200323b.htm" TargetMode="External"/><Relationship Id="rId367" Type="http://schemas.openxmlformats.org/officeDocument/2006/relationships/hyperlink" Target="https://www.cnb.cz/en/cnb-news/news/Changes-in-liquidity-providing-repo-operations-as-from-18-May-2020/" TargetMode="External"/><Relationship Id="rId574" Type="http://schemas.openxmlformats.org/officeDocument/2006/relationships/hyperlink" Target="https://www.bcentral.cl/en/content/-/details/comunicado-del-banco-central-de-chile-2" TargetMode="External"/><Relationship Id="rId1120" Type="http://schemas.openxmlformats.org/officeDocument/2006/relationships/hyperlink" Target="https://www.ecb.europa.eu/press/pr/date/2021/html/ecb.mp210909~2c94b35639.en.html" TargetMode="External"/><Relationship Id="rId1218" Type="http://schemas.openxmlformats.org/officeDocument/2006/relationships/hyperlink" Target="http://www.pbc.gov.cn/goutongjiaoliu/113456/113469/4410950/index.html" TargetMode="External"/><Relationship Id="rId227" Type="http://schemas.openxmlformats.org/officeDocument/2006/relationships/hyperlink" Target="https://www.rbi.org.in/Scripts/BS_PressReleaseDisplay.aspx?prid=49581" TargetMode="External"/><Relationship Id="rId781" Type="http://schemas.openxmlformats.org/officeDocument/2006/relationships/hyperlink" Target="https://www.nbp.pl/en/aktualnosci/2021/mpc_2021_02_03.pdf" TargetMode="External"/><Relationship Id="rId879" Type="http://schemas.openxmlformats.org/officeDocument/2006/relationships/hyperlink" Target="https://www.bok.or.kr/eng/bbs/E0000634/view.do?nttId=10063225&amp;menuNo=400069&amp;pageIndex=3" TargetMode="External"/><Relationship Id="rId434" Type="http://schemas.openxmlformats.org/officeDocument/2006/relationships/hyperlink" Target="https://www.bok.or.kr/eng/bbs/B0000308/view.do?nttId=10057411&amp;menuNo=400380&amp;pageIndex=2" TargetMode="External"/><Relationship Id="rId641" Type="http://schemas.openxmlformats.org/officeDocument/2006/relationships/hyperlink" Target="https://www.federalreserve.gov/newsevents/pressreleases/monetary20200610a.htm" TargetMode="External"/><Relationship Id="rId739" Type="http://schemas.openxmlformats.org/officeDocument/2006/relationships/hyperlink" Target="https://www.bankofengland.co.uk/monetary-policy-summary-and-minutes/2020/november-2020" TargetMode="External"/><Relationship Id="rId1064" Type="http://schemas.openxmlformats.org/officeDocument/2006/relationships/hyperlink" Target="https://www.bok.or.kr/eng/bbs/E0000634/view.do?nttId=10066202&amp;menuNo=400069&amp;pageIndex=1" TargetMode="External"/><Relationship Id="rId280" Type="http://schemas.openxmlformats.org/officeDocument/2006/relationships/hyperlink" Target="https://www.bcentral.cl/contenido/-/detalle/el-banco-central-de-chile-informa-la-ampliacion-del-programa-de-gestion-de-liquidez-en-dolares-y-pesos-vigente" TargetMode="External"/><Relationship Id="rId501" Type="http://schemas.openxmlformats.org/officeDocument/2006/relationships/hyperlink" Target="https://www.ecb.europa.eu/press/pr/date/2020/html/ecb.pr200818~6f97d2eefb.en.html" TargetMode="External"/><Relationship Id="rId946" Type="http://schemas.openxmlformats.org/officeDocument/2006/relationships/hyperlink" Target="https://www.bcb.gov.br/en/pressdetail/2381/nota" TargetMode="External"/><Relationship Id="rId1131" Type="http://schemas.openxmlformats.org/officeDocument/2006/relationships/hyperlink" Target="https://www.tcmb.gov.tr/wps/wcm/connect/EN/TCMB+EN/Main+Menu/Announcements/Press+Releases/2021/ANO2021-42" TargetMode="External"/><Relationship Id="rId1229" Type="http://schemas.openxmlformats.org/officeDocument/2006/relationships/hyperlink" Target="https://www.bcrp.gob.pe/eng-docs/Monetary-Policy/Informative-Notes/2021/informative-note-december-2021.pdf" TargetMode="External"/><Relationship Id="rId75" Type="http://schemas.openxmlformats.org/officeDocument/2006/relationships/hyperlink" Target="https://www.federalreserve.gov/newsevents/pressreleases/monetary20200409a.htm" TargetMode="External"/><Relationship Id="rId140" Type="http://schemas.openxmlformats.org/officeDocument/2006/relationships/hyperlink" Target="https://www.nbp.pl/en/aktualnosci/2020/mpc_2020_04_08.pdf" TargetMode="External"/><Relationship Id="rId378" Type="http://schemas.openxmlformats.org/officeDocument/2006/relationships/hyperlink" Target="https://www.banrep.gov.co/en/board-directors-banco-republica-reduced-benchmark-interest-rate-one-fourth-percentage-point-250" TargetMode="External"/><Relationship Id="rId585" Type="http://schemas.openxmlformats.org/officeDocument/2006/relationships/hyperlink" Target="https://www.cnb.cz/en/monetary-policy/bank-board-decisions/CNB-Board-decisions-1600872480000/?tab=statement" TargetMode="External"/><Relationship Id="rId792" Type="http://schemas.openxmlformats.org/officeDocument/2006/relationships/hyperlink" Target="https://www.mnb.hu/en/pressroom/press-releases/press-releases-2020/mnb-to-hold-foreign-exchange-swap-tenders-providing-euro-liquidity-at-the-end-of-december" TargetMode="External"/><Relationship Id="rId806" Type="http://schemas.openxmlformats.org/officeDocument/2006/relationships/hyperlink" Target="https://www.bot.or.th/English/PressandSpeeches/Press/2020/Pages/n9063.aspx" TargetMode="External"/><Relationship Id="rId6" Type="http://schemas.openxmlformats.org/officeDocument/2006/relationships/hyperlink" Target="https://www.bankofcanada.ca/2020/03/bankers-acceptance-purchase-facility/" TargetMode="External"/><Relationship Id="rId238" Type="http://schemas.openxmlformats.org/officeDocument/2006/relationships/hyperlink" Target="https://www.federalreserve.gov/newsevents/pressreleases/monetary20200319b.htm" TargetMode="External"/><Relationship Id="rId445" Type="http://schemas.openxmlformats.org/officeDocument/2006/relationships/hyperlink" Target="https://www.federalreserve.gov/newsevents/pressreleases/monetary20200728a.htm" TargetMode="External"/><Relationship Id="rId652" Type="http://schemas.openxmlformats.org/officeDocument/2006/relationships/hyperlink" Target="https://www.rba.gov.au/media-releases/2020/mr-20-32.html" TargetMode="External"/><Relationship Id="rId1075" Type="http://schemas.openxmlformats.org/officeDocument/2006/relationships/hyperlink" Target="https://cbr.ru/eng/press/pr/?file=26072021_000000ENG_DKP27072021_130304.htm" TargetMode="External"/><Relationship Id="rId291" Type="http://schemas.openxmlformats.org/officeDocument/2006/relationships/hyperlink" Target="https://www.banxico.org.mx/publications-and-press/other-announcements/%7B6F7FECBA-44CB-6AA5-4E4B-269DDBD9B5A8%7D.pdf" TargetMode="External"/><Relationship Id="rId305" Type="http://schemas.openxmlformats.org/officeDocument/2006/relationships/hyperlink" Target="https://www.boj.or.jp/en/announcements/release_2020/rel200501d.pdf" TargetMode="External"/><Relationship Id="rId512" Type="http://schemas.openxmlformats.org/officeDocument/2006/relationships/hyperlink" Target="https://www.rbi.org.in/Scripts/BS_PressReleaseDisplay.aspx?prid=49553" TargetMode="External"/><Relationship Id="rId957" Type="http://schemas.openxmlformats.org/officeDocument/2006/relationships/hyperlink" Target="https://www.banrep.gov.co/en/minutes-banco-republicas-board-directors-meeting-december-18-2020" TargetMode="External"/><Relationship Id="rId1142" Type="http://schemas.openxmlformats.org/officeDocument/2006/relationships/hyperlink" Target="http://www.pbc.gov.cn/en/3688110/3688172/4157443/4338059/index.html" TargetMode="External"/><Relationship Id="rId86" Type="http://schemas.openxmlformats.org/officeDocument/2006/relationships/hyperlink" Target="https://www.boj.or.jp/en/announcements/release_2020/k200427a.pdf" TargetMode="External"/><Relationship Id="rId151" Type="http://schemas.openxmlformats.org/officeDocument/2006/relationships/hyperlink" Target="http://www.sama.gov.sa/en-US/News/Pages/news-514.aspx" TargetMode="External"/><Relationship Id="rId389" Type="http://schemas.openxmlformats.org/officeDocument/2006/relationships/hyperlink" Target="https://www.resbank.co.za/Lists/News%20and%20Publications/Attachments/9931/Loan%20guarantee%20scheme%20opens.pdf" TargetMode="External"/><Relationship Id="rId596" Type="http://schemas.openxmlformats.org/officeDocument/2006/relationships/hyperlink" Target="https://www.nbp.pl/en/aktualnosci/2020/mpc_2020_09_15.pdf" TargetMode="External"/><Relationship Id="rId817" Type="http://schemas.openxmlformats.org/officeDocument/2006/relationships/hyperlink" Target="https://www.resbank.co.za/en/home/publications/publication-detail-pages/statements/monetary-policy-statements/2020/9946" TargetMode="External"/><Relationship Id="rId1002" Type="http://schemas.openxmlformats.org/officeDocument/2006/relationships/hyperlink" Target="https://www.sama.gov.sa/en-US/News/Pages/news-675.aspx" TargetMode="External"/><Relationship Id="rId249" Type="http://schemas.openxmlformats.org/officeDocument/2006/relationships/hyperlink" Target="https://www.federalreserve.gov/newsevents/pressreleases/monetary20200319b.htm" TargetMode="External"/><Relationship Id="rId456" Type="http://schemas.openxmlformats.org/officeDocument/2006/relationships/hyperlink" Target="https://www.rbi.org.in/scripts/BS_PressReleaseDisplay.aspx?prid=49712" TargetMode="External"/><Relationship Id="rId663" Type="http://schemas.openxmlformats.org/officeDocument/2006/relationships/hyperlink" Target="https://www.bi.go.id/en/publikasi/ruang-media/news-release/Pages/sp_226420.aspx" TargetMode="External"/><Relationship Id="rId870" Type="http://schemas.openxmlformats.org/officeDocument/2006/relationships/hyperlink" Target="https://www.bnr.ro/page.aspx?prid=19057" TargetMode="External"/><Relationship Id="rId1086" Type="http://schemas.openxmlformats.org/officeDocument/2006/relationships/hyperlink" Target="https://www.tcmb.gov.tr/wps/wcm/connect/EN/TCMB+EN/Main+Menu/Announcements/Press+Releases/2021/ANO2021-27" TargetMode="External"/><Relationship Id="rId13" Type="http://schemas.openxmlformats.org/officeDocument/2006/relationships/hyperlink" Target="https://www.bankofcanada.ca/2020/03/press-release-2020-03-27/" TargetMode="External"/><Relationship Id="rId109" Type="http://schemas.openxmlformats.org/officeDocument/2006/relationships/hyperlink" Target="https://www.mnb.hu/en/monetary-policy/the-monetary-council/press-releases/2020/press-release-on-the-monetary-council-meeting-of-7-april-2020" TargetMode="External"/><Relationship Id="rId316" Type="http://schemas.openxmlformats.org/officeDocument/2006/relationships/hyperlink" Target="http://www.pbc.gov.cn/en/3688110/3688172/4002931/index.html" TargetMode="External"/><Relationship Id="rId523" Type="http://schemas.openxmlformats.org/officeDocument/2006/relationships/hyperlink" Target="https://www.rbnz.govt.nz/news/2020/08/further-easing-in-monetary-policy-delivered" TargetMode="External"/><Relationship Id="rId968" Type="http://schemas.openxmlformats.org/officeDocument/2006/relationships/hyperlink" Target="https://rbi.org.in/scripts/BS_PressReleaseDisplay.aspx?prid=49617" TargetMode="External"/><Relationship Id="rId1153" Type="http://schemas.openxmlformats.org/officeDocument/2006/relationships/hyperlink" Target="https://www.tcmb.gov.tr/wps/wcm/connect/EN/TCMB+EN/Main+Menu/Announcements/Press+Releases/2021/ANO2021-62" TargetMode="External"/><Relationship Id="rId97" Type="http://schemas.openxmlformats.org/officeDocument/2006/relationships/hyperlink" Target="https://centralbank.ae/sites/default/files/2020-03/CBUAE%20announces%20a%20comprehensive%20AED%20100%20billion%20Targeted%20Economic%20Support%20Scheme%20to%20contain%20the%20repercussions%20of%20the%20pandemic%20COVID-19.pdf" TargetMode="External"/><Relationship Id="rId730" Type="http://schemas.openxmlformats.org/officeDocument/2006/relationships/hyperlink" Target="https://www.bcrp.gob.pe/eng-docs/Monetary-Policy/Informative-Notes/2020/informative-note-november-2020.pdf" TargetMode="External"/><Relationship Id="rId828" Type="http://schemas.openxmlformats.org/officeDocument/2006/relationships/hyperlink" Target="https://www.tcmb.gov.tr/wps/wcm/connect/EN/TCMB+EN/Main+Menu/Announcements/Press+Releases/2020/ANO2020-75" TargetMode="External"/><Relationship Id="rId1013" Type="http://schemas.openxmlformats.org/officeDocument/2006/relationships/hyperlink" Target="https://www.bcb.gov.br/en/pressdetail/2399/nota" TargetMode="External"/><Relationship Id="rId162" Type="http://schemas.openxmlformats.org/officeDocument/2006/relationships/hyperlink" Target="https://www.riksbank.se/en-gb/press-and-published/notices-and-press-releases/press-releases/2020/measures-to-further-improve-credit-supply-to-companies/" TargetMode="External"/><Relationship Id="rId467" Type="http://schemas.openxmlformats.org/officeDocument/2006/relationships/hyperlink" Target="https://www.mas.gov.sg/news/media-releases/2020/mas-announces-extension-of-the-us$60-billion-swap-facility" TargetMode="External"/><Relationship Id="rId1097" Type="http://schemas.openxmlformats.org/officeDocument/2006/relationships/hyperlink" Target="https://www.hkma.gov.hk/eng/news-and-media/press-releases/2021/07/20210730-3/" TargetMode="External"/><Relationship Id="rId1220" Type="http://schemas.openxmlformats.org/officeDocument/2006/relationships/hyperlink" Target="https://www.bcentral.cl/documents/33528/3225953/ComunicadoReunionRPM_14Diciembre2021.pdf/8664e1e1-2b6e-0fc6-ca1d-1f7f435109fb?version=1.0&amp;t=1639514331570" TargetMode="External"/><Relationship Id="rId674" Type="http://schemas.openxmlformats.org/officeDocument/2006/relationships/hyperlink" Target="https://www.bi.go.id/en/publikasi/ruang-media/news-release/Pages/SP_221720.aspx" TargetMode="External"/><Relationship Id="rId881" Type="http://schemas.openxmlformats.org/officeDocument/2006/relationships/hyperlink" Target="https://www.nbp.pl/en/aktualnosci/2021/mpc_2021_03_03.pdf" TargetMode="External"/><Relationship Id="rId979" Type="http://schemas.openxmlformats.org/officeDocument/2006/relationships/hyperlink" Target="https://www.rba.gov.au/media-releases/2021/mr-21-14.html" TargetMode="External"/><Relationship Id="rId24" Type="http://schemas.openxmlformats.org/officeDocument/2006/relationships/hyperlink" Target="https://www.ecb.europa.eu/press/pr/date/2020/html/ecb.mp200312~8d3aec3ff2.en.html" TargetMode="External"/><Relationship Id="rId327" Type="http://schemas.openxmlformats.org/officeDocument/2006/relationships/hyperlink" Target="https://www.bok.or.kr/eng/bbs/E0000634/view.do?nttId=10058184&amp;menuNo=400069&amp;pageIndex=2" TargetMode="External"/><Relationship Id="rId534" Type="http://schemas.openxmlformats.org/officeDocument/2006/relationships/hyperlink" Target="https://www.federalreserve.gov/newsevents/pressreleases/monetary20200728a.htm" TargetMode="External"/><Relationship Id="rId741" Type="http://schemas.openxmlformats.org/officeDocument/2006/relationships/hyperlink" Target="https://www.bnm.gov.my/index.php?ch=en_press&amp;pg=en_press&amp;ac=5022&amp;lang=en" TargetMode="External"/><Relationship Id="rId839" Type="http://schemas.openxmlformats.org/officeDocument/2006/relationships/hyperlink" Target="https://www.bankofcanada.ca/2021/03/discontinuation-market-functioning-programs/" TargetMode="External"/><Relationship Id="rId1164" Type="http://schemas.openxmlformats.org/officeDocument/2006/relationships/hyperlink" Target="https://www.mnb.hu/en/monetary-policy/the-monetary-council/press-releases/2021/press-release-on-the-monetary-council-meeting-of-16-november-2021" TargetMode="External"/><Relationship Id="rId173" Type="http://schemas.openxmlformats.org/officeDocument/2006/relationships/hyperlink" Target="https://www.tcmb.gov.tr/wps/wcm/connect/EN/TCMB+EN/Main+Menu/Announcements/Press+Releases/2020/ANO2020-15" TargetMode="External"/><Relationship Id="rId380" Type="http://schemas.openxmlformats.org/officeDocument/2006/relationships/hyperlink" Target="https://www.banrep.gov.co/en/banco-republica-reinforces-liquidity-supply" TargetMode="External"/><Relationship Id="rId601" Type="http://schemas.openxmlformats.org/officeDocument/2006/relationships/hyperlink" Target="https://www.bi.go.id/en/publikasi/ruang-media/news-release/Pages/sp_228720.aspx" TargetMode="External"/><Relationship Id="rId1024" Type="http://schemas.openxmlformats.org/officeDocument/2006/relationships/hyperlink" Target="https://www.bnm.gov.my/-/monetary-policy-statement-06052021" TargetMode="External"/><Relationship Id="rId1231" Type="http://schemas.openxmlformats.org/officeDocument/2006/relationships/hyperlink" Target="https://www.snb.ch/en/mmr/reference/pre_20211216/source/pre_20211216.en.pdf" TargetMode="External"/><Relationship Id="rId240" Type="http://schemas.openxmlformats.org/officeDocument/2006/relationships/hyperlink" Target="https://www.banxico.org.mx/publications-and-press/other-announcements/%7BE626A744-436D-2495-0969-3582C9571361%7D.pdf" TargetMode="External"/><Relationship Id="rId478" Type="http://schemas.openxmlformats.org/officeDocument/2006/relationships/hyperlink" Target="https://www.mnb.hu/en/pressroom/press-releases/press-releases-2020/mnb-to-add-a-swap-facility-providing-foreign-currency-liquidity-to-its-monetary-policy-instruments" TargetMode="External"/><Relationship Id="rId685" Type="http://schemas.openxmlformats.org/officeDocument/2006/relationships/hyperlink" Target="https://www.bi.go.id/en/publikasi/ruang-media/news-release/Pages/SP_224620.aspx" TargetMode="External"/><Relationship Id="rId892" Type="http://schemas.openxmlformats.org/officeDocument/2006/relationships/hyperlink" Target="https://www.mnb.hu/en/pressroom/press-releases/press-releases-2021/mnb-to-hold-foreign-exchange-swap-tenders-providing-euro-liquidity-again-at-the-end-of-march" TargetMode="External"/><Relationship Id="rId906" Type="http://schemas.openxmlformats.org/officeDocument/2006/relationships/hyperlink" Target="https://cbr.ru/eng/press/pr/?file=27072020_102801ENG_DKP2020-07-27T10_27_20.htm" TargetMode="External"/><Relationship Id="rId35" Type="http://schemas.openxmlformats.org/officeDocument/2006/relationships/hyperlink" Target="https://www.federalreserve.gov/newsevents/pressreleases/monetary20200315c.htm" TargetMode="External"/><Relationship Id="rId100" Type="http://schemas.openxmlformats.org/officeDocument/2006/relationships/hyperlink" Target="https://www.bank-of-algeria.dz/pdf/communique15032020.pdf" TargetMode="External"/><Relationship Id="rId338" Type="http://schemas.openxmlformats.org/officeDocument/2006/relationships/hyperlink" Target="https://www.bank-of-algeria.dz/pdf/communique30042020.pdf" TargetMode="External"/><Relationship Id="rId545" Type="http://schemas.openxmlformats.org/officeDocument/2006/relationships/hyperlink" Target="https://www.bok.or.kr/eng/bbs/E0000634/view.do?nttId=10060832&amp;menuNo=400069&amp;pageIndex=1" TargetMode="External"/><Relationship Id="rId752" Type="http://schemas.openxmlformats.org/officeDocument/2006/relationships/hyperlink" Target="https://www.rba.gov.au/media-releases/2021/mr-21-01.html" TargetMode="External"/><Relationship Id="rId1175" Type="http://schemas.openxmlformats.org/officeDocument/2006/relationships/hyperlink" Target="https://www.nbp.pl/en/aktualnosci/2021/mpc_2021_12_08.pdf" TargetMode="External"/><Relationship Id="rId184" Type="http://schemas.openxmlformats.org/officeDocument/2006/relationships/hyperlink" Target="https://www.ecb.europa.eu/press/pr/date/2020/html/ecb.mp200430~1eaa128265.en.html" TargetMode="External"/><Relationship Id="rId391" Type="http://schemas.openxmlformats.org/officeDocument/2006/relationships/hyperlink" Target="https://www.tcmb.gov.tr/wps/wcm/connect/EN/TCMB+EN/Main+Menu/Announcements/Press+Releases/2020/ANO2020-34" TargetMode="External"/><Relationship Id="rId405" Type="http://schemas.openxmlformats.org/officeDocument/2006/relationships/hyperlink" Target="https://www.bankofengland.co.uk/markets/market-notices/2020/asset-purchase-facility-gilt-purchases-june-2020" TargetMode="External"/><Relationship Id="rId612" Type="http://schemas.openxmlformats.org/officeDocument/2006/relationships/hyperlink" Target="https://www.rbnz.govt.nz/monetary-policy/monetary-policy-statement/mps-august-2020" TargetMode="External"/><Relationship Id="rId1035" Type="http://schemas.openxmlformats.org/officeDocument/2006/relationships/hyperlink" Target="https://www.bankofengland.co.uk/monetary-policy-summary-and-minutes/2021/june-2021" TargetMode="External"/><Relationship Id="rId1242" Type="http://schemas.openxmlformats.org/officeDocument/2006/relationships/hyperlink" Target="https://www.riksbank.se/en-gb/press-and-published/notices-and-press-releases/notices/2021/riksbank-joins-the-federal-reserves-repo-facility-in-usd/" TargetMode="External"/><Relationship Id="rId251" Type="http://schemas.openxmlformats.org/officeDocument/2006/relationships/hyperlink" Target="https://www.rbnz.govt.nz/news/2020/03/financial-system-sound-and-reserve-bank-providing-additional-support" TargetMode="External"/><Relationship Id="rId489" Type="http://schemas.openxmlformats.org/officeDocument/2006/relationships/hyperlink" Target="https://www.norges-bank.no/en/news-events/news-publications/Press-releases/2020/2020-08-14-sil/" TargetMode="External"/><Relationship Id="rId696" Type="http://schemas.openxmlformats.org/officeDocument/2006/relationships/hyperlink" Target="https://www.norges-bank.no/en/topics/Monetary-policy/Monetary-policy-meetings/2020/november-2020/" TargetMode="External"/><Relationship Id="rId917" Type="http://schemas.openxmlformats.org/officeDocument/2006/relationships/hyperlink" Target="http://www.cbr.ru/eng/press/event/?id=6618" TargetMode="External"/><Relationship Id="rId1102" Type="http://schemas.openxmlformats.org/officeDocument/2006/relationships/hyperlink" Target="https://www.bcentral.cl/documents/33528/133205/pr31082021.pdf/5fac9985-d75e-d34f-b832-83b497227f6d?version=1.0&amp;t=1630508889700" TargetMode="External"/><Relationship Id="rId46" Type="http://schemas.openxmlformats.org/officeDocument/2006/relationships/hyperlink" Target="https://www.bankofengland.co.uk/markets/market-notices/2020/extension-of-the-contingent-term-repo-facility-24-april" TargetMode="External"/><Relationship Id="rId349" Type="http://schemas.openxmlformats.org/officeDocument/2006/relationships/hyperlink" Target="https://www.banrep.gov.co/es/junta-directiva-del-banco-republica-mayoria-redujo-su-tasa-interes-medio-punto-porcentual-275" TargetMode="External"/><Relationship Id="rId556" Type="http://schemas.openxmlformats.org/officeDocument/2006/relationships/hyperlink" Target="https://www.mas.gov.sg/news/media-releases/2020/mas-extends-facility-to-support-lending-by-banks-and-finance-companies-to-smes" TargetMode="External"/><Relationship Id="rId763" Type="http://schemas.openxmlformats.org/officeDocument/2006/relationships/hyperlink" Target="https://www.ecb.europa.eu/press/pr/date/2020/html/ecb.mp201210~8c2778b843.en.html" TargetMode="External"/><Relationship Id="rId1186" Type="http://schemas.openxmlformats.org/officeDocument/2006/relationships/hyperlink" Target="https://www.rbi.org.in/Scripts/BS_PressReleaseDisplay.aspx?prid=52388" TargetMode="External"/><Relationship Id="rId111" Type="http://schemas.openxmlformats.org/officeDocument/2006/relationships/hyperlink" Target="https://www.mnb.hu/en/pressroom/press-releases/press-releases-2020/unlimited-amount-of-long-term-liquidity-available-at-fixed-interest-rates" TargetMode="External"/><Relationship Id="rId195" Type="http://schemas.openxmlformats.org/officeDocument/2006/relationships/hyperlink" Target="https://www.bcentral.cl/contenido/-/detalle/reunion-de-politica-monetaria-marzo-2020" TargetMode="External"/><Relationship Id="rId209" Type="http://schemas.openxmlformats.org/officeDocument/2006/relationships/hyperlink" Target="https://www.banrep.gov.co/en/board-directors-banco-republica-reduced-half-percentage-point-benchmark-interest-rate-325-and-took" TargetMode="External"/><Relationship Id="rId416" Type="http://schemas.openxmlformats.org/officeDocument/2006/relationships/hyperlink" Target="https://www.bcb.gov.br/conteudo/home-ptbr/TextosApresentacoes/Apresenta%C3%A7%C3%A3o_RCN_Coletiva%2023.3.2020.pdf" TargetMode="External"/><Relationship Id="rId970" Type="http://schemas.openxmlformats.org/officeDocument/2006/relationships/hyperlink" Target="https://rbi.org.in/scripts/BS_PressReleaseDisplay.aspx?prid=50446" TargetMode="External"/><Relationship Id="rId1046" Type="http://schemas.openxmlformats.org/officeDocument/2006/relationships/hyperlink" Target="https://www.mnb.hu/en/monetary-policy/the-monetary-council/press-releases/2021/press-release-on-the-monetary-council-meeting-of-27-july-2021" TargetMode="External"/><Relationship Id="rId623" Type="http://schemas.openxmlformats.org/officeDocument/2006/relationships/hyperlink" Target="http://www.bkam.ma/en/content/view/full/586458" TargetMode="External"/><Relationship Id="rId830" Type="http://schemas.openxmlformats.org/officeDocument/2006/relationships/hyperlink" Target="https://www.tcmb.gov.tr/wps/wcm/connect/EN/TCMB+EN/Main+Menu/Announcements/Press+Releases/2020/ANO2020-71" TargetMode="External"/><Relationship Id="rId928" Type="http://schemas.openxmlformats.org/officeDocument/2006/relationships/hyperlink" Target="https://www.bankofcanada.ca/2021/04/securities-repo-operations-april-30-2021/" TargetMode="External"/><Relationship Id="rId57" Type="http://schemas.openxmlformats.org/officeDocument/2006/relationships/hyperlink" Target="https://www.federalreserve.gov/newsevents/pressreleases/monetary20200315a.htm" TargetMode="External"/><Relationship Id="rId262" Type="http://schemas.openxmlformats.org/officeDocument/2006/relationships/hyperlink" Target="http://www.bsp.gov.ph/publications/media.asp?id=5352" TargetMode="External"/><Relationship Id="rId567" Type="http://schemas.openxmlformats.org/officeDocument/2006/relationships/hyperlink" Target="https://www.banxico.org.mx/publicaciones-y-prensa/miscelaneos/%7B5161BD6E-EF41-3D3D-A5CC-A5A70457B07E%7D.pdf" TargetMode="External"/><Relationship Id="rId1113" Type="http://schemas.openxmlformats.org/officeDocument/2006/relationships/hyperlink" Target="https://www.nationalbanken.dk/en/pressroom/Pages/2021/09/DNN202120349.aspx" TargetMode="External"/><Relationship Id="rId1197" Type="http://schemas.openxmlformats.org/officeDocument/2006/relationships/hyperlink" Target="http://www.pbc.gov.cn/en/3688110/3688172/4157443/4353789/index.html" TargetMode="External"/><Relationship Id="rId122" Type="http://schemas.openxmlformats.org/officeDocument/2006/relationships/hyperlink" Target="https://www.boi.org.il/en/NewsAndPublications/PressReleases/Pages/6-4-2020.aspx" TargetMode="External"/><Relationship Id="rId774" Type="http://schemas.openxmlformats.org/officeDocument/2006/relationships/hyperlink" Target="https://www.boj.or.jp/en/announcements/release_2020/k201218a.pdf" TargetMode="External"/><Relationship Id="rId981" Type="http://schemas.openxmlformats.org/officeDocument/2006/relationships/hyperlink" Target="https://www.bankofcanada.ca/2021/06/fad-press-release-2021-06-09/" TargetMode="External"/><Relationship Id="rId1057" Type="http://schemas.openxmlformats.org/officeDocument/2006/relationships/hyperlink" Target="https://www.rbi.org.in/Scripts/BS_PressReleaseDisplay.aspx?prid=51682" TargetMode="External"/><Relationship Id="rId427" Type="http://schemas.openxmlformats.org/officeDocument/2006/relationships/hyperlink" Target="https://www.banrep.gov.co/es/banco-republica-refuerza-medidas-para-asegurar-liquidez-economia-pesos-y-dolares" TargetMode="External"/><Relationship Id="rId634" Type="http://schemas.openxmlformats.org/officeDocument/2006/relationships/hyperlink" Target="https://www.tcmb.gov.tr/wps/wcm/connect/EN/TCMB+EN/Main+Menu/Announcements/Press+Releases/2020/ANO2020-49" TargetMode="External"/><Relationship Id="rId841" Type="http://schemas.openxmlformats.org/officeDocument/2006/relationships/hyperlink" Target="https://www.bankofcanada.ca/2021/03/fad-press-release-2021-03-10/" TargetMode="External"/><Relationship Id="rId273" Type="http://schemas.openxmlformats.org/officeDocument/2006/relationships/hyperlink" Target="https://www.federalreserve.gov/newsevents/pressreleases/monetary20200430a.htm" TargetMode="External"/><Relationship Id="rId480" Type="http://schemas.openxmlformats.org/officeDocument/2006/relationships/hyperlink" Target="https://www.mnb.hu/en/pressroom/press-releases/press-releases-2020/mnb-to-add-a-swap-facility-providing-foreign-currency-liquidity-to-its-monetary-policy-instruments" TargetMode="External"/><Relationship Id="rId701" Type="http://schemas.openxmlformats.org/officeDocument/2006/relationships/hyperlink" Target="https://www.riksbank.se/en-gb/press-and-published/notices-and-press-releases/press-releases/2020/further-measures-to-alleviate-the-economic-consequences-of-the-pandemic/" TargetMode="External"/><Relationship Id="rId939" Type="http://schemas.openxmlformats.org/officeDocument/2006/relationships/hyperlink" Target="https://www.bnm.gov.my/-/mps-4-mar-2021" TargetMode="External"/><Relationship Id="rId1124" Type="http://schemas.openxmlformats.org/officeDocument/2006/relationships/hyperlink" Target="https://www.rbi.org.in/Scripts/BS_PressReleaseDisplay.aspx?prid=52304" TargetMode="External"/><Relationship Id="rId68" Type="http://schemas.openxmlformats.org/officeDocument/2006/relationships/hyperlink" Target="https://www.federalreserve.gov/newsevents/pressreleases/monetary20200323b.htm" TargetMode="External"/><Relationship Id="rId133" Type="http://schemas.openxmlformats.org/officeDocument/2006/relationships/hyperlink" Target="https://www.norges-bank.no/en/news-events/news-publications/Press-releases/2020/2020-03-13-press-release/" TargetMode="External"/><Relationship Id="rId340" Type="http://schemas.openxmlformats.org/officeDocument/2006/relationships/hyperlink" Target="https://www.rbi.org.in/Scripts/BS_PressReleaseDisplay.aspx?prid=49844" TargetMode="External"/><Relationship Id="rId578" Type="http://schemas.openxmlformats.org/officeDocument/2006/relationships/hyperlink" Target="https://www.ecb.europa.eu/press/pr/date/2020/html/ecb.mp200910~f4a8da495e.en.html" TargetMode="External"/><Relationship Id="rId785" Type="http://schemas.openxmlformats.org/officeDocument/2006/relationships/hyperlink" Target="https://www.federalreserve.gov/newsevents/pressreleases/monetary20201216c.htm" TargetMode="External"/><Relationship Id="rId992" Type="http://schemas.openxmlformats.org/officeDocument/2006/relationships/hyperlink" Target="https://www.boj.or.jp/en/announcements/release_2021/k210618a.pdf" TargetMode="External"/><Relationship Id="rId200" Type="http://schemas.openxmlformats.org/officeDocument/2006/relationships/hyperlink" Target="https://www.ecb.europa.eu/press/pr/date/2020/html/ecb.pr200430_1~477f400e39.en.html" TargetMode="External"/><Relationship Id="rId438" Type="http://schemas.openxmlformats.org/officeDocument/2006/relationships/hyperlink" Target="http://www.bcra.gov.ar/Pdfs/comytexord/A6937.pdf;%20http:/www.bcra.gov.ar/Pdfs/comytexord/A7025.pdf" TargetMode="External"/><Relationship Id="rId645" Type="http://schemas.openxmlformats.org/officeDocument/2006/relationships/hyperlink" Target="https://www.federalreserve.gov/newsevents/pressreleases/monetary20201216a.htm" TargetMode="External"/><Relationship Id="rId852" Type="http://schemas.openxmlformats.org/officeDocument/2006/relationships/hyperlink" Target="https://www.bsp.gov.ph/SitePages/MediaAndResearch/MediaDisp.aspx?ItemId=5719" TargetMode="External"/><Relationship Id="rId1068" Type="http://schemas.openxmlformats.org/officeDocument/2006/relationships/hyperlink" Target="https://www.nbp.pl/en/aktualnosci/2021/mpc_2021_07_08.pdf" TargetMode="External"/><Relationship Id="rId284" Type="http://schemas.openxmlformats.org/officeDocument/2006/relationships/hyperlink" Target="https://www.banrep.gov.co/en/banco-republica-injects-permanent-liquidity-economy-reducing-reserve-requirements-and-reinforces" TargetMode="External"/><Relationship Id="rId491" Type="http://schemas.openxmlformats.org/officeDocument/2006/relationships/hyperlink" Target="https://www.mas.gov.sg/news/media-releases/2020/mas-enhances-access-to-liquidity-facilities-to-strengthen-banking-sector-resilience" TargetMode="External"/><Relationship Id="rId505" Type="http://schemas.openxmlformats.org/officeDocument/2006/relationships/hyperlink" Target="https://www.bankofcanada.ca/2020/09/bank-canada-announces-changes-provincial-money-market-purchase-pmmp/" TargetMode="External"/><Relationship Id="rId712" Type="http://schemas.openxmlformats.org/officeDocument/2006/relationships/hyperlink" Target="https://www.bcentral.cl/documents/33528/133205/mpr06052020.pdf/1391013b-f239-0519-7991-1f6d3e16879e?version=1.1&amp;t=1588805549607" TargetMode="External"/><Relationship Id="rId1135" Type="http://schemas.openxmlformats.org/officeDocument/2006/relationships/hyperlink" Target="https://www.rba.gov.au/media-releases/2021/mr-21-22.html" TargetMode="External"/><Relationship Id="rId79" Type="http://schemas.openxmlformats.org/officeDocument/2006/relationships/hyperlink" Target="https://www.federalreserve.gov/newsevents/pressreleases/monetary20200315b.htm" TargetMode="External"/><Relationship Id="rId144" Type="http://schemas.openxmlformats.org/officeDocument/2006/relationships/hyperlink" Target="https://www.bnr.ro/page.aspx?prid=17617" TargetMode="External"/><Relationship Id="rId589" Type="http://schemas.openxmlformats.org/officeDocument/2006/relationships/hyperlink" Target="https://www.mnb.hu/en/monetary-policy/the-monetary-council/press-releases/2020/press-release-on-the-monetary-council-meeting-of-26-may-2020" TargetMode="External"/><Relationship Id="rId796" Type="http://schemas.openxmlformats.org/officeDocument/2006/relationships/hyperlink" Target="https://www.rbi.org.in/Scripts/NotificationUser.aspx?Id=12020&amp;Mode=0" TargetMode="External"/><Relationship Id="rId1202" Type="http://schemas.openxmlformats.org/officeDocument/2006/relationships/hyperlink" Target="http://www.pbc.gov.cn/en/3688110/3688172/4157443/4408001/index.html" TargetMode="External"/><Relationship Id="rId351" Type="http://schemas.openxmlformats.org/officeDocument/2006/relationships/hyperlink" Target="https://www.mnb.hu/en/pressroom/press-releases/press-releases-2020/mnb-provides-access-for-investment-funds-to-an-increasing-range-of-its-instruments" TargetMode="External"/><Relationship Id="rId449" Type="http://schemas.openxmlformats.org/officeDocument/2006/relationships/hyperlink" Target="https://www.ecb.europa.eu/press/pr/date/2020/html/ecb.pr200717_2~7d1fb908e4.en.html" TargetMode="External"/><Relationship Id="rId656" Type="http://schemas.openxmlformats.org/officeDocument/2006/relationships/hyperlink" Target="https://www.rba.gov.au/media-releases/2020/mr-20-17.html" TargetMode="External"/><Relationship Id="rId863" Type="http://schemas.openxmlformats.org/officeDocument/2006/relationships/hyperlink" Target="https://www.boj.or.jp/en/announcements/release_2021/k210319a.pdf" TargetMode="External"/><Relationship Id="rId1079" Type="http://schemas.openxmlformats.org/officeDocument/2006/relationships/hyperlink" Target="https://www.bot.or.th/English/PressandSpeeches/Press/2021/Pages/n3364.aspx" TargetMode="External"/><Relationship Id="rId211" Type="http://schemas.openxmlformats.org/officeDocument/2006/relationships/hyperlink" Target="https://www.banrep.gov.co/en/board-directors-banco-republica-reduced-half-percentage-point-benchmark-interest-rate-325-and-took" TargetMode="External"/><Relationship Id="rId295" Type="http://schemas.openxmlformats.org/officeDocument/2006/relationships/hyperlink" Target="https://www.banxico.org.mx/publications-and-press/other-announcements/%7B6F7FECBA-44CB-6AA5-4E4B-269DDBD9B5A8%7D.pdf" TargetMode="External"/><Relationship Id="rId309" Type="http://schemas.openxmlformats.org/officeDocument/2006/relationships/hyperlink" Target="http://www.pbc.gov.cn/en/3688229/3688335/3730267/3966448/index.html" TargetMode="External"/><Relationship Id="rId516" Type="http://schemas.openxmlformats.org/officeDocument/2006/relationships/hyperlink" Target="https://www.banrep.gov.co/en/minutes-meeting-board-directors-banco-republica-25-september-2020" TargetMode="External"/><Relationship Id="rId1146" Type="http://schemas.openxmlformats.org/officeDocument/2006/relationships/hyperlink" Target="https://www.federalreserve.gov/newsevents/pressreleases/monetary20211103a.htm" TargetMode="External"/><Relationship Id="rId723" Type="http://schemas.openxmlformats.org/officeDocument/2006/relationships/hyperlink" Target="https://www.bcrp.gob.pe/eng-docs/Monetary-Policy/Informative-Notes/2020/informative-note-may-2020.pdf" TargetMode="External"/><Relationship Id="rId930" Type="http://schemas.openxmlformats.org/officeDocument/2006/relationships/hyperlink" Target="https://www.bankofcanada.ca/2021/04/fad-press-release-2021-04-21/" TargetMode="External"/><Relationship Id="rId1006" Type="http://schemas.openxmlformats.org/officeDocument/2006/relationships/hyperlink" Target="https://www.bsp.gov.ph/SitePages/MediaAndResearch/MediaDisp.aspx?ItemId=5828" TargetMode="External"/><Relationship Id="rId155" Type="http://schemas.openxmlformats.org/officeDocument/2006/relationships/hyperlink" Target="https://www.riksbank.se/en-gb/press-and-published/notices-and-press-releases/press-releases/2020/measures-to-further-improve-credit-supply-to-companies/" TargetMode="External"/><Relationship Id="rId362" Type="http://schemas.openxmlformats.org/officeDocument/2006/relationships/hyperlink" Target="http://www.pbc.gov.cn/en/3688110/3688181/3967540/index.html" TargetMode="External"/><Relationship Id="rId1213" Type="http://schemas.openxmlformats.org/officeDocument/2006/relationships/hyperlink" Target="https://www.bi.go.id/en/publikasi/ruang-media/news-release/Pages/sp_2326821.aspx" TargetMode="External"/><Relationship Id="rId222" Type="http://schemas.openxmlformats.org/officeDocument/2006/relationships/hyperlink" Target="https://www.rbi.org.in/scripts/BS_PressReleaseDisplay.aspx?prid=49582" TargetMode="External"/><Relationship Id="rId667" Type="http://schemas.openxmlformats.org/officeDocument/2006/relationships/hyperlink" Target="https://www.bi.go.id/en/publikasi/ruang-media/news-release/Pages/sp_223020.aspx" TargetMode="External"/><Relationship Id="rId874" Type="http://schemas.openxmlformats.org/officeDocument/2006/relationships/hyperlink" Target="https://www.cnb.cz/en/monetary-policy/bank-board-decisions/CNB-Board-decisions-1616600880000/" TargetMode="External"/><Relationship Id="rId17" Type="http://schemas.openxmlformats.org/officeDocument/2006/relationships/hyperlink" Target="https://www.bankofcanada.ca/2020/04/fad-press-release-2020-04-15/" TargetMode="External"/><Relationship Id="rId527" Type="http://schemas.openxmlformats.org/officeDocument/2006/relationships/hyperlink" Target="https://www.bok.or.kr/portal/bbs/P0000559/view.do?nttId=10060515&amp;menuNo=200690&amp;pageIndex=1" TargetMode="External"/><Relationship Id="rId734" Type="http://schemas.openxmlformats.org/officeDocument/2006/relationships/hyperlink" Target="https://www.bankofengland.co.uk/monetary-policy-summary-and-minutes/2020/march-2020" TargetMode="External"/><Relationship Id="rId941" Type="http://schemas.openxmlformats.org/officeDocument/2006/relationships/hyperlink" Target="https://www.bcrp.gob.pe/eng-docs/Monetary-Policy/Informative-Notes/2021/informative-note-march-2021.pdf" TargetMode="External"/><Relationship Id="rId1157" Type="http://schemas.openxmlformats.org/officeDocument/2006/relationships/hyperlink" Target="https://www.ecb.europa.eu/press/pr/date/2021/html/ecb.mp211028~85474438a4.en.html" TargetMode="External"/><Relationship Id="rId70" Type="http://schemas.openxmlformats.org/officeDocument/2006/relationships/hyperlink" Target="https://www.federalreserve.gov/newsevents/pressreleases/monetary20200323b.htm" TargetMode="External"/><Relationship Id="rId166" Type="http://schemas.openxmlformats.org/officeDocument/2006/relationships/hyperlink" Target="https://www.snb.ch/en/mmr/reference/pre_20200319_2/source/pre_20200319_2.en.pdf" TargetMode="External"/><Relationship Id="rId373" Type="http://schemas.openxmlformats.org/officeDocument/2006/relationships/hyperlink" Target="https://www.bcentral.cl/contenido/-/detalle/banco-central-inicia-proceso-de-reduccion-gradual-de-sus-operaciones-de-venta-de-instrumentos-de-cobertura-cambiaria" TargetMode="External"/><Relationship Id="rId580" Type="http://schemas.openxmlformats.org/officeDocument/2006/relationships/hyperlink" Target="https://www.ecb.europa.eu/press/pr/date/2020/html/ecb.mp200604~a307d3429c.en.html" TargetMode="External"/><Relationship Id="rId801" Type="http://schemas.openxmlformats.org/officeDocument/2006/relationships/hyperlink" Target="https://www.rbi.org.in/Scripts/BS_PressReleaseDisplay.aspx?prid=51083" TargetMode="External"/><Relationship Id="rId1017" Type="http://schemas.openxmlformats.org/officeDocument/2006/relationships/hyperlink" Target="https://www.bcentral.cl/documents/33528/133205/mpm13052021.pdf/0ce0f7a2-0356-429c-3c39-d5558a564310?version=1.0&amp;t=1620943470120" TargetMode="External"/><Relationship Id="rId1224" Type="http://schemas.openxmlformats.org/officeDocument/2006/relationships/hyperlink" Target="https://www.bnm.gov.my/-/bilateral-currency-swap-pbc" TargetMode="External"/><Relationship Id="rId1" Type="http://schemas.openxmlformats.org/officeDocument/2006/relationships/hyperlink" Target="https://www.bankofcanada.ca/2020/03/expansion-bond-buyback-term-repo/" TargetMode="External"/><Relationship Id="rId233" Type="http://schemas.openxmlformats.org/officeDocument/2006/relationships/hyperlink" Target="https://www.bok.or.kr/eng/bbs/E0000634/view.do?nttId=10057338&amp;menuNo=400069&amp;pageIndex=1" TargetMode="External"/><Relationship Id="rId440" Type="http://schemas.openxmlformats.org/officeDocument/2006/relationships/hyperlink" Target="http://bcra.gov.ar/Pdfs/comytexord/A6946.pdf" TargetMode="External"/><Relationship Id="rId678" Type="http://schemas.openxmlformats.org/officeDocument/2006/relationships/hyperlink" Target="https://www.bi.go.id/en/publikasi/ruang-media/news-release/Pages/SP_222220.aspx" TargetMode="External"/><Relationship Id="rId885" Type="http://schemas.openxmlformats.org/officeDocument/2006/relationships/hyperlink" Target="https://www.tcmb.gov.tr/wps/wcm/connect/EN/TCMB+EN/Main+Menu/Announcements/Press+Releases/2021/ANO2021-10" TargetMode="External"/><Relationship Id="rId1070" Type="http://schemas.openxmlformats.org/officeDocument/2006/relationships/hyperlink" Target="https://www.bnr.ro/page.aspx?prid=19617" TargetMode="External"/><Relationship Id="rId28" Type="http://schemas.openxmlformats.org/officeDocument/2006/relationships/hyperlink" Target="https://www.ecb.europa.eu/press/pr/date/2020/html/ecb.pr200422~962a743486.en.html" TargetMode="External"/><Relationship Id="rId300" Type="http://schemas.openxmlformats.org/officeDocument/2006/relationships/hyperlink" Target="https://www.bcb.gov.br/content/statistics/open_market_docs/mab202003comments.pdf" TargetMode="External"/><Relationship Id="rId538" Type="http://schemas.openxmlformats.org/officeDocument/2006/relationships/hyperlink" Target="http://www.pbc.gov.cn/en/3688110/3688172/4048269/4108183/index.html" TargetMode="External"/><Relationship Id="rId745" Type="http://schemas.openxmlformats.org/officeDocument/2006/relationships/hyperlink" Target="http://www.pbc.gov.cn/zhengcehuobisi/125207/125213/125440/3876551/3974469/index.html" TargetMode="External"/><Relationship Id="rId952" Type="http://schemas.openxmlformats.org/officeDocument/2006/relationships/hyperlink" Target="https://www.banxico.org.mx/publications-and-press/announcements-of-monetary-policy-decisions/%7B7EBCD08F-A590-FF64-813A-668ED1518D94%7D.pdf" TargetMode="External"/><Relationship Id="rId1168" Type="http://schemas.openxmlformats.org/officeDocument/2006/relationships/hyperlink" Target="https://www.mnb.hu/en/monetary-policy/the-monetary-council/press-releases/2021/press-release-on-the-monetary-council-meeting-of-14-december-2021" TargetMode="External"/><Relationship Id="rId81" Type="http://schemas.openxmlformats.org/officeDocument/2006/relationships/hyperlink" Target="https://www.boj.or.jp/en/announcements/release_2020/rel200324b.pdf" TargetMode="External"/><Relationship Id="rId177" Type="http://schemas.openxmlformats.org/officeDocument/2006/relationships/hyperlink" Target="https://www.tcmb.gov.tr/wps/wcm/connect/EN/TCMB+EN/Main+Menu/Announcements/Press+Releases/2020/ANO2020-21" TargetMode="External"/><Relationship Id="rId384" Type="http://schemas.openxmlformats.org/officeDocument/2006/relationships/hyperlink" Target="https://www.reuters.com/article/vietnam-economy-rates/update-1-vietnam-central-bank-to-cut-policy-rates-from-wednesday-to-boost-growth-idUSL4N2CU2LU" TargetMode="External"/><Relationship Id="rId591" Type="http://schemas.openxmlformats.org/officeDocument/2006/relationships/hyperlink" Target="https://www.mnb.hu/en/monetary-policy/the-monetary-council/press-releases/2020/press-release-on-the-monetary-council-meeting-of-22-september-2020" TargetMode="External"/><Relationship Id="rId605" Type="http://schemas.openxmlformats.org/officeDocument/2006/relationships/hyperlink" Target="https://www.boi.org.il/en/NewsAndPublications/PressReleases/Pages/24-2-2020.aspx" TargetMode="External"/><Relationship Id="rId812" Type="http://schemas.openxmlformats.org/officeDocument/2006/relationships/hyperlink" Target="https://www.riksbank.se/en-gb/press-and-published/notices-and-press-releases/press-releases/2020/zero-policy-rate-and-extended-asset-purchases/" TargetMode="External"/><Relationship Id="rId1028" Type="http://schemas.openxmlformats.org/officeDocument/2006/relationships/hyperlink" Target="https://www.bcrp.gob.pe/eng-docs/Monetary-Policy/Informative-Notes/2021/informative-note-june-2021.pdf" TargetMode="External"/><Relationship Id="rId1235" Type="http://schemas.openxmlformats.org/officeDocument/2006/relationships/hyperlink" Target="https://www.boj.or.jp/en/announcements/release_2021/k211217a.pdf" TargetMode="External"/><Relationship Id="rId244" Type="http://schemas.openxmlformats.org/officeDocument/2006/relationships/hyperlink" Target="https://www.banxico.org.mx/publications-and-press/other-announcements/%7BE626A744-436D-2495-0969-3582C9571361%7D.pdf" TargetMode="External"/><Relationship Id="rId689" Type="http://schemas.openxmlformats.org/officeDocument/2006/relationships/hyperlink" Target="https://www.boi.org.il/en/NewsAndPublications/PressReleases/Pages/6-7-20a.aspx" TargetMode="External"/><Relationship Id="rId896" Type="http://schemas.openxmlformats.org/officeDocument/2006/relationships/hyperlink" Target="https://cbr.ru/eng/press/pr/?file=06042020_193737eng2020-04-06T19_37_06.htm" TargetMode="External"/><Relationship Id="rId1081" Type="http://schemas.openxmlformats.org/officeDocument/2006/relationships/hyperlink" Target="https://www.bot.or.th/English/PressandSpeeches/Press/2021/Pages/n5764.aspx" TargetMode="External"/><Relationship Id="rId39" Type="http://schemas.openxmlformats.org/officeDocument/2006/relationships/hyperlink" Target="https://www.federalreserve.gov/newsevents/pressreleases/monetary20200320a.htm" TargetMode="External"/><Relationship Id="rId451" Type="http://schemas.openxmlformats.org/officeDocument/2006/relationships/hyperlink" Target="https://www.bankofcanada.ca/2020/07/bank-canada-announces-changes-amount-government-canada-treasury-bills/" TargetMode="External"/><Relationship Id="rId549" Type="http://schemas.openxmlformats.org/officeDocument/2006/relationships/hyperlink" Target="https://www.bcra.gob.ar/Noticias/Nuevas-medidas-politica-monetaria-i.asp" TargetMode="External"/><Relationship Id="rId756" Type="http://schemas.openxmlformats.org/officeDocument/2006/relationships/hyperlink" Target="https://www.cnb.cz/en/monetary-policy/bank-board-decisions/CNB-Board-decisions-1608220080000/?tab=statement" TargetMode="External"/><Relationship Id="rId1179" Type="http://schemas.openxmlformats.org/officeDocument/2006/relationships/hyperlink" Target="https://www.resbank.co.za/en/home/publications/publication-detail-pages/statements/monetary-policy-statements/2021/MPC-November/Statement-of-the-Monetary-Policy-Committee-November-2021" TargetMode="External"/><Relationship Id="rId104" Type="http://schemas.openxmlformats.org/officeDocument/2006/relationships/hyperlink" Target="https://www.cnb.cz/en/cnb-news/news/Commentary-on-the-passage-of-the-amendment-to-the-Act-on-the-CNB-by-the-Chamber-of-Deputies/" TargetMode="External"/><Relationship Id="rId188" Type="http://schemas.openxmlformats.org/officeDocument/2006/relationships/hyperlink" Target="https://www.rba.gov.au/media-releases/2020/mr-20-08.html" TargetMode="External"/><Relationship Id="rId311" Type="http://schemas.openxmlformats.org/officeDocument/2006/relationships/hyperlink" Target="http://www.pbc.gov.cn/zhengcehuobisi/125207/125213/125440/3876551/3974469/index.html" TargetMode="External"/><Relationship Id="rId395" Type="http://schemas.openxmlformats.org/officeDocument/2006/relationships/hyperlink" Target="https://www.riksbank.se/en-gb/press-and-published/notices-and-press-releases/press-releases/2020/further-measures-to-alleviate-the-economic-consequences-of-the-pandemic/" TargetMode="External"/><Relationship Id="rId409" Type="http://schemas.openxmlformats.org/officeDocument/2006/relationships/hyperlink" Target="https://www.boj.or.jp/en/announcements/release_2020/rel200619a.pdf" TargetMode="External"/><Relationship Id="rId963" Type="http://schemas.openxmlformats.org/officeDocument/2006/relationships/hyperlink" Target="https://www.mas.gov.sg/news/media-releases/2020/mas-enhances-rmb-liquidity-through-a-new-rmb-25-billion-initiative-for-banks" TargetMode="External"/><Relationship Id="rId1039" Type="http://schemas.openxmlformats.org/officeDocument/2006/relationships/hyperlink" Target="https://www.cnb.cz/en/monetary-policy/bank-board-decisions/CNB-Board-decisions-1624459680000/?tab=statement" TargetMode="External"/><Relationship Id="rId1246" Type="http://schemas.openxmlformats.org/officeDocument/2006/relationships/hyperlink" Target="https://www.rba.gov.au/media-releases/2021/mr-21-29.html" TargetMode="External"/><Relationship Id="rId92" Type="http://schemas.openxmlformats.org/officeDocument/2006/relationships/hyperlink" Target="https://www.boj.or.jp/en/announcements/release_2020/k200316b.pdf" TargetMode="External"/><Relationship Id="rId616" Type="http://schemas.openxmlformats.org/officeDocument/2006/relationships/hyperlink" Target="https://www.bok.or.kr/eng/bbs/E0000634/view.do?nttId=10061445&amp;menuNo=400069&amp;pageIndex=2" TargetMode="External"/><Relationship Id="rId823" Type="http://schemas.openxmlformats.org/officeDocument/2006/relationships/hyperlink" Target="https://www.resbank.co.za/content/dam/sarb/publications/media-releases/2020/9791/Changes-to-the-money-market-liquidity-management-strategy-of-the-SARB.pdf" TargetMode="External"/><Relationship Id="rId255" Type="http://schemas.openxmlformats.org/officeDocument/2006/relationships/hyperlink" Target="https://www.bcrp.gob.pe/eng-docs/Monetary-Policy/Informative-Notes/2020/informative-note-19-march-2020.pdf" TargetMode="External"/><Relationship Id="rId462" Type="http://schemas.openxmlformats.org/officeDocument/2006/relationships/hyperlink" Target="http://www.bok.or.kr/portal/bbs/P0000559/view.do?nttId=10059047&amp;menuNo=200690&amp;pageIndex=4" TargetMode="External"/><Relationship Id="rId1092" Type="http://schemas.openxmlformats.org/officeDocument/2006/relationships/hyperlink" Target="https://www.federalreserve.gov/newsevents/pressreleases/monetary20210616c.htm" TargetMode="External"/><Relationship Id="rId1106" Type="http://schemas.openxmlformats.org/officeDocument/2006/relationships/hyperlink" Target="https://www.banxico.org.mx/publications-and-press/announcements-of-monetary-policy-decisions/%7B57D39E7B-00F0-6E54-1B95-CB5D9A99CC88%7D.pdf" TargetMode="External"/><Relationship Id="rId115" Type="http://schemas.openxmlformats.org/officeDocument/2006/relationships/hyperlink" Target="https://www.mnb.hu/en/pressroom/press-releases/press-releases-2020/mnb-provides-an-opportunity-for-mutual-funds-to-access-its-longer-term-lending-facility" TargetMode="External"/><Relationship Id="rId322" Type="http://schemas.openxmlformats.org/officeDocument/2006/relationships/hyperlink" Target="https://www.snb.ch/en/mmr/reference/pre_20200511/source/pre_20200511.en.pdf" TargetMode="External"/><Relationship Id="rId767" Type="http://schemas.openxmlformats.org/officeDocument/2006/relationships/hyperlink" Target="https://www.ecb.europa.eu/press/pr/date/2020/html/ecb.mp201210~8c2778b843.en.html" TargetMode="External"/><Relationship Id="rId974" Type="http://schemas.openxmlformats.org/officeDocument/2006/relationships/hyperlink" Target="http://www.cbr.ru/eng/press/pr/?file=14082020_123042ENG_PP2020-08-14T12_29_48.htm" TargetMode="External"/><Relationship Id="rId199" Type="http://schemas.openxmlformats.org/officeDocument/2006/relationships/hyperlink" Target="https://www.ecb.europa.eu/press/pr/date/2020/html/ecb.pr200430~fa46f38486.en.html" TargetMode="External"/><Relationship Id="rId627" Type="http://schemas.openxmlformats.org/officeDocument/2006/relationships/hyperlink" Target="https://www.resbank.co.za/en/home/publications/publication-detail-pages/statements/monetary-policy-statements/2020/10114" TargetMode="External"/><Relationship Id="rId834" Type="http://schemas.openxmlformats.org/officeDocument/2006/relationships/hyperlink" Target="https://www.rba.gov.au/media-releases/2021/mr-21-04.html" TargetMode="External"/><Relationship Id="rId266" Type="http://schemas.openxmlformats.org/officeDocument/2006/relationships/hyperlink" Target="https://www.bot.or.th/English/PressandSpeeches/Press/2020/Pages/n1463.aspx" TargetMode="External"/><Relationship Id="rId473" Type="http://schemas.openxmlformats.org/officeDocument/2006/relationships/hyperlink" Target="https://www.nasdaq.com/articles/vietnam-central-bank-cuts-reserve-interest-rates-to-help-virus-hit-economy-2020-08-06" TargetMode="External"/><Relationship Id="rId680" Type="http://schemas.openxmlformats.org/officeDocument/2006/relationships/hyperlink" Target="https://www.bi.go.id/en/publikasi/ruang-media/news-release/Pages/SP_223920.aspx" TargetMode="External"/><Relationship Id="rId901" Type="http://schemas.openxmlformats.org/officeDocument/2006/relationships/hyperlink" Target="https://cbr.ru/eng/press/pr/?file=19052020_111345pr_eng_20200515_04.htm" TargetMode="External"/><Relationship Id="rId1117" Type="http://schemas.openxmlformats.org/officeDocument/2006/relationships/hyperlink" Target="https://www.riksbank.se/en-gb/press-and-published/notices-and-press-releases/press-releases/2021/monetary-policy-decision--zero-interest-rate-and-asset-purchases-for-inflation-more-lastingly-close-to-2-per-cent/" TargetMode="External"/><Relationship Id="rId30" Type="http://schemas.openxmlformats.org/officeDocument/2006/relationships/hyperlink" Target="https://www.federalreserve.gov/newsevents/pressreleases/monetary20200320a.htm" TargetMode="External"/><Relationship Id="rId126" Type="http://schemas.openxmlformats.org/officeDocument/2006/relationships/hyperlink" Target="https://www.cbk.gov.kw/en/cbk-news/announcements-and-press-releases/press-releases/2020/03/202003161122-cbk-cuts-its-discount-rate-by-1-from-250-to-150" TargetMode="External"/><Relationship Id="rId333" Type="http://schemas.openxmlformats.org/officeDocument/2006/relationships/hyperlink" Target="https://www.tcmb.gov.tr/wps/wcm/connect/EN/TCMB+EN/Main+Menu/Announcements/Press+Releases/2020/ANO2020-23" TargetMode="External"/><Relationship Id="rId540" Type="http://schemas.openxmlformats.org/officeDocument/2006/relationships/hyperlink" Target="https://www.boi.org.il/en/NewsAndPublications/PressReleases/Pages/22-10-20a.aspx" TargetMode="External"/><Relationship Id="rId778" Type="http://schemas.openxmlformats.org/officeDocument/2006/relationships/hyperlink" Target="https://www.norges-bank.no/en/news-events/news-publications/Press-releases/2021/2021-01-21-rate/" TargetMode="External"/><Relationship Id="rId985" Type="http://schemas.openxmlformats.org/officeDocument/2006/relationships/hyperlink" Target="http://www.pbc.gov.cn/en/3688110/3688172/4157443/4287871/index.html" TargetMode="External"/><Relationship Id="rId1170" Type="http://schemas.openxmlformats.org/officeDocument/2006/relationships/hyperlink" Target="https://www.mnb.hu/en/monetary-policy/the-monetary-council/press-releases/2021/press-release-on-the-monetary-council-meeting-of-14-december-2021" TargetMode="External"/><Relationship Id="rId638" Type="http://schemas.openxmlformats.org/officeDocument/2006/relationships/hyperlink" Target="https://www.rbi.org.in/Scripts/BS_PressReleaseDisplay.aspx?prid=50479" TargetMode="External"/><Relationship Id="rId845" Type="http://schemas.openxmlformats.org/officeDocument/2006/relationships/hyperlink" Target="https://www.bi.go.id/id/publikasi/ruang-media/news-release/Pages/sp_236821.aspx" TargetMode="External"/><Relationship Id="rId1030" Type="http://schemas.openxmlformats.org/officeDocument/2006/relationships/hyperlink" Target="https://www.bcrp.gob.pe/en/footer-news-en?from=01-05-2021&amp;to=31-07-2021&amp;limitstart=0" TargetMode="External"/><Relationship Id="rId277" Type="http://schemas.openxmlformats.org/officeDocument/2006/relationships/hyperlink" Target="https://www.bcb.gov.br/en/pressdetail/2329/nota" TargetMode="External"/><Relationship Id="rId400" Type="http://schemas.openxmlformats.org/officeDocument/2006/relationships/hyperlink" Target="https://www.bankofcanada.ca/2020/06/bank-canada-announces-changes-term-repo-operations-bankers-acceptance-purchase-facility/" TargetMode="External"/><Relationship Id="rId484" Type="http://schemas.openxmlformats.org/officeDocument/2006/relationships/hyperlink" Target="https://www.centralbank.ae/sites/default/files/2020-08/The%20Board%20of%20the%20CBUAE%20decides%20on%20additional%20measures%20within%20Targeted%20Economic%20Support%20Scheme.pdf" TargetMode="External"/><Relationship Id="rId705" Type="http://schemas.openxmlformats.org/officeDocument/2006/relationships/hyperlink" Target="https://www.bsp.gov.ph/SitePages/MediaAndResearch/MediaDisp.aspx?ItemId=5519" TargetMode="External"/><Relationship Id="rId1128" Type="http://schemas.openxmlformats.org/officeDocument/2006/relationships/hyperlink" Target="https://cbr.ru/eng/press/pr/?file=10092021_133000Key_eng.htm" TargetMode="External"/><Relationship Id="rId137" Type="http://schemas.openxmlformats.org/officeDocument/2006/relationships/hyperlink" Target="https://www.nbp.pl/en/aktualnosci/2020/mpc_2020_03_17.pdf" TargetMode="External"/><Relationship Id="rId344" Type="http://schemas.openxmlformats.org/officeDocument/2006/relationships/hyperlink" Target="https://www.banrep.gov.co/es/banco-republica-inyecta-liquidez-permanente-economia-realizando-compras-titulos-deuda-publica-y" TargetMode="External"/><Relationship Id="rId691" Type="http://schemas.openxmlformats.org/officeDocument/2006/relationships/hyperlink" Target="https://www.boj.or.jp/en/announcements/release_2020/k200616a.pdf" TargetMode="External"/><Relationship Id="rId789" Type="http://schemas.openxmlformats.org/officeDocument/2006/relationships/hyperlink" Target="https://www.mnb.hu/en/monetary-policy/the-monetary-council/press-releases/2021/press-release-on-the-monetary-council-meeting-of-26-january-2021" TargetMode="External"/><Relationship Id="rId912" Type="http://schemas.openxmlformats.org/officeDocument/2006/relationships/hyperlink" Target="https://cbr.ru/eng/press/pr/?file=19032021_133000key_eng.htm" TargetMode="External"/><Relationship Id="rId996" Type="http://schemas.openxmlformats.org/officeDocument/2006/relationships/hyperlink" Target="https://www.boj.or.jp/en/announcements/release_2021/k210716a.pdf" TargetMode="External"/><Relationship Id="rId41" Type="http://schemas.openxmlformats.org/officeDocument/2006/relationships/hyperlink" Target="https://www.bankofengland.co.uk/markets/market-notices/2020/asset-purchase-facility-additional-corporate-bond-purchases" TargetMode="External"/><Relationship Id="rId551" Type="http://schemas.openxmlformats.org/officeDocument/2006/relationships/hyperlink" Target="https://www.bcra.gob.ar/Noticias/amornizacion-tasas-pases-plazos-fijos-i.asp" TargetMode="External"/><Relationship Id="rId649" Type="http://schemas.openxmlformats.org/officeDocument/2006/relationships/hyperlink" Target="https://www.bankofcanada.ca/2020/09/fad-press-release-2020-09-09/" TargetMode="External"/><Relationship Id="rId856" Type="http://schemas.openxmlformats.org/officeDocument/2006/relationships/hyperlink" Target="https://www.boj.or.jp/en/announcements/release_2021/k210319a.pdf" TargetMode="External"/><Relationship Id="rId1181" Type="http://schemas.openxmlformats.org/officeDocument/2006/relationships/hyperlink" Target="https://www.bot.or.th/English/PressandSpeeches/Press/2021/Pages/n6964.aspx" TargetMode="External"/><Relationship Id="rId190" Type="http://schemas.openxmlformats.org/officeDocument/2006/relationships/hyperlink" Target="https://www.rba.gov.au/media-releases/2020/mr-20-07.html" TargetMode="External"/><Relationship Id="rId204" Type="http://schemas.openxmlformats.org/officeDocument/2006/relationships/hyperlink" Target="https://www.banrep.gov.co/en/banco-republica-expands-support-liquidity-economy-pesos-and-us-dollars" TargetMode="External"/><Relationship Id="rId288" Type="http://schemas.openxmlformats.org/officeDocument/2006/relationships/hyperlink" Target="https://www.banxico.org.mx/publications-and-press/other-announcements/%7B6F7FECBA-44CB-6AA5-4E4B-269DDBD9B5A8%7D.pdf" TargetMode="External"/><Relationship Id="rId411" Type="http://schemas.openxmlformats.org/officeDocument/2006/relationships/hyperlink" Target="https://www.federalreserve.gov/newsevents/pressreleases/monetary20200608a.htm" TargetMode="External"/><Relationship Id="rId509" Type="http://schemas.openxmlformats.org/officeDocument/2006/relationships/hyperlink" Target="https://www.rbi.org.in/Scripts/BS_PressReleaseDisplay.aspx?prid=50431" TargetMode="External"/><Relationship Id="rId1041" Type="http://schemas.openxmlformats.org/officeDocument/2006/relationships/hyperlink" Target="https://www.ecb.europa.eu/press/pr/date/2021/html/ecb.pr210708~dc78cc4b0d.en.html" TargetMode="External"/><Relationship Id="rId1139" Type="http://schemas.openxmlformats.org/officeDocument/2006/relationships/hyperlink" Target="https://www.rbnz.govt.nz/news/2021/08/official-cash-rate-on-hold-at-025-percent" TargetMode="External"/><Relationship Id="rId495" Type="http://schemas.openxmlformats.org/officeDocument/2006/relationships/hyperlink" Target="https://www.tcmb.gov.tr/wps/wcm/connect/EN/TCMB+EN/Main+Menu/Announcements/Press+Releases/2020/ANO2020-58" TargetMode="External"/><Relationship Id="rId716" Type="http://schemas.openxmlformats.org/officeDocument/2006/relationships/hyperlink" Target="https://www.bcentral.cl/documents/33528/133205/mpm15102020.pdf/70655e6b-bc06-4e39-4e46-2d6baf9218d3?version=1.0&amp;t=1602796358803" TargetMode="External"/><Relationship Id="rId923" Type="http://schemas.openxmlformats.org/officeDocument/2006/relationships/hyperlink" Target="https://www.bankofengland.co.uk/monetary-policy-summary-and-minutes/2020/december-2020" TargetMode="External"/><Relationship Id="rId52" Type="http://schemas.openxmlformats.org/officeDocument/2006/relationships/hyperlink" Target="https://www.newyorkfed.org/markets/opolicy/operating_policy_200312a" TargetMode="External"/><Relationship Id="rId148" Type="http://schemas.openxmlformats.org/officeDocument/2006/relationships/hyperlink" Target="http://www.sama.gov.sa/en-US/News/Pages/news-514.aspx" TargetMode="External"/><Relationship Id="rId355" Type="http://schemas.openxmlformats.org/officeDocument/2006/relationships/hyperlink" Target="https://www.bnr.ro/page.aspx?prid=17897" TargetMode="External"/><Relationship Id="rId562" Type="http://schemas.openxmlformats.org/officeDocument/2006/relationships/hyperlink" Target="https://www.federalreserve.gov/newsevents/pressreleases/monetary20200729b.htm" TargetMode="External"/><Relationship Id="rId1192" Type="http://schemas.openxmlformats.org/officeDocument/2006/relationships/hyperlink" Target="https://www.bcb.gov.br/en/pressdetail/2418/nota" TargetMode="External"/><Relationship Id="rId1206" Type="http://schemas.openxmlformats.org/officeDocument/2006/relationships/hyperlink" Target="https://www.mas.gov.sg/news/monetary-policy-statements/2021/mas-monetary-policy-statement-14oct21" TargetMode="External"/><Relationship Id="rId215" Type="http://schemas.openxmlformats.org/officeDocument/2006/relationships/hyperlink" Target="https://www.rbi.org.in/Scripts/BS_PressReleaseDisplay.aspx?prid=49562" TargetMode="External"/><Relationship Id="rId422" Type="http://schemas.openxmlformats.org/officeDocument/2006/relationships/hyperlink" Target="https://www.bcb.gov.br/conteudo/home-ptbr/TextosApresentacoes/Apresenta%C3%A7%C3%A3o_RCN_Coletiva%2023.3.2020.pdf" TargetMode="External"/><Relationship Id="rId867" Type="http://schemas.openxmlformats.org/officeDocument/2006/relationships/hyperlink" Target="https://www.ecb.europa.eu/press/pr/date/2021/html/ecb.mp210311~35ba71f535.en.html" TargetMode="External"/><Relationship Id="rId1052" Type="http://schemas.openxmlformats.org/officeDocument/2006/relationships/hyperlink" Target="https://rbi.org.in/Scripts/BS_PressReleaseDisplay.aspx?prid=51683" TargetMode="External"/><Relationship Id="rId299" Type="http://schemas.openxmlformats.org/officeDocument/2006/relationships/hyperlink" Target="https://www.bcb.gov.br/detalhenoticia/434/noticia" TargetMode="External"/><Relationship Id="rId727" Type="http://schemas.openxmlformats.org/officeDocument/2006/relationships/hyperlink" Target="https://www.bcrp.gob.pe/eng-docs/Monetary-Policy/Informative-Notes/2020/informative-note-september-2020.pdf" TargetMode="External"/><Relationship Id="rId934" Type="http://schemas.openxmlformats.org/officeDocument/2006/relationships/hyperlink" Target="https://www.rbi.org.in/Scripts/BS_PressReleaseDisplay.aspx?prid=51467" TargetMode="External"/><Relationship Id="rId63" Type="http://schemas.openxmlformats.org/officeDocument/2006/relationships/hyperlink" Target="https://www.federalreserve.gov/newsevents/pressreleases/monetary20200323b.htm" TargetMode="External"/><Relationship Id="rId159" Type="http://schemas.openxmlformats.org/officeDocument/2006/relationships/hyperlink" Target="https://www.federalreserve.gov/newsevents/pressreleases/monetary20200319b.htm" TargetMode="External"/><Relationship Id="rId366" Type="http://schemas.openxmlformats.org/officeDocument/2006/relationships/hyperlink" Target="https://www.bcb.gov.br/detalhenoticia/17044/nota" TargetMode="External"/><Relationship Id="rId573" Type="http://schemas.openxmlformats.org/officeDocument/2006/relationships/hyperlink" Target="https://www.banxico.org.mx/publicaciones-y-prensa/miscelaneos/%7B510746A8-3C9B-68A0-B6C2-9E83CB110E19%7D.pdf" TargetMode="External"/><Relationship Id="rId780" Type="http://schemas.openxmlformats.org/officeDocument/2006/relationships/hyperlink" Target="https://www.nbp.pl/en/aktualnosci/2021/mpc_2021_01_13.pdf" TargetMode="External"/><Relationship Id="rId1217" Type="http://schemas.openxmlformats.org/officeDocument/2006/relationships/hyperlink" Target="https://www.bi.go.id/en/publikasi/ruang-media/news-release/Pages/sp_2333221.aspx" TargetMode="External"/><Relationship Id="rId226" Type="http://schemas.openxmlformats.org/officeDocument/2006/relationships/hyperlink" Target="https://www.rbi.org.in/scripts/Bs_viewcontent.aspx?Id=3853" TargetMode="External"/><Relationship Id="rId433" Type="http://schemas.openxmlformats.org/officeDocument/2006/relationships/hyperlink" Target="https://www.ecb.europa.eu/press/pr/date/2020/html/ecb.pr200625~60373986e5.en.html" TargetMode="External"/><Relationship Id="rId878" Type="http://schemas.openxmlformats.org/officeDocument/2006/relationships/hyperlink" Target="https://www.bok.or.kr/eng/bbs/E0000634/view.do?nttId=10063992&amp;menuNo=400069&amp;pageIndex=1" TargetMode="External"/><Relationship Id="rId1063" Type="http://schemas.openxmlformats.org/officeDocument/2006/relationships/hyperlink" Target="https://www.bok.or.kr/eng/bbs/E0000634/view.do?nttId=10066008&amp;menuNo=400069&amp;pageIndex=2" TargetMode="External"/><Relationship Id="rId640" Type="http://schemas.openxmlformats.org/officeDocument/2006/relationships/hyperlink" Target="https://www.federalreserve.gov/newsevents/pressreleases/monetary20200429a.htm" TargetMode="External"/><Relationship Id="rId738" Type="http://schemas.openxmlformats.org/officeDocument/2006/relationships/hyperlink" Target="https://www.bankofengland.co.uk/monetary-policy-summary-and-minutes/2020/september-2020" TargetMode="External"/><Relationship Id="rId945" Type="http://schemas.openxmlformats.org/officeDocument/2006/relationships/hyperlink" Target="https://www.bcra.gob.ar/Noticias/rendimiento-plazos-fijos-directorio-bcra.asp" TargetMode="External"/><Relationship Id="rId74" Type="http://schemas.openxmlformats.org/officeDocument/2006/relationships/hyperlink" Target="https://www.federalreserve.gov/newsevents/pressreleases/monetary20200409a.htm" TargetMode="External"/><Relationship Id="rId377" Type="http://schemas.openxmlformats.org/officeDocument/2006/relationships/hyperlink" Target="https://www.banrep.gov.co/en/banco-republica-reinforces-liquidity-supply-and-supports-credit-supply" TargetMode="External"/><Relationship Id="rId500" Type="http://schemas.openxmlformats.org/officeDocument/2006/relationships/hyperlink" Target="https://www.ecb.europa.eu/press/pr/date/2020/html/ecb.pr200818_1~46f5b14600.en.html" TargetMode="External"/><Relationship Id="rId584" Type="http://schemas.openxmlformats.org/officeDocument/2006/relationships/hyperlink" Target="https://www.cnb.cz/en/monetary-policy/bank-board-decisions/CNB-Board-decisions-1596725280000/?tab=statement" TargetMode="External"/><Relationship Id="rId805" Type="http://schemas.openxmlformats.org/officeDocument/2006/relationships/hyperlink" Target="https://www.bok.or.kr/eng/bbs/E0000634/view.do?nttId=10061864&amp;menuNo=400069&amp;pageIndex=3" TargetMode="External"/><Relationship Id="rId1130" Type="http://schemas.openxmlformats.org/officeDocument/2006/relationships/hyperlink" Target="https://www.tcmb.gov.tr/wps/wcm/connect/EN/TCMB+EN/Main+Menu/Announcements/Press+Releases/2021/ANO2021-39" TargetMode="External"/><Relationship Id="rId1228" Type="http://schemas.openxmlformats.org/officeDocument/2006/relationships/hyperlink" Target="https://www.bcrp.gob.pe/eng-docs/Monetary-Policy/Informative-Notes/2022/informative-note-january-2022.pdf" TargetMode="External"/><Relationship Id="rId5" Type="http://schemas.openxmlformats.org/officeDocument/2006/relationships/hyperlink" Target="https://www.bankofcanada.ca/2020/03/operational-details-bank-canada-purchase-canada-mortgage/" TargetMode="External"/><Relationship Id="rId237" Type="http://schemas.openxmlformats.org/officeDocument/2006/relationships/hyperlink" Target="https://www.banxico.org.mx/publications-and-press/announcements-of-monetary-policy-decisions/%7B0FC0B364-AD54-E408-0CA8-DD3150215BD0%7D.pdf" TargetMode="External"/><Relationship Id="rId791" Type="http://schemas.openxmlformats.org/officeDocument/2006/relationships/hyperlink" Target="https://www.mnb.hu/en/monetary-policy/the-monetary-council/press-releases/2021/press-release-on-the-monetary-council-meeting-of-26-january-2021" TargetMode="External"/><Relationship Id="rId889" Type="http://schemas.openxmlformats.org/officeDocument/2006/relationships/hyperlink" Target="https://rbi.org.in/Scripts/BS_PressReleaseDisplay.aspx?prid=51381" TargetMode="External"/><Relationship Id="rId1074" Type="http://schemas.openxmlformats.org/officeDocument/2006/relationships/hyperlink" Target="https://cbr.ru/eng/press/pr/?file=23072021_174500ENG_DKP26072021_140016.htm" TargetMode="External"/><Relationship Id="rId444" Type="http://schemas.openxmlformats.org/officeDocument/2006/relationships/hyperlink" Target="https://www.federalreserve.gov/newsevents/pressreleases/monetary20200723a.htm" TargetMode="External"/><Relationship Id="rId651" Type="http://schemas.openxmlformats.org/officeDocument/2006/relationships/hyperlink" Target="https://www.bankofcanada.ca/2020/12/fad-press-release-2020-12-09/" TargetMode="External"/><Relationship Id="rId749" Type="http://schemas.openxmlformats.org/officeDocument/2006/relationships/hyperlink" Target="https://www.bank-of-algeria.dz/pdf/communiquecopm14092020fr.pdf" TargetMode="External"/><Relationship Id="rId290" Type="http://schemas.openxmlformats.org/officeDocument/2006/relationships/hyperlink" Target="https://www.banxico.org.mx/publications-and-press/other-announcements/%7B6F7FECBA-44CB-6AA5-4E4B-269DDBD9B5A8%7D.pdf" TargetMode="External"/><Relationship Id="rId304" Type="http://schemas.openxmlformats.org/officeDocument/2006/relationships/hyperlink" Target="https://www.boj.or.jp/en/announcements/release_2020/k200522a.pdf" TargetMode="External"/><Relationship Id="rId388" Type="http://schemas.openxmlformats.org/officeDocument/2006/relationships/hyperlink" Target="http://www.sama.gov.sa/ar-sa/News/Pages/news-554.aspx" TargetMode="External"/><Relationship Id="rId511" Type="http://schemas.openxmlformats.org/officeDocument/2006/relationships/hyperlink" Target="https://www.rbi.org.in/scripts/BS_PressReleaseDisplay.aspx?prid=50427" TargetMode="External"/><Relationship Id="rId609" Type="http://schemas.openxmlformats.org/officeDocument/2006/relationships/hyperlink" Target="https://www.boj.or.jp/en/announcements/release_2020/k200917a.pdf" TargetMode="External"/><Relationship Id="rId956" Type="http://schemas.openxmlformats.org/officeDocument/2006/relationships/hyperlink" Target="https://www.snb.ch/en/mmr/reference/pre_20201217/source/pre_20201217.en.pdf" TargetMode="External"/><Relationship Id="rId1141" Type="http://schemas.openxmlformats.org/officeDocument/2006/relationships/hyperlink" Target="https://www.bnr.ro/page.aspx?prid=19979" TargetMode="External"/><Relationship Id="rId1239" Type="http://schemas.openxmlformats.org/officeDocument/2006/relationships/hyperlink" Target="https://cbr.ru/eng/press/pr/?file=22102021_133000Key_eng.htm" TargetMode="External"/><Relationship Id="rId85" Type="http://schemas.openxmlformats.org/officeDocument/2006/relationships/hyperlink" Target="https://www.boj.or.jp/en/announcements/release_2020/k200427a.pdf" TargetMode="External"/><Relationship Id="rId150" Type="http://schemas.openxmlformats.org/officeDocument/2006/relationships/hyperlink" Target="http://www.sama.gov.sa/en-US/News/Pages/news-514.aspx" TargetMode="External"/><Relationship Id="rId595" Type="http://schemas.openxmlformats.org/officeDocument/2006/relationships/hyperlink" Target="https://www.nbp.pl/en/aktualnosci/2020/mpc_2020_07_14.pdf" TargetMode="External"/><Relationship Id="rId816" Type="http://schemas.openxmlformats.org/officeDocument/2006/relationships/hyperlink" Target="https://www.resbank.co.za/content/dam/sarb/publications/notices/general-notices/2021/Notice_Amendment_to_the_domestic_market_operations.pdf" TargetMode="External"/><Relationship Id="rId1001" Type="http://schemas.openxmlformats.org/officeDocument/2006/relationships/hyperlink" Target="https://www.norges-bank.no/en/news-events/news-publications/Press-releases/2021/2021-06-17-rate/" TargetMode="External"/><Relationship Id="rId248" Type="http://schemas.openxmlformats.org/officeDocument/2006/relationships/hyperlink" Target="https://www.rbnz.govt.nz/news/2020/03/financial-system-sound-and-reserve-bank-providing-additional-support" TargetMode="External"/><Relationship Id="rId455" Type="http://schemas.openxmlformats.org/officeDocument/2006/relationships/hyperlink" Target="https://www.rbi.org.in/Scripts/BS_PressReleaseDisplay.aspx?prid=50174" TargetMode="External"/><Relationship Id="rId662" Type="http://schemas.openxmlformats.org/officeDocument/2006/relationships/hyperlink" Target="https://www.bi.go.id/en/publikasi/ruang-media/news-release/Pages/sp_227120.aspx" TargetMode="External"/><Relationship Id="rId1085" Type="http://schemas.openxmlformats.org/officeDocument/2006/relationships/hyperlink" Target="https://www.tcmb.gov.tr/wps/wcm/connect/EN/TCMB+EN/Main+Menu/Announcements/Press+Releases/2021/ANO2021-25" TargetMode="External"/><Relationship Id="rId12" Type="http://schemas.openxmlformats.org/officeDocument/2006/relationships/hyperlink" Target="https://www.bankofcanada.ca/2020/03/press-release-2020-03-27/" TargetMode="External"/><Relationship Id="rId108" Type="http://schemas.openxmlformats.org/officeDocument/2006/relationships/hyperlink" Target="https://www.mnb.hu/letoltes/kv-200407-en.pdf" TargetMode="External"/><Relationship Id="rId315" Type="http://schemas.openxmlformats.org/officeDocument/2006/relationships/hyperlink" Target="http://www.pbc.gov.cn/en/3688110/3688172/4002931/index.html" TargetMode="External"/><Relationship Id="rId522" Type="http://schemas.openxmlformats.org/officeDocument/2006/relationships/hyperlink" Target="https://www.bankofengland.co.uk/markets/market-notices/2020/further-updates-to-the-tfsme-to-reflect-changes-to-hmt-bounce-back-loans-scheme-september-2020" TargetMode="External"/><Relationship Id="rId967" Type="http://schemas.openxmlformats.org/officeDocument/2006/relationships/hyperlink" Target="https://www.federalreserve.gov/newsevents/pressreleases/monetary20200320a.htm" TargetMode="External"/><Relationship Id="rId1152" Type="http://schemas.openxmlformats.org/officeDocument/2006/relationships/hyperlink" Target="https://www.tcmb.gov.tr/wps/wcm/connect/EN/TCMB+EN/Main+Menu/Announcements/Press+Releases/2021/ANO2021-59" TargetMode="External"/><Relationship Id="rId96" Type="http://schemas.openxmlformats.org/officeDocument/2006/relationships/hyperlink" Target="https://centralbank.ae/sites/default/files/2020-03/CBUAE%20lowers%20interest%20rates%20by%2075%20basis%20points.pdf" TargetMode="External"/><Relationship Id="rId161" Type="http://schemas.openxmlformats.org/officeDocument/2006/relationships/hyperlink" Target="https://www.riksbank.se/en-gb/press-and-published/notices-and-press-releases/press-releases/2020/new-loan-opportunities-within-corporate-loan-programme-via-the-banks/" TargetMode="External"/><Relationship Id="rId399" Type="http://schemas.openxmlformats.org/officeDocument/2006/relationships/hyperlink" Target="https://www.bankofcanada.ca/2020/06/bank-canada-announces-changes-term-repo-operations-bankers-acceptance-purchase-facility/" TargetMode="External"/><Relationship Id="rId827" Type="http://schemas.openxmlformats.org/officeDocument/2006/relationships/hyperlink" Target="https://www.tcmb.gov.tr/wps/wcm/connect/EN/TCMB+EN/Main+Menu/Announcements/Press+Releases/2020/ANO2020-71" TargetMode="External"/><Relationship Id="rId1012" Type="http://schemas.openxmlformats.org/officeDocument/2006/relationships/hyperlink" Target="https://www.bcb.gov.br/en/pressdetail/2392/nota" TargetMode="External"/><Relationship Id="rId259" Type="http://schemas.openxmlformats.org/officeDocument/2006/relationships/hyperlink" Target="http://www.bsp.gov.ph/publications/media.asp?id=5331" TargetMode="External"/><Relationship Id="rId466" Type="http://schemas.openxmlformats.org/officeDocument/2006/relationships/hyperlink" Target="https://www.riksbank.se/en-gb/press-and-published/notices-and-press-releases/press-releases/2020/swap-agreement-with-federal-reserve-extended/" TargetMode="External"/><Relationship Id="rId673" Type="http://schemas.openxmlformats.org/officeDocument/2006/relationships/hyperlink" Target="https://www.bi.go.id/en/publikasi/ruang-media/news-release/Pages/SP_221520.aspx" TargetMode="External"/><Relationship Id="rId880" Type="http://schemas.openxmlformats.org/officeDocument/2006/relationships/hyperlink" Target="http://www.bkam.ma/en/content/view/full/599507" TargetMode="External"/><Relationship Id="rId1096" Type="http://schemas.openxmlformats.org/officeDocument/2006/relationships/hyperlink" Target="https://www.federalreserve.gov/newsevents/pressreleases/monetary20210728b.htm" TargetMode="External"/><Relationship Id="rId23" Type="http://schemas.openxmlformats.org/officeDocument/2006/relationships/hyperlink" Target="https://www.ecb.europa.eu/press/pr/date/2020/html/ecb.mp200312~8d3aec3ff2.en.html" TargetMode="External"/><Relationship Id="rId119" Type="http://schemas.openxmlformats.org/officeDocument/2006/relationships/hyperlink" Target="https://www.boi.org.il/en/NewsAndPublications/PressReleases/Pages/15-03-2020.aspx" TargetMode="External"/><Relationship Id="rId326" Type="http://schemas.openxmlformats.org/officeDocument/2006/relationships/hyperlink" Target="https://www.bok.or.kr/eng/bbs/E0000634/view.do?nttId=10058434&amp;menuNo=400069&amp;pageIndex=1" TargetMode="External"/><Relationship Id="rId533" Type="http://schemas.openxmlformats.org/officeDocument/2006/relationships/hyperlink" Target="https://www.federalreserve.gov/newsevents/pressreleases/monetary20200728a.htm" TargetMode="External"/><Relationship Id="rId978" Type="http://schemas.openxmlformats.org/officeDocument/2006/relationships/hyperlink" Target="https://www.rba.gov.au/media-releases/2021/mr-21-13.html" TargetMode="External"/><Relationship Id="rId1163" Type="http://schemas.openxmlformats.org/officeDocument/2006/relationships/hyperlink" Target="https://www.mnb.hu/en/monetary-policy/the-monetary-council/press-releases/2021/press-release-on-the-monetary-council-meeting-of-19-october-2021" TargetMode="External"/><Relationship Id="rId740" Type="http://schemas.openxmlformats.org/officeDocument/2006/relationships/hyperlink" Target="https://www.mnb.hu/en/pressroom/press-releases/press-releases-2020/the-monetary-council-s-decision-on-technical-changes-to-the-magyar-nemzeti-bank-s-asset-purchase-programme" TargetMode="External"/><Relationship Id="rId838" Type="http://schemas.openxmlformats.org/officeDocument/2006/relationships/hyperlink" Target="https://www.bankofcanada.ca/2021/03/discontinuation-market-functioning-programs/" TargetMode="External"/><Relationship Id="rId1023" Type="http://schemas.openxmlformats.org/officeDocument/2006/relationships/hyperlink" Target="https://www.banrep.gov.co/en/minutes-banco-republicas-board-directors-meeting-july-30-2021" TargetMode="External"/><Relationship Id="rId172" Type="http://schemas.openxmlformats.org/officeDocument/2006/relationships/hyperlink" Target="https://www.tcmb.gov.tr/wps/wcm/connect/EN/TCMB+EN/Main+Menu/Announcements/Press+Releases/2020/ANO2020-16" TargetMode="External"/><Relationship Id="rId477" Type="http://schemas.openxmlformats.org/officeDocument/2006/relationships/hyperlink" Target="https://www.mnb.hu/en/pressroom/press-releases/press-releases-2020/ecb-and-magyar-nemzeti-bank-set-up-repo-line-to-provide-euro-liquidity" TargetMode="External"/><Relationship Id="rId600" Type="http://schemas.openxmlformats.org/officeDocument/2006/relationships/hyperlink" Target="https://www.rba.gov.au/media-releases/2020/mr-20-28.html" TargetMode="External"/><Relationship Id="rId684" Type="http://schemas.openxmlformats.org/officeDocument/2006/relationships/hyperlink" Target="https://www.bi.go.id/en/publikasi/ruang-media/news-release/Pages/SP_223920.aspx" TargetMode="External"/><Relationship Id="rId1230" Type="http://schemas.openxmlformats.org/officeDocument/2006/relationships/hyperlink" Target="https://www.bcrp.gob.pe/eng-docs/Monetary-Policy/Informative-Notes/2021/informative-note-november-2021.pdf" TargetMode="External"/><Relationship Id="rId337" Type="http://schemas.openxmlformats.org/officeDocument/2006/relationships/hyperlink" Target="https://www.bank-of-algeria.dz/pdf/communique30042020.pdf" TargetMode="External"/><Relationship Id="rId891" Type="http://schemas.openxmlformats.org/officeDocument/2006/relationships/hyperlink" Target="https://www.mnb.hu/en/monetary-policy/the-monetary-council/press-releases/2021/press-release-on-the-monetary-council-meeting-of-23-february-2021" TargetMode="External"/><Relationship Id="rId905" Type="http://schemas.openxmlformats.org/officeDocument/2006/relationships/hyperlink" Target="https://cbr.ru/eng/press/pr/?file=24072020_133000Key_eng.htm" TargetMode="External"/><Relationship Id="rId989" Type="http://schemas.openxmlformats.org/officeDocument/2006/relationships/hyperlink" Target="https://www.bi.go.id/id/publikasi/ruang-media/news-release/Pages/sp_2317721.aspx" TargetMode="External"/><Relationship Id="rId34" Type="http://schemas.openxmlformats.org/officeDocument/2006/relationships/hyperlink" Target="https://www.bankofengland.co.uk/monetary-policy-summary-and-minutes/2020/13march-2020" TargetMode="External"/><Relationship Id="rId544" Type="http://schemas.openxmlformats.org/officeDocument/2006/relationships/hyperlink" Target="https://www.bnm.gov.my/index.php?ch=en_press&amp;pg=en_press&amp;ac=5147&amp;lang=en" TargetMode="External"/><Relationship Id="rId751" Type="http://schemas.openxmlformats.org/officeDocument/2006/relationships/hyperlink" Target="https://www.nationalbanken.dk/en/pressroom/Pages/2020/03/DNN202005410.aspx" TargetMode="External"/><Relationship Id="rId849" Type="http://schemas.openxmlformats.org/officeDocument/2006/relationships/hyperlink" Target="https://www.rbnz.govt.nz/news/2021/04/monetary-stimulus-continued" TargetMode="External"/><Relationship Id="rId1174" Type="http://schemas.openxmlformats.org/officeDocument/2006/relationships/hyperlink" Target="https://www.nbp.pl/en/aktualnosci/2021/mpc_2021_11_03.pdf" TargetMode="External"/><Relationship Id="rId183" Type="http://schemas.openxmlformats.org/officeDocument/2006/relationships/hyperlink" Target="https://www.ecb.europa.eu/press/pr/date/2020/html/ecb.mp200430~1eaa128265.en.html" TargetMode="External"/><Relationship Id="rId390" Type="http://schemas.openxmlformats.org/officeDocument/2006/relationships/hyperlink" Target="https://www.tcmb.gov.tr/wps/wcm/connect/EN/TCMB+EN/Main+Menu/Announcements/Press+Releases/2020/ANO2020-32" TargetMode="External"/><Relationship Id="rId404" Type="http://schemas.openxmlformats.org/officeDocument/2006/relationships/hyperlink" Target="https://www.bankofengland.co.uk/monetary-policy-summary-and-minutes/2020/june-2020" TargetMode="External"/><Relationship Id="rId611" Type="http://schemas.openxmlformats.org/officeDocument/2006/relationships/hyperlink" Target="https://www.rbnz.govt.nz/monetary-policy/monetary-policy-statement/mps-november-2020" TargetMode="External"/><Relationship Id="rId1034" Type="http://schemas.openxmlformats.org/officeDocument/2006/relationships/hyperlink" Target="https://www.bankofengland.co.uk/monetary-policy-summary-and-minutes/2021/may-2021" TargetMode="External"/><Relationship Id="rId1241" Type="http://schemas.openxmlformats.org/officeDocument/2006/relationships/hyperlink" Target="https://www.riksbank.se/en-gb/press-and-published/notices-and-press-releases/press-releases/2021/monetary-policy-decision-zero-interest-rate-and-unchanged-asset-holdings/" TargetMode="External"/><Relationship Id="rId250" Type="http://schemas.openxmlformats.org/officeDocument/2006/relationships/hyperlink" Target="https://www.rbnz.govt.nz/news/2020/03/corporate-facility-another-step-to-support-market-functioning" TargetMode="External"/><Relationship Id="rId488" Type="http://schemas.openxmlformats.org/officeDocument/2006/relationships/hyperlink" Target="https://www.norges-bank.no/en/news-events/news-publications/Press-releases/2020/2020-08-14-press-release/" TargetMode="External"/><Relationship Id="rId695" Type="http://schemas.openxmlformats.org/officeDocument/2006/relationships/hyperlink" Target="https://www.rbnz.govt.nz/news/2020/09/prolonged-monetary-support-necessary" TargetMode="External"/><Relationship Id="rId709" Type="http://schemas.openxmlformats.org/officeDocument/2006/relationships/hyperlink" Target="https://www.bcb.gov.br/en/pressdetail/2355/nota" TargetMode="External"/><Relationship Id="rId916" Type="http://schemas.openxmlformats.org/officeDocument/2006/relationships/hyperlink" Target="http://www.cbr.ru/eng/press/event/?id=6633" TargetMode="External"/><Relationship Id="rId1101" Type="http://schemas.openxmlformats.org/officeDocument/2006/relationships/hyperlink" Target="https://www.bcentral.cl/en/content/-/details/banco-central-renueva-acuerdo-bilateral-con-banco-central-de-la-republica-popular-china" TargetMode="External"/><Relationship Id="rId45" Type="http://schemas.openxmlformats.org/officeDocument/2006/relationships/hyperlink" Target="https://www.bankofengland.co.uk/markets/market-notices/2020/activation-of-the-contingent-term-repo-facility" TargetMode="External"/><Relationship Id="rId110" Type="http://schemas.openxmlformats.org/officeDocument/2006/relationships/hyperlink" Target="https://www.mnb.hu/en/pressroom/press-releases/press-releases-2020/the-national-bank-of-hungary-calls-for-regular-tenders-on-one-week-deposit-instrument-at-policy-rate" TargetMode="External"/><Relationship Id="rId348" Type="http://schemas.openxmlformats.org/officeDocument/2006/relationships/hyperlink" Target="https://www.banrep.gov.co/es/canje-tes-del-banco-republica-con-el-gobierno" TargetMode="External"/><Relationship Id="rId555" Type="http://schemas.openxmlformats.org/officeDocument/2006/relationships/hyperlink" Target="http://www.bcra.gob.ar/Noticias/Tasa-politica-monetaria-050320.asp" TargetMode="External"/><Relationship Id="rId762" Type="http://schemas.openxmlformats.org/officeDocument/2006/relationships/hyperlink" Target="https://www.ecb.europa.eu/press/pr/date/2020/html/ecb.mp201210~8c2778b843.en.html" TargetMode="External"/><Relationship Id="rId1185" Type="http://schemas.openxmlformats.org/officeDocument/2006/relationships/hyperlink" Target="https://www.rbi.org.in/Scripts/BS_PressReleaseDisplay.aspx?prid=52367" TargetMode="External"/><Relationship Id="rId194" Type="http://schemas.openxmlformats.org/officeDocument/2006/relationships/hyperlink" Target="https://www.bcentral.cl/contenido/-/detalle/reunion-de-politica-monetaria-marzo-2020" TargetMode="External"/><Relationship Id="rId208" Type="http://schemas.openxmlformats.org/officeDocument/2006/relationships/hyperlink" Target="https://www.banrep.gov.co/en/banco-republica-includes-solidarity-bonds-its-liquidity-operations" TargetMode="External"/><Relationship Id="rId415" Type="http://schemas.openxmlformats.org/officeDocument/2006/relationships/hyperlink" Target="https://www.newyorkfed.org/markets/opolicy/operating_policy_200611a" TargetMode="External"/><Relationship Id="rId622" Type="http://schemas.openxmlformats.org/officeDocument/2006/relationships/hyperlink" Target="http://www.bkam.ma/en/content/view/full/593364" TargetMode="External"/><Relationship Id="rId1045" Type="http://schemas.openxmlformats.org/officeDocument/2006/relationships/hyperlink" Target="https://www.mnb.hu/en/monetary-policy/the-monetary-council/press-releases/2021/press-release-on-the-monetary-council-meeting-of-22-june-2021" TargetMode="External"/><Relationship Id="rId261" Type="http://schemas.openxmlformats.org/officeDocument/2006/relationships/hyperlink" Target="http://www.bsp.gov.ph/publications/media.asp?id=5325&amp;yr=2020" TargetMode="External"/><Relationship Id="rId499" Type="http://schemas.openxmlformats.org/officeDocument/2006/relationships/hyperlink" Target="https://www.ecb.europa.eu/press/pr/date/2020/html/ecb.pr200820~4c0e97dec5.en.html" TargetMode="External"/><Relationship Id="rId927" Type="http://schemas.openxmlformats.org/officeDocument/2006/relationships/hyperlink" Target="https://www.riksbank.se/en-gb/press-and-published/notices-and-press-releases/press-releases/2021/monetary-policy-decision-asset-purchases-and-zero-interest-rate-support-the-recovery-and-inflation/" TargetMode="External"/><Relationship Id="rId1112" Type="http://schemas.openxmlformats.org/officeDocument/2006/relationships/hyperlink" Target="https://www.bsp.gov.ph/SitePages/MediaAndResearch/MediaDisp.aspx?ItemId=5942" TargetMode="External"/><Relationship Id="rId56" Type="http://schemas.openxmlformats.org/officeDocument/2006/relationships/hyperlink" Target="https://www.federalreserve.gov/newsevents/pressreleases/monetary20200315b.htm" TargetMode="External"/><Relationship Id="rId359" Type="http://schemas.openxmlformats.org/officeDocument/2006/relationships/hyperlink" Target="https://www.mnb.hu/en/pressroom/press-releases/press-releases-2020/mnb-provides-access-for-investment-funds-to-an-increasing-range-of-its-instruments" TargetMode="External"/><Relationship Id="rId566" Type="http://schemas.openxmlformats.org/officeDocument/2006/relationships/hyperlink" Target="https://www.banxico.org.mx/publicaciones-y-prensa/miscelaneos/%7B1C507C38-769C-E173-1811-007A793F1C32%7D.pdf" TargetMode="External"/><Relationship Id="rId773" Type="http://schemas.openxmlformats.org/officeDocument/2006/relationships/hyperlink" Target="https://www.boj.or.jp/en/announcements/release_2020/k201218a.pdf" TargetMode="External"/><Relationship Id="rId1196" Type="http://schemas.openxmlformats.org/officeDocument/2006/relationships/hyperlink" Target="https://www.bankofcanada.ca/2021/12/fad-press-release-2021-12-08/" TargetMode="External"/><Relationship Id="rId121" Type="http://schemas.openxmlformats.org/officeDocument/2006/relationships/hyperlink" Target="https://www.boi.org.il/en/NewsAndPublications/PressReleases/Pages/22-3-20a.aspx" TargetMode="External"/><Relationship Id="rId219" Type="http://schemas.openxmlformats.org/officeDocument/2006/relationships/hyperlink" Target="https://www.rbi.org.in/scripts/Bs_viewcontent.aspx?Id=3853" TargetMode="External"/><Relationship Id="rId426" Type="http://schemas.openxmlformats.org/officeDocument/2006/relationships/hyperlink" Target="https://www.bcentral.cl/contenido/-/detalle/banco-central-de-chile-anuncia-nuevas-medidas" TargetMode="External"/><Relationship Id="rId633" Type="http://schemas.openxmlformats.org/officeDocument/2006/relationships/hyperlink" Target="https://www.tcmb.gov.tr/wps/wcm/connect/EN/TCMB+EN/Main+Menu/Announcements/Press+Releases/2020/ANO2020-38" TargetMode="External"/><Relationship Id="rId980" Type="http://schemas.openxmlformats.org/officeDocument/2006/relationships/hyperlink" Target="https://www.rba.gov.au/media-releases/2021/mr-21-13.html" TargetMode="External"/><Relationship Id="rId1056" Type="http://schemas.openxmlformats.org/officeDocument/2006/relationships/hyperlink" Target="https://rbi.org.in/Scripts/BS_PressReleaseDisplay.aspx?prid=52010" TargetMode="External"/><Relationship Id="rId840" Type="http://schemas.openxmlformats.org/officeDocument/2006/relationships/hyperlink" Target="https://www.bankofcanada.ca/2021/03/discontinuation-market-functioning-programs/" TargetMode="External"/><Relationship Id="rId938" Type="http://schemas.openxmlformats.org/officeDocument/2006/relationships/hyperlink" Target="https://www.banrep.gov.co/en/minutes-banco-republicas-board-directors-meeting-march-26-2021" TargetMode="External"/><Relationship Id="rId67" Type="http://schemas.openxmlformats.org/officeDocument/2006/relationships/hyperlink" Target="https://www.federalreserve.gov/newsevents/pressreleases/monetary20200406a.htm" TargetMode="External"/><Relationship Id="rId272" Type="http://schemas.openxmlformats.org/officeDocument/2006/relationships/hyperlink" Target="https://www.federalreserve.gov/newsevents/pressreleases/monetary20200430b.htm" TargetMode="External"/><Relationship Id="rId577" Type="http://schemas.openxmlformats.org/officeDocument/2006/relationships/hyperlink" Target="https://www.ecb.europa.eu/press/pr/date/2020/html/ecb.mp201029~4392a355f4.en.html" TargetMode="External"/><Relationship Id="rId700" Type="http://schemas.openxmlformats.org/officeDocument/2006/relationships/hyperlink" Target="https://www.riksbank.se/en-gb/press-and-published/notices-and-press-releases/press-releases/2020/the-riksbank-to-increase-asset-purchases-and-take-measures-to-facilitate-credit-supply/" TargetMode="External"/><Relationship Id="rId1123" Type="http://schemas.openxmlformats.org/officeDocument/2006/relationships/hyperlink" Target="https://www.mnb.hu/en/monetary-policy/the-monetary-council/press-releases/2021/press-release-on-the-monetary-council-meeting-of-21-september-2021" TargetMode="External"/><Relationship Id="rId132" Type="http://schemas.openxmlformats.org/officeDocument/2006/relationships/hyperlink" Target="https://www.norges-bank.no/en/news-events/news-publications/Press-releases/2020/2020-03-18-2-press-release/" TargetMode="External"/><Relationship Id="rId784" Type="http://schemas.openxmlformats.org/officeDocument/2006/relationships/hyperlink" Target="https://www.bnr.ro/page.aspx?prid=18897" TargetMode="External"/><Relationship Id="rId991" Type="http://schemas.openxmlformats.org/officeDocument/2006/relationships/hyperlink" Target="https://www.boi.org.il/en/NewsAndPublications/PressReleases/Pages/31-05-21.aspx" TargetMode="External"/><Relationship Id="rId1067" Type="http://schemas.openxmlformats.org/officeDocument/2006/relationships/hyperlink" Target="https://www.nbp.pl/en/aktualnosci/2021/mpc_2021_06_09.pdf" TargetMode="External"/><Relationship Id="rId437" Type="http://schemas.openxmlformats.org/officeDocument/2006/relationships/hyperlink" Target="http://www.pbc.gov.cn/en/3688229/3688335/3730267/3966448/index.html" TargetMode="External"/><Relationship Id="rId644" Type="http://schemas.openxmlformats.org/officeDocument/2006/relationships/hyperlink" Target="https://www.federalreserve.gov/newsevents/pressreleases/monetary20201105a.htm" TargetMode="External"/><Relationship Id="rId851" Type="http://schemas.openxmlformats.org/officeDocument/2006/relationships/hyperlink" Target="https://www.norges-bank.no/en/news-events/news-publications/Press-releases/2021/2021-03-18-rate/" TargetMode="External"/><Relationship Id="rId283" Type="http://schemas.openxmlformats.org/officeDocument/2006/relationships/hyperlink" Target="https://www.bcentral.cl/contenido/-/detalle/comunicado-rpm-31-de-marzo-2020" TargetMode="External"/><Relationship Id="rId490" Type="http://schemas.openxmlformats.org/officeDocument/2006/relationships/hyperlink" Target="https://www.snb.ch/en/mmr/reference/pre_20200820/source/pre_20200820.en.pdf" TargetMode="External"/><Relationship Id="rId504" Type="http://schemas.openxmlformats.org/officeDocument/2006/relationships/hyperlink" Target="https://www.bankofcanada.ca/2020/08/use-of-non-mortgage-loan-portfolio/" TargetMode="External"/><Relationship Id="rId711" Type="http://schemas.openxmlformats.org/officeDocument/2006/relationships/hyperlink" Target="https://www.bcb.gov.br/en/pressdetail/2364/nota" TargetMode="External"/><Relationship Id="rId949" Type="http://schemas.openxmlformats.org/officeDocument/2006/relationships/hyperlink" Target="https://www.bcentral.cl/documents/33528/133205/pr_27012021.pdf/617adae8-aa7c-d1d2-56ff-dcc50d0a4758?version=1.0&amp;t=1611781826850" TargetMode="External"/><Relationship Id="rId1134" Type="http://schemas.openxmlformats.org/officeDocument/2006/relationships/hyperlink" Target="https://www.rba.gov.au/media-releases/2021/mr-21-19.html" TargetMode="External"/><Relationship Id="rId78" Type="http://schemas.openxmlformats.org/officeDocument/2006/relationships/hyperlink" Target="https://www.federalreserve.gov/newsevents/pressreleases/monetary20200427a.htm" TargetMode="External"/><Relationship Id="rId143" Type="http://schemas.openxmlformats.org/officeDocument/2006/relationships/hyperlink" Target="https://www.nbp.pl/homen.aspx?f=/en/aktualnosci/2020/20200316-mb-statement.html" TargetMode="External"/><Relationship Id="rId350" Type="http://schemas.openxmlformats.org/officeDocument/2006/relationships/hyperlink" Target="https://www.cnb.cz/en/monetary-policy/bank-board-decisions/CNB-Board-decisions-1588862880000/?tab=statement" TargetMode="External"/><Relationship Id="rId588" Type="http://schemas.openxmlformats.org/officeDocument/2006/relationships/hyperlink" Target="https://www.mnb.hu/en/monetary-policy/the-monetary-council/press-releases/2020/press-release-on-the-monetary-council-meeting-of-28-april-2020" TargetMode="External"/><Relationship Id="rId795" Type="http://schemas.openxmlformats.org/officeDocument/2006/relationships/hyperlink" Target="https://www.rbi.org.in/Scripts/NotificationUser.aspx?Id=12021&amp;Mode=0" TargetMode="External"/><Relationship Id="rId809" Type="http://schemas.openxmlformats.org/officeDocument/2006/relationships/hyperlink" Target="https://www.bot.or.th/English/PressandSpeeches/Press/2021/Pages/n0464.aspx" TargetMode="External"/><Relationship Id="rId1201" Type="http://schemas.openxmlformats.org/officeDocument/2006/relationships/hyperlink" Target="http://www.pbc.gov.cn/en/3688110/3688172/4157443/4388544/index.html" TargetMode="External"/><Relationship Id="rId9" Type="http://schemas.openxmlformats.org/officeDocument/2006/relationships/hyperlink" Target="https://www.bankofcanada.ca/2020/03/bank-of-canada-announces-additional-measures-to-support-market-functioning/" TargetMode="External"/><Relationship Id="rId210" Type="http://schemas.openxmlformats.org/officeDocument/2006/relationships/hyperlink" Target="https://www.banrep.gov.co/en/board-directors-banco-republica-reduced-half-percentage-point-benchmark-interest-rate-325-and-took" TargetMode="External"/><Relationship Id="rId448" Type="http://schemas.openxmlformats.org/officeDocument/2006/relationships/hyperlink" Target="https://www.ecb.europa.eu/press/pr/date/2020/html/ecb.pr200717_1~f143ca1c56.en.html" TargetMode="External"/><Relationship Id="rId655" Type="http://schemas.openxmlformats.org/officeDocument/2006/relationships/hyperlink" Target="https://www.rba.gov.au/media-releases/2020/mr-20-18.html" TargetMode="External"/><Relationship Id="rId862" Type="http://schemas.openxmlformats.org/officeDocument/2006/relationships/hyperlink" Target="https://cbr.ru/eng/press/pr/?file=27032020_203415eng2020-03-27T20_33_29.htm" TargetMode="External"/><Relationship Id="rId1078" Type="http://schemas.openxmlformats.org/officeDocument/2006/relationships/hyperlink" Target="https://www.resbank.co.za/en/home/publications/publication-detail-pages/statements/monetary-policy-statements/2021/MPC-July/Statement-of-the-Monetary-Policy-Committee-July-2021" TargetMode="External"/><Relationship Id="rId294" Type="http://schemas.openxmlformats.org/officeDocument/2006/relationships/hyperlink" Target="https://www.banxico.org.mx/publications-and-press/other-announcements/%7B6F7FECBA-44CB-6AA5-4E4B-269DDBD9B5A8%7D.pdf" TargetMode="External"/><Relationship Id="rId308" Type="http://schemas.openxmlformats.org/officeDocument/2006/relationships/hyperlink" Target="https://www.federalreserve.gov/newsevents/pressreleases/monetary20200512a.htm" TargetMode="External"/><Relationship Id="rId515" Type="http://schemas.openxmlformats.org/officeDocument/2006/relationships/hyperlink" Target="https://www.banrep.gov.co/en/minutes-meeting-board-directors-banco-republica-31-july-2020" TargetMode="External"/><Relationship Id="rId722" Type="http://schemas.openxmlformats.org/officeDocument/2006/relationships/hyperlink" Target="https://www.bnm.gov.my/index.php?ch=en_press&amp;pg=en_press&amp;ac=5141&amp;lang=en" TargetMode="External"/><Relationship Id="rId1145" Type="http://schemas.openxmlformats.org/officeDocument/2006/relationships/hyperlink" Target="https://www.federalreserve.gov/newsevents/pressreleases/monetary20211103a.htm" TargetMode="External"/><Relationship Id="rId89" Type="http://schemas.openxmlformats.org/officeDocument/2006/relationships/hyperlink" Target="https://www.boj.or.jp/en/announcements/release_2020/rel200313c.pdf" TargetMode="External"/><Relationship Id="rId154" Type="http://schemas.openxmlformats.org/officeDocument/2006/relationships/hyperlink" Target="https://www.riksbank.se/en-gb/press-and-published/notices-and-press-releases/press-releases/2020/additional-measures-to-mitigate-the-effects-of-the-corona-pandemic-on-the-swedish-economy/" TargetMode="External"/><Relationship Id="rId361" Type="http://schemas.openxmlformats.org/officeDocument/2006/relationships/hyperlink" Target="http://www.pbc.gov.cn/en/3688110/3688181/3966448/index.html" TargetMode="External"/><Relationship Id="rId599" Type="http://schemas.openxmlformats.org/officeDocument/2006/relationships/hyperlink" Target="https://www.rba.gov.au/media-releases/2020/mr-20-28.html" TargetMode="External"/><Relationship Id="rId1005" Type="http://schemas.openxmlformats.org/officeDocument/2006/relationships/hyperlink" Target="https://www.bsp.gov.ph/SitePages/MediaAndResearch/MediaDisp.aspx?ItemId=5894" TargetMode="External"/><Relationship Id="rId1212" Type="http://schemas.openxmlformats.org/officeDocument/2006/relationships/hyperlink" Target="https://www.bi.go.id/en/publikasi/ruang-media/news-release/Pages/sp_2326221.aspx" TargetMode="External"/><Relationship Id="rId459" Type="http://schemas.openxmlformats.org/officeDocument/2006/relationships/hyperlink" Target="https://www.resbank.co.za/Lists/News%20and%20Publications/Attachments/10138/Media%20Statement_Enhancements%20to%20OMO%20toolkit.pdf" TargetMode="External"/><Relationship Id="rId666" Type="http://schemas.openxmlformats.org/officeDocument/2006/relationships/hyperlink" Target="https://www.bi.go.id/en/publikasi/ruang-media/news-release/Pages/sp_223920.aspx" TargetMode="External"/><Relationship Id="rId873" Type="http://schemas.openxmlformats.org/officeDocument/2006/relationships/hyperlink" Target="https://www.federalreserve.gov/newsevents/pressreleases/monetary20210428a.htm" TargetMode="External"/><Relationship Id="rId1089" Type="http://schemas.openxmlformats.org/officeDocument/2006/relationships/hyperlink" Target="https://www.tcmb.gov.tr/wps/wcm/connect/EN/TCMB+EN/Main+Menu/Announcements/Press+Releases/2021/ANO2021-33" TargetMode="External"/><Relationship Id="rId16" Type="http://schemas.openxmlformats.org/officeDocument/2006/relationships/hyperlink" Target="https://www.bankofcanada.ca/2020/04/fad-press-release-2020-04-15/" TargetMode="External"/><Relationship Id="rId221" Type="http://schemas.openxmlformats.org/officeDocument/2006/relationships/hyperlink" Target="https://www.rbi.org.in/Scripts/BS_PressReleaseDisplay.aspx?prid=49525" TargetMode="External"/><Relationship Id="rId319" Type="http://schemas.openxmlformats.org/officeDocument/2006/relationships/hyperlink" Target="http://www.pbc.gov.cn/en/3688110/3688172/3989478/index.html" TargetMode="External"/><Relationship Id="rId526" Type="http://schemas.openxmlformats.org/officeDocument/2006/relationships/hyperlink" Target="https://www.bok.or.kr/portal/bbs/P0000559/view.do?nttId=10060377&amp;menuNo=200690&amp;pageIndex=2" TargetMode="External"/><Relationship Id="rId1156" Type="http://schemas.openxmlformats.org/officeDocument/2006/relationships/hyperlink" Target="https://www.tcmb.gov.tr/wps/wcm/connect/EN/TCMB+EN/Main+Menu/Announcements/Press+Releases/2021/ANO2021-61" TargetMode="External"/><Relationship Id="rId733" Type="http://schemas.openxmlformats.org/officeDocument/2006/relationships/hyperlink" Target="https://www.snb.ch/en/mmr/reference/pre_20200924_1/source/pre_20200924_1.en.pdf" TargetMode="External"/><Relationship Id="rId940" Type="http://schemas.openxmlformats.org/officeDocument/2006/relationships/hyperlink" Target="https://www.banxico.org.mx/publications-and-press/announcements-of-monetary-policy-decisions/%7B4BE7D6F0-B2B0-6DCC-A906-9DFD84BED861%7D.pdf" TargetMode="External"/><Relationship Id="rId1016" Type="http://schemas.openxmlformats.org/officeDocument/2006/relationships/hyperlink" Target="https://www.bcb.gov.br/en/pressdetail/2404/nota" TargetMode="External"/><Relationship Id="rId165" Type="http://schemas.openxmlformats.org/officeDocument/2006/relationships/hyperlink" Target="https://www.federalreserve.gov/newsevents/pressreleases/monetary20200315c.htm" TargetMode="External"/><Relationship Id="rId372" Type="http://schemas.openxmlformats.org/officeDocument/2006/relationships/hyperlink" Target="https://www.bcentral.cl/contenido/-/detalle/banco-central-de-chile-anuncia-nuevas-medidas" TargetMode="External"/><Relationship Id="rId677" Type="http://schemas.openxmlformats.org/officeDocument/2006/relationships/hyperlink" Target="https://www.bi.go.id/en/publikasi/ruang-media/news-release/Pages/SP_223020.aspx" TargetMode="External"/><Relationship Id="rId800" Type="http://schemas.openxmlformats.org/officeDocument/2006/relationships/hyperlink" Target="https://www.rbi.org.in/Scripts/BS_PressReleaseDisplay.aspx?prid=50748" TargetMode="External"/><Relationship Id="rId1223" Type="http://schemas.openxmlformats.org/officeDocument/2006/relationships/hyperlink" Target="https://www.bnm.gov.my/-/monetary-policy-statement-03112021" TargetMode="External"/><Relationship Id="rId232" Type="http://schemas.openxmlformats.org/officeDocument/2006/relationships/hyperlink" Target="https://www.federalreserve.gov/newsevents/pressreleases/monetary20200319b.htm" TargetMode="External"/><Relationship Id="rId884" Type="http://schemas.openxmlformats.org/officeDocument/2006/relationships/hyperlink" Target="https://www.tcmb.gov.tr/wps/wcm/connect/EN/TCMB+EN/Main+Menu/Announcements/Press+Releases/2021/ANO2021-09" TargetMode="External"/><Relationship Id="rId27" Type="http://schemas.openxmlformats.org/officeDocument/2006/relationships/hyperlink" Target="https://www.ecb.europa.eu/press/pr/date/2020/html/ecb.pr200415_1~92fe0267b1.en.html" TargetMode="External"/><Relationship Id="rId537" Type="http://schemas.openxmlformats.org/officeDocument/2006/relationships/hyperlink" Target="http://www.pbc.gov.cn/en/3688110/3688172/4048269/4114207/index.html" TargetMode="External"/><Relationship Id="rId744" Type="http://schemas.openxmlformats.org/officeDocument/2006/relationships/hyperlink" Target="http://www.bsp.gov.ph/publications/media.asp?id=5352&amp;yr=2020" TargetMode="External"/><Relationship Id="rId951" Type="http://schemas.openxmlformats.org/officeDocument/2006/relationships/hyperlink" Target="https://www.banxico.org.mx/publications-and-press/announcements-of-monetary-policy-decisions/%7B984C47E5-0320-6C94-6788-C7F82FC614DA%7D.pdf" TargetMode="External"/><Relationship Id="rId1167" Type="http://schemas.openxmlformats.org/officeDocument/2006/relationships/hyperlink" Target="https://www.mnb.hu/en/monetary-policy/the-monetary-council/press-releases/2021/press-release-on-the-monetary-council-meeting-of-14-december-2021" TargetMode="External"/><Relationship Id="rId80" Type="http://schemas.openxmlformats.org/officeDocument/2006/relationships/hyperlink" Target="https://www.federalreserve.gov/newsevents/pressreleases/monetary20200315b.htm" TargetMode="External"/><Relationship Id="rId176" Type="http://schemas.openxmlformats.org/officeDocument/2006/relationships/hyperlink" Target="https://www.tcmb.gov.tr/wps/wcm/connect/EN/TCMB+EN/Main+Menu/Announcements/Press+Releases/2020/ANO2020-21" TargetMode="External"/><Relationship Id="rId383" Type="http://schemas.openxmlformats.org/officeDocument/2006/relationships/hyperlink" Target="https://www.reuters.com/article/vietnam-economy-rates/update-1-vietnamese-central-bank-to-cut-rates-tuesday-to-help-virus-hit-economy-idUSL4N2B94ER" TargetMode="External"/><Relationship Id="rId590" Type="http://schemas.openxmlformats.org/officeDocument/2006/relationships/hyperlink" Target="https://www.mnb.hu/en/monetary-policy/the-monetary-council/press-releases/2020/press-release-on-the-monetary-council-meeting-of-25-august-2020" TargetMode="External"/><Relationship Id="rId604" Type="http://schemas.openxmlformats.org/officeDocument/2006/relationships/hyperlink" Target="http://www.nationalbanken.dk/en/pressroom/Pages/2020/03/DNN202005410.aspx" TargetMode="External"/><Relationship Id="rId811" Type="http://schemas.openxmlformats.org/officeDocument/2006/relationships/hyperlink" Target="https://www.riksbank.se/en-gb/press-and-published/notices-and-press-releases/press-releases/2021/asset-purchases-and-zero-interest-rate-providing-support-to-the-recovery-and-inflation/" TargetMode="External"/><Relationship Id="rId1027" Type="http://schemas.openxmlformats.org/officeDocument/2006/relationships/hyperlink" Target="https://www.banxico.org.mx/publications-and-press/announcements-of-monetary-policy-decisions/%7B319A7969-EA50-3B0E-9D5B-2F1E21F58A41%7D.pdf" TargetMode="External"/><Relationship Id="rId1234" Type="http://schemas.openxmlformats.org/officeDocument/2006/relationships/hyperlink" Target="https://www.boj.or.jp/en/announcements/release_2021/k211028a.pdf" TargetMode="External"/><Relationship Id="rId243" Type="http://schemas.openxmlformats.org/officeDocument/2006/relationships/hyperlink" Target="https://www.banxico.org.mx/publications-and-press/other-announcements/%7BE626A744-436D-2495-0969-3582C9571361%7D.pdf" TargetMode="External"/><Relationship Id="rId450" Type="http://schemas.openxmlformats.org/officeDocument/2006/relationships/hyperlink" Target="https://www.ecb.europa.eu/press/pr/date/2020/html/ecb.pr200723~ddf371441e.en.html" TargetMode="External"/><Relationship Id="rId688" Type="http://schemas.openxmlformats.org/officeDocument/2006/relationships/hyperlink" Target="https://www.boi.org.il/en/NewsAndPublications/PressReleases/Pages/24-8-20b.aspx" TargetMode="External"/><Relationship Id="rId895" Type="http://schemas.openxmlformats.org/officeDocument/2006/relationships/hyperlink" Target="https://www.mnb.hu/en/monetary-policy/the-monetary-council/press-releases/2021/press-release-on-the-monetary-council-meeting-of-27-april-2021" TargetMode="External"/><Relationship Id="rId909" Type="http://schemas.openxmlformats.org/officeDocument/2006/relationships/hyperlink" Target="https://cbr.ru/eng/press/pr/?file=18122020_133000Key_eng.htm" TargetMode="External"/><Relationship Id="rId1080" Type="http://schemas.openxmlformats.org/officeDocument/2006/relationships/hyperlink" Target="https://www.bot.or.th/English/PressandSpeeches/Press/2021/Pages/n4264.aspx" TargetMode="External"/><Relationship Id="rId38" Type="http://schemas.openxmlformats.org/officeDocument/2006/relationships/hyperlink" Target="https://www.bankofengland.co.uk/monetary-policy-summary-and-minutes/2020/monetary-policy-summary-for-the-special-monetary-policy-committee-meeting-on-19-march-2020" TargetMode="External"/><Relationship Id="rId103" Type="http://schemas.openxmlformats.org/officeDocument/2006/relationships/hyperlink" Target="https://www.cnb.cz/en/cnb-news/press-releases/CNB-adopts-stabilising-measures-in-connection-with-coronavirus-epidemic/" TargetMode="External"/><Relationship Id="rId310" Type="http://schemas.openxmlformats.org/officeDocument/2006/relationships/hyperlink" Target="http://www.pbc.gov.cn/en/3688229/3688335/3730282/3971901/index.html" TargetMode="External"/><Relationship Id="rId548" Type="http://schemas.openxmlformats.org/officeDocument/2006/relationships/hyperlink" Target="https://www.federalreserve.gov/newsevents/pressreleases/monetary20201030a.htm" TargetMode="External"/><Relationship Id="rId755" Type="http://schemas.openxmlformats.org/officeDocument/2006/relationships/hyperlink" Target="https://www.cnb.cz/en/monetary-policy/bank-board-decisions/CNB-Board-decisions-1612453680000/?tab=statement" TargetMode="External"/><Relationship Id="rId962" Type="http://schemas.openxmlformats.org/officeDocument/2006/relationships/hyperlink" Target="https://www.bcrp.gob.pe/eng-docs/Monetary-Policy/Informative-Notes/2021/informative-note-february-2021.pdf" TargetMode="External"/><Relationship Id="rId1178" Type="http://schemas.openxmlformats.org/officeDocument/2006/relationships/hyperlink" Target="https://www.bnr.ro/page.aspx?prid=20457" TargetMode="External"/><Relationship Id="rId91" Type="http://schemas.openxmlformats.org/officeDocument/2006/relationships/hyperlink" Target="https://www.boj.or.jp/en/announcements/release_2020/k200316b.pdf" TargetMode="External"/><Relationship Id="rId187" Type="http://schemas.openxmlformats.org/officeDocument/2006/relationships/hyperlink" Target="https://www.rba.gov.au/media-releases/2020/mr-20-08.html" TargetMode="External"/><Relationship Id="rId394" Type="http://schemas.openxmlformats.org/officeDocument/2006/relationships/hyperlink" Target="https://www.riksbank.se/en-gb/press-and-published/notices-and-press-releases/press-releases/2020/further-measures-to-alleviate-the-economic-consequences-of-the-pandemic/" TargetMode="External"/><Relationship Id="rId408" Type="http://schemas.openxmlformats.org/officeDocument/2006/relationships/hyperlink" Target="https://www.boj.or.jp/en/announcements/release_2020/k200616b.pdf" TargetMode="External"/><Relationship Id="rId615" Type="http://schemas.openxmlformats.org/officeDocument/2006/relationships/hyperlink" Target="https://www.norges-bank.no/en/news-events/news-publications/Press-releases/2020/2020-06-18-press-release-rate/" TargetMode="External"/><Relationship Id="rId822" Type="http://schemas.openxmlformats.org/officeDocument/2006/relationships/hyperlink" Target="https://www.resbank.co.za/content/dam/sarb/publications/media-releases/2020/9791/Changes-to-the-money-market-liquidity-management-strategy-of-the-SARB.pdf" TargetMode="External"/><Relationship Id="rId1038" Type="http://schemas.openxmlformats.org/officeDocument/2006/relationships/hyperlink" Target="https://www.cnb.cz/en/monetary-policy/bank-board-decisions/CNB-Board-decisions-1628174880000/?tab=statement" TargetMode="External"/><Relationship Id="rId1245" Type="http://schemas.openxmlformats.org/officeDocument/2006/relationships/hyperlink" Target="https://www.rba.gov.au/media-releases/2021/mr-21-24.html" TargetMode="External"/><Relationship Id="rId254" Type="http://schemas.openxmlformats.org/officeDocument/2006/relationships/hyperlink" Target="https://www.bcrp.gob.pe/docs/Transparencia/Notas-Informativas/2020/nota-informativa-2020-03-15-1.pdf" TargetMode="External"/><Relationship Id="rId699" Type="http://schemas.openxmlformats.org/officeDocument/2006/relationships/hyperlink" Target="https://www.riksbank.se/en-gb/press-and-published/notices-and-press-releases/press-releases/2020/the-riksbanks-measures-programme-and-low-interest-rate-support-the-recovery/" TargetMode="External"/><Relationship Id="rId1091" Type="http://schemas.openxmlformats.org/officeDocument/2006/relationships/hyperlink" Target="https://www.federalreserve.gov/newsevents/pressreleases/monetary20210616a.htm" TargetMode="External"/><Relationship Id="rId1105" Type="http://schemas.openxmlformats.org/officeDocument/2006/relationships/hyperlink" Target="https://www.banxico.org.mx/publications-and-press/announcements-of-monetary-policy-decisions/%7B651C1161-C24B-9502-ABC0-F208D7717167%7D.pdf" TargetMode="External"/><Relationship Id="rId49" Type="http://schemas.openxmlformats.org/officeDocument/2006/relationships/hyperlink" Target="https://www.federalreserve.gov/newsevents/pressreleases/monetary20200303a.htm" TargetMode="External"/><Relationship Id="rId114" Type="http://schemas.openxmlformats.org/officeDocument/2006/relationships/hyperlink" Target="https://www.mnb.hu/en/pressroom/press-releases/press-releases-2020/unlimited-amount-of-long-term-liquidity-available-at-fixed-interest-rates" TargetMode="External"/><Relationship Id="rId461" Type="http://schemas.openxmlformats.org/officeDocument/2006/relationships/hyperlink" Target="http://www.bok.or.kr/portal/bbs/P0000559/view.do?nttId=10059319&amp;menuNo=200690&amp;pageIndex=3" TargetMode="External"/><Relationship Id="rId559" Type="http://schemas.openxmlformats.org/officeDocument/2006/relationships/hyperlink" Target="https://www.federalreserve.gov/newsevents/pressreleases/monetary20200729b.htm" TargetMode="External"/><Relationship Id="rId766" Type="http://schemas.openxmlformats.org/officeDocument/2006/relationships/hyperlink" Target="https://www.ecb.europa.eu/press/pr/date/2020/html/ecb.mp201210~8c2778b843.en.html" TargetMode="External"/><Relationship Id="rId1189" Type="http://schemas.openxmlformats.org/officeDocument/2006/relationships/hyperlink" Target="https://www.bi.go.id/en/publikasi/ruang-media/news-release/Pages/sp_2326821.aspx" TargetMode="External"/><Relationship Id="rId198" Type="http://schemas.openxmlformats.org/officeDocument/2006/relationships/hyperlink" Target="https://www.bcentral.cl/contenido/-/detalle/banco-central-establece-las-normas-sobre-el-financiamiento-especial-para-las-empresas-bancarias" TargetMode="External"/><Relationship Id="rId321" Type="http://schemas.openxmlformats.org/officeDocument/2006/relationships/hyperlink" Target="https://www.rba.gov.au/media-releases/2020/mr-20-13.html" TargetMode="External"/><Relationship Id="rId419" Type="http://schemas.openxmlformats.org/officeDocument/2006/relationships/hyperlink" Target="https://www.bcb.gov.br/detalhenoticia/17011/nota" TargetMode="External"/><Relationship Id="rId626" Type="http://schemas.openxmlformats.org/officeDocument/2006/relationships/hyperlink" Target="https://www.resbank.co.za/en/home/publications/publication-detail-pages/statements/monetary-policy-statements/2020/10394" TargetMode="External"/><Relationship Id="rId973" Type="http://schemas.openxmlformats.org/officeDocument/2006/relationships/hyperlink" Target="https://cbr.ru/eng/press/pr/?file=23032020_170800eng2020-03-23T17_07_10.htm" TargetMode="External"/><Relationship Id="rId1049" Type="http://schemas.openxmlformats.org/officeDocument/2006/relationships/hyperlink" Target="https://www.mnb.hu/en/monetary-policy/the-monetary-council/press-releases/2021/press-release-on-the-monetary-council-meeting-of-24-august-2021" TargetMode="External"/><Relationship Id="rId833" Type="http://schemas.openxmlformats.org/officeDocument/2006/relationships/hyperlink" Target="https://www.rba.gov.au/media-releases/2021/mr-21-03.html" TargetMode="External"/><Relationship Id="rId1116" Type="http://schemas.openxmlformats.org/officeDocument/2006/relationships/hyperlink" Target="https://www.norges-bank.no/en/news-events/news-publications/Press-releases/2021/2021-09-23-rate/" TargetMode="External"/><Relationship Id="rId265" Type="http://schemas.openxmlformats.org/officeDocument/2006/relationships/hyperlink" Target="https://www.mas.gov.sg/news/media-releases/2020/mas-sgd-facility-for-esg-loans" TargetMode="External"/><Relationship Id="rId472" Type="http://schemas.openxmlformats.org/officeDocument/2006/relationships/hyperlink" Target="https://www.bnr.ro/page.aspx?prid=18196" TargetMode="External"/><Relationship Id="rId900" Type="http://schemas.openxmlformats.org/officeDocument/2006/relationships/hyperlink" Target="https://cbr.ru/eng/press/pr/?file=14052020_173000pr_2.htm" TargetMode="External"/><Relationship Id="rId125" Type="http://schemas.openxmlformats.org/officeDocument/2006/relationships/hyperlink" Target="https://www.boi.org.il/en/NewsAndPublications/PressReleases/Pages/18-3-2020.aspx" TargetMode="External"/><Relationship Id="rId332" Type="http://schemas.openxmlformats.org/officeDocument/2006/relationships/hyperlink" Target="https://www.tcmb.gov.tr/wps/wcm/connect/EN/TCMB+EN/Main+Menu/Announcements/Press+Releases/2020/ANO2020-30" TargetMode="External"/><Relationship Id="rId777" Type="http://schemas.openxmlformats.org/officeDocument/2006/relationships/hyperlink" Target="https://www.norges-bank.no/en/news-events/news-publications/Press-releases/2020/2020-12-17-rate/" TargetMode="External"/><Relationship Id="rId984" Type="http://schemas.openxmlformats.org/officeDocument/2006/relationships/hyperlink" Target="http://www.pbc.gov.cn/en/3688110/3688172/4157443/4258496/index.html" TargetMode="External"/><Relationship Id="rId637" Type="http://schemas.openxmlformats.org/officeDocument/2006/relationships/hyperlink" Target="https://www.rbi.org.in/Scripts/BS_PressReleaseDisplay.aspx?prid=50175" TargetMode="External"/><Relationship Id="rId844" Type="http://schemas.openxmlformats.org/officeDocument/2006/relationships/hyperlink" Target="https://www.bi.go.id/id/publikasi/ruang-media/news-release/Pages/sp_234221.aspx" TargetMode="External"/><Relationship Id="rId276" Type="http://schemas.openxmlformats.org/officeDocument/2006/relationships/hyperlink" Target="https://www.bankofengland.co.uk/news/2020/may/updating-the-tfsme-to-reflect-hmt-new-bounce-back-loans-scheme" TargetMode="External"/><Relationship Id="rId483" Type="http://schemas.openxmlformats.org/officeDocument/2006/relationships/hyperlink" Target="https://www.mnb.hu/en/monetary-policy/the-monetary-council/press-releases/2020/press-release-on-the-monetary-council-meeting-of-21-july-2020" TargetMode="External"/><Relationship Id="rId690" Type="http://schemas.openxmlformats.org/officeDocument/2006/relationships/hyperlink" Target="https://www.boi.org.il/en/NewsAndPublications/PressReleases/Pages/25-05-2020.aspx" TargetMode="External"/><Relationship Id="rId704" Type="http://schemas.openxmlformats.org/officeDocument/2006/relationships/hyperlink" Target="https://www.bsp.gov.ph/SitePages/MediaAndResearch/MediaDisp.aspx?ItemId=5564" TargetMode="External"/><Relationship Id="rId911" Type="http://schemas.openxmlformats.org/officeDocument/2006/relationships/hyperlink" Target="https://cbr.ru/eng/press/pr/?file=25022021_174500FINSTAB_E01032021_151344.htm" TargetMode="External"/><Relationship Id="rId1127" Type="http://schemas.openxmlformats.org/officeDocument/2006/relationships/hyperlink" Target="https://www.nbp.pl/en/aktualnosci/2021/mpc_2021_10_06.pdf" TargetMode="External"/><Relationship Id="rId40" Type="http://schemas.openxmlformats.org/officeDocument/2006/relationships/hyperlink" Target="https://www.bankofengland.co.uk/markets/market-notices/2020/extension-of-the-contingent-term-repo-facility" TargetMode="External"/><Relationship Id="rId136" Type="http://schemas.openxmlformats.org/officeDocument/2006/relationships/hyperlink" Target="https://www.norges-bank.no/en/news-events/news-publications/Press-releases/2020/2020-03-31-press-release-2/" TargetMode="External"/><Relationship Id="rId343" Type="http://schemas.openxmlformats.org/officeDocument/2006/relationships/hyperlink" Target="https://www.banrep.gov.co/es/junta-directiva-del-banco-republica-toma-nuevas-medidas-liquidez" TargetMode="External"/><Relationship Id="rId550" Type="http://schemas.openxmlformats.org/officeDocument/2006/relationships/hyperlink" Target="https://www.bcra.gob.ar/Noticias/armonizacion-tasas-y-pagos-deuda-externa-i.asp" TargetMode="External"/><Relationship Id="rId788" Type="http://schemas.openxmlformats.org/officeDocument/2006/relationships/hyperlink" Target="https://www.federalreserve.gov/newsevents/pressreleases/monetary20210127a.htm" TargetMode="External"/><Relationship Id="rId995" Type="http://schemas.openxmlformats.org/officeDocument/2006/relationships/hyperlink" Target="https://www.boj.or.jp/en/announcements/release_2021/k210618a.pdf" TargetMode="External"/><Relationship Id="rId1180" Type="http://schemas.openxmlformats.org/officeDocument/2006/relationships/hyperlink" Target="https://www.bot.or.th/English/PressandSpeeches/Press/2021/Pages/n8064.aspx" TargetMode="External"/><Relationship Id="rId203" Type="http://schemas.openxmlformats.org/officeDocument/2006/relationships/hyperlink" Target="https://www.banrep.gov.co/en/board-directors-banco-republica-bdbr-adopted-additional-measures-regarding-liquidity-and-unanimously" TargetMode="External"/><Relationship Id="rId648" Type="http://schemas.openxmlformats.org/officeDocument/2006/relationships/hyperlink" Target="https://www.bankofcanada.ca/2020/07/fad-press-release-2020-07-15/" TargetMode="External"/><Relationship Id="rId855" Type="http://schemas.openxmlformats.org/officeDocument/2006/relationships/hyperlink" Target="https://www.sama.gov.sa/en-US/News/Pages/news-650.aspx" TargetMode="External"/><Relationship Id="rId1040" Type="http://schemas.openxmlformats.org/officeDocument/2006/relationships/hyperlink" Target="https://www.ecb.europa.eu/press/pr/date/2021/html/ecb.mp210610~b4d5381df0.en.html" TargetMode="External"/><Relationship Id="rId287" Type="http://schemas.openxmlformats.org/officeDocument/2006/relationships/hyperlink" Target="https://www.banxico.org.mx/publications-and-press/other-announcements/%7B6F7FECBA-44CB-6AA5-4E4B-269DDBD9B5A8%7D.pdf" TargetMode="External"/><Relationship Id="rId410" Type="http://schemas.openxmlformats.org/officeDocument/2006/relationships/hyperlink" Target="https://www.snb.ch/en/mmr/reference/pre_20200619/source/pre_20200619.en.pdf" TargetMode="External"/><Relationship Id="rId494" Type="http://schemas.openxmlformats.org/officeDocument/2006/relationships/hyperlink" Target="https://www.federalreserve.gov/newsevents/pressreleases/other20200423a.htm" TargetMode="External"/><Relationship Id="rId508" Type="http://schemas.openxmlformats.org/officeDocument/2006/relationships/hyperlink" Target="https://www.rba.gov.au/mkt-operations/announcements/increase-and-extension-to-further-support-the-australian-economy.html" TargetMode="External"/><Relationship Id="rId715" Type="http://schemas.openxmlformats.org/officeDocument/2006/relationships/hyperlink" Target="https://www.bcentral.cl/documents/33528/133205/mpn01092020.pdf/5eda4a95-48bb-4b5e-8d19-9b466f370f0b?version=1.0&amp;t=1598997972183" TargetMode="External"/><Relationship Id="rId922" Type="http://schemas.openxmlformats.org/officeDocument/2006/relationships/hyperlink" Target="https://www.bankofengland.co.uk/monetary-policy-summary-and-minutes/2021/february-2021" TargetMode="External"/><Relationship Id="rId1138" Type="http://schemas.openxmlformats.org/officeDocument/2006/relationships/hyperlink" Target="https://www.boi.org.il/en/NewsAndPublications/PressReleases/Pages/07-10-2021.aspx" TargetMode="External"/><Relationship Id="rId147" Type="http://schemas.openxmlformats.org/officeDocument/2006/relationships/hyperlink" Target="http://www.sama.gov.sa/en-US/News/Pages/News-508.aspx" TargetMode="External"/><Relationship Id="rId354" Type="http://schemas.openxmlformats.org/officeDocument/2006/relationships/hyperlink" Target="https://www.bnr.ro/page.aspx?prid=17856" TargetMode="External"/><Relationship Id="rId799" Type="http://schemas.openxmlformats.org/officeDocument/2006/relationships/hyperlink" Target="https://www.rbi.org.in/Scripts/BS_PressReleaseDisplay.aspx?prid=50748" TargetMode="External"/><Relationship Id="rId1191" Type="http://schemas.openxmlformats.org/officeDocument/2006/relationships/hyperlink" Target="https://www.bcra.gob.ar/Noticias/El-BCRA-modifica-los-instrumentos-de-pol%C3%ADtica-monetaria-i.asp" TargetMode="External"/><Relationship Id="rId1205" Type="http://schemas.openxmlformats.org/officeDocument/2006/relationships/hyperlink" Target="https://www.sama.gov.sa/en-US/News/Pages/news-698.aspx" TargetMode="External"/><Relationship Id="rId51" Type="http://schemas.openxmlformats.org/officeDocument/2006/relationships/hyperlink" Target="https://www.newyorkfed.org/markets/opolicy/operating_policy_200311" TargetMode="External"/><Relationship Id="rId561" Type="http://schemas.openxmlformats.org/officeDocument/2006/relationships/hyperlink" Target="https://www.federalreserve.gov/newsevents/pressreleases/monetary20200729b.htm" TargetMode="External"/><Relationship Id="rId659" Type="http://schemas.openxmlformats.org/officeDocument/2006/relationships/hyperlink" Target="https://www.rba.gov.au/media-releases/2020/mr-20-11.html" TargetMode="External"/><Relationship Id="rId866" Type="http://schemas.openxmlformats.org/officeDocument/2006/relationships/hyperlink" Target="https://www.ecb.europa.eu/press/pr/date/2021/html/ecb.mp210422~f075ebe1f0.en.html" TargetMode="External"/><Relationship Id="rId214" Type="http://schemas.openxmlformats.org/officeDocument/2006/relationships/hyperlink" Target="https://www.rbi.org.in/Scripts/BS_PressReleaseDisplay.aspx?prid=49545" TargetMode="External"/><Relationship Id="rId298" Type="http://schemas.openxmlformats.org/officeDocument/2006/relationships/hyperlink" Target="http://www.bok.or.kr/portal/bbs/P0001773/view.do?nttId=10057092&amp;menuNo=200295&amp;pageIndex=12" TargetMode="External"/><Relationship Id="rId421" Type="http://schemas.openxmlformats.org/officeDocument/2006/relationships/hyperlink" Target="https://www.bcb.gov.br/detalhenoticia/17009/nota" TargetMode="External"/><Relationship Id="rId519" Type="http://schemas.openxmlformats.org/officeDocument/2006/relationships/hyperlink" Target="https://www.banxico.org.mx/publications-and-press/announcements-of-monetary-policy-decisions/%7BAB9BB249-8F4A-2B55-D7E8-D3A2E0412C30%7D.pdf" TargetMode="External"/><Relationship Id="rId1051" Type="http://schemas.openxmlformats.org/officeDocument/2006/relationships/hyperlink" Target="https://www.rbi.org.in/Scripts/BS_PressReleaseDisplay.aspx?prid=51526" TargetMode="External"/><Relationship Id="rId1149" Type="http://schemas.openxmlformats.org/officeDocument/2006/relationships/hyperlink" Target="https://www.tcmb.gov.tr/wps/wcm/connect/EN/TCMB+EN/Main+Menu/Announcements/Press+Releases/2021/ANO2021-45" TargetMode="External"/><Relationship Id="rId158" Type="http://schemas.openxmlformats.org/officeDocument/2006/relationships/hyperlink" Target="https://www.riksbank.se/en-gb/press-and-published/notices-and-press-releases/press-releases/2020/the-riksbank-to-increase-asset-purchases-and-take-measures-to-facilitate-credit-supply/" TargetMode="External"/><Relationship Id="rId726" Type="http://schemas.openxmlformats.org/officeDocument/2006/relationships/hyperlink" Target="https://www.bcrp.gob.pe/eng-docs/Monetary-Policy/Informative-Notes/2020/informative-note-august-2020.pdf" TargetMode="External"/><Relationship Id="rId933" Type="http://schemas.openxmlformats.org/officeDocument/2006/relationships/hyperlink" Target="https://www.bok.or.kr/eng/bbs/E0000634/view.do?nttId=10063225&amp;menuNo=400069&amp;pageIndex=3" TargetMode="External"/><Relationship Id="rId1009" Type="http://schemas.openxmlformats.org/officeDocument/2006/relationships/hyperlink" Target="https://www.centralbank.ae/sites/default/files/2021-04/CBUAE%20remains%20committed%20to%20supporting%20the%20UAE%27s%20recovery-%20EN.pdf" TargetMode="External"/><Relationship Id="rId62" Type="http://schemas.openxmlformats.org/officeDocument/2006/relationships/hyperlink" Target="https://www.federalreserve.gov/newsevents/pressreleases/monetary20200320a.htm" TargetMode="External"/><Relationship Id="rId365" Type="http://schemas.openxmlformats.org/officeDocument/2006/relationships/hyperlink" Target="https://www.bcb.gov.br/detalhenoticia/17103/nota" TargetMode="External"/><Relationship Id="rId572" Type="http://schemas.openxmlformats.org/officeDocument/2006/relationships/hyperlink" Target="https://www.bcentral.cl/contenido/-/detalle/comunicado-del-banco-central-de-chile-1" TargetMode="External"/><Relationship Id="rId1216" Type="http://schemas.openxmlformats.org/officeDocument/2006/relationships/hyperlink" Target="https://www.bi.go.id/en/publikasi/ruang-media/news-release/Pages/sp_2330421.aspx" TargetMode="External"/><Relationship Id="rId225" Type="http://schemas.openxmlformats.org/officeDocument/2006/relationships/hyperlink" Target="https://www.rbi.org.in/Scripts/BS_PressReleaseDisplay.aspx?prid=49619" TargetMode="External"/><Relationship Id="rId432" Type="http://schemas.openxmlformats.org/officeDocument/2006/relationships/hyperlink" Target="https://www.banrep.gov.co/en/banco-republica-reinforces-liquidity-supply" TargetMode="External"/><Relationship Id="rId877" Type="http://schemas.openxmlformats.org/officeDocument/2006/relationships/hyperlink" Target="https://www.bok.or.kr/eng/bbs/E0000634/view.do?nttId=10063146&amp;menuNo=400069&amp;pageIndex=4" TargetMode="External"/><Relationship Id="rId1062" Type="http://schemas.openxmlformats.org/officeDocument/2006/relationships/hyperlink" Target="https://www.bok.or.kr/eng/bbs/E0000634/view.do?nttId=10065522&amp;menuNo=400069&amp;pageIndex=3" TargetMode="External"/><Relationship Id="rId737" Type="http://schemas.openxmlformats.org/officeDocument/2006/relationships/hyperlink" Target="https://www.bankofengland.co.uk/monetary-policy-summary-and-minutes/2020/august-2020" TargetMode="External"/><Relationship Id="rId944" Type="http://schemas.openxmlformats.org/officeDocument/2006/relationships/hyperlink" Target="https://www.snb.ch/en/mmr/reference/pre_20210325/source/pre_20210325.en.pdf" TargetMode="External"/><Relationship Id="rId73" Type="http://schemas.openxmlformats.org/officeDocument/2006/relationships/hyperlink" Target="https://www.federalreserve.gov/newsevents/pressreleases/monetary20200409a.htm" TargetMode="External"/><Relationship Id="rId169" Type="http://schemas.openxmlformats.org/officeDocument/2006/relationships/hyperlink" Target="https://www.bloomberg.com/news/articles/2020-03-16/the-fed-and-friends-what-central-banks-did-in-past-24-hours" TargetMode="External"/><Relationship Id="rId376" Type="http://schemas.openxmlformats.org/officeDocument/2006/relationships/hyperlink" Target="https://www.bcentral.cl/en/content/-/details/proyectos-de-reforma-constitucional-y-de-ley-que-autorizan-al-banco-central-para-comprar-y-vender-instrumentos-de-deuda-del-fisco" TargetMode="External"/><Relationship Id="rId583" Type="http://schemas.openxmlformats.org/officeDocument/2006/relationships/hyperlink" Target="https://www.cnb.cz/en/monetary-policy/bank-board-decisions/CNB-Board-decisions-1593010080000/?tab=statement" TargetMode="External"/><Relationship Id="rId790" Type="http://schemas.openxmlformats.org/officeDocument/2006/relationships/hyperlink" Target="https://www.mnb.hu/en/monetary-policy/the-monetary-council/press-releases/2021/press-release-on-the-monetary-council-meeting-of-26-january-2021" TargetMode="External"/><Relationship Id="rId804" Type="http://schemas.openxmlformats.org/officeDocument/2006/relationships/hyperlink" Target="https://www.bok.or.kr/eng/bbs/E0000634/view.do?nttId=10062420&amp;menuNo=400069&amp;pageIndex=2" TargetMode="External"/><Relationship Id="rId1227" Type="http://schemas.openxmlformats.org/officeDocument/2006/relationships/hyperlink" Target="https://www.bcrp.gob.pe/eng-docs/Monetary-Policy/Informative-Notes/2021/informative-note-october-2021.pdf" TargetMode="External"/><Relationship Id="rId4" Type="http://schemas.openxmlformats.org/officeDocument/2006/relationships/hyperlink" Target="https://www.bankofcanada.ca/2020/03/market-notice-2020-03-16/" TargetMode="External"/><Relationship Id="rId236" Type="http://schemas.openxmlformats.org/officeDocument/2006/relationships/hyperlink" Target="https://www.bok.or.kr/eng/bbs/E0000634/view.do?nttId=10057338&amp;menuNo=400069&amp;pageIndex=1" TargetMode="External"/><Relationship Id="rId443" Type="http://schemas.openxmlformats.org/officeDocument/2006/relationships/hyperlink" Target="https://www.federalreserve.gov/newsevents/pressreleases/monetary20200717a.htm" TargetMode="External"/><Relationship Id="rId650" Type="http://schemas.openxmlformats.org/officeDocument/2006/relationships/hyperlink" Target="https://www.bankofcanada.ca/2020/10/fad-press-release-2020-10-28/" TargetMode="External"/><Relationship Id="rId888" Type="http://schemas.openxmlformats.org/officeDocument/2006/relationships/hyperlink" Target="https://www.tcmb.gov.tr/wps/wcm/connect/EN/TCMB+EN/Main+Menu/Announcements/Press+Releases/2021/ANO2021-16" TargetMode="External"/><Relationship Id="rId1073" Type="http://schemas.openxmlformats.org/officeDocument/2006/relationships/hyperlink" Target="https://cbr.ru/eng/press/pr/?file=23072021_133000Key_eng.htm" TargetMode="External"/><Relationship Id="rId303" Type="http://schemas.openxmlformats.org/officeDocument/2006/relationships/hyperlink" Target="https://www.boj.or.jp/en/announcements/release_2020/k200522a.pdf" TargetMode="External"/><Relationship Id="rId748" Type="http://schemas.openxmlformats.org/officeDocument/2006/relationships/hyperlink" Target="https://www.reuters.com/article/vietnam-economy-rates/update-1-vietnamese-central-bank-to-cut-rates-tuesday-to-help-virus-hit-economy-idUSL4N2B94ER" TargetMode="External"/><Relationship Id="rId955" Type="http://schemas.openxmlformats.org/officeDocument/2006/relationships/hyperlink" Target="https://www.bcb.gov.br/en/publications/copomminutes" TargetMode="External"/><Relationship Id="rId1140" Type="http://schemas.openxmlformats.org/officeDocument/2006/relationships/hyperlink" Target="https://www.rbnz.govt.nz/news/2021/10/monetary-stimulus-further-reduced-official-cash-rate-raised-to-050-percent" TargetMode="External"/><Relationship Id="rId84" Type="http://schemas.openxmlformats.org/officeDocument/2006/relationships/hyperlink" Target="https://www.boj.or.jp/en/announcements/release_2020/k200427a.pdf" TargetMode="External"/><Relationship Id="rId387" Type="http://schemas.openxmlformats.org/officeDocument/2006/relationships/hyperlink" Target="https://www.nbp.pl/en/aktualnosci/2020/mpc_2020_04_08.pdf" TargetMode="External"/><Relationship Id="rId510" Type="http://schemas.openxmlformats.org/officeDocument/2006/relationships/hyperlink" Target="https://www.rbi.org.in/Scripts/BS_PressReleaseDisplay.aspx?prid=49534" TargetMode="External"/><Relationship Id="rId594" Type="http://schemas.openxmlformats.org/officeDocument/2006/relationships/hyperlink" Target="https://www.nbp.pl/en/aktualnosci/2020/mpc_2020_06_16.pdf" TargetMode="External"/><Relationship Id="rId608" Type="http://schemas.openxmlformats.org/officeDocument/2006/relationships/hyperlink" Target="https://www.boj.or.jp/en/announcements/release_2020/k200522b.pdf" TargetMode="External"/><Relationship Id="rId815" Type="http://schemas.openxmlformats.org/officeDocument/2006/relationships/hyperlink" Target="https://www.resbank.co.za/en/home/publications/publication-detail-pages/modifications-to-mm-operations/2020/10170" TargetMode="External"/><Relationship Id="rId1238" Type="http://schemas.openxmlformats.org/officeDocument/2006/relationships/hyperlink" Target="https://www.norges-bank.no/en/news-events/news-publications/Press-releases/2021/2021-12-16-rate/" TargetMode="External"/><Relationship Id="rId247" Type="http://schemas.openxmlformats.org/officeDocument/2006/relationships/hyperlink" Target="https://www.bnm.gov.my/index.php?ch=en_press&amp;pg=en_press&amp;ac=5014&amp;lang=en" TargetMode="External"/><Relationship Id="rId899" Type="http://schemas.openxmlformats.org/officeDocument/2006/relationships/hyperlink" Target="https://cbr.ru/eng/press/pr/?file=24042020_174619eng_dkp2020-04-24T17_45_47.htm" TargetMode="External"/><Relationship Id="rId1000" Type="http://schemas.openxmlformats.org/officeDocument/2006/relationships/hyperlink" Target="https://www.norges-bank.no/en/news-events/news-publications/Press-releases/2021/2021-05-06-rate/" TargetMode="External"/><Relationship Id="rId1084" Type="http://schemas.openxmlformats.org/officeDocument/2006/relationships/hyperlink" Target="https://www.tcmb.gov.tr/wps/wcm/connect/EN/TCMB+EN/Main+Menu/Announcements/Press+Releases/2021/ANO2021-24" TargetMode="External"/><Relationship Id="rId107" Type="http://schemas.openxmlformats.org/officeDocument/2006/relationships/hyperlink" Target="https://www.mnb.hu/en/monetary-policy/the-monetary-council/press-releases/2020/press-release-on-the-monetary-council-meeting-of-7-april-2020" TargetMode="External"/><Relationship Id="rId454" Type="http://schemas.openxmlformats.org/officeDocument/2006/relationships/hyperlink" Target="https://www.bcb.gov.br/en/pressdetail/2345/nota" TargetMode="External"/><Relationship Id="rId661" Type="http://schemas.openxmlformats.org/officeDocument/2006/relationships/hyperlink" Target="https://www.bi.go.id/en/publikasi/ruang-media/news-release/Pages/sp_227520.aspx" TargetMode="External"/><Relationship Id="rId759" Type="http://schemas.openxmlformats.org/officeDocument/2006/relationships/hyperlink" Target="https://www.ecb.europa.eu/press/pr/date/2020/html/ecb.pr200922~482e4a5a90.en.html" TargetMode="External"/><Relationship Id="rId966" Type="http://schemas.openxmlformats.org/officeDocument/2006/relationships/hyperlink" Target="https://www.federalreserve.gov/newsevents/pressreleases/monetary20200320a.htm" TargetMode="External"/><Relationship Id="rId11" Type="http://schemas.openxmlformats.org/officeDocument/2006/relationships/hyperlink" Target="https://www.bankofcanada.ca/2020/03/bank-canada-announces-new-program-support-provincial-funding-markets/" TargetMode="External"/><Relationship Id="rId314" Type="http://schemas.openxmlformats.org/officeDocument/2006/relationships/hyperlink" Target="http://www.pbc.gov.cn/en/3688229/3688335/3730276/4010876/index.html" TargetMode="External"/><Relationship Id="rId398" Type="http://schemas.openxmlformats.org/officeDocument/2006/relationships/hyperlink" Target="https://www.boi.org.il/en/NewsAndPublications/PressReleases/Pages/6-7-2020.aspx" TargetMode="External"/><Relationship Id="rId521" Type="http://schemas.openxmlformats.org/officeDocument/2006/relationships/hyperlink" Target="https://www.bok.or.kr/portal/bbs/P0000559/view.do?nttId=10060184&amp;menuNo=200690&amp;pageIndex=3" TargetMode="External"/><Relationship Id="rId619" Type="http://schemas.openxmlformats.org/officeDocument/2006/relationships/hyperlink" Target="https://www.bok.or.kr/eng/bbs/E0000634/view.do?nttId=10059298&amp;menuNo=400069&amp;searchWrd=monetary+policy+decision&amp;searchCnd=1&amp;sdate=&amp;edate=&amp;pageIndex=1" TargetMode="External"/><Relationship Id="rId1151" Type="http://schemas.openxmlformats.org/officeDocument/2006/relationships/hyperlink" Target="https://www.tcmb.gov.tr/wps/wcm/connect/EN/TCMB+EN/Main+Menu/Announcements/Press+Releases/2021/ANO2021-49" TargetMode="External"/><Relationship Id="rId1249" Type="http://schemas.openxmlformats.org/officeDocument/2006/relationships/hyperlink" Target="https://cbr.ru/eng/press/pr/?file=22102021_000000ENG_DKP25102021_151904.htm" TargetMode="External"/><Relationship Id="rId95" Type="http://schemas.openxmlformats.org/officeDocument/2006/relationships/hyperlink" Target="https://www.boj.or.jp/en/announcements/release_2020/rel200427j.pdf" TargetMode="External"/><Relationship Id="rId160" Type="http://schemas.openxmlformats.org/officeDocument/2006/relationships/hyperlink" Target="https://www.riksbank.se/en-gb/press-and-published/notices-and-press-releases/press-releases/2020/the-riksbank-to-buy-covered-bonds/" TargetMode="External"/><Relationship Id="rId826" Type="http://schemas.openxmlformats.org/officeDocument/2006/relationships/hyperlink" Target="https://www.tcmb.gov.tr/wps/wcm/connect/EN/TCMB+EN/Main+Menu/Announcements/Press+Releases/2020/ANO2020-69" TargetMode="External"/><Relationship Id="rId1011" Type="http://schemas.openxmlformats.org/officeDocument/2006/relationships/hyperlink" Target="https://www.centralbank.ae/sites/default/files/2021-06/CBUAE%20Raises%20the%20Base%20Rate%20by%205%20Basis%20Points-EN.pdf" TargetMode="External"/><Relationship Id="rId1109" Type="http://schemas.openxmlformats.org/officeDocument/2006/relationships/hyperlink" Target="https://www.snb.ch/en/mmr/reference/pre_20210923/source/pre_20210923.en.pdf" TargetMode="External"/><Relationship Id="rId258" Type="http://schemas.openxmlformats.org/officeDocument/2006/relationships/hyperlink" Target="http://www.bsp.gov.ph/publications/media.asp?id=5329" TargetMode="External"/><Relationship Id="rId465" Type="http://schemas.openxmlformats.org/officeDocument/2006/relationships/hyperlink" Target="https://www.bnm.gov.my/index.php?ch=en_press&amp;pg=en_press&amp;ac=5078&amp;lang=en" TargetMode="External"/><Relationship Id="rId672" Type="http://schemas.openxmlformats.org/officeDocument/2006/relationships/hyperlink" Target="https://www.bi.go.id/en/publikasi/ruang-media/news-release/Pages/SP_221520.aspx" TargetMode="External"/><Relationship Id="rId1095" Type="http://schemas.openxmlformats.org/officeDocument/2006/relationships/hyperlink" Target="https://www.federalreserve.gov/newsevents/pressreleases/monetary20210728b.htm" TargetMode="External"/><Relationship Id="rId22" Type="http://schemas.openxmlformats.org/officeDocument/2006/relationships/hyperlink" Target="https://www.ecb.europa.eu/press/pr/date/2020/html/ecb.mp200312~8d3aec3ff2.en.html" TargetMode="External"/><Relationship Id="rId118" Type="http://schemas.openxmlformats.org/officeDocument/2006/relationships/hyperlink" Target="https://www.mnb.hu/en/pressroom/press-releases/press-releases-2020/the-mnb-to-launch-its-government-securities-and-mortgage-bonds-purchase-programmes-on-4-may" TargetMode="External"/><Relationship Id="rId325" Type="http://schemas.openxmlformats.org/officeDocument/2006/relationships/hyperlink" Target="https://www.rbi.org.in/Scripts/BS_PressReleaseDisplay.aspx?prid=49844" TargetMode="External"/><Relationship Id="rId532" Type="http://schemas.openxmlformats.org/officeDocument/2006/relationships/hyperlink" Target="https://www.federalreserve.gov/newsevents/pressreleases/monetary20200728a.htm" TargetMode="External"/><Relationship Id="rId977" Type="http://schemas.openxmlformats.org/officeDocument/2006/relationships/hyperlink" Target="https://www.rba.gov.au/media-releases/2021/mr-21-09.html" TargetMode="External"/><Relationship Id="rId1162" Type="http://schemas.openxmlformats.org/officeDocument/2006/relationships/hyperlink" Target="https://www.mnb.hu/en/monetary-policy/the-monetary-council/press-releases/2021/press-release-on-the-monetary-council-meeting-of-19-october-2021" TargetMode="External"/><Relationship Id="rId171" Type="http://schemas.openxmlformats.org/officeDocument/2006/relationships/hyperlink" Target="https://www.tcmb.gov.tr/wps/wcm/connect/EN/TCMB+EN/Main+Menu/Announcements/Press+Releases/2020/ANO2020-16" TargetMode="External"/><Relationship Id="rId837" Type="http://schemas.openxmlformats.org/officeDocument/2006/relationships/hyperlink" Target="https://www.bankofcanada.ca/2021/03/discontinuation-market-functioning-programs/" TargetMode="External"/><Relationship Id="rId1022" Type="http://schemas.openxmlformats.org/officeDocument/2006/relationships/hyperlink" Target="https://www.banrep.gov.co/en/banco-republicas-board-directors-bdbr-voted-unanimously-hold-benchmark-interest-rate-175" TargetMode="External"/><Relationship Id="rId269" Type="http://schemas.openxmlformats.org/officeDocument/2006/relationships/hyperlink" Target="https://www.hkma.gov.hk/eng/news-and-media/press-releases/2020/03/20200316-4/" TargetMode="External"/><Relationship Id="rId476" Type="http://schemas.openxmlformats.org/officeDocument/2006/relationships/hyperlink" Target="https://www.mnb.hu/en/monetary-policy/the-monetary-council/press-releases/2020/press-release-on-the-monetary-council-meeting-of-21-july-2020" TargetMode="External"/><Relationship Id="rId683" Type="http://schemas.openxmlformats.org/officeDocument/2006/relationships/hyperlink" Target="https://www.bi.go.id/en/publikasi/ruang-media/news-release/Pages/SP_223020.aspx" TargetMode="External"/><Relationship Id="rId890" Type="http://schemas.openxmlformats.org/officeDocument/2006/relationships/hyperlink" Target="https://www.rbi.org.in/Scripts/BS_PressReleaseDisplay.aspx?prid=51077" TargetMode="External"/><Relationship Id="rId904" Type="http://schemas.openxmlformats.org/officeDocument/2006/relationships/hyperlink" Target="https://cbr.ru/eng/press/pr/?file=17072020_131204ENG_DKP2020-07-17T13_11_09.htm" TargetMode="External"/><Relationship Id="rId33" Type="http://schemas.openxmlformats.org/officeDocument/2006/relationships/hyperlink" Target="https://www.bankofengland.co.uk/monetary-policy-summary-and-minutes/2020/13march-2020" TargetMode="External"/><Relationship Id="rId129" Type="http://schemas.openxmlformats.org/officeDocument/2006/relationships/hyperlink" Target="http://www.bkam.ma/en/content/view/full/574682" TargetMode="External"/><Relationship Id="rId336" Type="http://schemas.openxmlformats.org/officeDocument/2006/relationships/hyperlink" Target="https://www.centralbank.ae/sites/default/files/2020-04/CBUAEmonitorsbanksutilisationofTESS%2019-4-20.pdf" TargetMode="External"/><Relationship Id="rId543" Type="http://schemas.openxmlformats.org/officeDocument/2006/relationships/hyperlink" Target="https://www.bnm.gov.my/index.php?ch=en_press&amp;pg=en_press&amp;ac=5147&amp;lang=en" TargetMode="External"/><Relationship Id="rId988" Type="http://schemas.openxmlformats.org/officeDocument/2006/relationships/hyperlink" Target="https://www.bi.go.id/id/publikasi/ruang-media/news-release/Pages/sp_2314421.aspx" TargetMode="External"/><Relationship Id="rId1173" Type="http://schemas.openxmlformats.org/officeDocument/2006/relationships/hyperlink" Target="https://www.bkam.ma/en/Press-releases/Bank-al-maghrib-board-meeting/2021/Bank-al-maghrib-board-meeting-december-21-2021" TargetMode="External"/><Relationship Id="rId182" Type="http://schemas.openxmlformats.org/officeDocument/2006/relationships/hyperlink" Target="https://www.federalreserve.gov/newsevents/pressreleases/monetary20200319b.htm" TargetMode="External"/><Relationship Id="rId403" Type="http://schemas.openxmlformats.org/officeDocument/2006/relationships/hyperlink" Target="https://www.bankofengland.co.uk/markets/market-notices/2020/apf-pricing-of-cbps-eligible-securities-june-2020" TargetMode="External"/><Relationship Id="rId750" Type="http://schemas.openxmlformats.org/officeDocument/2006/relationships/hyperlink" Target="https://www.bank-of-algeria.dz/pdf/communiquecopm14092020fr.pdf" TargetMode="External"/><Relationship Id="rId848" Type="http://schemas.openxmlformats.org/officeDocument/2006/relationships/hyperlink" Target="https://www.rbnz.govt.nz/news/2021/02/prolonged-monetary-stimulus-necessary" TargetMode="External"/><Relationship Id="rId1033" Type="http://schemas.openxmlformats.org/officeDocument/2006/relationships/hyperlink" Target="https://www.snb.ch/en/mmr/reference/pre_20210617_2/source/pre_20210617_2.en.pdf" TargetMode="External"/><Relationship Id="rId487" Type="http://schemas.openxmlformats.org/officeDocument/2006/relationships/hyperlink" Target="https://www.norges-bank.no/en/news-events/news-publications/Press-releases/2020/2020-07-30-Press-Release/" TargetMode="External"/><Relationship Id="rId610" Type="http://schemas.openxmlformats.org/officeDocument/2006/relationships/hyperlink" Target="https://www.boj.or.jp/en/announcements/release_2020/k201029a.pdf" TargetMode="External"/><Relationship Id="rId694" Type="http://schemas.openxmlformats.org/officeDocument/2006/relationships/hyperlink" Target="https://www.rbnz.govt.nz/news/2020/06/monetary-policy-easing-to-continue" TargetMode="External"/><Relationship Id="rId708" Type="http://schemas.openxmlformats.org/officeDocument/2006/relationships/hyperlink" Target="https://www.bsp.gov.ph/SitePages/MediaAndResearch/MediaDisp.aspx?ItemId=5460" TargetMode="External"/><Relationship Id="rId915" Type="http://schemas.openxmlformats.org/officeDocument/2006/relationships/hyperlink" Target="http://www.cbr.ru/eng/press/event/?id=6490" TargetMode="External"/><Relationship Id="rId1240" Type="http://schemas.openxmlformats.org/officeDocument/2006/relationships/hyperlink" Target="https://cbr.ru/eng/press/pr/?file=17122021_133000Key_eng.htm" TargetMode="External"/><Relationship Id="rId347" Type="http://schemas.openxmlformats.org/officeDocument/2006/relationships/hyperlink" Target="https://www.banrep.gov.co/es/junta-del-banco-tambien-evaluara-las-condiciones-politica-monetaria-meses-mayo-agosto-y-noviembre" TargetMode="External"/><Relationship Id="rId999" Type="http://schemas.openxmlformats.org/officeDocument/2006/relationships/hyperlink" Target="https://www.rbnz.govt.nz/news/2021/07/monetary-stimulus-reduced" TargetMode="External"/><Relationship Id="rId1100" Type="http://schemas.openxmlformats.org/officeDocument/2006/relationships/hyperlink" Target="https://www.bcb.gov.br/en/pressdetail/2413/nota" TargetMode="External"/><Relationship Id="rId1184" Type="http://schemas.openxmlformats.org/officeDocument/2006/relationships/hyperlink" Target="https://www.bok.or.kr/eng/bbs/E0000634/view.do?nttId=10067647&amp;menuNo=400069&amp;pageIndex=3" TargetMode="External"/><Relationship Id="rId44" Type="http://schemas.openxmlformats.org/officeDocument/2006/relationships/hyperlink" Target="https://www.bankofengland.co.uk/news/2020/march/hmt-and-boe-launch-a-covid-corporate-financing-facility" TargetMode="External"/><Relationship Id="rId554" Type="http://schemas.openxmlformats.org/officeDocument/2006/relationships/hyperlink" Target="http://www.bcra.gob.ar/Noticias/baja-tasa-politica-monetaria-190220.asp" TargetMode="External"/><Relationship Id="rId761" Type="http://schemas.openxmlformats.org/officeDocument/2006/relationships/hyperlink" Target="https://www.ecb.europa.eu/press/pr/date/2020/html/ecb.mp201210~8c2778b843.en.html" TargetMode="External"/><Relationship Id="rId859" Type="http://schemas.openxmlformats.org/officeDocument/2006/relationships/hyperlink" Target="https://cbr.ru/eng/press/pr/?file=23032020_170800eng2020-03-23T17_07_10.htm" TargetMode="External"/><Relationship Id="rId193" Type="http://schemas.openxmlformats.org/officeDocument/2006/relationships/hyperlink" Target="https://www.bcentral.cl/contenido/-/detalle/reunion-de-politica-monetaria-marzo-2020" TargetMode="External"/><Relationship Id="rId207" Type="http://schemas.openxmlformats.org/officeDocument/2006/relationships/hyperlink" Target="https://www.banrep.gov.co/en/banco-republica-injects-permanent-liquidity-economy-reducing-reserve-requirements-and-reinforces" TargetMode="External"/><Relationship Id="rId414" Type="http://schemas.openxmlformats.org/officeDocument/2006/relationships/hyperlink" Target="https://www.federalreserve.gov/newsevents/pressreleases/monetary20200615a.htm" TargetMode="External"/><Relationship Id="rId498" Type="http://schemas.openxmlformats.org/officeDocument/2006/relationships/hyperlink" Target="https://www.ecb.europa.eu/press/pr/date/2020/html/ecb.pr200619~8badb7725d.en.html" TargetMode="External"/><Relationship Id="rId621" Type="http://schemas.openxmlformats.org/officeDocument/2006/relationships/hyperlink" Target="https://www.bok.or.kr/eng/bbs/E0000634/view.do?nttId=10056716&amp;menuNo=400069&amp;searchWrd=monetary+policy+decision&amp;searchCnd=1&amp;sdate=&amp;edate=&amp;pageIndex=1" TargetMode="External"/><Relationship Id="rId1044" Type="http://schemas.openxmlformats.org/officeDocument/2006/relationships/hyperlink" Target="https://www.mnb.hu/en/monetary-policy/the-monetary-council/press-releases/2021/press-release-on-the-monetary-council-meeting-of-22-june-2021" TargetMode="External"/><Relationship Id="rId260" Type="http://schemas.openxmlformats.org/officeDocument/2006/relationships/hyperlink" Target="http://www.bsp.gov.ph/publications/media.asp?id=5281&amp;yr=2020" TargetMode="External"/><Relationship Id="rId719" Type="http://schemas.openxmlformats.org/officeDocument/2006/relationships/hyperlink" Target="https://www.banrep.gov.co/en/board-directors-banco-republica-unanimously-maintained-benchmark-interest-rate-175" TargetMode="External"/><Relationship Id="rId926" Type="http://schemas.openxmlformats.org/officeDocument/2006/relationships/hyperlink" Target="https://www.boj.or.jp/en/announcements/release_2021/k210427a.pdf" TargetMode="External"/><Relationship Id="rId1111" Type="http://schemas.openxmlformats.org/officeDocument/2006/relationships/hyperlink" Target="https://www.bankofengland.co.uk/monetary-policy-summary-and-minutes/2021/august-2021" TargetMode="External"/><Relationship Id="rId55" Type="http://schemas.openxmlformats.org/officeDocument/2006/relationships/hyperlink" Target="https://www.federalreserve.gov/newsevents/pressreleases/monetary20200315c.htm" TargetMode="External"/><Relationship Id="rId120" Type="http://schemas.openxmlformats.org/officeDocument/2006/relationships/hyperlink" Target="https://www.boi.org.il/en/NewsAndPublications/PressReleases/Pages/15-03-2020.aspx" TargetMode="External"/><Relationship Id="rId358" Type="http://schemas.openxmlformats.org/officeDocument/2006/relationships/hyperlink" Target="https://www.mnb.hu/en/pressroom/press-releases/press-releases-2020/mnb-provides-access-for-investment-funds-to-an-increasing-range-of-its-instruments" TargetMode="External"/><Relationship Id="rId565" Type="http://schemas.openxmlformats.org/officeDocument/2006/relationships/hyperlink" Target="https://www.tcmb.gov.tr/wps/wcm/connect/EN/TCMB+EN/Main+Menu/Announcements/Press+Releases/2020/ANO2020-32" TargetMode="External"/><Relationship Id="rId772" Type="http://schemas.openxmlformats.org/officeDocument/2006/relationships/hyperlink" Target="https://www.boj.or.jp/en/announcements/release_2021/k210121a.pdf" TargetMode="External"/><Relationship Id="rId1195" Type="http://schemas.openxmlformats.org/officeDocument/2006/relationships/hyperlink" Target="https://www.bankofcanada.ca/2021/10/fad-press-release-2021-10-27/" TargetMode="External"/><Relationship Id="rId1209" Type="http://schemas.openxmlformats.org/officeDocument/2006/relationships/hyperlink" Target="https://www.bsp.gov.ph/SitePages/MediaAndResearch/MediaDisp.aspx?ItemId=6031" TargetMode="External"/><Relationship Id="rId218" Type="http://schemas.openxmlformats.org/officeDocument/2006/relationships/hyperlink" Target="https://www.rbi.org.in/scripts/Bs_viewcontent.aspx?Id=3853" TargetMode="External"/><Relationship Id="rId425" Type="http://schemas.openxmlformats.org/officeDocument/2006/relationships/hyperlink" Target="https://www.bcentral.cl/contenido/-/detalle/reunion-de-politica-monetaria-marzo-2020" TargetMode="External"/><Relationship Id="rId632" Type="http://schemas.openxmlformats.org/officeDocument/2006/relationships/hyperlink" Target="https://www.tcmb.gov.tr/wps/wcm/connect/EN/TCMB+EN/Main+Menu/Announcements/Press+Releases/2020/ANO2020-35" TargetMode="External"/><Relationship Id="rId1055" Type="http://schemas.openxmlformats.org/officeDocument/2006/relationships/hyperlink" Target="https://www.rbi.org.in/Scripts/BS_PressReleaseDisplay.aspx?prid=52011" TargetMode="External"/><Relationship Id="rId271" Type="http://schemas.openxmlformats.org/officeDocument/2006/relationships/hyperlink" Target="https://www.hkma.gov.hk/eng/news-and-media/press-releases/2020/04/20200422-4/" TargetMode="External"/><Relationship Id="rId937" Type="http://schemas.openxmlformats.org/officeDocument/2006/relationships/hyperlink" Target="https://www.bcentral.cl/documents/33528/133205/30032021_rpm.pdf/b8159555-dcfe-737c-5151-755d78bbf803?version=1.0&amp;t=1617136110407" TargetMode="External"/><Relationship Id="rId1122" Type="http://schemas.openxmlformats.org/officeDocument/2006/relationships/hyperlink" Target="https://www.mnb.hu/en/monetary-policy/the-monetary-council/press-releases/2021/press-release-on-the-monetary-council-meeting-of-21-september-2021" TargetMode="External"/><Relationship Id="rId66" Type="http://schemas.openxmlformats.org/officeDocument/2006/relationships/hyperlink" Target="https://www.federalreserve.gov/newsevents/pressreleases/monetary20200331a.htm" TargetMode="External"/><Relationship Id="rId131" Type="http://schemas.openxmlformats.org/officeDocument/2006/relationships/hyperlink" Target="https://www.norges-bank.no/en/news-events/news-publications/Press-releases/2020/2020-03-12-press-release/" TargetMode="External"/><Relationship Id="rId369" Type="http://schemas.openxmlformats.org/officeDocument/2006/relationships/hyperlink" Target="https://www.banxico.org.mx/publications-and-press/announcements-of-monetary-policy-decisions/%7BCFA73587-E7EA-DEC7-6C7B-95768CAB1F92%7D.pdf" TargetMode="External"/><Relationship Id="rId576" Type="http://schemas.openxmlformats.org/officeDocument/2006/relationships/hyperlink" Target="https://www.bot.or.th/English/PressandSpeeches/Press/2020/Pages/n1663.aspx" TargetMode="External"/><Relationship Id="rId783" Type="http://schemas.openxmlformats.org/officeDocument/2006/relationships/hyperlink" Target="https://www.bnr.ro/page.aspx?prid=18597" TargetMode="External"/><Relationship Id="rId990" Type="http://schemas.openxmlformats.org/officeDocument/2006/relationships/hyperlink" Target="https://www.boi.org.il/en/NewsAndPublications/PressReleases/Pages/05-07-2021.aspx" TargetMode="External"/><Relationship Id="rId229" Type="http://schemas.openxmlformats.org/officeDocument/2006/relationships/hyperlink" Target="https://www.bok.or.kr/eng/bbs/E0000627/view.do?nttId=10057024&amp;menuNo=400022&amp;pageIndex=1" TargetMode="External"/><Relationship Id="rId436" Type="http://schemas.openxmlformats.org/officeDocument/2006/relationships/hyperlink" Target="https://www.bok.or.kr/portal/bbs/P0000559/view.do?nttId=10058264&amp;menuNo=200690&amp;pageIndex=6" TargetMode="External"/><Relationship Id="rId643" Type="http://schemas.openxmlformats.org/officeDocument/2006/relationships/hyperlink" Target="https://www.federalreserve.gov/newsevents/pressreleases/monetary20200916a.htm" TargetMode="External"/><Relationship Id="rId1066" Type="http://schemas.openxmlformats.org/officeDocument/2006/relationships/hyperlink" Target="https://www.nbp.pl/en/aktualnosci/2021/mpc_2021_05_05.pdf" TargetMode="External"/><Relationship Id="rId850" Type="http://schemas.openxmlformats.org/officeDocument/2006/relationships/hyperlink" Target="https://www.norges-bank.no/en/news-events/news-publications/Press-releases/2021/2021-02-01-sil/" TargetMode="External"/><Relationship Id="rId948" Type="http://schemas.openxmlformats.org/officeDocument/2006/relationships/hyperlink" Target="https://www.bcra.gob.ar/Noticias/rendimiento-plazos-fijos-directorio-bcra.asp" TargetMode="External"/><Relationship Id="rId1133" Type="http://schemas.openxmlformats.org/officeDocument/2006/relationships/hyperlink" Target="https://www.rba.gov.au/media-releases/2021/mr-21-19.html" TargetMode="External"/><Relationship Id="rId77" Type="http://schemas.openxmlformats.org/officeDocument/2006/relationships/hyperlink" Target="https://www.federalreserve.gov/newsevents/pressreleases/monetary20200423b.htm" TargetMode="External"/><Relationship Id="rId282" Type="http://schemas.openxmlformats.org/officeDocument/2006/relationships/hyperlink" Target="https://www.bcentral.cl/en/content/-/details/banco-central-modifica-transitoriamente-normas-de-encaje-monetario-y-aumenta-provision-diaria-de-dolares-del-programa-fx-swap" TargetMode="External"/><Relationship Id="rId503" Type="http://schemas.openxmlformats.org/officeDocument/2006/relationships/hyperlink" Target="https://www.bankofcanada.ca/2020/03/additional-temporary-changes-bank-canada-standing-liquidity-facility/" TargetMode="External"/><Relationship Id="rId587" Type="http://schemas.openxmlformats.org/officeDocument/2006/relationships/hyperlink" Target="https://www.mnb.hu/en/monetary-policy/the-monetary-council/press-releases/2020/press-release-on-the-monetary-council-meeting-of-24-march-2020" TargetMode="External"/><Relationship Id="rId710" Type="http://schemas.openxmlformats.org/officeDocument/2006/relationships/hyperlink" Target="https://www.bcb.gov.br/en/pressdetail/2358/nota" TargetMode="External"/><Relationship Id="rId808" Type="http://schemas.openxmlformats.org/officeDocument/2006/relationships/hyperlink" Target="https://www.bot.or.th/English/PressandSpeeches/Press/2020/Pages/n0563.aspx" TargetMode="External"/><Relationship Id="rId8" Type="http://schemas.openxmlformats.org/officeDocument/2006/relationships/hyperlink" Target="https://www.bankofcanada.ca/2020/03/bank-of-canada-announces-additional-measures-to-support-market-functioning/" TargetMode="External"/><Relationship Id="rId142" Type="http://schemas.openxmlformats.org/officeDocument/2006/relationships/hyperlink" Target="https://www.nbp.pl/homen.aspx?f=/en/aktualnosci/2020/20200316-mb-statement.html" TargetMode="External"/><Relationship Id="rId447" Type="http://schemas.openxmlformats.org/officeDocument/2006/relationships/hyperlink" Target="https://www.federalreserve.gov/newsevents/pressreleases/monetary20200811a.htm" TargetMode="External"/><Relationship Id="rId794" Type="http://schemas.openxmlformats.org/officeDocument/2006/relationships/hyperlink" Target="https://www.mnb.hu/en/monetary-policy/the-monetary-council/press-releases/2020/press-release-on-the-monetary-council-meeting-of-15-december-2020" TargetMode="External"/><Relationship Id="rId1077" Type="http://schemas.openxmlformats.org/officeDocument/2006/relationships/hyperlink" Target="https://www.resbank.co.za/en/home/publications/publication-detail-pages/statements/monetary-policy-statements/2021/MPC-May/Statement-of-the-Monetary-Policy-Committee-May-2021" TargetMode="External"/><Relationship Id="rId1200" Type="http://schemas.openxmlformats.org/officeDocument/2006/relationships/hyperlink" Target="http://www.pbc.gov.cn/en/3688110/3688172/4157443/4404444/index.html" TargetMode="External"/><Relationship Id="rId654" Type="http://schemas.openxmlformats.org/officeDocument/2006/relationships/hyperlink" Target="https://www.rba.gov.au/media-releases/2020/mr-20-20.html" TargetMode="External"/><Relationship Id="rId861" Type="http://schemas.openxmlformats.org/officeDocument/2006/relationships/hyperlink" Target="https://cbr.ru/eng/press/pr/?file=27032020_204520eng2020-03-27T20_45_02.htm" TargetMode="External"/><Relationship Id="rId959" Type="http://schemas.openxmlformats.org/officeDocument/2006/relationships/hyperlink" Target="https://www.bnm.gov.my/-/monetary-policy-statement-20012021" TargetMode="External"/><Relationship Id="rId293" Type="http://schemas.openxmlformats.org/officeDocument/2006/relationships/hyperlink" Target="https://www.banxico.org.mx/publications-and-press/other-announcements/%7B6F7FECBA-44CB-6AA5-4E4B-269DDBD9B5A8%7D.pdf" TargetMode="External"/><Relationship Id="rId307" Type="http://schemas.openxmlformats.org/officeDocument/2006/relationships/hyperlink" Target="https://www.federalreserve.gov/newsevents/pressreleases/monetary20200512a.htm" TargetMode="External"/><Relationship Id="rId514" Type="http://schemas.openxmlformats.org/officeDocument/2006/relationships/hyperlink" Target="https://www.rbi.org.in/Scripts/BS_PressReleaseDisplay.aspx?prid=50288" TargetMode="External"/><Relationship Id="rId721" Type="http://schemas.openxmlformats.org/officeDocument/2006/relationships/hyperlink" Target="https://www.bnm.gov.my/index.php?ch=en_press&amp;pg=en_press&amp;ac=5110&amp;lang=en" TargetMode="External"/><Relationship Id="rId1144" Type="http://schemas.openxmlformats.org/officeDocument/2006/relationships/hyperlink" Target="https://www.cnb.cz/en/monetary-policy/bank-board-decisions/CNB-Board-decisions-1640188080000/?tab=statement" TargetMode="External"/><Relationship Id="rId88" Type="http://schemas.openxmlformats.org/officeDocument/2006/relationships/hyperlink" Target="https://www.boj.or.jp/en/announcements/release_2020/rel200313c.pdf" TargetMode="External"/><Relationship Id="rId153" Type="http://schemas.openxmlformats.org/officeDocument/2006/relationships/hyperlink" Target="https://www.riksbank.se/en-gb/press-and-published/notices-and-press-releases/press-releases/2020/the-riksbank-to-increase-asset-purchases-and-take-measures-to-facilitate-credit-supply/" TargetMode="External"/><Relationship Id="rId360" Type="http://schemas.openxmlformats.org/officeDocument/2006/relationships/hyperlink" Target="https://www.ecb.europa.eu/press/pr/date/2020/html/ecb.pr200605~530c053484.en.html" TargetMode="External"/><Relationship Id="rId598" Type="http://schemas.openxmlformats.org/officeDocument/2006/relationships/hyperlink" Target="https://www.nbp.pl/en/aktualnosci/2020/mpc_2020_11_06.pdf" TargetMode="External"/><Relationship Id="rId819" Type="http://schemas.openxmlformats.org/officeDocument/2006/relationships/hyperlink" Target="https://www.resbank.co.za/en/home/publications/publication-detail-pages/statements/monetary-policy-statements/2020/9790" TargetMode="External"/><Relationship Id="rId1004" Type="http://schemas.openxmlformats.org/officeDocument/2006/relationships/hyperlink" Target="https://www.riksbank.se/en-gb/press-and-published/notices-and-press-releases/press-releases/2021/monetary-policy-decision-zero-interest-rate-and-asset-purchases-for-inflation-to-be-more-permanently-close-to-2-per-cent/" TargetMode="External"/><Relationship Id="rId1211" Type="http://schemas.openxmlformats.org/officeDocument/2006/relationships/hyperlink" Target="https://www.centralbank.ae/sites/default/files/2021-12/CBUAE%20extends%20several%20measures%20of%20the%20Targeted%20Economic%20Support%20Scheme%20to%20facilitate%20post-COVID%20recovery%20of%20the%20UAE%20economy-EN.pdf" TargetMode="External"/><Relationship Id="rId220" Type="http://schemas.openxmlformats.org/officeDocument/2006/relationships/hyperlink" Target="https://www.rbi.org.in/Scripts/BS_PressReleaseDisplay.aspx?prid=49689" TargetMode="External"/><Relationship Id="rId458" Type="http://schemas.openxmlformats.org/officeDocument/2006/relationships/hyperlink" Target="https://www.resbank.co.za/Lists/News%20and%20Publications/Attachments/10138/Media%20Statement_Enhancements%20to%20OMO%20toolkit.pdf" TargetMode="External"/><Relationship Id="rId665" Type="http://schemas.openxmlformats.org/officeDocument/2006/relationships/hyperlink" Target="https://www.bi.go.id/en/publikasi/ruang-media/news-release/Pages/sp_224620.aspx" TargetMode="External"/><Relationship Id="rId872" Type="http://schemas.openxmlformats.org/officeDocument/2006/relationships/hyperlink" Target="https://www.federalreserve.gov/newsevents/pressreleases/monetary20210317a.htm" TargetMode="External"/><Relationship Id="rId1088" Type="http://schemas.openxmlformats.org/officeDocument/2006/relationships/hyperlink" Target="https://www.tcmb.gov.tr/wps/wcm/connect/EN/TCMB+EN/Main+Menu/Announcements/Press+Releases/2021/ANO2021-34" TargetMode="External"/><Relationship Id="rId15" Type="http://schemas.openxmlformats.org/officeDocument/2006/relationships/hyperlink" Target="https://www.bankofcanada.ca/2020/04/bank-of-canada-announces-activation-of-the-contingent-term-repo-facility/" TargetMode="External"/><Relationship Id="rId318" Type="http://schemas.openxmlformats.org/officeDocument/2006/relationships/hyperlink" Target="http://www.pbc.gov.cn/goutongjiaoliu/113456/113469/3977820/index.html" TargetMode="External"/><Relationship Id="rId525" Type="http://schemas.openxmlformats.org/officeDocument/2006/relationships/hyperlink" Target="https://www.boj.or.jp/en/announcements/release_2020/rel200820a.pdf" TargetMode="External"/><Relationship Id="rId732" Type="http://schemas.openxmlformats.org/officeDocument/2006/relationships/hyperlink" Target="https://www.snb.ch/en/mmr/reference/pre_20200618/source/pre_20200618.en.pdf" TargetMode="External"/><Relationship Id="rId1155" Type="http://schemas.openxmlformats.org/officeDocument/2006/relationships/hyperlink" Target="https://www.tcmb.gov.tr/wps/wcm/connect/EN/TCMB+EN/Main+Menu/Announcements/Press+Releases/2022/ANO2022-03" TargetMode="External"/><Relationship Id="rId99" Type="http://schemas.openxmlformats.org/officeDocument/2006/relationships/hyperlink" Target="https://www.bank-of-algeria.dz/pdf/communique15032020.pdf" TargetMode="External"/><Relationship Id="rId164" Type="http://schemas.openxmlformats.org/officeDocument/2006/relationships/hyperlink" Target="https://www.riksbank.se/en-gb/press-and-published/notices-and-press-releases/press-releases/2020/the-riksbank-to-buy-municipal-bonds/" TargetMode="External"/><Relationship Id="rId371" Type="http://schemas.openxmlformats.org/officeDocument/2006/relationships/hyperlink" Target="https://www.bcrp.gob.pe/docs/Transparencia/Notas-Informativas/2020/nota-informativa-2020-06-07.pdf" TargetMode="External"/><Relationship Id="rId1015" Type="http://schemas.openxmlformats.org/officeDocument/2006/relationships/hyperlink" Target="https://www.bcb.gov.br/en/pressdetail/2404/nota" TargetMode="External"/><Relationship Id="rId1222" Type="http://schemas.openxmlformats.org/officeDocument/2006/relationships/hyperlink" Target="https://www.banrep.gov.co/en/banco-republicas-board-directors-bdbr-raises-interest-rates-50-basis-points" TargetMode="External"/><Relationship Id="rId469" Type="http://schemas.openxmlformats.org/officeDocument/2006/relationships/hyperlink" Target="https://www.tcmb.gov.tr/wps/wcm/connect/EN/TCMB+EN/Main+Menu/Announcements/Press+Releases/2020/ANO2020-50" TargetMode="External"/><Relationship Id="rId676" Type="http://schemas.openxmlformats.org/officeDocument/2006/relationships/hyperlink" Target="https://www.bi.go.id/en/publikasi/ruang-media/news-release/Pages/SP_222220.aspx" TargetMode="External"/><Relationship Id="rId883" Type="http://schemas.openxmlformats.org/officeDocument/2006/relationships/hyperlink" Target="https://www.bot.or.th/English/PressandSpeeches/Press/2021/Pages/n1764.aspx" TargetMode="External"/><Relationship Id="rId1099" Type="http://schemas.openxmlformats.org/officeDocument/2006/relationships/hyperlink" Target="https://www.bcb.gov.br/en/pressdetail/2407/nota" TargetMode="External"/><Relationship Id="rId26" Type="http://schemas.openxmlformats.org/officeDocument/2006/relationships/hyperlink" Target="https://www.ecb.europa.eu/press/pr/date/2020/html/ecb.pr200407~2472a8ccda.en.html" TargetMode="External"/><Relationship Id="rId231" Type="http://schemas.openxmlformats.org/officeDocument/2006/relationships/hyperlink" Target="https://www.bok.or.kr/eng/bbs/E0000627/view.do?nttId=10057024&amp;menuNo=400022&amp;pageIndex=1" TargetMode="External"/><Relationship Id="rId329" Type="http://schemas.openxmlformats.org/officeDocument/2006/relationships/hyperlink" Target="https://www.mas.gov.sg/news/media-releases/2020/new-grant-scheme-to-support-singapore-fintech-firms" TargetMode="External"/><Relationship Id="rId536" Type="http://schemas.openxmlformats.org/officeDocument/2006/relationships/hyperlink" Target="https://www.federalreserve.gov/newsevents/pressreleases/monetary20200728a.htm" TargetMode="External"/><Relationship Id="rId1166" Type="http://schemas.openxmlformats.org/officeDocument/2006/relationships/hyperlink" Target="https://www.mnb.hu/en/monetary-policy/the-monetary-council/press-releases/2021/press-release-on-the-monetary-council-meeting-of-16-november-2021" TargetMode="External"/><Relationship Id="rId175" Type="http://schemas.openxmlformats.org/officeDocument/2006/relationships/hyperlink" Target="https://www.tcmb.gov.tr/wps/wcm/connect/EN/TCMB+EN/Main+Menu/Announcements/Press+Releases/2020/ANO2020-21" TargetMode="External"/><Relationship Id="rId743" Type="http://schemas.openxmlformats.org/officeDocument/2006/relationships/hyperlink" Target="https://www.bnm.gov.my/index.php?ch=en_press&amp;pg=en_press&amp;ac=5046&amp;lang=en" TargetMode="External"/><Relationship Id="rId950" Type="http://schemas.openxmlformats.org/officeDocument/2006/relationships/hyperlink" Target="https://www.bcentral.cl/documents/33528/133205/pr_27012021.pdf/617adae8-aa7c-d1d2-56ff-dcc50d0a4758?version=1.0&amp;t=1611781826850" TargetMode="External"/><Relationship Id="rId1026" Type="http://schemas.openxmlformats.org/officeDocument/2006/relationships/hyperlink" Target="https://www.banxico.org.mx/publications-and-press/announcements-of-monetary-policy-decisions/%7B49E2B408-A502-AB7F-4519-CA8CE491A8C9%7D.pdf" TargetMode="External"/><Relationship Id="rId382" Type="http://schemas.openxmlformats.org/officeDocument/2006/relationships/hyperlink" Target="http://www.bsp.gov.ph/publications/media.asp?id=5358&amp;yr=2020" TargetMode="External"/><Relationship Id="rId603" Type="http://schemas.openxmlformats.org/officeDocument/2006/relationships/hyperlink" Target="https://www.centralbank.ae/sites/default/files/2020-10/CBUAE%20launches%20new%20regulations%20regarding%20reserve%20requirements-English_0.pdf" TargetMode="External"/><Relationship Id="rId687" Type="http://schemas.openxmlformats.org/officeDocument/2006/relationships/hyperlink" Target="https://www.boi.org.il/en/NewsAndPublications/PressReleases/Pages/22-10-20d.aspx" TargetMode="External"/><Relationship Id="rId810" Type="http://schemas.openxmlformats.org/officeDocument/2006/relationships/hyperlink" Target="https://www.bot.or.th/English/PressandSpeeches/Press/2021/Pages/n0864.aspx" TargetMode="External"/><Relationship Id="rId908" Type="http://schemas.openxmlformats.org/officeDocument/2006/relationships/hyperlink" Target="https://cbr.ru/eng/press/pr/?file=23102020_133000key_e.htm" TargetMode="External"/><Relationship Id="rId1233" Type="http://schemas.openxmlformats.org/officeDocument/2006/relationships/hyperlink" Target="https://www.bankofengland.co.uk/monetary-policy-summary-and-minutes/2021/november-2021" TargetMode="External"/><Relationship Id="rId242" Type="http://schemas.openxmlformats.org/officeDocument/2006/relationships/hyperlink" Target="https://www.banxico.org.mx/publicaciones-y-prensa/miscelaneos/%7B2CA6F4FB-343C-CBFB-611A-D40C23194ACB%7D.pdf" TargetMode="External"/><Relationship Id="rId894" Type="http://schemas.openxmlformats.org/officeDocument/2006/relationships/hyperlink" Target="https://www.mnb.hu/en/monetary-policy/the-monetary-council/press-releases/2021/press-release-on-the-monetary-council-meeting-of-23-march-2021" TargetMode="External"/><Relationship Id="rId1177" Type="http://schemas.openxmlformats.org/officeDocument/2006/relationships/hyperlink" Target="https://www.bnr.ro/page.aspx?prid=20137" TargetMode="External"/><Relationship Id="rId37" Type="http://schemas.openxmlformats.org/officeDocument/2006/relationships/hyperlink" Target="https://www.bankofengland.co.uk/monetary-policy-summary-and-minutes/2020/monetary-policy-summary-for-the-special-monetary-policy-committee-meeting-on-19-march-2020" TargetMode="External"/><Relationship Id="rId102" Type="http://schemas.openxmlformats.org/officeDocument/2006/relationships/hyperlink" Target="https://www.cnb.cz/en/cnb-news/press-releases/CNB-adopts-stabilising-measures-in-connection-with-coronavirus-epidemic/" TargetMode="External"/><Relationship Id="rId547" Type="http://schemas.openxmlformats.org/officeDocument/2006/relationships/hyperlink" Target="https://www.tcmb.gov.tr/wps/wcm/connect/EN/TCMB+EN/Main+Menu/Announcements/Press+Releases/2020/ANO2020-65" TargetMode="External"/><Relationship Id="rId754" Type="http://schemas.openxmlformats.org/officeDocument/2006/relationships/hyperlink" Target="https://www.bankofcanada.ca/2021/01/fad-press-release-2021-01-20/" TargetMode="External"/><Relationship Id="rId961" Type="http://schemas.openxmlformats.org/officeDocument/2006/relationships/hyperlink" Target="https://www.bcrp.gob.pe/eng-docs/Monetary-Policy/Informative-Notes/2021/informative-note-january-2021.pdf" TargetMode="External"/><Relationship Id="rId90" Type="http://schemas.openxmlformats.org/officeDocument/2006/relationships/hyperlink" Target="https://www.boj.or.jp/en/announcements/release_2020/k200316b.pdf" TargetMode="External"/><Relationship Id="rId186" Type="http://schemas.openxmlformats.org/officeDocument/2006/relationships/hyperlink" Target="https://www.rba.gov.au/media-releases/2020/mr-20-08.html" TargetMode="External"/><Relationship Id="rId393" Type="http://schemas.openxmlformats.org/officeDocument/2006/relationships/hyperlink" Target="https://www.riksbank.se/en-gb/press-and-published/notices-and-press-releases/press-releases/2020/further-measures-to-alleviate-the-economic-consequences-of-the-pandemic/" TargetMode="External"/><Relationship Id="rId407" Type="http://schemas.openxmlformats.org/officeDocument/2006/relationships/hyperlink" Target="https://www.bankofengland.co.uk/markets/market-notices/2020/update-on-the-contingent-term-repo-facility" TargetMode="External"/><Relationship Id="rId614" Type="http://schemas.openxmlformats.org/officeDocument/2006/relationships/hyperlink" Target="https://www.norges-bank.no/en/news-events/news-publications/Press-releases/2020/2020-08-20-press-release/" TargetMode="External"/><Relationship Id="rId821" Type="http://schemas.openxmlformats.org/officeDocument/2006/relationships/hyperlink" Target="https://www.resbank.co.za/en/home/publications/publication-detail-pages/modifications-to-mm-operations/2020/10170" TargetMode="External"/><Relationship Id="rId1037" Type="http://schemas.openxmlformats.org/officeDocument/2006/relationships/hyperlink" Target="https://www.cnb.cz/en/monetary-policy/bank-board-decisions/CNB-Board-decisions-1620312480000/?tab=statement" TargetMode="External"/><Relationship Id="rId1244" Type="http://schemas.openxmlformats.org/officeDocument/2006/relationships/hyperlink" Target="https://www.rba.gov.au/media-releases/2021/mr-21-24.html" TargetMode="External"/><Relationship Id="rId253" Type="http://schemas.openxmlformats.org/officeDocument/2006/relationships/hyperlink" Target="https://www.rbnz.govt.nz/news/2020/04/longer-term-funding-to-support-business-lending" TargetMode="External"/><Relationship Id="rId460" Type="http://schemas.openxmlformats.org/officeDocument/2006/relationships/hyperlink" Target="http://www.bok.or.kr/eng/bbs/E0000634/view.do?nttId=10059604&amp;menuNo=400069&amp;pageIndex=1" TargetMode="External"/><Relationship Id="rId698" Type="http://schemas.openxmlformats.org/officeDocument/2006/relationships/hyperlink" Target="https://www.riksbank.se/en-gb/press-and-published/notices-and-press-releases/press-releases/2020/zero-policy-rate-and-extended-asset-purchases/" TargetMode="External"/><Relationship Id="rId919" Type="http://schemas.openxmlformats.org/officeDocument/2006/relationships/hyperlink" Target="https://www.mnb.hu/en/monetary-policy/the-monetary-council/press-releases/2021/press-release-on-the-monetary-council-meeting-of-27-april-2021" TargetMode="External"/><Relationship Id="rId1090" Type="http://schemas.openxmlformats.org/officeDocument/2006/relationships/hyperlink" Target="https://www.federalreserve.gov/newsevents/pressreleases/monetary20210602a.htm" TargetMode="External"/><Relationship Id="rId1104" Type="http://schemas.openxmlformats.org/officeDocument/2006/relationships/hyperlink" Target="https://www.bnm.gov.my/-/monetary-policy-statement-09092021" TargetMode="External"/><Relationship Id="rId48" Type="http://schemas.openxmlformats.org/officeDocument/2006/relationships/hyperlink" Target="https://www.newyorkfed.org/markets/opolicy/operating_policy_200413" TargetMode="External"/><Relationship Id="rId113" Type="http://schemas.openxmlformats.org/officeDocument/2006/relationships/hyperlink" Target="https://www.mnb.hu/en/pressroom/press-releases/press-releases-2020/the-magyar-nemzeti-bank-takes-immediate-measures-to-help-the-business-sector" TargetMode="External"/><Relationship Id="rId320" Type="http://schemas.openxmlformats.org/officeDocument/2006/relationships/hyperlink" Target="https://www.rba.gov.au/mkt-operations/announcements/broadening-eligibility-of-corporate-debt-securities.html" TargetMode="External"/><Relationship Id="rId558" Type="http://schemas.openxmlformats.org/officeDocument/2006/relationships/hyperlink" Target="https://www.federalreserve.gov/newsevents/pressreleases/monetary20200729b.htm" TargetMode="External"/><Relationship Id="rId765" Type="http://schemas.openxmlformats.org/officeDocument/2006/relationships/hyperlink" Target="https://www.ecb.europa.eu/press/pr/date/2020/html/ecb.pr201210_1~e8e95af01c.en.html" TargetMode="External"/><Relationship Id="rId972" Type="http://schemas.openxmlformats.org/officeDocument/2006/relationships/hyperlink" Target="http://www.cbr.ru/eng/press/pr/?file=14082020_123042ENG_PP2020-08-14T12_29_48.htm" TargetMode="External"/><Relationship Id="rId1188" Type="http://schemas.openxmlformats.org/officeDocument/2006/relationships/hyperlink" Target="https://www.bi.go.id/en/publikasi/ruang-media/news-release/Pages/sp_2326221.aspx" TargetMode="External"/><Relationship Id="rId197" Type="http://schemas.openxmlformats.org/officeDocument/2006/relationships/hyperlink" Target="https://www.bcentral.cl/en/web/banco-central/content/-/details/banco-central-informa-condiciones-de-la-facilidad-de-credito-condicional-al-incremento-de-las-colocaciones-fcic-y-medidas-complementarias/-/details/banco-central-informa-condiciones-de-la-facilidad-de-credito-condicional-al-incremento-de-las-colocaciones-fcic-y-medidas-complementarias/-/details/banco-central-informa-condiciones-de-la-facilidad-de-credito-condicional-al-incremento-de-las-colocaciones-fcic-y-medidas-complementarias/-/details/banco-central-informa-condiciones-de-la-facilidad-de-credito-condicional-al-incremento-de-las-colocaciones-fcic-y-medidas-complementarias" TargetMode="External"/><Relationship Id="rId418" Type="http://schemas.openxmlformats.org/officeDocument/2006/relationships/hyperlink" Target="https://www.bcb.gov.br/detalhenoticia/17002/nota" TargetMode="External"/><Relationship Id="rId625" Type="http://schemas.openxmlformats.org/officeDocument/2006/relationships/hyperlink" Target="https://www.resbank.co.za/en/home/publications/publication-detail-pages/statements/monetary-policy-statements/2020/10247" TargetMode="External"/><Relationship Id="rId832" Type="http://schemas.openxmlformats.org/officeDocument/2006/relationships/hyperlink" Target="https://www.mnb.hu/en/pressroom/press-releases/press-releases-2021/magyar-nemzeti-bank-extends-euro-liquidity-providing-repo-line-with-the-european-central-bank" TargetMode="External"/><Relationship Id="rId1048" Type="http://schemas.openxmlformats.org/officeDocument/2006/relationships/hyperlink" Target="https://www.mnb.hu/en/monetary-policy/the-monetary-council/press-releases/2021/press-release-on-the-monetary-council-meeting-of-24-august-2021" TargetMode="External"/><Relationship Id="rId264" Type="http://schemas.openxmlformats.org/officeDocument/2006/relationships/hyperlink" Target="https://www.mas.gov.sg/news/media-releases/2020/mas-and-financial-industry-to-support-individuals-and-smes-affected-by-the-covid-19-pandemic" TargetMode="External"/><Relationship Id="rId471" Type="http://schemas.openxmlformats.org/officeDocument/2006/relationships/hyperlink" Target="https://www.bnr.ro/page.aspx?prid=18277" TargetMode="External"/><Relationship Id="rId1115" Type="http://schemas.openxmlformats.org/officeDocument/2006/relationships/hyperlink" Target="https://www.boj.or.jp/en/announcements/release_2021/k210922a.pdf" TargetMode="External"/><Relationship Id="rId59" Type="http://schemas.openxmlformats.org/officeDocument/2006/relationships/hyperlink" Target="https://www.federalreserve.gov/newsevents/pressreleases/monetary20200317a.htm" TargetMode="External"/><Relationship Id="rId124" Type="http://schemas.openxmlformats.org/officeDocument/2006/relationships/hyperlink" Target="https://www.boi.org.il/en/NewsAndPublications/PressReleases/Pages/16-3-2020.aspx" TargetMode="External"/><Relationship Id="rId569" Type="http://schemas.openxmlformats.org/officeDocument/2006/relationships/hyperlink" Target="https://www.bcra.gob.ar/Noticias/nuevas-lineas-creditos-financiamiento-sector-productivo-i.asp" TargetMode="External"/><Relationship Id="rId776" Type="http://schemas.openxmlformats.org/officeDocument/2006/relationships/hyperlink" Target="https://www.rbnz.govt.nz/news/2020/11/more-monetary-stimulus-provided" TargetMode="External"/><Relationship Id="rId983" Type="http://schemas.openxmlformats.org/officeDocument/2006/relationships/hyperlink" Target="https://www.bankofcanada.ca/2021/07/fad-press-release-2021-07-14/" TargetMode="External"/><Relationship Id="rId1199" Type="http://schemas.openxmlformats.org/officeDocument/2006/relationships/hyperlink" Target="http://www.pbc.gov.cn/en/3688110/3688172/4157443/4353796/index.html" TargetMode="External"/><Relationship Id="rId331" Type="http://schemas.openxmlformats.org/officeDocument/2006/relationships/hyperlink" Target="https://www.tcmb.gov.tr/wps/wcm/connect/EN/TCMB+EN/Main+Menu/Announcements/Press+Releases/2020/ANO2020-29" TargetMode="External"/><Relationship Id="rId429" Type="http://schemas.openxmlformats.org/officeDocument/2006/relationships/hyperlink" Target="https://www.banrep.gov.co/es/banco-republica-refuerza-medidas-para-asegurar-liquidez-economia-pesos-y-dolares" TargetMode="External"/><Relationship Id="rId636" Type="http://schemas.openxmlformats.org/officeDocument/2006/relationships/hyperlink" Target="https://www.tcmb.gov.tr/wps/wcm/connect/EN/TCMB+EN/Main+Menu/Announcements/Press+Releases/2020/ANO2020-68" TargetMode="External"/><Relationship Id="rId1059" Type="http://schemas.openxmlformats.org/officeDocument/2006/relationships/hyperlink" Target="https://www.bok.or.kr/portal/bbs/P0000559/view.do?nttId=10063192&amp;menuNo=200690&amp;pageIndex=18" TargetMode="External"/><Relationship Id="rId843" Type="http://schemas.openxmlformats.org/officeDocument/2006/relationships/hyperlink" Target="https://www.nationalbanken.dk/en/pressroom/Pages/2021/03/DNN202114734.aspx" TargetMode="External"/><Relationship Id="rId1126" Type="http://schemas.openxmlformats.org/officeDocument/2006/relationships/hyperlink" Target="https://www.nbp.pl/en/aktualnosci/2021/mpc_2021_10_06.pdf" TargetMode="External"/><Relationship Id="rId275" Type="http://schemas.openxmlformats.org/officeDocument/2006/relationships/hyperlink" Target="https://www.federalreserve.gov/newsevents/pressreleases/monetary20200429a1.htm" TargetMode="External"/><Relationship Id="rId482" Type="http://schemas.openxmlformats.org/officeDocument/2006/relationships/hyperlink" Target="https://www.mnb.hu/sajtoszoba/sajtokozlemenyek/2020-evi-sajtokozlemenyek/az-mnb-tovabb-szelesiti-az-nhp-hajra-igenybeveteli-lehetoseget" TargetMode="External"/><Relationship Id="rId703" Type="http://schemas.openxmlformats.org/officeDocument/2006/relationships/hyperlink" Target="https://www.bsp.gov.ph/SitePages/MediaAndResearch/MediaDisp.aspx?ItemId=5612" TargetMode="External"/><Relationship Id="rId910" Type="http://schemas.openxmlformats.org/officeDocument/2006/relationships/hyperlink" Target="https://cbr.ru/eng/press/pr/?file=12022021_133000Key_eng.htm" TargetMode="External"/><Relationship Id="rId135" Type="http://schemas.openxmlformats.org/officeDocument/2006/relationships/hyperlink" Target="https://www.federalreserve.gov/newsevents/pressreleases/monetary20200319b.htm" TargetMode="External"/><Relationship Id="rId342" Type="http://schemas.openxmlformats.org/officeDocument/2006/relationships/hyperlink" Target="https://www.rbnz.govt.nz/news/2020/05/large-scale-asset-purchases-expanded" TargetMode="External"/><Relationship Id="rId787" Type="http://schemas.openxmlformats.org/officeDocument/2006/relationships/hyperlink" Target="https://www.federalreserve.gov/newsevents/pressreleases/monetary20201229a.htm" TargetMode="External"/><Relationship Id="rId994" Type="http://schemas.openxmlformats.org/officeDocument/2006/relationships/hyperlink" Target="https://www.boj.or.jp/en/announcements/release_2021/k210618a.pdf" TargetMode="External"/><Relationship Id="rId202" Type="http://schemas.openxmlformats.org/officeDocument/2006/relationships/hyperlink" Target="https://www.banrep.gov.co/en/board-directors-press-release" TargetMode="External"/><Relationship Id="rId647" Type="http://schemas.openxmlformats.org/officeDocument/2006/relationships/hyperlink" Target="https://www.bankofcanada.ca/2020/06/fad-press-release-2020-06-03/" TargetMode="External"/><Relationship Id="rId854" Type="http://schemas.openxmlformats.org/officeDocument/2006/relationships/hyperlink" Target="https://www.sama.gov.sa/en-US/News/Pages/news-650.aspx" TargetMode="External"/><Relationship Id="rId286" Type="http://schemas.openxmlformats.org/officeDocument/2006/relationships/hyperlink" Target="https://www.banxico.org.mx/publications-and-press/other-announcements/%7B6F7FECBA-44CB-6AA5-4E4B-269DDBD9B5A8%7D.pdf" TargetMode="External"/><Relationship Id="rId493" Type="http://schemas.openxmlformats.org/officeDocument/2006/relationships/hyperlink" Target="https://www.bnm.gov.my/index.php?ch=en_press&amp;pg=en_press&amp;ac=5115&amp;lang=en" TargetMode="External"/><Relationship Id="rId507" Type="http://schemas.openxmlformats.org/officeDocument/2006/relationships/hyperlink" Target="https://www.bankofcanada.ca/2020/07/bank-canada-announces-changes-amount-government-canada-treasury-bills/" TargetMode="External"/><Relationship Id="rId714" Type="http://schemas.openxmlformats.org/officeDocument/2006/relationships/hyperlink" Target="https://www.bcentral.cl/documents/33528/133205/pr15072020.pdf/a8ab9f04-92e4-5b9e-e525-eac6019becbb?version=1.0&amp;t=1594850646710" TargetMode="External"/><Relationship Id="rId921" Type="http://schemas.openxmlformats.org/officeDocument/2006/relationships/hyperlink" Target="https://www.federalreserve.gov/newsevents/pressreleases/other20201001a.htm" TargetMode="External"/><Relationship Id="rId1137" Type="http://schemas.openxmlformats.org/officeDocument/2006/relationships/hyperlink" Target="https://www.boi.org.il/en/NewsAndPublications/PressReleases/Pages/23-8-21.aspx" TargetMode="External"/><Relationship Id="rId50" Type="http://schemas.openxmlformats.org/officeDocument/2006/relationships/hyperlink" Target="https://www.newyorkfed.org/markets/opolicy/operating_policy_200309" TargetMode="External"/><Relationship Id="rId146" Type="http://schemas.openxmlformats.org/officeDocument/2006/relationships/hyperlink" Target="https://www.bnr.ro/page.aspx?prid=17617" TargetMode="External"/><Relationship Id="rId353" Type="http://schemas.openxmlformats.org/officeDocument/2006/relationships/hyperlink" Target="http://www.sama.gov.sa/en-US/News/Pages/news-574.aspx" TargetMode="External"/><Relationship Id="rId560" Type="http://schemas.openxmlformats.org/officeDocument/2006/relationships/hyperlink" Target="https://www.ecb.europa.eu/press/pr/date/2020/html/ecb.pr200320~165793c952.en.html" TargetMode="External"/><Relationship Id="rId798" Type="http://schemas.openxmlformats.org/officeDocument/2006/relationships/hyperlink" Target="https://www.rbi.org.in/Scripts/BS_PressReleaseDisplay.aspx?prid=50480" TargetMode="External"/><Relationship Id="rId1190" Type="http://schemas.openxmlformats.org/officeDocument/2006/relationships/hyperlink" Target="https://www.bcra.gob.ar/Noticias/medidas-bcra-beneficio-sector-productivo-i.asp" TargetMode="External"/><Relationship Id="rId1204" Type="http://schemas.openxmlformats.org/officeDocument/2006/relationships/hyperlink" Target="https://www.rbnz.govt.nz/news/2021/11/mpc-continues-to-reduce-monetary-stimulus" TargetMode="External"/><Relationship Id="rId213" Type="http://schemas.openxmlformats.org/officeDocument/2006/relationships/hyperlink" Target="https://www.rbi.org.in/Scripts/BS_PressReleaseDisplay.aspx?prid=49501" TargetMode="External"/><Relationship Id="rId420" Type="http://schemas.openxmlformats.org/officeDocument/2006/relationships/hyperlink" Target="https://www.bcb.gov.br/conteudo/home-ptbr/TextosApresentacoes/Apresenta%C3%A7%C3%A3o_RCN_Coletiva%2023.3.2020.pdf" TargetMode="External"/><Relationship Id="rId658" Type="http://schemas.openxmlformats.org/officeDocument/2006/relationships/hyperlink" Target="https://www.rba.gov.au/media-releases/2020/mr-20-13.html" TargetMode="External"/><Relationship Id="rId865" Type="http://schemas.openxmlformats.org/officeDocument/2006/relationships/hyperlink" Target="https://cbr.ru/eng/press/event/?id=6632" TargetMode="External"/><Relationship Id="rId1050" Type="http://schemas.openxmlformats.org/officeDocument/2006/relationships/hyperlink" Target="https://www.rbi.org.in/Scripts/BS_PressReleaseDisplay.aspx?prid=51526" TargetMode="External"/><Relationship Id="rId297" Type="http://schemas.openxmlformats.org/officeDocument/2006/relationships/hyperlink" Target="http://www.bok.or.kr/portal/bbs/P0001773/view.do?nttId=10057575&amp;menuNo=200295&amp;pageIndex=8" TargetMode="External"/><Relationship Id="rId518" Type="http://schemas.openxmlformats.org/officeDocument/2006/relationships/hyperlink" Target="https://www.bcentral.cl/en/content/-/details/lineas-de-financiamiento-internacional-con-bancos-centrales-2" TargetMode="External"/><Relationship Id="rId725" Type="http://schemas.openxmlformats.org/officeDocument/2006/relationships/hyperlink" Target="https://www.bcrp.gob.pe/eng-docs/Monetary-Policy/Informative-Notes/2020/informative-note-july-2020.pdf" TargetMode="External"/><Relationship Id="rId932" Type="http://schemas.openxmlformats.org/officeDocument/2006/relationships/hyperlink" Target="https://www.snb.ch/en/mmr/reference/pre_20210423/source/pre_20210423.en.pdf" TargetMode="External"/><Relationship Id="rId1148" Type="http://schemas.openxmlformats.org/officeDocument/2006/relationships/hyperlink" Target="https://www.federalreserve.gov/newsevents/pressreleases/monetary20211215a.htm" TargetMode="External"/><Relationship Id="rId157" Type="http://schemas.openxmlformats.org/officeDocument/2006/relationships/hyperlink" Target="https://www.riksbank.se/en-gb/press-and-published/notices-and-press-releases/press-releases/2020/the-riksbank-to-increase-asset-purchases-and-take-measures-to-facilitate-credit-supply/" TargetMode="External"/><Relationship Id="rId364" Type="http://schemas.openxmlformats.org/officeDocument/2006/relationships/hyperlink" Target="https://www.bcb.gov.br/detalhenoticia/17104/nota" TargetMode="External"/><Relationship Id="rId1008" Type="http://schemas.openxmlformats.org/officeDocument/2006/relationships/hyperlink" Target="https://www.centralbank.ae/sites/default/files/2021-06/CBUAE%20Governor%20and%20bank%20CEOs%20discuss%20continued%20support%20to%20the%20UAE%20economy-EN_0.pdf" TargetMode="External"/><Relationship Id="rId1215" Type="http://schemas.openxmlformats.org/officeDocument/2006/relationships/hyperlink" Target="https://www.bi.go.id/en/publikasi/ruang-media/news-release/Pages/sp_2328821.aspx" TargetMode="External"/><Relationship Id="rId61" Type="http://schemas.openxmlformats.org/officeDocument/2006/relationships/hyperlink" Target="https://www.federalreserve.gov/newsevents/pressreleases/monetary20200319b.htm" TargetMode="External"/><Relationship Id="rId571" Type="http://schemas.openxmlformats.org/officeDocument/2006/relationships/hyperlink" Target="http://www.bcra.gov.ar/Pdfs/comytexord/A7161.pdf" TargetMode="External"/><Relationship Id="rId669" Type="http://schemas.openxmlformats.org/officeDocument/2006/relationships/hyperlink" Target="https://www.bi.go.id/en/publikasi/ruang-media/news-release/Pages/SP_222220.aspx" TargetMode="External"/><Relationship Id="rId876" Type="http://schemas.openxmlformats.org/officeDocument/2006/relationships/hyperlink" Target="https://www.boi.org.il/en/NewsAndPublications/PressReleases/Pages/19-04-21.aspx" TargetMode="External"/><Relationship Id="rId19" Type="http://schemas.openxmlformats.org/officeDocument/2006/relationships/hyperlink" Target="https://www.bankofcanada.ca/2020/04/fad-press-release-2020-04-15/" TargetMode="External"/><Relationship Id="rId224" Type="http://schemas.openxmlformats.org/officeDocument/2006/relationships/hyperlink" Target="https://www.rbi.org.in/scripts/BS_PressReleaseDisplay.aspx?prid=49582" TargetMode="External"/><Relationship Id="rId431" Type="http://schemas.openxmlformats.org/officeDocument/2006/relationships/hyperlink" Target="https://www.banrep.gov.co/es/el-banco-republica-refuerza-el-suministro-liquidez-y-apoya-provision-credito" TargetMode="External"/><Relationship Id="rId529" Type="http://schemas.openxmlformats.org/officeDocument/2006/relationships/hyperlink" Target="https://www.federalreserve.gov/newsevents/pressreleases/monetary20200723a.htm" TargetMode="External"/><Relationship Id="rId736" Type="http://schemas.openxmlformats.org/officeDocument/2006/relationships/hyperlink" Target="https://www.bankofengland.co.uk/monetary-policy-summary-and-minutes/2020/june-2020" TargetMode="External"/><Relationship Id="rId1061" Type="http://schemas.openxmlformats.org/officeDocument/2006/relationships/hyperlink" Target="https://www.bok.or.kr/eng/bbs/E0000634/view.do?nttId=10065013&amp;menuNo=400069&amp;pageIndex=5" TargetMode="External"/><Relationship Id="rId1159" Type="http://schemas.openxmlformats.org/officeDocument/2006/relationships/hyperlink" Target="https://www.ecb.europa.eu/press/pr/date/2021/html/ecb.mp211216~1b6d3a1fd8.en.html" TargetMode="External"/><Relationship Id="rId168" Type="http://schemas.openxmlformats.org/officeDocument/2006/relationships/hyperlink" Target="https://www.snb.ch/en/mmr/reference/pre_20200325/source/pre_20200325.en.pdf" TargetMode="External"/><Relationship Id="rId943" Type="http://schemas.openxmlformats.org/officeDocument/2006/relationships/hyperlink" Target="https://www.mas.gov.sg/news/monetary-policy-statements/2021/mas-monetary-policy-statement-14apr21" TargetMode="External"/><Relationship Id="rId1019" Type="http://schemas.openxmlformats.org/officeDocument/2006/relationships/hyperlink" Target="https://www.bcentral.cl/documents/33528/133205/mpm_08062021.pdf/f8a386ea-7c7d-9295-7e01-a41eb89c7181?version=1.0&amp;t=1623189322673" TargetMode="External"/><Relationship Id="rId72" Type="http://schemas.openxmlformats.org/officeDocument/2006/relationships/hyperlink" Target="https://www.federalreserve.gov/newsevents/pressreleases/monetary20200409a.htm" TargetMode="External"/><Relationship Id="rId375" Type="http://schemas.openxmlformats.org/officeDocument/2006/relationships/hyperlink" Target="https://www.bcentral.cl/en/content/-/details/banco-central-informa-condiciones-del-programa-especial-de-compra-de-activos" TargetMode="External"/><Relationship Id="rId582" Type="http://schemas.openxmlformats.org/officeDocument/2006/relationships/hyperlink" Target="https://www.ecb.europa.eu/press/pr/date/2020/html/ecb.mp200312~8d3aec3ff2.en.html" TargetMode="External"/><Relationship Id="rId803" Type="http://schemas.openxmlformats.org/officeDocument/2006/relationships/hyperlink" Target="https://www.rbi.org.in/Scripts/BS_PressReleaseDisplay.aspx?prid=50480" TargetMode="External"/><Relationship Id="rId1226" Type="http://schemas.openxmlformats.org/officeDocument/2006/relationships/hyperlink" Target="https://www.banxico.org.mx/publications-and-press/announcements-of-monetary-policy-decisions/%7B8A33C7BC-8655-1224-2366-7AFA0053C669%7D.pdf" TargetMode="External"/><Relationship Id="rId3" Type="http://schemas.openxmlformats.org/officeDocument/2006/relationships/hyperlink" Target="https://www.bankofcanada.ca/2020/03/bank-of-canada-lowers-overnight-rate-target-to-%c2%be-percent/" TargetMode="External"/><Relationship Id="rId235" Type="http://schemas.openxmlformats.org/officeDocument/2006/relationships/hyperlink" Target="https://www.bok.or.kr/eng/bbs/E0000634/view.do?nttId=10057406&amp;menuNo=400069&amp;pageIndex=4" TargetMode="External"/><Relationship Id="rId442" Type="http://schemas.openxmlformats.org/officeDocument/2006/relationships/hyperlink" Target="https://www.boletinoficial.gob.ar/detalleAviso/primera/227988/20200420%20and%20http:/www.bcra.gov.ar/Pdfs/comytexord/A6993.pdf;%20http:/www.bcra.gov.ar/Pdfs/comytexord/A7025.pdf" TargetMode="External"/><Relationship Id="rId887" Type="http://schemas.openxmlformats.org/officeDocument/2006/relationships/hyperlink" Target="https://www.tcmb.gov.tr/wps/wcm/connect/EN/TCMB+EN/Main+Menu/Announcements/Press+Releases/2021/ANO2021-13" TargetMode="External"/><Relationship Id="rId1072" Type="http://schemas.openxmlformats.org/officeDocument/2006/relationships/hyperlink" Target="https://cbr.ru/eng/press/pr/?file=11062021_133000Key_eng.htm" TargetMode="External"/><Relationship Id="rId302" Type="http://schemas.openxmlformats.org/officeDocument/2006/relationships/hyperlink" Target="https://www.boj.or.jp/en/announcements/release_2020/k200522a.pdf" TargetMode="External"/><Relationship Id="rId747" Type="http://schemas.openxmlformats.org/officeDocument/2006/relationships/hyperlink" Target="http://www.gov.cn/xinwen/2020-07/01/content_5523056.htm" TargetMode="External"/><Relationship Id="rId954" Type="http://schemas.openxmlformats.org/officeDocument/2006/relationships/hyperlink" Target="https://www.bnm.gov.my/-/establishment-of-rm1-billion-high-tech-facility-national-investment-aspirations-htf-nia-1" TargetMode="External"/><Relationship Id="rId83" Type="http://schemas.openxmlformats.org/officeDocument/2006/relationships/hyperlink" Target="https://www.federalreserve.gov/newsevents/pressreleases/monetary20200320a.htm" TargetMode="External"/><Relationship Id="rId179" Type="http://schemas.openxmlformats.org/officeDocument/2006/relationships/hyperlink" Target="https://www.tcmb.gov.tr/wps/wcm/connect/EN/TCMB+EN/Main+Menu/Announcements/Press+Releases/2020/ANO2020-22" TargetMode="External"/><Relationship Id="rId386" Type="http://schemas.openxmlformats.org/officeDocument/2006/relationships/hyperlink" Target="http://www.pbc.gov.cn/en/3688110/3688181/4042031/index.html" TargetMode="External"/><Relationship Id="rId593" Type="http://schemas.openxmlformats.org/officeDocument/2006/relationships/hyperlink" Target="https://www.mnb.hu/en/monetary-policy/the-monetary-council/press-releases/2020/press-release-on-the-monetary-council-meeting-of-17-november-2020" TargetMode="External"/><Relationship Id="rId607" Type="http://schemas.openxmlformats.org/officeDocument/2006/relationships/hyperlink" Target="https://www.boj.or.jp/en/announcements/release_2020/k200427a.pdf" TargetMode="External"/><Relationship Id="rId814" Type="http://schemas.openxmlformats.org/officeDocument/2006/relationships/hyperlink" Target="https://www.bsp.gov.ph/SitePages/MediaAndResearch/MediaDisp.aspx?ItemId=5684" TargetMode="External"/><Relationship Id="rId1237" Type="http://schemas.openxmlformats.org/officeDocument/2006/relationships/hyperlink" Target="https://www.norges-bank.no/en/news-events/news-publications/Press-releases/2021/2021-11-04-rate/" TargetMode="External"/><Relationship Id="rId246" Type="http://schemas.openxmlformats.org/officeDocument/2006/relationships/hyperlink" Target="https://www.bnm.gov.my/index.php?ch=en_press&amp;pg=en_press&amp;ac=5000&amp;lang=en" TargetMode="External"/><Relationship Id="rId453" Type="http://schemas.openxmlformats.org/officeDocument/2006/relationships/hyperlink" Target="https://www.bankofcanada.ca/2020/07/bank-canada-announces-new-securities-repo-operations/" TargetMode="External"/><Relationship Id="rId660" Type="http://schemas.openxmlformats.org/officeDocument/2006/relationships/hyperlink" Target="https://www.nationalbanken.dk/en/pressroom/Pages/2020/03/DNN202005367.aspx" TargetMode="External"/><Relationship Id="rId898" Type="http://schemas.openxmlformats.org/officeDocument/2006/relationships/hyperlink" Target="https://cbr.ru/eng/press/pr/?file=24042020_133000Key-eng.htm" TargetMode="External"/><Relationship Id="rId1083" Type="http://schemas.openxmlformats.org/officeDocument/2006/relationships/hyperlink" Target="https://www.tcmb.gov.tr/wps/wcm/connect/EN/TCMB+EN/Main+Menu/Announcements/Press+Releases/2021/ANO2021-21" TargetMode="External"/><Relationship Id="rId106" Type="http://schemas.openxmlformats.org/officeDocument/2006/relationships/hyperlink" Target="https://www.federalreserve.gov/newsevents/pressreleases/monetary20200319b.htm" TargetMode="External"/><Relationship Id="rId313" Type="http://schemas.openxmlformats.org/officeDocument/2006/relationships/hyperlink" Target="http://www.pbc.gov.cn/en/3688229/3688335/3730267/4007901/index.html" TargetMode="External"/><Relationship Id="rId758" Type="http://schemas.openxmlformats.org/officeDocument/2006/relationships/hyperlink" Target="https://www.ecb.europa.eu/press/pr/date/2020/html/ecb.pr200922~482e4a5a90.en.html" TargetMode="External"/><Relationship Id="rId965" Type="http://schemas.openxmlformats.org/officeDocument/2006/relationships/hyperlink" Target="https://www.nationalbanken.dk/en/pressroom/Pages/2021/03/DNN202114734.aspx" TargetMode="External"/><Relationship Id="rId1150" Type="http://schemas.openxmlformats.org/officeDocument/2006/relationships/hyperlink" Target="https://www.tcmb.gov.tr/wps/wcm/connect/EN/TCMB+EN/Main+Menu/Announcements/Press+Releases/2021/ANO2021-48" TargetMode="External"/><Relationship Id="rId10" Type="http://schemas.openxmlformats.org/officeDocument/2006/relationships/hyperlink" Target="https://www.bankofcanada.ca/2020/03/bank-of-canada-announces-additional-measures-to-support-market-functioning/" TargetMode="External"/><Relationship Id="rId94" Type="http://schemas.openxmlformats.org/officeDocument/2006/relationships/hyperlink" Target="https://www.boj.or.jp/en/announcements/release_2020/rel200427b.pdf" TargetMode="External"/><Relationship Id="rId397" Type="http://schemas.openxmlformats.org/officeDocument/2006/relationships/hyperlink" Target="https://www.boi.org.il/en/NewsAndPublications/PressReleases/Pages/6-7-2020.aspx" TargetMode="External"/><Relationship Id="rId520" Type="http://schemas.openxmlformats.org/officeDocument/2006/relationships/hyperlink" Target="https://www.bcb.gov.br/detalhenoticia/17201/nota" TargetMode="External"/><Relationship Id="rId618" Type="http://schemas.openxmlformats.org/officeDocument/2006/relationships/hyperlink" Target="https://www.bok.or.kr/eng/bbs/E0000634/view.do?nttId=10059972&amp;menuNo=400069&amp;searchWrd=monetary+policy+decision&amp;searchCnd=1&amp;sdate=&amp;edate=&amp;pageIndex=1" TargetMode="External"/><Relationship Id="rId825" Type="http://schemas.openxmlformats.org/officeDocument/2006/relationships/hyperlink" Target="https://www.resbank.co.za/content/dam/sarb/publications/media-releases/2020/9805/Further-amendments-to-the-money-market-liquidity-management-strategy-of-the-SARB.pdf" TargetMode="External"/><Relationship Id="rId1248" Type="http://schemas.openxmlformats.org/officeDocument/2006/relationships/hyperlink" Target="https://www.bankofengland.co.uk/monetary-policy-summary-and-minutes/2021/december-2021" TargetMode="External"/><Relationship Id="rId257" Type="http://schemas.openxmlformats.org/officeDocument/2006/relationships/hyperlink" Target="http://www.bsp.gov.ph/publications/media.asp?id=5322" TargetMode="External"/><Relationship Id="rId464" Type="http://schemas.openxmlformats.org/officeDocument/2006/relationships/hyperlink" Target="https://www.banxico.org.mx/publications-and-press/announcements-of-monetary-policy-decisions/%7BEE3854EF-A71A-D0DD-A99E-2413B4D38D59%7D.pdf" TargetMode="External"/><Relationship Id="rId1010" Type="http://schemas.openxmlformats.org/officeDocument/2006/relationships/hyperlink" Target="https://www.centralbank.ae/sites/default/files/2021-07/CCBUAE%20Maintains%20the%20Base%20Rate%20at%2015%20Basis%20Points-EN.pdf" TargetMode="External"/><Relationship Id="rId1094" Type="http://schemas.openxmlformats.org/officeDocument/2006/relationships/hyperlink" Target="https://www.federalreserve.gov/newsevents/pressreleases/monetary20210728a.htm" TargetMode="External"/><Relationship Id="rId1108" Type="http://schemas.openxmlformats.org/officeDocument/2006/relationships/hyperlink" Target="https://www.bcrp.gob.pe/eng-docs/Monetary-Policy/Informative-Notes/2021/informative-note-july-2021.pdf" TargetMode="External"/><Relationship Id="rId117" Type="http://schemas.openxmlformats.org/officeDocument/2006/relationships/hyperlink" Target="https://www.mnb.hu/en/pressroom/press-releases/press-releases-2020/the-mnb-to-launch-its-government-securities-and-mortgage-bonds-purchase-programmes-on-4-may" TargetMode="External"/><Relationship Id="rId671" Type="http://schemas.openxmlformats.org/officeDocument/2006/relationships/hyperlink" Target="https://www.bi.go.id/en/publikasi/ruang-media/news-release/Pages/SP_224620.aspx" TargetMode="External"/><Relationship Id="rId769" Type="http://schemas.openxmlformats.org/officeDocument/2006/relationships/hyperlink" Target="https://www.bi.go.id/en/publikasi/ruang-media/news-release/Pages/sp_229520.aspx" TargetMode="External"/><Relationship Id="rId976" Type="http://schemas.openxmlformats.org/officeDocument/2006/relationships/hyperlink" Target="https://www.rba.gov.au/media-releases/2021/mr-21-06.html" TargetMode="External"/><Relationship Id="rId324" Type="http://schemas.openxmlformats.org/officeDocument/2006/relationships/hyperlink" Target="https://www.rbi.org.in/Scripts/BS_PressReleaseDisplay.aspx?prid=49843" TargetMode="External"/><Relationship Id="rId531" Type="http://schemas.openxmlformats.org/officeDocument/2006/relationships/hyperlink" Target="https://www.federalreserve.gov/newsevents/pressreleases/monetary20200728a.htm" TargetMode="External"/><Relationship Id="rId629" Type="http://schemas.openxmlformats.org/officeDocument/2006/relationships/hyperlink" Target="https://www.bot.or.th/English/PressandSpeeches/Press/2020/Pages/n6663.aspx" TargetMode="External"/><Relationship Id="rId1161" Type="http://schemas.openxmlformats.org/officeDocument/2006/relationships/hyperlink" Target="https://www.mnb.hu/en/monetary-policy/the-monetary-council/press-releases/2021/press-release-on-the-monetary-council-meeting-of-19-october-2021" TargetMode="External"/><Relationship Id="rId836" Type="http://schemas.openxmlformats.org/officeDocument/2006/relationships/hyperlink" Target="https://www.bankofcanada.ca/2021/03/discontinuation-market-functioning-programs/" TargetMode="External"/><Relationship Id="rId1021" Type="http://schemas.openxmlformats.org/officeDocument/2006/relationships/hyperlink" Target="https://www.banrep.gov.co/en/minutes-banco-republicas-board-directors-meeting-april-30-2021" TargetMode="External"/><Relationship Id="rId1119" Type="http://schemas.openxmlformats.org/officeDocument/2006/relationships/hyperlink" Target="https://www.ecb.europa.eu/press/pr/date/2021/html/ecb.mp210909~2c94b35639.en.html" TargetMode="External"/><Relationship Id="rId903" Type="http://schemas.openxmlformats.org/officeDocument/2006/relationships/hyperlink" Target="https://cbr.ru/eng/press/pr/?file=22062020_185309pr_eng_20200619_03.htm" TargetMode="External"/><Relationship Id="rId32" Type="http://schemas.openxmlformats.org/officeDocument/2006/relationships/hyperlink" Target="https://www.federalreserve.gov/newsevents/pressreleases/monetary20200315c.htm" TargetMode="External"/><Relationship Id="rId181" Type="http://schemas.openxmlformats.org/officeDocument/2006/relationships/hyperlink" Target="https://www.bcb.gov.br/en/monetarypolicy/copomstatements/2317" TargetMode="External"/><Relationship Id="rId279" Type="http://schemas.openxmlformats.org/officeDocument/2006/relationships/hyperlink" Target="https://www.bcentral.cl/contenido/-/detalle/reunion-de-politica-monetaria-marzo-2020" TargetMode="External"/><Relationship Id="rId486" Type="http://schemas.openxmlformats.org/officeDocument/2006/relationships/hyperlink" Target="https://www.norges-bank.no/en/news-events/news-publications/Press-releases/2020/2020-05-07-press-release-auctions/" TargetMode="External"/><Relationship Id="rId693" Type="http://schemas.openxmlformats.org/officeDocument/2006/relationships/hyperlink" Target="https://www.rbnz.govt.nz/news/2020/05/large-scale-asset-purchases-expanded" TargetMode="External"/><Relationship Id="rId139" Type="http://schemas.openxmlformats.org/officeDocument/2006/relationships/hyperlink" Target="https://www.nbp.pl/en/aktualnosci/2020/mpc_2020_04_08.pdf" TargetMode="External"/><Relationship Id="rId346" Type="http://schemas.openxmlformats.org/officeDocument/2006/relationships/hyperlink" Target="https://www.banrep.gov.co/es/banco-republica-aumenta-las-reservas-internacionales-mediante-compra-directa-usd-2000-millones" TargetMode="External"/><Relationship Id="rId553" Type="http://schemas.openxmlformats.org/officeDocument/2006/relationships/hyperlink" Target="http://www.bcra.gob.ar/Noticias/Tasa-politica-monetaria-130220.asp" TargetMode="External"/><Relationship Id="rId760" Type="http://schemas.openxmlformats.org/officeDocument/2006/relationships/hyperlink" Target="https://www.ecb.europa.eu/press/pr/date/2020/html/ecb.pr200922~482e4a5a90.en.html" TargetMode="External"/><Relationship Id="rId998" Type="http://schemas.openxmlformats.org/officeDocument/2006/relationships/hyperlink" Target="https://www.rbnz.govt.nz/news/2021/07/monetary-stimulus-reduced" TargetMode="External"/><Relationship Id="rId1183" Type="http://schemas.openxmlformats.org/officeDocument/2006/relationships/hyperlink" Target="https://www.bok.or.kr/eng/bbs/E0000634/view.do?nttId=10066940&amp;menuNo=400069&amp;pageIndex=5" TargetMode="External"/><Relationship Id="rId206" Type="http://schemas.openxmlformats.org/officeDocument/2006/relationships/hyperlink" Target="https://www.banrep.gov.co/en/banco-republica-expands-support-liquidity-economy-pesos-and-us-dollars" TargetMode="External"/><Relationship Id="rId413" Type="http://schemas.openxmlformats.org/officeDocument/2006/relationships/hyperlink" Target="https://www.federalreserve.gov/newsevents/pressreleases/monetary20200610a.htm" TargetMode="External"/><Relationship Id="rId858" Type="http://schemas.openxmlformats.org/officeDocument/2006/relationships/hyperlink" Target="https://cbr.ru/eng/press/pr/?file=23032020_170800eng2020-03-23T17_07_10.htm" TargetMode="External"/><Relationship Id="rId1043" Type="http://schemas.openxmlformats.org/officeDocument/2006/relationships/hyperlink" Target="https://www.mnb.hu/en/monetary-policy/the-monetary-council/press-releases/2021/press-release-on-the-monetary-council-meeting-of-25-may-2021" TargetMode="External"/><Relationship Id="rId620" Type="http://schemas.openxmlformats.org/officeDocument/2006/relationships/hyperlink" Target="https://www.bok.or.kr/eng/bbs/E0000634/view.do?nttId=10057550&amp;menuNo=400069&amp;searchWrd=monetary+policy+decision&amp;searchCnd=1&amp;sdate=&amp;edate=&amp;pageIndex=1" TargetMode="External"/><Relationship Id="rId718" Type="http://schemas.openxmlformats.org/officeDocument/2006/relationships/hyperlink" Target="https://www.bcentral.cl/en/content/-/detalle/comunicado-rpm-31-de-marzo-2020" TargetMode="External"/><Relationship Id="rId925" Type="http://schemas.openxmlformats.org/officeDocument/2006/relationships/hyperlink" Target="https://www.boj.or.jp/en/announcements/release_2021/rel210423a.pdf" TargetMode="External"/><Relationship Id="rId1250" Type="http://schemas.openxmlformats.org/officeDocument/2006/relationships/printerSettings" Target="../printerSettings/printerSettings3.bin"/><Relationship Id="rId1110" Type="http://schemas.openxmlformats.org/officeDocument/2006/relationships/hyperlink" Target="https://www.bankofengland.co.uk/news/2021/july/bank-of-england-to-suspend-liquidity-facility-in-euros-from-1-october-2021" TargetMode="External"/><Relationship Id="rId1208" Type="http://schemas.openxmlformats.org/officeDocument/2006/relationships/hyperlink" Target="https://www.mas.gov.sg/news/media-releases/2021/mas-usd-facility-to-expire-on-31-december-2021" TargetMode="External"/><Relationship Id="rId54" Type="http://schemas.openxmlformats.org/officeDocument/2006/relationships/hyperlink" Target="https://www.newyorkfed.org/markets/opolicy/operating_policy_200313" TargetMode="External"/><Relationship Id="rId270" Type="http://schemas.openxmlformats.org/officeDocument/2006/relationships/hyperlink" Target="https://www.hkma.gov.hk/media/eng/doc/key-information/guidelines-and-circular/2020/20200403e1.pdf" TargetMode="External"/><Relationship Id="rId130" Type="http://schemas.openxmlformats.org/officeDocument/2006/relationships/hyperlink" Target="http://www.bkam.ma/en/content/view/full/574014" TargetMode="External"/><Relationship Id="rId368" Type="http://schemas.openxmlformats.org/officeDocument/2006/relationships/hyperlink" Target="https://www.banxico.org.mx/publications-and-press/announcements-of-monetary-policy-decisions/%7B015FF564-9DC2-EF18-FEC1-A1C363DBA8A9%7D.pdf" TargetMode="External"/><Relationship Id="rId575" Type="http://schemas.openxmlformats.org/officeDocument/2006/relationships/hyperlink" Target="https://www.federalreserve.gov/newsevents/pressreleases/monetary20200323b.htm" TargetMode="External"/><Relationship Id="rId782" Type="http://schemas.openxmlformats.org/officeDocument/2006/relationships/hyperlink" Target="https://www.bnr.ro/page.aspx?prid=18957" TargetMode="External"/><Relationship Id="rId228" Type="http://schemas.openxmlformats.org/officeDocument/2006/relationships/hyperlink" Target="https://www.rbi.org.in/Scripts/BS_PressReleaseDisplay.aspx?prid=49728" TargetMode="External"/><Relationship Id="rId435" Type="http://schemas.openxmlformats.org/officeDocument/2006/relationships/hyperlink" Target="https://www.bok.or.kr/portal/bbs/P0001773/view.do?nttId=10059075&amp;menuNo=200295&amp;pageIndex=1" TargetMode="External"/><Relationship Id="rId642" Type="http://schemas.openxmlformats.org/officeDocument/2006/relationships/hyperlink" Target="https://www.federalreserve.gov/newsevents/pressreleases/monetary20200729a.htm" TargetMode="External"/><Relationship Id="rId1065" Type="http://schemas.openxmlformats.org/officeDocument/2006/relationships/hyperlink" Target="http://www.bkam.ma/en/content/view/full/609482" TargetMode="External"/><Relationship Id="rId502" Type="http://schemas.openxmlformats.org/officeDocument/2006/relationships/hyperlink" Target="https://www.bankofengland.co.uk/news/2020/august/us-dollar-liquidity-providing-operations-from-september1-2020" TargetMode="External"/><Relationship Id="rId947" Type="http://schemas.openxmlformats.org/officeDocument/2006/relationships/hyperlink" Target="https://www.bcra.gob.ar/Pdfs/PublicacionesEstadisticas/Bol1020.pdf" TargetMode="External"/><Relationship Id="rId1132" Type="http://schemas.openxmlformats.org/officeDocument/2006/relationships/hyperlink" Target="https://www.federalreserve.gov/newsevents/pressreleases/monetary20210922a.htm" TargetMode="External"/><Relationship Id="rId76" Type="http://schemas.openxmlformats.org/officeDocument/2006/relationships/hyperlink" Target="https://www.federalreserve.gov/newsevents/pressreleases/monetary20200416a.htm" TargetMode="External"/><Relationship Id="rId807" Type="http://schemas.openxmlformats.org/officeDocument/2006/relationships/hyperlink" Target="https://www.bot.or.th/English/PressandSpeeches/Press/2021/Pages/n0464.aspx" TargetMode="External"/><Relationship Id="rId292" Type="http://schemas.openxmlformats.org/officeDocument/2006/relationships/hyperlink" Target="https://www.banxico.org.mx/publications-and-press/other-announcements/%7B6F7FECBA-44CB-6AA5-4E4B-269DDBD9B5A8%7D.pdf" TargetMode="External"/><Relationship Id="rId597" Type="http://schemas.openxmlformats.org/officeDocument/2006/relationships/hyperlink" Target="https://www.nbp.pl/en/aktualnosci/2020/mpc_2020_10_07.pdf" TargetMode="External"/><Relationship Id="rId152" Type="http://schemas.openxmlformats.org/officeDocument/2006/relationships/hyperlink" Target="https://www.resbank.co.za/Lists/News%20and%20Publications/Attachments/9791/Changes%20to%20the%20money%20market%20liquidity%20management%20strategy%20of%20the%20SARB.pdf" TargetMode="External"/><Relationship Id="rId457" Type="http://schemas.openxmlformats.org/officeDocument/2006/relationships/hyperlink" Target="https://www.rbi.org.in/Scripts/BS_PressReleaseDisplay.aspx?prid=50129" TargetMode="External"/><Relationship Id="rId1087" Type="http://schemas.openxmlformats.org/officeDocument/2006/relationships/hyperlink" Target="https://www.tcmb.gov.tr/wps/wcm/connect/EN/TCMB+EN/Main+Menu/Announcements/Press+Releases/2021/ANO2021-30" TargetMode="External"/><Relationship Id="rId664" Type="http://schemas.openxmlformats.org/officeDocument/2006/relationships/hyperlink" Target="https://www.bi.go.id/en/publikasi/ruang-media/news-release/Pages/sp_225220.aspx" TargetMode="External"/><Relationship Id="rId871" Type="http://schemas.openxmlformats.org/officeDocument/2006/relationships/hyperlink" Target="https://www.federalreserve.gov/newsevents/pressreleases/monetary20210308a.htm" TargetMode="External"/><Relationship Id="rId969" Type="http://schemas.openxmlformats.org/officeDocument/2006/relationships/hyperlink" Target="https://rbi.org.in/scripts/BS_PressReleaseDisplay.aspx?prid=49701" TargetMode="External"/><Relationship Id="rId317" Type="http://schemas.openxmlformats.org/officeDocument/2006/relationships/hyperlink" Target="http://www.pbc.gov.cn/en/3688110/3688172/3969490/index.html" TargetMode="External"/><Relationship Id="rId524" Type="http://schemas.openxmlformats.org/officeDocument/2006/relationships/hyperlink" Target="https://www.rbnz.govt.nz/news/2020/08/changes-to-term-lending-facility" TargetMode="External"/><Relationship Id="rId731" Type="http://schemas.openxmlformats.org/officeDocument/2006/relationships/hyperlink" Target="https://www.snb.ch/en/mmr/reference/pre_20200319_2/source/pre_20200319_2.en.pdf" TargetMode="External"/><Relationship Id="rId1154" Type="http://schemas.openxmlformats.org/officeDocument/2006/relationships/hyperlink" Target="https://www.tcmb.gov.tr/wps/wcm/connect/EN/TCMB+EN/Main+Menu/Announcements/Press+Releases/2021/ANO2021-65" TargetMode="External"/><Relationship Id="rId98" Type="http://schemas.openxmlformats.org/officeDocument/2006/relationships/hyperlink" Target="https://centralbank.ae/sites/default/files/2020-03/PressStatement1March.pdf" TargetMode="External"/><Relationship Id="rId829" Type="http://schemas.openxmlformats.org/officeDocument/2006/relationships/hyperlink" Target="https://www.tcmb.gov.tr/wps/wcm/connect/EN/TCMB+EN/Main+Menu/Announcements/Press+Releases/2021/ANO2021-02" TargetMode="External"/><Relationship Id="rId1014" Type="http://schemas.openxmlformats.org/officeDocument/2006/relationships/hyperlink" Target="https://www.bcb.gov.br/en/pressdetail/2404/nota" TargetMode="External"/><Relationship Id="rId1221" Type="http://schemas.openxmlformats.org/officeDocument/2006/relationships/hyperlink" Target="https://www.banrep.gov.co/en/banco-republicas-board-decides-unanimously-continue-monetary-policy-normalization" TargetMode="External"/><Relationship Id="rId25" Type="http://schemas.openxmlformats.org/officeDocument/2006/relationships/hyperlink" Target="https://www.ecb.europa.eu/press/pr/date/2020/html/ecb.pr200320~165793c952.en.html" TargetMode="External"/><Relationship Id="rId174" Type="http://schemas.openxmlformats.org/officeDocument/2006/relationships/hyperlink" Target="https://www.tcmb.gov.tr/wps/wcm/connect/EN/TCMB+EN/Main+Menu/Announcements/Press+Releases/2020/ANO2020-22" TargetMode="External"/><Relationship Id="rId381" Type="http://schemas.openxmlformats.org/officeDocument/2006/relationships/hyperlink" Target="https://www.banrep.gov.co/en/banco-republica-reinforces-liquidity-supply" TargetMode="External"/><Relationship Id="rId241" Type="http://schemas.openxmlformats.org/officeDocument/2006/relationships/hyperlink" Target="https://www.banxico.org.mx/publicaciones-y-prensa/anuncios-de-la-comision-de-cambios/%7BCACBD2E2-718D-A171-9660-71FDA182662B%7D.pdf" TargetMode="External"/><Relationship Id="rId479" Type="http://schemas.openxmlformats.org/officeDocument/2006/relationships/hyperlink" Target="https://www.mnb.hu/en/pressroom/press-releases/press-releases-2020/mnb-to-add-a-swap-facility-providing-foreign-currency-liquidity-to-its-monetary-policy-instruments" TargetMode="External"/><Relationship Id="rId686" Type="http://schemas.openxmlformats.org/officeDocument/2006/relationships/hyperlink" Target="https://www.boi.org.il/en/NewsAndPublications/PressReleases/Pages/30-11-2020b.aspx" TargetMode="External"/><Relationship Id="rId893" Type="http://schemas.openxmlformats.org/officeDocument/2006/relationships/hyperlink" Target="https://www.mnb.hu/en/pressroom/press-releases/press-releases-2021/monetary-council-s-decision-on-technical-changes-to-the-magyar-nemzeti-bank-s-government-securities-purchase-programme" TargetMode="External"/><Relationship Id="rId339" Type="http://schemas.openxmlformats.org/officeDocument/2006/relationships/hyperlink" Target="https://www.bank-of-algeria.dz/pdf/communique30042020.pdf" TargetMode="External"/><Relationship Id="rId546" Type="http://schemas.openxmlformats.org/officeDocument/2006/relationships/hyperlink" Target="https://www.tcmb.gov.tr/wps/wcm/connect/EN/TCMB+EN/Main+Menu/Announcements/Press+Releases/2020/ANO2020-61" TargetMode="External"/><Relationship Id="rId753" Type="http://schemas.openxmlformats.org/officeDocument/2006/relationships/hyperlink" Target="https://www.rba.gov.au/media-releases/2021/mr-21-01.html" TargetMode="External"/><Relationship Id="rId1176" Type="http://schemas.openxmlformats.org/officeDocument/2006/relationships/hyperlink" Target="https://www.nbp.pl/en/aktualnosci/2021/mpc_2022_01_04.pdf" TargetMode="External"/><Relationship Id="rId101" Type="http://schemas.openxmlformats.org/officeDocument/2006/relationships/hyperlink" Target="https://www.cnb.cz/en/cnb-news/press-releases/CNB-cuts-interest-rates-and-adopts-additional-measures/" TargetMode="External"/><Relationship Id="rId406" Type="http://schemas.openxmlformats.org/officeDocument/2006/relationships/hyperlink" Target="https://www.bankofengland.co.uk/news/2020/june/us-dollar-liquidity-providing-operations-from-1-july-2020" TargetMode="External"/><Relationship Id="rId960" Type="http://schemas.openxmlformats.org/officeDocument/2006/relationships/hyperlink" Target="https://www.bcrp.gob.pe/eng-docs/Monetary-Policy/Informative-Notes/2020/informative-note-december-2020.pdf" TargetMode="External"/><Relationship Id="rId1036" Type="http://schemas.openxmlformats.org/officeDocument/2006/relationships/hyperlink" Target="https://www.cnb.cz/en/monetary-policy/bank-board-decisions/CNB-Board-decisions-1620312480000/?tab=statement" TargetMode="External"/><Relationship Id="rId1243" Type="http://schemas.openxmlformats.org/officeDocument/2006/relationships/hyperlink" Target="https://www.rba.gov.au/media-releases/2020/mr-20-28.html" TargetMode="External"/><Relationship Id="rId613" Type="http://schemas.openxmlformats.org/officeDocument/2006/relationships/hyperlink" Target="https://www.norges-bank.no/en/news-events/news-publications/Press-releases/2020/2020-09-24-rate/" TargetMode="External"/><Relationship Id="rId820" Type="http://schemas.openxmlformats.org/officeDocument/2006/relationships/hyperlink" Target="https://www.resbank.co.za/content/dam/sarb/publications/statements/monetary-policy-statements/2021/statement-of-the-monetary-policy-committee-january-2021/Statement%20of%20the%20Monetary%20Policy%20Committee%20January%202021.pdf" TargetMode="External"/><Relationship Id="rId918" Type="http://schemas.openxmlformats.org/officeDocument/2006/relationships/hyperlink" Target="https://www.mnb.hu/en/monetary-policy/the-monetary-council/press-releases/2021/press-release-on-the-monetary-council-meeting-of-23-february-2021" TargetMode="External"/><Relationship Id="rId1103" Type="http://schemas.openxmlformats.org/officeDocument/2006/relationships/hyperlink" Target="https://www.banrep.gov.co/en/banco-republicas-board-decides-unanimously-begin-normalizing-monetary-policy" TargetMode="External"/><Relationship Id="rId47" Type="http://schemas.openxmlformats.org/officeDocument/2006/relationships/hyperlink" Target="https://www.federalreserve.gov/newsevents/pressreleases/monetary20200409a.htm" TargetMode="External"/><Relationship Id="rId196" Type="http://schemas.openxmlformats.org/officeDocument/2006/relationships/hyperlink" Target="https://www.bcentral.cl/en/content/-/details/banco-central-de-chile-informa-condiciones-del-programa-de-compra-de-bonos-bancarios-anunciado-en-la-reunion-especial-de-politica-monetaria" TargetMode="External"/><Relationship Id="rId263" Type="http://schemas.openxmlformats.org/officeDocument/2006/relationships/hyperlink" Target="https://www.federalreserve.gov/newsevents/pressreleases/monetary20200319b.htm" TargetMode="External"/><Relationship Id="rId470" Type="http://schemas.openxmlformats.org/officeDocument/2006/relationships/hyperlink" Target="https://www.tcmb.gov.tr/wps/wcm/connect/EN/TCMB+EN/Main+Menu/Announcements/Press+Releases/2020/ANO2020-50" TargetMode="External"/><Relationship Id="rId123" Type="http://schemas.openxmlformats.org/officeDocument/2006/relationships/hyperlink" Target="https://www.boi.org.il/en/NewsAndPublications/PressReleases/Pages/6-4-2020a.aspx" TargetMode="External"/><Relationship Id="rId330" Type="http://schemas.openxmlformats.org/officeDocument/2006/relationships/hyperlink" Target="https://www.mas.gov.sg/news/monetary-policy-statements/2020/mas-monetary-policy-statement-30mar20" TargetMode="External"/><Relationship Id="rId568" Type="http://schemas.openxmlformats.org/officeDocument/2006/relationships/hyperlink" Target="https://www.banxico.org.mx/publicaciones-y-prensa/miscelaneos/%7B5161BD6E-EF41-3D3D-A5CC-A5A70457B07E%7D.pdf" TargetMode="External"/><Relationship Id="rId775" Type="http://schemas.openxmlformats.org/officeDocument/2006/relationships/hyperlink" Target="https://www.boj.or.jp/en/announcements/release_2020/k201218a.pdf" TargetMode="External"/><Relationship Id="rId982" Type="http://schemas.openxmlformats.org/officeDocument/2006/relationships/hyperlink" Target="https://www.bankofcanada.ca/2021/07/fad-press-release-2021-07-14/" TargetMode="External"/><Relationship Id="rId1198" Type="http://schemas.openxmlformats.org/officeDocument/2006/relationships/hyperlink" Target="http://www.pbc.gov.cn/en/3688110/3688172/4157443/4370934/index.html" TargetMode="External"/><Relationship Id="rId428" Type="http://schemas.openxmlformats.org/officeDocument/2006/relationships/hyperlink" Target="https://www.banrep.gov.co/es/banco-republica-refuerza-medidas-para-asegurar-liquidez-economia-pesos-y-dolares" TargetMode="External"/><Relationship Id="rId635" Type="http://schemas.openxmlformats.org/officeDocument/2006/relationships/hyperlink" Target="https://www.tcmb.gov.tr/wps/wcm/connect/EN/TCMB+EN/Main+Menu/Announcements/Press+Releases/2020/ANO2020-61" TargetMode="External"/><Relationship Id="rId842" Type="http://schemas.openxmlformats.org/officeDocument/2006/relationships/hyperlink" Target="https://www.ecb.europa.eu/press/pr/date/2021/html/ecb.mp210311~35ba71f535.en.html" TargetMode="External"/><Relationship Id="rId1058" Type="http://schemas.openxmlformats.org/officeDocument/2006/relationships/hyperlink" Target="https://www.rbi.org.in/Scripts/BS_PressReleaseDisplay.aspx?prid=52010" TargetMode="External"/><Relationship Id="rId702" Type="http://schemas.openxmlformats.org/officeDocument/2006/relationships/hyperlink" Target="https://www.riksbank.se/en-gb/press-and-published/notices-and-press-releases/press-releases/2020/monetary-policy-april-2020--the-riksbank-is-supporting-an-economy--in-crisis/" TargetMode="External"/><Relationship Id="rId1125" Type="http://schemas.openxmlformats.org/officeDocument/2006/relationships/hyperlink" Target="https://www.nbp.pl/en/aktualnosci/2021/mpc_2021_09_08.pdf" TargetMode="External"/><Relationship Id="rId69" Type="http://schemas.openxmlformats.org/officeDocument/2006/relationships/hyperlink" Target="https://www.federalreserve.gov/newsevents/pressreleases/monetary20200323b.htm" TargetMode="External"/><Relationship Id="rId285" Type="http://schemas.openxmlformats.org/officeDocument/2006/relationships/hyperlink" Target="https://www.banxico.org.mx/publications-and-press/other-announcements/%7B6F7FECBA-44CB-6AA5-4E4B-269DDBD9B5A8%7D.pdf" TargetMode="External"/><Relationship Id="rId492" Type="http://schemas.openxmlformats.org/officeDocument/2006/relationships/hyperlink" Target="https://www.mas.gov.sg/news/media-releases/2020/mas-enhances-access-to-liquidity-facilities-to-strengthen-banking-sector-resilience" TargetMode="External"/><Relationship Id="rId797" Type="http://schemas.openxmlformats.org/officeDocument/2006/relationships/hyperlink" Target="https://www.rbi.org.in/Scripts/BS_PressReleaseDisplay.aspx?prid=50480" TargetMode="External"/><Relationship Id="rId145" Type="http://schemas.openxmlformats.org/officeDocument/2006/relationships/hyperlink" Target="https://www.bnr.ro/page.aspx?prid=17617" TargetMode="External"/><Relationship Id="rId352" Type="http://schemas.openxmlformats.org/officeDocument/2006/relationships/hyperlink" Target="https://www.norges-bank.no/en/news-events/news-publications/Press-releases/2020/2020-05-07-press-release-interest-rate/" TargetMode="External"/><Relationship Id="rId212" Type="http://schemas.openxmlformats.org/officeDocument/2006/relationships/hyperlink" Target="https://www.banrep.gov.co/en/board-directors-banco-republica-reduced-half-percentage-point-benchmark-interest-rate-325-and-took" TargetMode="External"/><Relationship Id="rId657" Type="http://schemas.openxmlformats.org/officeDocument/2006/relationships/hyperlink" Target="https://www.rba.gov.au/media-releases/2020/mr-20-15.html" TargetMode="External"/><Relationship Id="rId864" Type="http://schemas.openxmlformats.org/officeDocument/2006/relationships/hyperlink" Target="https://www.boj.or.jp/en/announcements/release_2021/k210319a.pdf" TargetMode="External"/><Relationship Id="rId517" Type="http://schemas.openxmlformats.org/officeDocument/2006/relationships/hyperlink" Target="https://www.bcra.gob.ar/Noticias/coronavirus-bcra-creditos-atp-pago-salarios-i.asp" TargetMode="External"/><Relationship Id="rId724" Type="http://schemas.openxmlformats.org/officeDocument/2006/relationships/hyperlink" Target="https://www.bcrp.gob.pe/eng-docs/Monetary-Policy/Informative-Notes/2020/informative-note-june-2020.pdf" TargetMode="External"/><Relationship Id="rId931" Type="http://schemas.openxmlformats.org/officeDocument/2006/relationships/hyperlink" Target="https://www.bi.go.id/id/publikasi/ruang-media/news-release/Pages/sp_2310521.aspx" TargetMode="External"/><Relationship Id="rId1147" Type="http://schemas.openxmlformats.org/officeDocument/2006/relationships/hyperlink" Target="https://www.federalreserve.gov/newsevents/pressreleases/monetary20211215a.htm" TargetMode="External"/><Relationship Id="rId60" Type="http://schemas.openxmlformats.org/officeDocument/2006/relationships/hyperlink" Target="https://www.federalreserve.gov/newsevents/pressreleases/monetary20200318a.htm" TargetMode="External"/><Relationship Id="rId1007" Type="http://schemas.openxmlformats.org/officeDocument/2006/relationships/hyperlink" Target="https://www.bsp.gov.ph/SitePages/MediaAndResearch/MediaDisp.aspx?ItemId=5782" TargetMode="External"/><Relationship Id="rId1214" Type="http://schemas.openxmlformats.org/officeDocument/2006/relationships/hyperlink" Target="https://www.bi.go.id/en/publikasi/ruang-media/news-release/Pages/sp_2328821.aspx" TargetMode="External"/><Relationship Id="rId18" Type="http://schemas.openxmlformats.org/officeDocument/2006/relationships/hyperlink" Target="https://www.bankofcanada.ca/2020/04/fad-press-release-2020-04-15/" TargetMode="External"/><Relationship Id="rId167" Type="http://schemas.openxmlformats.org/officeDocument/2006/relationships/hyperlink" Target="https://www.snb.ch/en/mmr/reference/pre_20200319_2/source/pre_20200319_2.en.pdf" TargetMode="External"/><Relationship Id="rId374" Type="http://schemas.openxmlformats.org/officeDocument/2006/relationships/hyperlink" Target="https://www.bcentral.cl/en/web/banco-central/content/-/detalle/banco-central-anuncia-nueva-facilidad-de-financiamiento-condicional-al-incremento-de-las-colocaciones" TargetMode="External"/><Relationship Id="rId581" Type="http://schemas.openxmlformats.org/officeDocument/2006/relationships/hyperlink" Target="https://www.ecb.europa.eu/press/pr/date/2020/html/ecb.mp200430~1eaa128265.en.html" TargetMode="External"/><Relationship Id="rId234" Type="http://schemas.openxmlformats.org/officeDocument/2006/relationships/hyperlink" Target="https://www.bok.or.kr/eng/bbs/E0000634/view.do?nttId=10056868&amp;menuNo=400069&amp;pageIndex=4" TargetMode="External"/><Relationship Id="rId679" Type="http://schemas.openxmlformats.org/officeDocument/2006/relationships/hyperlink" Target="https://www.bi.go.id/en/publikasi/ruang-media/news-release/Pages/SP_223020.aspx" TargetMode="External"/><Relationship Id="rId886" Type="http://schemas.openxmlformats.org/officeDocument/2006/relationships/hyperlink" Target="https://www.tcmb.gov.tr/wps/wcm/connect/EN/TCMB+EN/Main+Menu/Announcements/Press+Releases/2021/ANO2021-10" TargetMode="External"/><Relationship Id="rId2" Type="http://schemas.openxmlformats.org/officeDocument/2006/relationships/hyperlink" Target="https://www.bankofcanada.ca/2020/03/expansion-bond-buyback-term-repo/" TargetMode="External"/><Relationship Id="rId441" Type="http://schemas.openxmlformats.org/officeDocument/2006/relationships/hyperlink" Target="http://www.bcra.gov.ar/Pdfs/comytexord/A7018.pdf" TargetMode="External"/><Relationship Id="rId539" Type="http://schemas.openxmlformats.org/officeDocument/2006/relationships/hyperlink" Target="https://www.boi.org.il/en/NewsAndPublications/PressReleases/Pages/22-10-20b.aspx" TargetMode="External"/><Relationship Id="rId746" Type="http://schemas.openxmlformats.org/officeDocument/2006/relationships/hyperlink" Target="http://www.pbc.gov.cn/en/3688229/3688335/3730276/4010876/index.html" TargetMode="External"/><Relationship Id="rId1071" Type="http://schemas.openxmlformats.org/officeDocument/2006/relationships/hyperlink" Target="https://www.bnr.ro/page.aspx?prid=19737" TargetMode="External"/><Relationship Id="rId1169" Type="http://schemas.openxmlformats.org/officeDocument/2006/relationships/hyperlink" Target="https://www.mnb.hu/en/monetary-policy/the-monetary-council/press-releases/2021/press-release-on-the-monetary-council-meeting-of-14-december-2021" TargetMode="External"/><Relationship Id="rId301" Type="http://schemas.openxmlformats.org/officeDocument/2006/relationships/hyperlink" Target="https://www.bankofengland.co.uk/news/2020/may/update-to-the-covid-corporate-financing-facility" TargetMode="External"/><Relationship Id="rId953" Type="http://schemas.openxmlformats.org/officeDocument/2006/relationships/hyperlink" Target="https://www.banxico.org.mx/publications-and-press/announcements-of-monetary-policy-decisions/%7BE44F7549-CD5F-D7FD-4E5A-C531255F7822%7D.pdf" TargetMode="External"/><Relationship Id="rId1029" Type="http://schemas.openxmlformats.org/officeDocument/2006/relationships/hyperlink" Target="https://www.bcrp.gob.pe/eng-docs/Monetary-Policy/Informative-Notes/2021/informative-note-july-2021.pdf" TargetMode="External"/><Relationship Id="rId1236" Type="http://schemas.openxmlformats.org/officeDocument/2006/relationships/hyperlink" Target="https://www.boj.or.jp/en/announcements/release_2021/k211217a.pdf" TargetMode="External"/><Relationship Id="rId82" Type="http://schemas.openxmlformats.org/officeDocument/2006/relationships/hyperlink" Target="https://www.federalreserve.gov/newsevents/pressreleases/monetary20200315c.htm" TargetMode="External"/><Relationship Id="rId606" Type="http://schemas.openxmlformats.org/officeDocument/2006/relationships/hyperlink" Target="https://www.boj.or.jp/en/announcements/release_2020/k200316b.pdf" TargetMode="External"/><Relationship Id="rId813" Type="http://schemas.openxmlformats.org/officeDocument/2006/relationships/hyperlink" Target="https://www.bsp.gov.ph/SitePages/MediaAndResearch/MediaDisp.aspx?ItemId=5639" TargetMode="External"/><Relationship Id="rId189" Type="http://schemas.openxmlformats.org/officeDocument/2006/relationships/hyperlink" Target="https://www.federalreserve.gov/newsevents/pressreleases/monetary20200319b.htm" TargetMode="External"/><Relationship Id="rId396" Type="http://schemas.openxmlformats.org/officeDocument/2006/relationships/hyperlink" Target="https://www.mnb.hu/en/monetary-policy/the-monetary-council/press-releases/2020/press-release-on-the-monetary-council-meeting-of-23-june-2020"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boi.org.il/en/NewsAndPublications/PressReleases/Pages/04-01-2021.asp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boj.or.jp/en/mopo/measures/mkt_ope/index.htm/" TargetMode="External"/><Relationship Id="rId13" Type="http://schemas.openxmlformats.org/officeDocument/2006/relationships/hyperlink" Target="https://www.federalreserve.gov/regreform/discount-window.htm" TargetMode="External"/><Relationship Id="rId18" Type="http://schemas.openxmlformats.org/officeDocument/2006/relationships/hyperlink" Target="https://www.tcmb.gov.tr/wps/wcm/connect/EN/TCMB+EN/Main+Menu/Announcements/Press+Releases/2020/ANO2020-32" TargetMode="External"/><Relationship Id="rId26" Type="http://schemas.openxmlformats.org/officeDocument/2006/relationships/hyperlink" Target="https://www.rbi.org.in/Scripts/BS_PressReleaseDisplay.aspx?prid=51542" TargetMode="External"/><Relationship Id="rId3" Type="http://schemas.openxmlformats.org/officeDocument/2006/relationships/hyperlink" Target="https://www.ecb.europa.eu/mopo/implement/omo/tltro/html/index.en.html" TargetMode="External"/><Relationship Id="rId21" Type="http://schemas.openxmlformats.org/officeDocument/2006/relationships/hyperlink" Target="https://www.resbank.co.za/Lists/News%20and%20Publications/Attachments/9931/Loan%20guarantee%20scheme%20opens.pdf" TargetMode="External"/><Relationship Id="rId7" Type="http://schemas.openxmlformats.org/officeDocument/2006/relationships/hyperlink" Target="https://www.federalreserve.gov/newsevents/pressreleases/files/monetary20200409a7.pdfhttps:/www.federalreserve.gov/newsevents/pressreleases/monetary20200409a.htm" TargetMode="External"/><Relationship Id="rId12" Type="http://schemas.openxmlformats.org/officeDocument/2006/relationships/hyperlink" Target="https://www.bnm.gov.my/documents/2020/Additionalmeasures.20200327.appendix.pdf" TargetMode="External"/><Relationship Id="rId17" Type="http://schemas.openxmlformats.org/officeDocument/2006/relationships/hyperlink" Target="https://www.federalreserve.gov/newsevents/pressreleases/files/monetary20200512a1.pdf" TargetMode="External"/><Relationship Id="rId25" Type="http://schemas.openxmlformats.org/officeDocument/2006/relationships/hyperlink" Target="https://www.centralbank.ae/sites/default/files/2021-04/The%20Central%20Bank%20of%20the%20UAE%20launches%20%E2%80%9CIntraday%20Liquidity%20Facility%E2%80%9D_EN.pdf" TargetMode="External"/><Relationship Id="rId2" Type="http://schemas.openxmlformats.org/officeDocument/2006/relationships/hyperlink" Target="https://www.bankofcanada.ca/markets/market-operations-liquidity-provision/market-operations-programs-and-facilities/contingent-term-repo-facility/" TargetMode="External"/><Relationship Id="rId16" Type="http://schemas.openxmlformats.org/officeDocument/2006/relationships/hyperlink" Target="https://www.boj.or.jp/en/mopo/measures/term_cond/yoryo101.htm/" TargetMode="External"/><Relationship Id="rId20" Type="http://schemas.openxmlformats.org/officeDocument/2006/relationships/hyperlink" Target="https://www.bankofcanada.ca/2020/08/use-of-non-mortgage-loan-portfolio/" TargetMode="External"/><Relationship Id="rId29" Type="http://schemas.openxmlformats.org/officeDocument/2006/relationships/hyperlink" Target="https://www.mnb.hu/en/monetary-policy/monetary-policy-instruments/tenders-quick-tenders/short-term-discount-bill" TargetMode="External"/><Relationship Id="rId1" Type="http://schemas.openxmlformats.org/officeDocument/2006/relationships/hyperlink" Target="https://www.bankofcanada.ca/markets/market-operations-liquidity-provision/market-operations-programs-and-facilities/standing-term-liquidity-facility-terms-and-conditions/" TargetMode="External"/><Relationship Id="rId6" Type="http://schemas.openxmlformats.org/officeDocument/2006/relationships/hyperlink" Target="https://www.federalreserve.gov/newsevents/pressreleases/files/monetary20200409a6.pdf" TargetMode="External"/><Relationship Id="rId11" Type="http://schemas.openxmlformats.org/officeDocument/2006/relationships/hyperlink" Target="https://www.snb.ch/en/mmr/reference/repo_mb29/source/repo_mb29.en.pdf" TargetMode="External"/><Relationship Id="rId24" Type="http://schemas.openxmlformats.org/officeDocument/2006/relationships/hyperlink" Target="https://www.rbnz.govt.nz/-/media/ReserveBank/Files/Markets-and-payments/Domestic-markets/FLP-Term-Sheet-December-2020.pdf?revision=e3189f3f-3e27-4555-a4e6-8f68410c4b93&amp;la=en" TargetMode="External"/><Relationship Id="rId5" Type="http://schemas.openxmlformats.org/officeDocument/2006/relationships/hyperlink" Target="https://www.federalreserve.gov/newsevents/pressreleases/files/monetary20200323b4.pdf" TargetMode="External"/><Relationship Id="rId15" Type="http://schemas.openxmlformats.org/officeDocument/2006/relationships/hyperlink" Target="https://www.boj.or.jp/en/mopo/measures/term_cond/yoryo101.htm/" TargetMode="External"/><Relationship Id="rId23" Type="http://schemas.openxmlformats.org/officeDocument/2006/relationships/hyperlink" Target="http://www.pbc.gov.cn/en/3688110/3688172/3969490/index.html" TargetMode="External"/><Relationship Id="rId28" Type="http://schemas.openxmlformats.org/officeDocument/2006/relationships/hyperlink" Target="https://www.rbi.org.in/Scripts/BS_PressReleaseDisplay.aspx?prid=51687" TargetMode="External"/><Relationship Id="rId10" Type="http://schemas.openxmlformats.org/officeDocument/2006/relationships/hyperlink" Target="https://www.mnb.hu/en/pressroom/press-releases/press-releases-2020/the-total-value-of-available-eligible-assets-for-the-banking-system-rose-to-9600-billion-forint" TargetMode="External"/><Relationship Id="rId19" Type="http://schemas.openxmlformats.org/officeDocument/2006/relationships/hyperlink" Target="https://www.bankofcanada.ca/markets/market-operations-liquidity-provision/market-operations-programs-and-facilities/securities-repo-operations/securities-repo-operations-terms-and-conditions/" TargetMode="External"/><Relationship Id="rId31" Type="http://schemas.openxmlformats.org/officeDocument/2006/relationships/printerSettings" Target="../printerSettings/printerSettings6.bin"/><Relationship Id="rId4" Type="http://schemas.openxmlformats.org/officeDocument/2006/relationships/hyperlink" Target="https://www.bankofengland.co.uk/markets/market-notices/2020/term-funding-scheme-market-notice-mar-2020" TargetMode="External"/><Relationship Id="rId9" Type="http://schemas.openxmlformats.org/officeDocument/2006/relationships/hyperlink" Target="https://www.boj.or.jp/en/mopo/measures/mkt_ope/ope_b/index.htm/" TargetMode="External"/><Relationship Id="rId14" Type="http://schemas.openxmlformats.org/officeDocument/2006/relationships/hyperlink" Target="https://www.bcb.gov.br/estabilidadefinanceira/linhatemporariaespecial" TargetMode="External"/><Relationship Id="rId22" Type="http://schemas.openxmlformats.org/officeDocument/2006/relationships/hyperlink" Target="http://www.pbc.gov.cn/en/3688110/3688181/3966448/index.html" TargetMode="External"/><Relationship Id="rId27" Type="http://schemas.openxmlformats.org/officeDocument/2006/relationships/hyperlink" Target="https://www.rbi.org.in/Scripts/BS_PressReleaseDisplay.aspx?prid=51546" TargetMode="External"/><Relationship Id="rId30" Type="http://schemas.openxmlformats.org/officeDocument/2006/relationships/hyperlink" Target="http://www.pbc.gov.cn/en/3688110/3688172/4157443/4353789/index.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federalreserve.gov/newsevents/pressreleases/files/monetary20200409a2.pdf" TargetMode="External"/><Relationship Id="rId13" Type="http://schemas.openxmlformats.org/officeDocument/2006/relationships/hyperlink" Target="https://www.bankofengland.co.uk/markets/market-notices/2020/apf-additional-corporate-bond-purchases-may-2020" TargetMode="External"/><Relationship Id="rId18" Type="http://schemas.openxmlformats.org/officeDocument/2006/relationships/printerSettings" Target="../printerSettings/printerSettings7.bin"/><Relationship Id="rId3" Type="http://schemas.openxmlformats.org/officeDocument/2006/relationships/hyperlink" Target="https://www.bankofcanada.ca/markets/market-operations-liquidity-provision/market-operations-programs-and-facilities/bankers-acceptance-purchase-facility/bankers-acceptance-purchase-facility-terms-and-conditions/" TargetMode="External"/><Relationship Id="rId7" Type="http://schemas.openxmlformats.org/officeDocument/2006/relationships/hyperlink" Target="https://www.federalreserve.gov/newsevents/pressreleases/files/monetary20200409a5.pdf" TargetMode="External"/><Relationship Id="rId12" Type="http://schemas.openxmlformats.org/officeDocument/2006/relationships/hyperlink" Target="https://www.bankofengland.co.uk/news/2020/march/the-covid-corporate-financing-facility" TargetMode="External"/><Relationship Id="rId17" Type="http://schemas.openxmlformats.org/officeDocument/2006/relationships/hyperlink" Target="https://www.rba.gov.au/mkt-operations/announcements/rba-purchases-of-government-securities-2020-11.html" TargetMode="External"/><Relationship Id="rId2" Type="http://schemas.openxmlformats.org/officeDocument/2006/relationships/hyperlink" Target="https://www.bankofcanada.ca/markets/market-operations-liquidity-provision/market-operations-programs-and-facilities/canada-mortgage-bond-purchase-program/" TargetMode="External"/><Relationship Id="rId16" Type="http://schemas.openxmlformats.org/officeDocument/2006/relationships/hyperlink" Target="https://www.federalreserve.gov/newsevents/pressreleases/files/monetary20200511a1.pdf" TargetMode="External"/><Relationship Id="rId1" Type="http://schemas.openxmlformats.org/officeDocument/2006/relationships/hyperlink" Target="https://www.bankofcanada.ca/2020/03/operational-details-for-the-secondary-market-purchases-of-government-of-canada-securities/" TargetMode="External"/><Relationship Id="rId6" Type="http://schemas.openxmlformats.org/officeDocument/2006/relationships/hyperlink" Target="https://www.newyorkfed.org/markets/commercial-paper-funding-facility/commercial-paper-funding-facility-terms-and-conditions" TargetMode="External"/><Relationship Id="rId11" Type="http://schemas.openxmlformats.org/officeDocument/2006/relationships/hyperlink" Target="https://www.boj.or.jp/en/mopo/measures/mkt_ope/ope_t/index.htm/" TargetMode="External"/><Relationship Id="rId5" Type="http://schemas.openxmlformats.org/officeDocument/2006/relationships/hyperlink" Target="https://www.bankofcanada.ca/markets/market-operations-liquidity-provision/market-operations-programs-and-facilities/provincial-money-market-purchase-program/" TargetMode="External"/><Relationship Id="rId15" Type="http://schemas.openxmlformats.org/officeDocument/2006/relationships/hyperlink" Target="https://www.bankofcanada.ca/markets/market-operations-liquidity-provision/market-operations-programs-and-facilities/corporate-bond-purchase-program/" TargetMode="External"/><Relationship Id="rId10" Type="http://schemas.openxmlformats.org/officeDocument/2006/relationships/hyperlink" Target="https://www.boj.or.jp/en/mopo/measures/mkt_ope/ope_s/index.htm/" TargetMode="External"/><Relationship Id="rId4" Type="http://schemas.openxmlformats.org/officeDocument/2006/relationships/hyperlink" Target="https://www.bankofcanada.ca/markets/market-operations-liquidity-provision/market-operations-programs-and-facilities/commercial-paper-purchase-program/commercial-paper-purchase-program-cppp-term-sheet/" TargetMode="External"/><Relationship Id="rId9" Type="http://schemas.openxmlformats.org/officeDocument/2006/relationships/hyperlink" Target="https://www.boj.or.jp/en/mopo/measures/mkt_ope/ope_f/index.htm/" TargetMode="External"/><Relationship Id="rId14" Type="http://schemas.openxmlformats.org/officeDocument/2006/relationships/hyperlink" Target="https://www.bankofcanada.ca/markets/market-operations-liquidity-provision/market-operations-programs-and-facilities/provincial-bond-purchase-progra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bi.go.id/en/ruang-media/siaran-pers/Pages/sp_221520.aspx" TargetMode="External"/><Relationship Id="rId3" Type="http://schemas.openxmlformats.org/officeDocument/2006/relationships/hyperlink" Target="https://www.nbs.rs/internet/english/scripts/showContent.html?id=15690&amp;konverzija=no" TargetMode="External"/><Relationship Id="rId7" Type="http://schemas.openxmlformats.org/officeDocument/2006/relationships/hyperlink" Target="https://www.bnr.ro/page.aspx?prid=17897" TargetMode="External"/><Relationship Id="rId2" Type="http://schemas.openxmlformats.org/officeDocument/2006/relationships/hyperlink" Target="https://www.bcentral.cl/en/content/-/details/banco-central-modifica-transitoriamente-normas-de-encaje-monetario-y-aumenta-provision-diaria-de-dolares-del-programa-fx-swap" TargetMode="External"/><Relationship Id="rId1" Type="http://schemas.openxmlformats.org/officeDocument/2006/relationships/hyperlink" Target="https://www.tcmb.gov.tr/wps/wcm/connect/EN/TCMB+EN/Main+Menu/Announcements/Press+Releases/2020/ANO2020-16" TargetMode="External"/><Relationship Id="rId6" Type="http://schemas.openxmlformats.org/officeDocument/2006/relationships/hyperlink" Target="https://www.mnb.hu/en/pressroom/press-releases/press-releases-2020/ecb-and-magyar-nemzeti-bank-set-up-repo-line-to-provide-euro-liquidity" TargetMode="External"/><Relationship Id="rId11" Type="http://schemas.openxmlformats.org/officeDocument/2006/relationships/printerSettings" Target="../printerSettings/printerSettings8.bin"/><Relationship Id="rId5" Type="http://schemas.openxmlformats.org/officeDocument/2006/relationships/hyperlink" Target="https://www.bnr.ro/page.aspx?prid=17897" TargetMode="External"/><Relationship Id="rId10" Type="http://schemas.openxmlformats.org/officeDocument/2006/relationships/hyperlink" Target="https://www.bcrp.gob.pe/docs/Transparencia/Notas-Informativas/2020/nota-informativa-2020-03-26.pdf" TargetMode="External"/><Relationship Id="rId4" Type="http://schemas.openxmlformats.org/officeDocument/2006/relationships/hyperlink" Target="https://www.mnb.hu/en/pressroom/press-releases/press-releases-2020/ecb-and-magyar-nemzeti-bank-set-up-repo-line-to-provide-euro-liquidity" TargetMode="External"/><Relationship Id="rId9" Type="http://schemas.openxmlformats.org/officeDocument/2006/relationships/hyperlink" Target="https://www.mas.gov.sg/news/monetary-policy-statements/2020/mas-monetary-policy-statement-30mar20"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41"/>
  <sheetViews>
    <sheetView workbookViewId="0">
      <selection activeCell="H27" sqref="H27"/>
    </sheetView>
  </sheetViews>
  <sheetFormatPr defaultRowHeight="16.5" x14ac:dyDescent="0.3"/>
  <sheetData>
    <row r="1" spans="1:4" x14ac:dyDescent="0.3">
      <c r="A1" s="1" t="s">
        <v>0</v>
      </c>
      <c r="B1" s="1"/>
      <c r="C1" s="1"/>
      <c r="D1" s="1" t="s">
        <v>1</v>
      </c>
    </row>
    <row r="2" spans="1:4" x14ac:dyDescent="0.3">
      <c r="A2" t="s">
        <v>2</v>
      </c>
      <c r="D2" t="s">
        <v>3</v>
      </c>
    </row>
    <row r="3" spans="1:4" x14ac:dyDescent="0.3">
      <c r="A3" t="s">
        <v>4</v>
      </c>
      <c r="D3" t="s">
        <v>5</v>
      </c>
    </row>
    <row r="4" spans="1:4" x14ac:dyDescent="0.3">
      <c r="A4" t="s">
        <v>6</v>
      </c>
      <c r="D4" t="s">
        <v>7</v>
      </c>
    </row>
    <row r="5" spans="1:4" x14ac:dyDescent="0.3">
      <c r="A5" t="s">
        <v>8</v>
      </c>
      <c r="D5" t="s">
        <v>9</v>
      </c>
    </row>
    <row r="6" spans="1:4" x14ac:dyDescent="0.3">
      <c r="A6" t="s">
        <v>10</v>
      </c>
      <c r="D6" t="s">
        <v>11</v>
      </c>
    </row>
    <row r="7" spans="1:4" x14ac:dyDescent="0.3">
      <c r="A7" t="s">
        <v>12</v>
      </c>
      <c r="D7" t="s">
        <v>13</v>
      </c>
    </row>
    <row r="8" spans="1:4" x14ac:dyDescent="0.3">
      <c r="A8" t="s">
        <v>14</v>
      </c>
    </row>
    <row r="9" spans="1:4" x14ac:dyDescent="0.3">
      <c r="A9" t="s">
        <v>15</v>
      </c>
    </row>
    <row r="10" spans="1:4" x14ac:dyDescent="0.3">
      <c r="A10" t="s">
        <v>16</v>
      </c>
    </row>
    <row r="11" spans="1:4" x14ac:dyDescent="0.3">
      <c r="A11" t="s">
        <v>17</v>
      </c>
    </row>
    <row r="12" spans="1:4" x14ac:dyDescent="0.3">
      <c r="A12" t="s">
        <v>18</v>
      </c>
    </row>
    <row r="13" spans="1:4" x14ac:dyDescent="0.3">
      <c r="A13" t="s">
        <v>19</v>
      </c>
    </row>
    <row r="14" spans="1:4" x14ac:dyDescent="0.3">
      <c r="A14" t="s">
        <v>20</v>
      </c>
    </row>
    <row r="15" spans="1:4" x14ac:dyDescent="0.3">
      <c r="A15" t="s">
        <v>21</v>
      </c>
    </row>
    <row r="16" spans="1:4" x14ac:dyDescent="0.3">
      <c r="A16" t="s">
        <v>22</v>
      </c>
    </row>
    <row r="17" spans="1:1" x14ac:dyDescent="0.3">
      <c r="A17" t="s">
        <v>23</v>
      </c>
    </row>
    <row r="18" spans="1:1" x14ac:dyDescent="0.3">
      <c r="A18" t="s">
        <v>24</v>
      </c>
    </row>
    <row r="19" spans="1:1" x14ac:dyDescent="0.3">
      <c r="A19" t="s">
        <v>25</v>
      </c>
    </row>
    <row r="20" spans="1:1" x14ac:dyDescent="0.3">
      <c r="A20" t="s">
        <v>26</v>
      </c>
    </row>
    <row r="21" spans="1:1" x14ac:dyDescent="0.3">
      <c r="A21" t="s">
        <v>27</v>
      </c>
    </row>
    <row r="22" spans="1:1" x14ac:dyDescent="0.3">
      <c r="A22" t="s">
        <v>28</v>
      </c>
    </row>
    <row r="23" spans="1:1" x14ac:dyDescent="0.3">
      <c r="A23" t="s">
        <v>29</v>
      </c>
    </row>
    <row r="24" spans="1:1" x14ac:dyDescent="0.3">
      <c r="A24" t="s">
        <v>30</v>
      </c>
    </row>
    <row r="25" spans="1:1" x14ac:dyDescent="0.3">
      <c r="A25" t="s">
        <v>31</v>
      </c>
    </row>
    <row r="26" spans="1:1" x14ac:dyDescent="0.3">
      <c r="A26" t="s">
        <v>32</v>
      </c>
    </row>
    <row r="27" spans="1:1" x14ac:dyDescent="0.3">
      <c r="A27" t="s">
        <v>33</v>
      </c>
    </row>
    <row r="28" spans="1:1" x14ac:dyDescent="0.3">
      <c r="A28" t="s">
        <v>34</v>
      </c>
    </row>
    <row r="29" spans="1:1" x14ac:dyDescent="0.3">
      <c r="A29" t="s">
        <v>35</v>
      </c>
    </row>
    <row r="30" spans="1:1" x14ac:dyDescent="0.3">
      <c r="A30" t="s">
        <v>36</v>
      </c>
    </row>
    <row r="31" spans="1:1" x14ac:dyDescent="0.3">
      <c r="A31" t="s">
        <v>37</v>
      </c>
    </row>
    <row r="32" spans="1:1" x14ac:dyDescent="0.3">
      <c r="A32" t="s">
        <v>38</v>
      </c>
    </row>
    <row r="33" spans="1:1" x14ac:dyDescent="0.3">
      <c r="A33" t="s">
        <v>39</v>
      </c>
    </row>
    <row r="34" spans="1:1" x14ac:dyDescent="0.3">
      <c r="A34" t="s">
        <v>40</v>
      </c>
    </row>
    <row r="35" spans="1:1" x14ac:dyDescent="0.3">
      <c r="A35" t="s">
        <v>41</v>
      </c>
    </row>
    <row r="36" spans="1:1" x14ac:dyDescent="0.3">
      <c r="A36" t="s">
        <v>42</v>
      </c>
    </row>
    <row r="37" spans="1:1" x14ac:dyDescent="0.3">
      <c r="A37" t="s">
        <v>43</v>
      </c>
    </row>
    <row r="38" spans="1:1" x14ac:dyDescent="0.3">
      <c r="A38" t="s">
        <v>44</v>
      </c>
    </row>
    <row r="39" spans="1:1" x14ac:dyDescent="0.3">
      <c r="A39" t="s">
        <v>45</v>
      </c>
    </row>
    <row r="40" spans="1:1" x14ac:dyDescent="0.3">
      <c r="A40" t="s">
        <v>46</v>
      </c>
    </row>
    <row r="41" spans="1:1" x14ac:dyDescent="0.3">
      <c r="A41" t="s">
        <v>47</v>
      </c>
    </row>
  </sheetData>
  <pageMargins left="0.7" right="0.7" top="0.75" bottom="0.75" header="0.3" footer="0.3"/>
  <pageSetup paperSize="9" orientation="portrait"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V1001"/>
  <sheetViews>
    <sheetView workbookViewId="0">
      <pane ySplit="1" topLeftCell="A2" activePane="bottomLeft" state="frozen"/>
      <selection activeCell="C9" sqref="A1:N1000"/>
      <selection pane="bottomLeft" activeCell="B2" sqref="B2"/>
    </sheetView>
  </sheetViews>
  <sheetFormatPr defaultRowHeight="16.5" x14ac:dyDescent="0.3"/>
  <cols>
    <col min="1" max="1" width="19" bestFit="1" customWidth="1"/>
    <col min="2" max="3" width="6.375" customWidth="1"/>
    <col min="4" max="4" width="15.125" style="16" customWidth="1"/>
    <col min="5" max="5" width="10" bestFit="1" customWidth="1"/>
    <col min="6" max="6" width="7" bestFit="1" customWidth="1"/>
    <col min="7" max="7" width="15.125" customWidth="1"/>
    <col min="8" max="11" width="11.75" customWidth="1"/>
    <col min="22" max="22" width="9" style="43"/>
  </cols>
  <sheetData>
    <row r="1" spans="1:22" s="1" customFormat="1" ht="71.25" x14ac:dyDescent="0.3">
      <c r="A1" s="20" t="str">
        <f>Announcements!A1</f>
        <v>ID</v>
      </c>
      <c r="B1" s="14" t="s">
        <v>3300</v>
      </c>
      <c r="C1" s="14" t="s">
        <v>3301</v>
      </c>
      <c r="D1" s="25" t="str">
        <f>Announcements!C1</f>
        <v>Date</v>
      </c>
      <c r="E1" s="20" t="str">
        <f>Announcements!D1</f>
        <v>Time</v>
      </c>
      <c r="F1" s="20" t="str">
        <f>Announcements!E1</f>
        <v>Country</v>
      </c>
      <c r="G1" s="20" t="str">
        <f>Announcements!F1</f>
        <v xml:space="preserve">Policy </v>
      </c>
      <c r="H1" s="21" t="s">
        <v>3311</v>
      </c>
      <c r="I1" s="22" t="s">
        <v>3312</v>
      </c>
      <c r="J1" s="23" t="s">
        <v>3313</v>
      </c>
      <c r="K1" s="24" t="s">
        <v>3314</v>
      </c>
      <c r="L1" s="17"/>
      <c r="M1" s="19" t="str">
        <f>'Asset purchases'!L2</f>
        <v>Government debt</v>
      </c>
      <c r="N1" s="19" t="str">
        <f>'Asset purchases'!M2</f>
        <v>Provincial/municipal debt</v>
      </c>
      <c r="O1" s="19" t="str">
        <f>'Asset purchases'!N2</f>
        <v>Public agency debt</v>
      </c>
      <c r="P1" s="18" t="str">
        <f>'Asset purchases'!O2</f>
        <v>Commercial paper</v>
      </c>
      <c r="Q1" s="18" t="str">
        <f>'Asset purchases'!P2</f>
        <v>Covered bonds</v>
      </c>
      <c r="R1" s="18" t="str">
        <f>'Asset purchases'!Q2</f>
        <v>ABS/MBS</v>
      </c>
      <c r="S1" s="18" t="str">
        <f>'Asset purchases'!R2</f>
        <v>Corporate bonds</v>
      </c>
      <c r="T1" s="18" t="str">
        <f>'Asset purchases'!S2</f>
        <v>Equities</v>
      </c>
      <c r="U1" s="18" t="str">
        <f>'Asset purchases'!T2</f>
        <v>Other</v>
      </c>
      <c r="V1" s="42" t="s">
        <v>205</v>
      </c>
    </row>
    <row r="2" spans="1:22" x14ac:dyDescent="0.3">
      <c r="A2" s="15" t="str">
        <f>IF(NOT(ISBLANK(Announcements!A2)),Announcements!A2,NA())</f>
        <v>AE-20200304-mon-1</v>
      </c>
      <c r="B2" s="15">
        <f>IF(NOT(ISBLANK(Announcements!B2)),Announcements!B2,NA())</f>
        <v>1</v>
      </c>
      <c r="C2" s="15" t="e">
        <f>IF(NOT(ISBLANK(Announcements!#REF!)),Announcements!#REF!,NA())</f>
        <v>#REF!</v>
      </c>
      <c r="D2" s="26">
        <f>IF(NOT(ISBLANK(Announcements!C2)),Announcements!C2,NA())</f>
        <v>43894</v>
      </c>
      <c r="E2" s="15" t="e">
        <f>IF(NOT(ISBLANK(Announcements!D2)),Announcements!D2,NA())</f>
        <v>#N/A</v>
      </c>
      <c r="F2" s="15" t="str">
        <f>IF(NOT(ISBLANK(Announcements!E2)),Announcements!E2,NA())</f>
        <v>AE</v>
      </c>
      <c r="G2" s="15" t="str">
        <f>IF(NOT(ISBLANK(Announcements!F2)),Announcements!F2,NA())</f>
        <v>Interest rate</v>
      </c>
      <c r="H2" s="15" t="e">
        <f>IF(INDEX('Lending operations'!$L$3:$L$1007,MATCH($A2,'Lending operations'!$A$3:$A$1007,0))="ü",1,0)</f>
        <v>#N/A</v>
      </c>
      <c r="I2" s="15" t="e">
        <f>IF(INDEX('Lending operations'!$M$3:$M$1007,MATCH($A2,'Lending operations'!$A$3:$A$1007,0))="ü",1,NA())</f>
        <v>#N/A</v>
      </c>
      <c r="J2" s="15">
        <f>IF(_xlfn.AGGREGATE(9,3,$P2:$U2)&gt;0,1,0)</f>
        <v>0</v>
      </c>
      <c r="K2" s="15">
        <f>IF(_xlfn.AGGREGATE(9,3,$M2:$O2)&gt;0,1,0)</f>
        <v>0</v>
      </c>
      <c r="M2" s="15" t="e">
        <f>IF(INDEX('Asset purchases'!L$3:L$1002,MATCH($A2,'Asset purchases'!$A$3:$A$1002,0))="ü",1,NA())</f>
        <v>#N/A</v>
      </c>
      <c r="N2" s="15" t="e">
        <f>IF(INDEX('Asset purchases'!M$3:M$1002,MATCH($A2,'Asset purchases'!$A$3:$A$1002,0))="ü",1,NA())</f>
        <v>#N/A</v>
      </c>
      <c r="O2" s="15" t="e">
        <f>IF(INDEX('Asset purchases'!N$3:N$1002,MATCH($A2,'Asset purchases'!$A$3:$A$1002,0))="ü",1,NA())</f>
        <v>#N/A</v>
      </c>
      <c r="P2" s="15" t="e">
        <f>IF(INDEX('Asset purchases'!O$3:O$1002,MATCH($A2,'Asset purchases'!$A$3:$A$1002,0))="ü",1,NA())</f>
        <v>#N/A</v>
      </c>
      <c r="Q2" s="15" t="e">
        <f>IF(INDEX('Asset purchases'!P$3:P$1002,MATCH($A2,'Asset purchases'!$A$3:$A$1002,0))="ü",1,NA())</f>
        <v>#N/A</v>
      </c>
      <c r="R2" s="15" t="e">
        <f>IF(INDEX('Asset purchases'!Q$3:Q$1002,MATCH($A2,'Asset purchases'!$A$3:$A$1002,0))="ü",1,NA())</f>
        <v>#N/A</v>
      </c>
      <c r="S2" s="15" t="e">
        <f>IF(INDEX('Asset purchases'!R$3:R$1002,MATCH($A2,'Asset purchases'!$A$3:$A$1002,0))="ü",1,NA())</f>
        <v>#N/A</v>
      </c>
      <c r="T2" s="15" t="e">
        <f>IF(INDEX('Asset purchases'!S$3:S$1002,MATCH($A2,'Asset purchases'!$A$3:$A$1002,0))="ü",1,NA())</f>
        <v>#N/A</v>
      </c>
      <c r="U2" s="15" t="e">
        <f>IF(INDEX('Asset purchases'!T$3:T$1002,MATCH($A2,'Asset purchases'!$A$3:$A$1002,0))="ü",1,NA())</f>
        <v>#N/A</v>
      </c>
      <c r="V2" s="43">
        <f>IF(Announcements!H2="ü",1,0)</f>
        <v>0</v>
      </c>
    </row>
    <row r="3" spans="1:22" x14ac:dyDescent="0.3">
      <c r="A3" s="15" t="str">
        <f>IF(NOT(ISBLANK(Announcements!A3)),Announcements!A3,NA())</f>
        <v>AE-20200314-mon-1</v>
      </c>
      <c r="B3" s="15">
        <f>IF(NOT(ISBLANK(Announcements!B3)),Announcements!B3,NA())</f>
        <v>1</v>
      </c>
      <c r="C3" s="15" t="e">
        <f>IF(NOT(ISBLANK(Announcements!#REF!)),Announcements!#REF!,NA())</f>
        <v>#REF!</v>
      </c>
      <c r="D3" s="26">
        <f>IF(NOT(ISBLANK(Announcements!C3)),Announcements!C3,NA())</f>
        <v>43904</v>
      </c>
      <c r="E3" s="15" t="e">
        <f>IF(NOT(ISBLANK(Announcements!D3)),Announcements!D3,NA())</f>
        <v>#N/A</v>
      </c>
      <c r="F3" s="15" t="str">
        <f>IF(NOT(ISBLANK(Announcements!E3)),Announcements!E3,NA())</f>
        <v>AE</v>
      </c>
      <c r="G3" s="15" t="str">
        <f>IF(NOT(ISBLANK(Announcements!F3)),Announcements!F3,NA())</f>
        <v>Lending operations</v>
      </c>
      <c r="H3" s="15">
        <f>IF(INDEX('Lending operations'!$L$3:$L$1007,MATCH($A3,'Lending operations'!$A$3:$A$1007,0))="ü",1,0)</f>
        <v>1</v>
      </c>
      <c r="I3" s="15" t="e">
        <f>IF(INDEX('Lending operations'!$M$3:$M$1007,MATCH($A3,'Lending operations'!$A$3:$A$1007,0))="ü",1,NA())</f>
        <v>#N/A</v>
      </c>
      <c r="J3" s="15">
        <f t="shared" ref="J3:J66" si="0">IF(_xlfn.AGGREGATE(9,3,$P3:$U3)&gt;0,1,0)</f>
        <v>0</v>
      </c>
      <c r="K3" s="15">
        <f t="shared" ref="K3:K66" si="1">IF(_xlfn.AGGREGATE(9,3,$M3:$O3)&gt;0,1,0)</f>
        <v>0</v>
      </c>
      <c r="M3" s="15" t="e">
        <f>IF(INDEX('Asset purchases'!L$3:L$1002,MATCH($A3,'Asset purchases'!$A$3:$A$1002,0))="ü",1,NA())</f>
        <v>#N/A</v>
      </c>
      <c r="N3" s="15" t="e">
        <f>IF(INDEX('Asset purchases'!M$3:M$1002,MATCH($A3,'Asset purchases'!$A$3:$A$1002,0))="ü",1,NA())</f>
        <v>#N/A</v>
      </c>
      <c r="O3" s="15" t="e">
        <f>IF(INDEX('Asset purchases'!N$3:N$1002,MATCH($A3,'Asset purchases'!$A$3:$A$1002,0))="ü",1,NA())</f>
        <v>#N/A</v>
      </c>
      <c r="P3" s="15" t="e">
        <f>IF(INDEX('Asset purchases'!O$3:O$1002,MATCH($A3,'Asset purchases'!$A$3:$A$1002,0))="ü",1,NA())</f>
        <v>#N/A</v>
      </c>
      <c r="Q3" s="15" t="e">
        <f>IF(INDEX('Asset purchases'!P$3:P$1002,MATCH($A3,'Asset purchases'!$A$3:$A$1002,0))="ü",1,NA())</f>
        <v>#N/A</v>
      </c>
      <c r="R3" s="15" t="e">
        <f>IF(INDEX('Asset purchases'!Q$3:Q$1002,MATCH($A3,'Asset purchases'!$A$3:$A$1002,0))="ü",1,NA())</f>
        <v>#N/A</v>
      </c>
      <c r="S3" s="15" t="e">
        <f>IF(INDEX('Asset purchases'!R$3:R$1002,MATCH($A3,'Asset purchases'!$A$3:$A$1002,0))="ü",1,NA())</f>
        <v>#N/A</v>
      </c>
      <c r="T3" s="15" t="e">
        <f>IF(INDEX('Asset purchases'!S$3:S$1002,MATCH($A3,'Asset purchases'!$A$3:$A$1002,0))="ü",1,NA())</f>
        <v>#N/A</v>
      </c>
      <c r="U3" s="15" t="e">
        <f>IF(INDEX('Asset purchases'!T$3:T$1002,MATCH($A3,'Asset purchases'!$A$3:$A$1002,0))="ü",1,NA())</f>
        <v>#N/A</v>
      </c>
      <c r="V3" s="43">
        <f>IF(Announcements!H3="ü",1,0)</f>
        <v>0</v>
      </c>
    </row>
    <row r="4" spans="1:22" x14ac:dyDescent="0.3">
      <c r="A4" s="15" t="str">
        <f>IF(NOT(ISBLANK(Announcements!A4)),Announcements!A4,NA())</f>
        <v>AE-20200304-mon-1</v>
      </c>
      <c r="B4" s="15">
        <f>IF(NOT(ISBLANK(Announcements!B4)),Announcements!B4,NA())</f>
        <v>2</v>
      </c>
      <c r="C4" s="15" t="e">
        <f>IF(NOT(ISBLANK(Announcements!#REF!)),Announcements!#REF!,NA())</f>
        <v>#REF!</v>
      </c>
      <c r="D4" s="26">
        <f>IF(NOT(ISBLANK(Announcements!C4)),Announcements!C4,NA())</f>
        <v>43906</v>
      </c>
      <c r="E4" s="15" t="e">
        <f>IF(NOT(ISBLANK(Announcements!D4)),Announcements!D4,NA())</f>
        <v>#N/A</v>
      </c>
      <c r="F4" s="15" t="str">
        <f>IF(NOT(ISBLANK(Announcements!E4)),Announcements!E4,NA())</f>
        <v>AE</v>
      </c>
      <c r="G4" s="15" t="str">
        <f>IF(NOT(ISBLANK(Announcements!F4)),Announcements!F4,NA())</f>
        <v>Interest rate</v>
      </c>
      <c r="H4" s="15" t="e">
        <f>IF(INDEX('Lending operations'!$L$3:$L$1007,MATCH($A4,'Lending operations'!$A$3:$A$1007,0))="ü",1,0)</f>
        <v>#N/A</v>
      </c>
      <c r="I4" s="15" t="e">
        <f>IF(INDEX('Lending operations'!$M$3:$M$1007,MATCH($A4,'Lending operations'!$A$3:$A$1007,0))="ü",1,NA())</f>
        <v>#N/A</v>
      </c>
      <c r="J4" s="15">
        <f t="shared" si="0"/>
        <v>0</v>
      </c>
      <c r="K4" s="15">
        <f t="shared" si="1"/>
        <v>0</v>
      </c>
      <c r="M4" s="15" t="e">
        <f>IF(INDEX('Asset purchases'!L$3:L$1002,MATCH($A4,'Asset purchases'!$A$3:$A$1002,0))="ü",1,NA())</f>
        <v>#N/A</v>
      </c>
      <c r="N4" s="15" t="e">
        <f>IF(INDEX('Asset purchases'!M$3:M$1002,MATCH($A4,'Asset purchases'!$A$3:$A$1002,0))="ü",1,NA())</f>
        <v>#N/A</v>
      </c>
      <c r="O4" s="15" t="e">
        <f>IF(INDEX('Asset purchases'!N$3:N$1002,MATCH($A4,'Asset purchases'!$A$3:$A$1002,0))="ü",1,NA())</f>
        <v>#N/A</v>
      </c>
      <c r="P4" s="15" t="e">
        <f>IF(INDEX('Asset purchases'!O$3:O$1002,MATCH($A4,'Asset purchases'!$A$3:$A$1002,0))="ü",1,NA())</f>
        <v>#N/A</v>
      </c>
      <c r="Q4" s="15" t="e">
        <f>IF(INDEX('Asset purchases'!P$3:P$1002,MATCH($A4,'Asset purchases'!$A$3:$A$1002,0))="ü",1,NA())</f>
        <v>#N/A</v>
      </c>
      <c r="R4" s="15" t="e">
        <f>IF(INDEX('Asset purchases'!Q$3:Q$1002,MATCH($A4,'Asset purchases'!$A$3:$A$1002,0))="ü",1,NA())</f>
        <v>#N/A</v>
      </c>
      <c r="S4" s="15" t="e">
        <f>IF(INDEX('Asset purchases'!R$3:R$1002,MATCH($A4,'Asset purchases'!$A$3:$A$1002,0))="ü",1,NA())</f>
        <v>#N/A</v>
      </c>
      <c r="T4" s="15" t="e">
        <f>IF(INDEX('Asset purchases'!S$3:S$1002,MATCH($A4,'Asset purchases'!$A$3:$A$1002,0))="ü",1,NA())</f>
        <v>#N/A</v>
      </c>
      <c r="U4" s="15" t="e">
        <f>IF(INDEX('Asset purchases'!T$3:T$1002,MATCH($A4,'Asset purchases'!$A$3:$A$1002,0))="ü",1,NA())</f>
        <v>#N/A</v>
      </c>
      <c r="V4" s="43">
        <f>IF(Announcements!H4="ü",1,0)</f>
        <v>0</v>
      </c>
    </row>
    <row r="5" spans="1:22" x14ac:dyDescent="0.3">
      <c r="A5" s="15" t="str">
        <f>IF(NOT(ISBLANK(Announcements!A5)),Announcements!A5,NA())</f>
        <v>AE-20200314-mon-1</v>
      </c>
      <c r="B5" s="15">
        <f>IF(NOT(ISBLANK(Announcements!B5)),Announcements!B5,NA())</f>
        <v>2</v>
      </c>
      <c r="C5" s="15" t="e">
        <f>IF(NOT(ISBLANK(Announcements!#REF!)),Announcements!#REF!,NA())</f>
        <v>#REF!</v>
      </c>
      <c r="D5" s="26">
        <f>IF(NOT(ISBLANK(Announcements!C5)),Announcements!C5,NA())</f>
        <v>43926</v>
      </c>
      <c r="E5" s="15" t="e">
        <f>IF(NOT(ISBLANK(Announcements!D5)),Announcements!D5,NA())</f>
        <v>#N/A</v>
      </c>
      <c r="F5" s="15" t="str">
        <f>IF(NOT(ISBLANK(Announcements!E5)),Announcements!E5,NA())</f>
        <v>AE</v>
      </c>
      <c r="G5" s="15" t="str">
        <f>IF(NOT(ISBLANK(Announcements!F5)),Announcements!F5,NA())</f>
        <v>Lending operations</v>
      </c>
      <c r="H5" s="15">
        <f>IF(INDEX('Lending operations'!$L$3:$L$1007,MATCH($A5,'Lending operations'!$A$3:$A$1007,0))="ü",1,0)</f>
        <v>1</v>
      </c>
      <c r="I5" s="15" t="e">
        <f>IF(INDEX('Lending operations'!$M$3:$M$1007,MATCH($A5,'Lending operations'!$A$3:$A$1007,0))="ü",1,NA())</f>
        <v>#N/A</v>
      </c>
      <c r="J5" s="15">
        <f t="shared" si="0"/>
        <v>0</v>
      </c>
      <c r="K5" s="15">
        <f t="shared" si="1"/>
        <v>0</v>
      </c>
      <c r="M5" s="15" t="e">
        <f>IF(INDEX('Asset purchases'!L$3:L$1002,MATCH($A5,'Asset purchases'!$A$3:$A$1002,0))="ü",1,NA())</f>
        <v>#N/A</v>
      </c>
      <c r="N5" s="15" t="e">
        <f>IF(INDEX('Asset purchases'!M$3:M$1002,MATCH($A5,'Asset purchases'!$A$3:$A$1002,0))="ü",1,NA())</f>
        <v>#N/A</v>
      </c>
      <c r="O5" s="15" t="e">
        <f>IF(INDEX('Asset purchases'!N$3:N$1002,MATCH($A5,'Asset purchases'!$A$3:$A$1002,0))="ü",1,NA())</f>
        <v>#N/A</v>
      </c>
      <c r="P5" s="15" t="e">
        <f>IF(INDEX('Asset purchases'!O$3:O$1002,MATCH($A5,'Asset purchases'!$A$3:$A$1002,0))="ü",1,NA())</f>
        <v>#N/A</v>
      </c>
      <c r="Q5" s="15" t="e">
        <f>IF(INDEX('Asset purchases'!P$3:P$1002,MATCH($A5,'Asset purchases'!$A$3:$A$1002,0))="ü",1,NA())</f>
        <v>#N/A</v>
      </c>
      <c r="R5" s="15" t="e">
        <f>IF(INDEX('Asset purchases'!Q$3:Q$1002,MATCH($A5,'Asset purchases'!$A$3:$A$1002,0))="ü",1,NA())</f>
        <v>#N/A</v>
      </c>
      <c r="S5" s="15" t="e">
        <f>IF(INDEX('Asset purchases'!R$3:R$1002,MATCH($A5,'Asset purchases'!$A$3:$A$1002,0))="ü",1,NA())</f>
        <v>#N/A</v>
      </c>
      <c r="T5" s="15" t="e">
        <f>IF(INDEX('Asset purchases'!S$3:S$1002,MATCH($A5,'Asset purchases'!$A$3:$A$1002,0))="ü",1,NA())</f>
        <v>#N/A</v>
      </c>
      <c r="U5" s="15" t="e">
        <f>IF(INDEX('Asset purchases'!T$3:T$1002,MATCH($A5,'Asset purchases'!$A$3:$A$1002,0))="ü",1,NA())</f>
        <v>#N/A</v>
      </c>
      <c r="V5" s="43">
        <f>IF(Announcements!H5="ü",1,0)</f>
        <v>0</v>
      </c>
    </row>
    <row r="6" spans="1:22" x14ac:dyDescent="0.3">
      <c r="A6" s="15" t="str">
        <f>IF(NOT(ISBLANK(Announcements!A6)),Announcements!A6,NA())</f>
        <v>AE-20200405-mon-1</v>
      </c>
      <c r="B6" s="15">
        <f>IF(NOT(ISBLANK(Announcements!B6)),Announcements!B6,NA())</f>
        <v>1</v>
      </c>
      <c r="C6" s="15" t="e">
        <f>IF(NOT(ISBLANK(Announcements!#REF!)),Announcements!#REF!,NA())</f>
        <v>#REF!</v>
      </c>
      <c r="D6" s="26">
        <f>IF(NOT(ISBLANK(Announcements!C6)),Announcements!C6,NA())</f>
        <v>43926</v>
      </c>
      <c r="E6" s="15" t="e">
        <f>IF(NOT(ISBLANK(Announcements!D6)),Announcements!D6,NA())</f>
        <v>#N/A</v>
      </c>
      <c r="F6" s="15" t="str">
        <f>IF(NOT(ISBLANK(Announcements!E6)),Announcements!E6,NA())</f>
        <v>AE</v>
      </c>
      <c r="G6" s="15" t="str">
        <f>IF(NOT(ISBLANK(Announcements!F6)),Announcements!F6,NA())</f>
        <v>Reserve policy</v>
      </c>
      <c r="H6" s="15" t="e">
        <f>IF(INDEX('Lending operations'!$L$3:$L$1007,MATCH($A6,'Lending operations'!$A$3:$A$1007,0))="ü",1,0)</f>
        <v>#N/A</v>
      </c>
      <c r="I6" s="15" t="e">
        <f>IF(INDEX('Lending operations'!$M$3:$M$1007,MATCH($A6,'Lending operations'!$A$3:$A$1007,0))="ü",1,NA())</f>
        <v>#N/A</v>
      </c>
      <c r="J6" s="15">
        <f t="shared" si="0"/>
        <v>0</v>
      </c>
      <c r="K6" s="15">
        <f t="shared" si="1"/>
        <v>0</v>
      </c>
      <c r="M6" s="15" t="e">
        <f>IF(INDEX('Asset purchases'!L$3:L$1002,MATCH($A6,'Asset purchases'!$A$3:$A$1002,0))="ü",1,NA())</f>
        <v>#N/A</v>
      </c>
      <c r="N6" s="15" t="e">
        <f>IF(INDEX('Asset purchases'!M$3:M$1002,MATCH($A6,'Asset purchases'!$A$3:$A$1002,0))="ü",1,NA())</f>
        <v>#N/A</v>
      </c>
      <c r="O6" s="15" t="e">
        <f>IF(INDEX('Asset purchases'!N$3:N$1002,MATCH($A6,'Asset purchases'!$A$3:$A$1002,0))="ü",1,NA())</f>
        <v>#N/A</v>
      </c>
      <c r="P6" s="15" t="e">
        <f>IF(INDEX('Asset purchases'!O$3:O$1002,MATCH($A6,'Asset purchases'!$A$3:$A$1002,0))="ü",1,NA())</f>
        <v>#N/A</v>
      </c>
      <c r="Q6" s="15" t="e">
        <f>IF(INDEX('Asset purchases'!P$3:P$1002,MATCH($A6,'Asset purchases'!$A$3:$A$1002,0))="ü",1,NA())</f>
        <v>#N/A</v>
      </c>
      <c r="R6" s="15" t="e">
        <f>IF(INDEX('Asset purchases'!Q$3:Q$1002,MATCH($A6,'Asset purchases'!$A$3:$A$1002,0))="ü",1,NA())</f>
        <v>#N/A</v>
      </c>
      <c r="S6" s="15" t="e">
        <f>IF(INDEX('Asset purchases'!R$3:R$1002,MATCH($A6,'Asset purchases'!$A$3:$A$1002,0))="ü",1,NA())</f>
        <v>#N/A</v>
      </c>
      <c r="T6" s="15" t="e">
        <f>IF(INDEX('Asset purchases'!S$3:S$1002,MATCH($A6,'Asset purchases'!$A$3:$A$1002,0))="ü",1,NA())</f>
        <v>#N/A</v>
      </c>
      <c r="U6" s="15" t="e">
        <f>IF(INDEX('Asset purchases'!T$3:T$1002,MATCH($A6,'Asset purchases'!$A$3:$A$1002,0))="ü",1,NA())</f>
        <v>#N/A</v>
      </c>
      <c r="V6" s="43">
        <f>IF(Announcements!H6="ü",1,0)</f>
        <v>0</v>
      </c>
    </row>
    <row r="7" spans="1:22" x14ac:dyDescent="0.3">
      <c r="A7" s="15" t="str">
        <f>IF(NOT(ISBLANK(Announcements!A7)),Announcements!A7,NA())</f>
        <v>AE-20200314-mon-1</v>
      </c>
      <c r="B7" s="15">
        <f>IF(NOT(ISBLANK(Announcements!B7)),Announcements!B7,NA())</f>
        <v>3</v>
      </c>
      <c r="C7" s="15" t="e">
        <f>IF(NOT(ISBLANK(Announcements!#REF!)),Announcements!#REF!,NA())</f>
        <v>#REF!</v>
      </c>
      <c r="D7" s="26">
        <f>IF(NOT(ISBLANK(Announcements!C7)),Announcements!C7,NA())</f>
        <v>43940</v>
      </c>
      <c r="E7" s="15" t="e">
        <f>IF(NOT(ISBLANK(Announcements!D7)),Announcements!D7,NA())</f>
        <v>#N/A</v>
      </c>
      <c r="F7" s="15" t="str">
        <f>IF(NOT(ISBLANK(Announcements!E7)),Announcements!E7,NA())</f>
        <v>AE</v>
      </c>
      <c r="G7" s="15" t="str">
        <f>IF(NOT(ISBLANK(Announcements!F7)),Announcements!F7,NA())</f>
        <v>Lending operations</v>
      </c>
      <c r="H7" s="15">
        <f>IF(INDEX('Lending operations'!$L$3:$L$1007,MATCH($A7,'Lending operations'!$A$3:$A$1007,0))="ü",1,0)</f>
        <v>1</v>
      </c>
      <c r="I7" s="15" t="e">
        <f>IF(INDEX('Lending operations'!$M$3:$M$1007,MATCH($A7,'Lending operations'!$A$3:$A$1007,0))="ü",1,NA())</f>
        <v>#N/A</v>
      </c>
      <c r="J7" s="15">
        <f t="shared" si="0"/>
        <v>0</v>
      </c>
      <c r="K7" s="15">
        <f t="shared" si="1"/>
        <v>0</v>
      </c>
      <c r="M7" s="15" t="e">
        <f>IF(INDEX('Asset purchases'!L$3:L$1002,MATCH($A7,'Asset purchases'!$A$3:$A$1002,0))="ü",1,NA())</f>
        <v>#N/A</v>
      </c>
      <c r="N7" s="15" t="e">
        <f>IF(INDEX('Asset purchases'!M$3:M$1002,MATCH($A7,'Asset purchases'!$A$3:$A$1002,0))="ü",1,NA())</f>
        <v>#N/A</v>
      </c>
      <c r="O7" s="15" t="e">
        <f>IF(INDEX('Asset purchases'!N$3:N$1002,MATCH($A7,'Asset purchases'!$A$3:$A$1002,0))="ü",1,NA())</f>
        <v>#N/A</v>
      </c>
      <c r="P7" s="15" t="e">
        <f>IF(INDEX('Asset purchases'!O$3:O$1002,MATCH($A7,'Asset purchases'!$A$3:$A$1002,0))="ü",1,NA())</f>
        <v>#N/A</v>
      </c>
      <c r="Q7" s="15" t="e">
        <f>IF(INDEX('Asset purchases'!P$3:P$1002,MATCH($A7,'Asset purchases'!$A$3:$A$1002,0))="ü",1,NA())</f>
        <v>#N/A</v>
      </c>
      <c r="R7" s="15" t="e">
        <f>IF(INDEX('Asset purchases'!Q$3:Q$1002,MATCH($A7,'Asset purchases'!$A$3:$A$1002,0))="ü",1,NA())</f>
        <v>#N/A</v>
      </c>
      <c r="S7" s="15" t="e">
        <f>IF(INDEX('Asset purchases'!R$3:R$1002,MATCH($A7,'Asset purchases'!$A$3:$A$1002,0))="ü",1,NA())</f>
        <v>#N/A</v>
      </c>
      <c r="T7" s="15" t="e">
        <f>IF(INDEX('Asset purchases'!S$3:S$1002,MATCH($A7,'Asset purchases'!$A$3:$A$1002,0))="ü",1,NA())</f>
        <v>#N/A</v>
      </c>
      <c r="U7" s="15" t="e">
        <f>IF(INDEX('Asset purchases'!T$3:T$1002,MATCH($A7,'Asset purchases'!$A$3:$A$1002,0))="ü",1,NA())</f>
        <v>#N/A</v>
      </c>
      <c r="V7" s="43">
        <f>IF(Announcements!H7="ü",1,0)</f>
        <v>0</v>
      </c>
    </row>
    <row r="8" spans="1:22" x14ac:dyDescent="0.3">
      <c r="A8" s="15" t="str">
        <f>IF(NOT(ISBLANK(Announcements!A8)),Announcements!A8,NA())</f>
        <v>AE-20200706-mon-1</v>
      </c>
      <c r="B8" s="15">
        <f>IF(NOT(ISBLANK(Announcements!B8)),Announcements!B8,NA())</f>
        <v>1</v>
      </c>
      <c r="C8" s="15" t="e">
        <f>IF(NOT(ISBLANK(Announcements!#REF!)),Announcements!#REF!,NA())</f>
        <v>#REF!</v>
      </c>
      <c r="D8" s="26">
        <f>IF(NOT(ISBLANK(Announcements!C8)),Announcements!C8,NA())</f>
        <v>44018</v>
      </c>
      <c r="E8" s="15" t="e">
        <f>IF(NOT(ISBLANK(Announcements!D8)),Announcements!D8,NA())</f>
        <v>#N/A</v>
      </c>
      <c r="F8" s="15" t="str">
        <f>IF(NOT(ISBLANK(Announcements!E8)),Announcements!E8,NA())</f>
        <v>AE</v>
      </c>
      <c r="G8" s="15" t="str">
        <f>IF(NOT(ISBLANK(Announcements!F8)),Announcements!F8,NA())</f>
        <v>Lending operations</v>
      </c>
      <c r="H8" s="15">
        <f>IF(INDEX('Lending operations'!$L$3:$L$1007,MATCH($A8,'Lending operations'!$A$3:$A$1007,0))="ü",1,0)</f>
        <v>0</v>
      </c>
      <c r="I8" s="15" t="e">
        <f>IF(INDEX('Lending operations'!$M$3:$M$1007,MATCH($A8,'Lending operations'!$A$3:$A$1007,0))="ü",1,NA())</f>
        <v>#N/A</v>
      </c>
      <c r="J8" s="15">
        <f t="shared" si="0"/>
        <v>0</v>
      </c>
      <c r="K8" s="15">
        <f t="shared" si="1"/>
        <v>0</v>
      </c>
      <c r="M8" s="15" t="e">
        <f>IF(INDEX('Asset purchases'!L$3:L$1002,MATCH($A8,'Asset purchases'!$A$3:$A$1002,0))="ü",1,NA())</f>
        <v>#N/A</v>
      </c>
      <c r="N8" s="15" t="e">
        <f>IF(INDEX('Asset purchases'!M$3:M$1002,MATCH($A8,'Asset purchases'!$A$3:$A$1002,0))="ü",1,NA())</f>
        <v>#N/A</v>
      </c>
      <c r="O8" s="15" t="e">
        <f>IF(INDEX('Asset purchases'!N$3:N$1002,MATCH($A8,'Asset purchases'!$A$3:$A$1002,0))="ü",1,NA())</f>
        <v>#N/A</v>
      </c>
      <c r="P8" s="15" t="e">
        <f>IF(INDEX('Asset purchases'!O$3:O$1002,MATCH($A8,'Asset purchases'!$A$3:$A$1002,0))="ü",1,NA())</f>
        <v>#N/A</v>
      </c>
      <c r="Q8" s="15" t="e">
        <f>IF(INDEX('Asset purchases'!P$3:P$1002,MATCH($A8,'Asset purchases'!$A$3:$A$1002,0))="ü",1,NA())</f>
        <v>#N/A</v>
      </c>
      <c r="R8" s="15" t="e">
        <f>IF(INDEX('Asset purchases'!Q$3:Q$1002,MATCH($A8,'Asset purchases'!$A$3:$A$1002,0))="ü",1,NA())</f>
        <v>#N/A</v>
      </c>
      <c r="S8" s="15" t="e">
        <f>IF(INDEX('Asset purchases'!R$3:R$1002,MATCH($A8,'Asset purchases'!$A$3:$A$1002,0))="ü",1,NA())</f>
        <v>#N/A</v>
      </c>
      <c r="T8" s="15" t="e">
        <f>IF(INDEX('Asset purchases'!S$3:S$1002,MATCH($A8,'Asset purchases'!$A$3:$A$1002,0))="ü",1,NA())</f>
        <v>#N/A</v>
      </c>
      <c r="U8" s="15" t="e">
        <f>IF(INDEX('Asset purchases'!T$3:T$1002,MATCH($A8,'Asset purchases'!$A$3:$A$1002,0))="ü",1,NA())</f>
        <v>#N/A</v>
      </c>
      <c r="V8" s="43">
        <f>IF(Announcements!H8="ü",1,0)</f>
        <v>0</v>
      </c>
    </row>
    <row r="9" spans="1:22" x14ac:dyDescent="0.3">
      <c r="A9" s="15" t="str">
        <f>IF(NOT(ISBLANK(Announcements!A9)),Announcements!A9,NA())</f>
        <v>AE-20200314-mon-1</v>
      </c>
      <c r="B9" s="15">
        <f>IF(NOT(ISBLANK(Announcements!B9)),Announcements!B9,NA())</f>
        <v>4</v>
      </c>
      <c r="C9" s="15" t="e">
        <f>IF(NOT(ISBLANK(Announcements!#REF!)),Announcements!#REF!,NA())</f>
        <v>#REF!</v>
      </c>
      <c r="D9" s="26">
        <f>IF(NOT(ISBLANK(Announcements!C9)),Announcements!C9,NA())</f>
        <v>44051</v>
      </c>
      <c r="E9" s="15" t="e">
        <f>IF(NOT(ISBLANK(Announcements!D9)),Announcements!D9,NA())</f>
        <v>#N/A</v>
      </c>
      <c r="F9" s="15" t="str">
        <f>IF(NOT(ISBLANK(Announcements!E9)),Announcements!E9,NA())</f>
        <v>AE</v>
      </c>
      <c r="G9" s="15" t="str">
        <f>IF(NOT(ISBLANK(Announcements!F9)),Announcements!F9,NA())</f>
        <v>Lending operations</v>
      </c>
      <c r="H9" s="15">
        <f>IF(INDEX('Lending operations'!$L$3:$L$1007,MATCH($A9,'Lending operations'!$A$3:$A$1007,0))="ü",1,0)</f>
        <v>1</v>
      </c>
      <c r="I9" s="15" t="e">
        <f>IF(INDEX('Lending operations'!$M$3:$M$1007,MATCH($A9,'Lending operations'!$A$3:$A$1007,0))="ü",1,NA())</f>
        <v>#N/A</v>
      </c>
      <c r="J9" s="15">
        <f t="shared" si="0"/>
        <v>0</v>
      </c>
      <c r="K9" s="15">
        <f t="shared" si="1"/>
        <v>0</v>
      </c>
      <c r="M9" s="15" t="e">
        <f>IF(INDEX('Asset purchases'!L$3:L$1002,MATCH($A9,'Asset purchases'!$A$3:$A$1002,0))="ü",1,NA())</f>
        <v>#N/A</v>
      </c>
      <c r="N9" s="15" t="e">
        <f>IF(INDEX('Asset purchases'!M$3:M$1002,MATCH($A9,'Asset purchases'!$A$3:$A$1002,0))="ü",1,NA())</f>
        <v>#N/A</v>
      </c>
      <c r="O9" s="15" t="e">
        <f>IF(INDEX('Asset purchases'!N$3:N$1002,MATCH($A9,'Asset purchases'!$A$3:$A$1002,0))="ü",1,NA())</f>
        <v>#N/A</v>
      </c>
      <c r="P9" s="15" t="e">
        <f>IF(INDEX('Asset purchases'!O$3:O$1002,MATCH($A9,'Asset purchases'!$A$3:$A$1002,0))="ü",1,NA())</f>
        <v>#N/A</v>
      </c>
      <c r="Q9" s="15" t="e">
        <f>IF(INDEX('Asset purchases'!P$3:P$1002,MATCH($A9,'Asset purchases'!$A$3:$A$1002,0))="ü",1,NA())</f>
        <v>#N/A</v>
      </c>
      <c r="R9" s="15" t="e">
        <f>IF(INDEX('Asset purchases'!Q$3:Q$1002,MATCH($A9,'Asset purchases'!$A$3:$A$1002,0))="ü",1,NA())</f>
        <v>#N/A</v>
      </c>
      <c r="S9" s="15" t="e">
        <f>IF(INDEX('Asset purchases'!R$3:R$1002,MATCH($A9,'Asset purchases'!$A$3:$A$1002,0))="ü",1,NA())</f>
        <v>#N/A</v>
      </c>
      <c r="T9" s="15" t="e">
        <f>IF(INDEX('Asset purchases'!S$3:S$1002,MATCH($A9,'Asset purchases'!$A$3:$A$1002,0))="ü",1,NA())</f>
        <v>#N/A</v>
      </c>
      <c r="U9" s="15" t="e">
        <f>IF(INDEX('Asset purchases'!T$3:T$1002,MATCH($A9,'Asset purchases'!$A$3:$A$1002,0))="ü",1,NA())</f>
        <v>#N/A</v>
      </c>
      <c r="V9" s="43">
        <f>IF(Announcements!H9="ü",1,0)</f>
        <v>0</v>
      </c>
    </row>
    <row r="10" spans="1:22" x14ac:dyDescent="0.3">
      <c r="A10" s="15" t="str">
        <f>IF(NOT(ISBLANK(Announcements!A10)),Announcements!A10,NA())</f>
        <v>AE-20201022-mon-1</v>
      </c>
      <c r="B10" s="15">
        <f>IF(NOT(ISBLANK(Announcements!B10)),Announcements!B10,NA())</f>
        <v>1</v>
      </c>
      <c r="C10" s="15" t="e">
        <f>IF(NOT(ISBLANK(Announcements!#REF!)),Announcements!#REF!,NA())</f>
        <v>#REF!</v>
      </c>
      <c r="D10" s="26">
        <f>IF(NOT(ISBLANK(Announcements!C10)),Announcements!C10,NA())</f>
        <v>44126</v>
      </c>
      <c r="E10" s="15" t="e">
        <f>IF(NOT(ISBLANK(Announcements!D10)),Announcements!D10,NA())</f>
        <v>#N/A</v>
      </c>
      <c r="F10" s="15" t="str">
        <f>IF(NOT(ISBLANK(Announcements!E10)),Announcements!E10,NA())</f>
        <v>AE</v>
      </c>
      <c r="G10" s="15" t="str">
        <f>IF(NOT(ISBLANK(Announcements!F10)),Announcements!F10,NA())</f>
        <v>Reserve policy</v>
      </c>
      <c r="H10" s="15" t="e">
        <f>IF(INDEX('Lending operations'!$L$3:$L$1007,MATCH($A10,'Lending operations'!$A$3:$A$1007,0))="ü",1,0)</f>
        <v>#N/A</v>
      </c>
      <c r="I10" s="15" t="e">
        <f>IF(INDEX('Lending operations'!$M$3:$M$1007,MATCH($A10,'Lending operations'!$A$3:$A$1007,0))="ü",1,NA())</f>
        <v>#N/A</v>
      </c>
      <c r="J10" s="15">
        <f t="shared" si="0"/>
        <v>0</v>
      </c>
      <c r="K10" s="15">
        <f t="shared" si="1"/>
        <v>0</v>
      </c>
      <c r="M10" s="15" t="e">
        <f>IF(INDEX('Asset purchases'!L$3:L$1002,MATCH($A10,'Asset purchases'!$A$3:$A$1002,0))="ü",1,NA())</f>
        <v>#N/A</v>
      </c>
      <c r="N10" s="15" t="e">
        <f>IF(INDEX('Asset purchases'!M$3:M$1002,MATCH($A10,'Asset purchases'!$A$3:$A$1002,0))="ü",1,NA())</f>
        <v>#N/A</v>
      </c>
      <c r="O10" s="15" t="e">
        <f>IF(INDEX('Asset purchases'!N$3:N$1002,MATCH($A10,'Asset purchases'!$A$3:$A$1002,0))="ü",1,NA())</f>
        <v>#N/A</v>
      </c>
      <c r="P10" s="15" t="e">
        <f>IF(INDEX('Asset purchases'!O$3:O$1002,MATCH($A10,'Asset purchases'!$A$3:$A$1002,0))="ü",1,NA())</f>
        <v>#N/A</v>
      </c>
      <c r="Q10" s="15" t="e">
        <f>IF(INDEX('Asset purchases'!P$3:P$1002,MATCH($A10,'Asset purchases'!$A$3:$A$1002,0))="ü",1,NA())</f>
        <v>#N/A</v>
      </c>
      <c r="R10" s="15" t="e">
        <f>IF(INDEX('Asset purchases'!Q$3:Q$1002,MATCH($A10,'Asset purchases'!$A$3:$A$1002,0))="ü",1,NA())</f>
        <v>#N/A</v>
      </c>
      <c r="S10" s="15" t="e">
        <f>IF(INDEX('Asset purchases'!R$3:R$1002,MATCH($A10,'Asset purchases'!$A$3:$A$1002,0))="ü",1,NA())</f>
        <v>#N/A</v>
      </c>
      <c r="T10" s="15" t="e">
        <f>IF(INDEX('Asset purchases'!S$3:S$1002,MATCH($A10,'Asset purchases'!$A$3:$A$1002,0))="ü",1,NA())</f>
        <v>#N/A</v>
      </c>
      <c r="U10" s="15" t="e">
        <f>IF(INDEX('Asset purchases'!T$3:T$1002,MATCH($A10,'Asset purchases'!$A$3:$A$1002,0))="ü",1,NA())</f>
        <v>#N/A</v>
      </c>
      <c r="V10" s="43">
        <f>IF(Announcements!H10="ü",1,0)</f>
        <v>0</v>
      </c>
    </row>
    <row r="11" spans="1:22" x14ac:dyDescent="0.3">
      <c r="A11" s="15" t="str">
        <f>IF(NOT(ISBLANK(Announcements!A11)),Announcements!A11,NA())</f>
        <v>AE-20200314-mon-1</v>
      </c>
      <c r="B11" s="15">
        <f>IF(NOT(ISBLANK(Announcements!B11)),Announcements!B11,NA())</f>
        <v>5</v>
      </c>
      <c r="C11" s="15" t="e">
        <f>IF(NOT(ISBLANK(Announcements!#REF!)),Announcements!#REF!,NA())</f>
        <v>#REF!</v>
      </c>
      <c r="D11" s="26">
        <f>IF(NOT(ISBLANK(Announcements!C11)),Announcements!C11,NA())</f>
        <v>44151</v>
      </c>
      <c r="E11" s="15" t="e">
        <f>IF(NOT(ISBLANK(Announcements!D11)),Announcements!D11,NA())</f>
        <v>#N/A</v>
      </c>
      <c r="F11" s="15" t="str">
        <f>IF(NOT(ISBLANK(Announcements!E11)),Announcements!E11,NA())</f>
        <v>AE</v>
      </c>
      <c r="G11" s="15" t="str">
        <f>IF(NOT(ISBLANK(Announcements!F11)),Announcements!F11,NA())</f>
        <v>Lending operations</v>
      </c>
      <c r="H11" s="15">
        <f>IF(INDEX('Lending operations'!$L$3:$L$1007,MATCH($A11,'Lending operations'!$A$3:$A$1007,0))="ü",1,0)</f>
        <v>1</v>
      </c>
      <c r="I11" s="15" t="e">
        <f>IF(INDEX('Lending operations'!$M$3:$M$1007,MATCH($A11,'Lending operations'!$A$3:$A$1007,0))="ü",1,NA())</f>
        <v>#N/A</v>
      </c>
      <c r="J11" s="15">
        <f t="shared" si="0"/>
        <v>0</v>
      </c>
      <c r="K11" s="15">
        <f t="shared" si="1"/>
        <v>0</v>
      </c>
      <c r="M11" s="15" t="e">
        <f>IF(INDEX('Asset purchases'!L$3:L$1002,MATCH($A11,'Asset purchases'!$A$3:$A$1002,0))="ü",1,NA())</f>
        <v>#N/A</v>
      </c>
      <c r="N11" s="15" t="e">
        <f>IF(INDEX('Asset purchases'!M$3:M$1002,MATCH($A11,'Asset purchases'!$A$3:$A$1002,0))="ü",1,NA())</f>
        <v>#N/A</v>
      </c>
      <c r="O11" s="15" t="e">
        <f>IF(INDEX('Asset purchases'!N$3:N$1002,MATCH($A11,'Asset purchases'!$A$3:$A$1002,0))="ü",1,NA())</f>
        <v>#N/A</v>
      </c>
      <c r="P11" s="15" t="e">
        <f>IF(INDEX('Asset purchases'!O$3:O$1002,MATCH($A11,'Asset purchases'!$A$3:$A$1002,0))="ü",1,NA())</f>
        <v>#N/A</v>
      </c>
      <c r="Q11" s="15" t="e">
        <f>IF(INDEX('Asset purchases'!P$3:P$1002,MATCH($A11,'Asset purchases'!$A$3:$A$1002,0))="ü",1,NA())</f>
        <v>#N/A</v>
      </c>
      <c r="R11" s="15" t="e">
        <f>IF(INDEX('Asset purchases'!Q$3:Q$1002,MATCH($A11,'Asset purchases'!$A$3:$A$1002,0))="ü",1,NA())</f>
        <v>#N/A</v>
      </c>
      <c r="S11" s="15" t="e">
        <f>IF(INDEX('Asset purchases'!R$3:R$1002,MATCH($A11,'Asset purchases'!$A$3:$A$1002,0))="ü",1,NA())</f>
        <v>#N/A</v>
      </c>
      <c r="T11" s="15" t="e">
        <f>IF(INDEX('Asset purchases'!S$3:S$1002,MATCH($A11,'Asset purchases'!$A$3:$A$1002,0))="ü",1,NA())</f>
        <v>#N/A</v>
      </c>
      <c r="U11" s="15" t="e">
        <f>IF(INDEX('Asset purchases'!T$3:T$1002,MATCH($A11,'Asset purchases'!$A$3:$A$1002,0))="ü",1,NA())</f>
        <v>#N/A</v>
      </c>
      <c r="V11" s="43">
        <f>IF(Announcements!H11="ü",1,0)</f>
        <v>0</v>
      </c>
    </row>
    <row r="12" spans="1:22" x14ac:dyDescent="0.3">
      <c r="A12" s="15" t="str">
        <f>IF(NOT(ISBLANK(Announcements!A12)),Announcements!A12,NA())</f>
        <v>AE-20210408-mon-1</v>
      </c>
      <c r="B12" s="15">
        <f>IF(NOT(ISBLANK(Announcements!B12)),Announcements!B12,NA())</f>
        <v>1</v>
      </c>
      <c r="C12" s="15" t="e">
        <f>IF(NOT(ISBLANK(Announcements!#REF!)),Announcements!#REF!,NA())</f>
        <v>#REF!</v>
      </c>
      <c r="D12" s="26">
        <f>IF(NOT(ISBLANK(Announcements!C12)),Announcements!C12,NA())</f>
        <v>44294</v>
      </c>
      <c r="E12" s="15" t="e">
        <f>IF(NOT(ISBLANK(Announcements!D12)),Announcements!D12,NA())</f>
        <v>#N/A</v>
      </c>
      <c r="F12" s="15" t="str">
        <f>IF(NOT(ISBLANK(Announcements!E12)),Announcements!E12,NA())</f>
        <v>AE</v>
      </c>
      <c r="G12" s="15" t="str">
        <f>IF(NOT(ISBLANK(Announcements!F12)),Announcements!F12,NA())</f>
        <v>Lending operations</v>
      </c>
      <c r="H12" s="15">
        <f>IF(INDEX('Lending operations'!$L$3:$L$1007,MATCH($A12,'Lending operations'!$A$3:$A$1007,0))="ü",1,0)</f>
        <v>0</v>
      </c>
      <c r="I12" s="15" t="e">
        <f>IF(INDEX('Lending operations'!$M$3:$M$1007,MATCH($A12,'Lending operations'!$A$3:$A$1007,0))="ü",1,NA())</f>
        <v>#N/A</v>
      </c>
      <c r="J12" s="15">
        <f t="shared" si="0"/>
        <v>0</v>
      </c>
      <c r="K12" s="15">
        <f t="shared" si="1"/>
        <v>0</v>
      </c>
      <c r="M12" s="15" t="e">
        <f>IF(INDEX('Asset purchases'!L$3:L$1002,MATCH($A12,'Asset purchases'!$A$3:$A$1002,0))="ü",1,NA())</f>
        <v>#N/A</v>
      </c>
      <c r="N12" s="15" t="e">
        <f>IF(INDEX('Asset purchases'!M$3:M$1002,MATCH($A12,'Asset purchases'!$A$3:$A$1002,0))="ü",1,NA())</f>
        <v>#N/A</v>
      </c>
      <c r="O12" s="15" t="e">
        <f>IF(INDEX('Asset purchases'!N$3:N$1002,MATCH($A12,'Asset purchases'!$A$3:$A$1002,0))="ü",1,NA())</f>
        <v>#N/A</v>
      </c>
      <c r="P12" s="15" t="e">
        <f>IF(INDEX('Asset purchases'!O$3:O$1002,MATCH($A12,'Asset purchases'!$A$3:$A$1002,0))="ü",1,NA())</f>
        <v>#N/A</v>
      </c>
      <c r="Q12" s="15" t="e">
        <f>IF(INDEX('Asset purchases'!P$3:P$1002,MATCH($A12,'Asset purchases'!$A$3:$A$1002,0))="ü",1,NA())</f>
        <v>#N/A</v>
      </c>
      <c r="R12" s="15" t="e">
        <f>IF(INDEX('Asset purchases'!Q$3:Q$1002,MATCH($A12,'Asset purchases'!$A$3:$A$1002,0))="ü",1,NA())</f>
        <v>#N/A</v>
      </c>
      <c r="S12" s="15" t="e">
        <f>IF(INDEX('Asset purchases'!R$3:R$1002,MATCH($A12,'Asset purchases'!$A$3:$A$1002,0))="ü",1,NA())</f>
        <v>#N/A</v>
      </c>
      <c r="T12" s="15" t="e">
        <f>IF(INDEX('Asset purchases'!S$3:S$1002,MATCH($A12,'Asset purchases'!$A$3:$A$1002,0))="ü",1,NA())</f>
        <v>#N/A</v>
      </c>
      <c r="U12" s="15" t="e">
        <f>IF(INDEX('Asset purchases'!T$3:T$1002,MATCH($A12,'Asset purchases'!$A$3:$A$1002,0))="ü",1,NA())</f>
        <v>#N/A</v>
      </c>
      <c r="V12" s="43">
        <f>IF(Announcements!H12="ü",1,0)</f>
        <v>0</v>
      </c>
    </row>
    <row r="13" spans="1:22" x14ac:dyDescent="0.3">
      <c r="A13" s="15" t="str">
        <f>IF(NOT(ISBLANK(Announcements!A13)),Announcements!A13,NA())</f>
        <v>AE-20200314-mon-1</v>
      </c>
      <c r="B13" s="15">
        <f>IF(NOT(ISBLANK(Announcements!B13)),Announcements!B13,NA())</f>
        <v>6</v>
      </c>
      <c r="C13" s="15" t="e">
        <f>IF(NOT(ISBLANK(Announcements!#REF!)),Announcements!#REF!,NA())</f>
        <v>#REF!</v>
      </c>
      <c r="D13" s="26">
        <f>IF(NOT(ISBLANK(Announcements!C13)),Announcements!C13,NA())</f>
        <v>44306</v>
      </c>
      <c r="E13" s="15" t="e">
        <f>IF(NOT(ISBLANK(Announcements!D13)),Announcements!D13,NA())</f>
        <v>#N/A</v>
      </c>
      <c r="F13" s="15" t="str">
        <f>IF(NOT(ISBLANK(Announcements!E13)),Announcements!E13,NA())</f>
        <v>AE</v>
      </c>
      <c r="G13" s="15" t="str">
        <f>IF(NOT(ISBLANK(Announcements!F13)),Announcements!F13,NA())</f>
        <v>Lending operations</v>
      </c>
      <c r="H13" s="15">
        <f>IF(INDEX('Lending operations'!$L$3:$L$1007,MATCH($A13,'Lending operations'!$A$3:$A$1007,0))="ü",1,0)</f>
        <v>1</v>
      </c>
      <c r="I13" s="15" t="e">
        <f>IF(INDEX('Lending operations'!$M$3:$M$1007,MATCH($A13,'Lending operations'!$A$3:$A$1007,0))="ü",1,NA())</f>
        <v>#N/A</v>
      </c>
      <c r="J13" s="15">
        <f t="shared" si="0"/>
        <v>0</v>
      </c>
      <c r="K13" s="15">
        <f t="shared" si="1"/>
        <v>0</v>
      </c>
      <c r="M13" s="15" t="e">
        <f>IF(INDEX('Asset purchases'!L$3:L$1002,MATCH($A13,'Asset purchases'!$A$3:$A$1002,0))="ü",1,NA())</f>
        <v>#N/A</v>
      </c>
      <c r="N13" s="15" t="e">
        <f>IF(INDEX('Asset purchases'!M$3:M$1002,MATCH($A13,'Asset purchases'!$A$3:$A$1002,0))="ü",1,NA())</f>
        <v>#N/A</v>
      </c>
      <c r="O13" s="15" t="e">
        <f>IF(INDEX('Asset purchases'!N$3:N$1002,MATCH($A13,'Asset purchases'!$A$3:$A$1002,0))="ü",1,NA())</f>
        <v>#N/A</v>
      </c>
      <c r="P13" s="15" t="e">
        <f>IF(INDEX('Asset purchases'!O$3:O$1002,MATCH($A13,'Asset purchases'!$A$3:$A$1002,0))="ü",1,NA())</f>
        <v>#N/A</v>
      </c>
      <c r="Q13" s="15" t="e">
        <f>IF(INDEX('Asset purchases'!P$3:P$1002,MATCH($A13,'Asset purchases'!$A$3:$A$1002,0))="ü",1,NA())</f>
        <v>#N/A</v>
      </c>
      <c r="R13" s="15" t="e">
        <f>IF(INDEX('Asset purchases'!Q$3:Q$1002,MATCH($A13,'Asset purchases'!$A$3:$A$1002,0))="ü",1,NA())</f>
        <v>#N/A</v>
      </c>
      <c r="S13" s="15" t="e">
        <f>IF(INDEX('Asset purchases'!R$3:R$1002,MATCH($A13,'Asset purchases'!$A$3:$A$1002,0))="ü",1,NA())</f>
        <v>#N/A</v>
      </c>
      <c r="T13" s="15" t="e">
        <f>IF(INDEX('Asset purchases'!S$3:S$1002,MATCH($A13,'Asset purchases'!$A$3:$A$1002,0))="ü",1,NA())</f>
        <v>#N/A</v>
      </c>
      <c r="U13" s="15" t="e">
        <f>IF(INDEX('Asset purchases'!T$3:T$1002,MATCH($A13,'Asset purchases'!$A$3:$A$1002,0))="ü",1,NA())</f>
        <v>#N/A</v>
      </c>
      <c r="V13" s="43">
        <f>IF(Announcements!H13="ü",1,0)</f>
        <v>0</v>
      </c>
    </row>
    <row r="14" spans="1:22" x14ac:dyDescent="0.3">
      <c r="A14" s="15" t="str">
        <f>IF(NOT(ISBLANK(Announcements!A14)),Announcements!A14,NA())</f>
        <v>AE-20200304-mon-1</v>
      </c>
      <c r="B14" s="15">
        <f>IF(NOT(ISBLANK(Announcements!B14)),Announcements!B14,NA())</f>
        <v>3</v>
      </c>
      <c r="C14" s="15" t="e">
        <f>IF(NOT(ISBLANK(Announcements!#REF!)),Announcements!#REF!,NA())</f>
        <v>#REF!</v>
      </c>
      <c r="D14" s="26">
        <f>IF(NOT(ISBLANK(Announcements!C14)),Announcements!C14,NA())</f>
        <v>44364</v>
      </c>
      <c r="E14" s="15" t="e">
        <f>IF(NOT(ISBLANK(Announcements!D14)),Announcements!D14,NA())</f>
        <v>#N/A</v>
      </c>
      <c r="F14" s="15" t="str">
        <f>IF(NOT(ISBLANK(Announcements!E14)),Announcements!E14,NA())</f>
        <v>AE</v>
      </c>
      <c r="G14" s="15" t="str">
        <f>IF(NOT(ISBLANK(Announcements!F14)),Announcements!F14,NA())</f>
        <v>Interest rate</v>
      </c>
      <c r="H14" s="15" t="e">
        <f>IF(INDEX('Lending operations'!$L$3:$L$1007,MATCH($A14,'Lending operations'!$A$3:$A$1007,0))="ü",1,0)</f>
        <v>#N/A</v>
      </c>
      <c r="I14" s="15" t="e">
        <f>IF(INDEX('Lending operations'!$M$3:$M$1007,MATCH($A14,'Lending operations'!$A$3:$A$1007,0))="ü",1,NA())</f>
        <v>#N/A</v>
      </c>
      <c r="J14" s="15">
        <f t="shared" si="0"/>
        <v>0</v>
      </c>
      <c r="K14" s="15">
        <f t="shared" si="1"/>
        <v>0</v>
      </c>
      <c r="M14" s="15" t="e">
        <f>IF(INDEX('Asset purchases'!L$3:L$1002,MATCH($A14,'Asset purchases'!$A$3:$A$1002,0))="ü",1,NA())</f>
        <v>#N/A</v>
      </c>
      <c r="N14" s="15" t="e">
        <f>IF(INDEX('Asset purchases'!M$3:M$1002,MATCH($A14,'Asset purchases'!$A$3:$A$1002,0))="ü",1,NA())</f>
        <v>#N/A</v>
      </c>
      <c r="O14" s="15" t="e">
        <f>IF(INDEX('Asset purchases'!N$3:N$1002,MATCH($A14,'Asset purchases'!$A$3:$A$1002,0))="ü",1,NA())</f>
        <v>#N/A</v>
      </c>
      <c r="P14" s="15" t="e">
        <f>IF(INDEX('Asset purchases'!O$3:O$1002,MATCH($A14,'Asset purchases'!$A$3:$A$1002,0))="ü",1,NA())</f>
        <v>#N/A</v>
      </c>
      <c r="Q14" s="15" t="e">
        <f>IF(INDEX('Asset purchases'!P$3:P$1002,MATCH($A14,'Asset purchases'!$A$3:$A$1002,0))="ü",1,NA())</f>
        <v>#N/A</v>
      </c>
      <c r="R14" s="15" t="e">
        <f>IF(INDEX('Asset purchases'!Q$3:Q$1002,MATCH($A14,'Asset purchases'!$A$3:$A$1002,0))="ü",1,NA())</f>
        <v>#N/A</v>
      </c>
      <c r="S14" s="15" t="e">
        <f>IF(INDEX('Asset purchases'!R$3:R$1002,MATCH($A14,'Asset purchases'!$A$3:$A$1002,0))="ü",1,NA())</f>
        <v>#N/A</v>
      </c>
      <c r="T14" s="15" t="e">
        <f>IF(INDEX('Asset purchases'!S$3:S$1002,MATCH($A14,'Asset purchases'!$A$3:$A$1002,0))="ü",1,NA())</f>
        <v>#N/A</v>
      </c>
      <c r="U14" s="15" t="e">
        <f>IF(INDEX('Asset purchases'!T$3:T$1002,MATCH($A14,'Asset purchases'!$A$3:$A$1002,0))="ü",1,NA())</f>
        <v>#N/A</v>
      </c>
      <c r="V14" s="43">
        <f>IF(Announcements!H14="ü",1,0)</f>
        <v>1</v>
      </c>
    </row>
    <row r="15" spans="1:22" x14ac:dyDescent="0.3">
      <c r="A15" s="15" t="str">
        <f>IF(NOT(ISBLANK(Announcements!A15)),Announcements!A15,NA())</f>
        <v>AE-20200314-mon-1</v>
      </c>
      <c r="B15" s="15">
        <f>IF(NOT(ISBLANK(Announcements!B15)),Announcements!B15,NA())</f>
        <v>7</v>
      </c>
      <c r="C15" s="15" t="e">
        <f>IF(NOT(ISBLANK(Announcements!#REF!)),Announcements!#REF!,NA())</f>
        <v>#REF!</v>
      </c>
      <c r="D15" s="26">
        <f>IF(NOT(ISBLANK(Announcements!C15)),Announcements!C15,NA())</f>
        <v>44369</v>
      </c>
      <c r="E15" s="15" t="e">
        <f>IF(NOT(ISBLANK(Announcements!D15)),Announcements!D15,NA())</f>
        <v>#N/A</v>
      </c>
      <c r="F15" s="15" t="str">
        <f>IF(NOT(ISBLANK(Announcements!E15)),Announcements!E15,NA())</f>
        <v>AE</v>
      </c>
      <c r="G15" s="15" t="str">
        <f>IF(NOT(ISBLANK(Announcements!F15)),Announcements!F15,NA())</f>
        <v>Lending operations</v>
      </c>
      <c r="H15" s="15">
        <f>IF(INDEX('Lending operations'!$L$3:$L$1007,MATCH($A15,'Lending operations'!$A$3:$A$1007,0))="ü",1,0)</f>
        <v>1</v>
      </c>
      <c r="I15" s="15" t="e">
        <f>IF(INDEX('Lending operations'!$M$3:$M$1007,MATCH($A15,'Lending operations'!$A$3:$A$1007,0))="ü",1,NA())</f>
        <v>#N/A</v>
      </c>
      <c r="J15" s="15">
        <f t="shared" si="0"/>
        <v>0</v>
      </c>
      <c r="K15" s="15">
        <f t="shared" si="1"/>
        <v>0</v>
      </c>
      <c r="M15" s="15" t="e">
        <f>IF(INDEX('Asset purchases'!L$3:L$1002,MATCH($A15,'Asset purchases'!$A$3:$A$1002,0))="ü",1,NA())</f>
        <v>#N/A</v>
      </c>
      <c r="N15" s="15" t="e">
        <f>IF(INDEX('Asset purchases'!M$3:M$1002,MATCH($A15,'Asset purchases'!$A$3:$A$1002,0))="ü",1,NA())</f>
        <v>#N/A</v>
      </c>
      <c r="O15" s="15" t="e">
        <f>IF(INDEX('Asset purchases'!N$3:N$1002,MATCH($A15,'Asset purchases'!$A$3:$A$1002,0))="ü",1,NA())</f>
        <v>#N/A</v>
      </c>
      <c r="P15" s="15" t="e">
        <f>IF(INDEX('Asset purchases'!O$3:O$1002,MATCH($A15,'Asset purchases'!$A$3:$A$1002,0))="ü",1,NA())</f>
        <v>#N/A</v>
      </c>
      <c r="Q15" s="15" t="e">
        <f>IF(INDEX('Asset purchases'!P$3:P$1002,MATCH($A15,'Asset purchases'!$A$3:$A$1002,0))="ü",1,NA())</f>
        <v>#N/A</v>
      </c>
      <c r="R15" s="15" t="e">
        <f>IF(INDEX('Asset purchases'!Q$3:Q$1002,MATCH($A15,'Asset purchases'!$A$3:$A$1002,0))="ü",1,NA())</f>
        <v>#N/A</v>
      </c>
      <c r="S15" s="15" t="e">
        <f>IF(INDEX('Asset purchases'!R$3:R$1002,MATCH($A15,'Asset purchases'!$A$3:$A$1002,0))="ü",1,NA())</f>
        <v>#N/A</v>
      </c>
      <c r="T15" s="15" t="e">
        <f>IF(INDEX('Asset purchases'!S$3:S$1002,MATCH($A15,'Asset purchases'!$A$3:$A$1002,0))="ü",1,NA())</f>
        <v>#N/A</v>
      </c>
      <c r="U15" s="15" t="e">
        <f>IF(INDEX('Asset purchases'!T$3:T$1002,MATCH($A15,'Asset purchases'!$A$3:$A$1002,0))="ü",1,NA())</f>
        <v>#N/A</v>
      </c>
      <c r="V15" s="43">
        <f>IF(Announcements!H15="ü",1,0)</f>
        <v>0</v>
      </c>
    </row>
    <row r="16" spans="1:22" x14ac:dyDescent="0.3">
      <c r="A16" s="15" t="str">
        <f>IF(NOT(ISBLANK(Announcements!A16)),Announcements!A16,NA())</f>
        <v>AE-20200304-mon-1</v>
      </c>
      <c r="B16" s="15">
        <f>IF(NOT(ISBLANK(Announcements!B16)),Announcements!B16,NA())</f>
        <v>4</v>
      </c>
      <c r="C16" s="15" t="e">
        <f>IF(NOT(ISBLANK(Announcements!#REF!)),Announcements!#REF!,NA())</f>
        <v>#REF!</v>
      </c>
      <c r="D16" s="26">
        <f>IF(NOT(ISBLANK(Announcements!C16)),Announcements!C16,NA())</f>
        <v>44406</v>
      </c>
      <c r="E16" s="15" t="e">
        <f>IF(NOT(ISBLANK(Announcements!D16)),Announcements!D16,NA())</f>
        <v>#N/A</v>
      </c>
      <c r="F16" s="15" t="str">
        <f>IF(NOT(ISBLANK(Announcements!E16)),Announcements!E16,NA())</f>
        <v>AE</v>
      </c>
      <c r="G16" s="15" t="str">
        <f>IF(NOT(ISBLANK(Announcements!F16)),Announcements!F16,NA())</f>
        <v>Interest rate</v>
      </c>
      <c r="H16" s="15" t="e">
        <f>IF(INDEX('Lending operations'!$L$3:$L$1007,MATCH($A16,'Lending operations'!$A$3:$A$1007,0))="ü",1,0)</f>
        <v>#N/A</v>
      </c>
      <c r="I16" s="15" t="e">
        <f>IF(INDEX('Lending operations'!$M$3:$M$1007,MATCH($A16,'Lending operations'!$A$3:$A$1007,0))="ü",1,NA())</f>
        <v>#N/A</v>
      </c>
      <c r="J16" s="15">
        <f t="shared" si="0"/>
        <v>0</v>
      </c>
      <c r="K16" s="15">
        <f t="shared" si="1"/>
        <v>0</v>
      </c>
      <c r="M16" s="15" t="e">
        <f>IF(INDEX('Asset purchases'!L$3:L$1002,MATCH($A16,'Asset purchases'!$A$3:$A$1002,0))="ü",1,NA())</f>
        <v>#N/A</v>
      </c>
      <c r="N16" s="15" t="e">
        <f>IF(INDEX('Asset purchases'!M$3:M$1002,MATCH($A16,'Asset purchases'!$A$3:$A$1002,0))="ü",1,NA())</f>
        <v>#N/A</v>
      </c>
      <c r="O16" s="15" t="e">
        <f>IF(INDEX('Asset purchases'!N$3:N$1002,MATCH($A16,'Asset purchases'!$A$3:$A$1002,0))="ü",1,NA())</f>
        <v>#N/A</v>
      </c>
      <c r="P16" s="15" t="e">
        <f>IF(INDEX('Asset purchases'!O$3:O$1002,MATCH($A16,'Asset purchases'!$A$3:$A$1002,0))="ü",1,NA())</f>
        <v>#N/A</v>
      </c>
      <c r="Q16" s="15" t="e">
        <f>IF(INDEX('Asset purchases'!P$3:P$1002,MATCH($A16,'Asset purchases'!$A$3:$A$1002,0))="ü",1,NA())</f>
        <v>#N/A</v>
      </c>
      <c r="R16" s="15" t="e">
        <f>IF(INDEX('Asset purchases'!Q$3:Q$1002,MATCH($A16,'Asset purchases'!$A$3:$A$1002,0))="ü",1,NA())</f>
        <v>#N/A</v>
      </c>
      <c r="S16" s="15" t="e">
        <f>IF(INDEX('Asset purchases'!R$3:R$1002,MATCH($A16,'Asset purchases'!$A$3:$A$1002,0))="ü",1,NA())</f>
        <v>#N/A</v>
      </c>
      <c r="T16" s="15" t="e">
        <f>IF(INDEX('Asset purchases'!S$3:S$1002,MATCH($A16,'Asset purchases'!$A$3:$A$1002,0))="ü",1,NA())</f>
        <v>#N/A</v>
      </c>
      <c r="U16" s="15" t="e">
        <f>IF(INDEX('Asset purchases'!T$3:T$1002,MATCH($A16,'Asset purchases'!$A$3:$A$1002,0))="ü",1,NA())</f>
        <v>#N/A</v>
      </c>
      <c r="V16" s="43">
        <f>IF(Announcements!H16="ü",1,0)</f>
        <v>0</v>
      </c>
    </row>
    <row r="17" spans="1:22" x14ac:dyDescent="0.3">
      <c r="A17" s="15" t="str">
        <f>IF(NOT(ISBLANK(Announcements!A17)),Announcements!A17,NA())</f>
        <v>AE-20200314-mon-1</v>
      </c>
      <c r="B17" s="15">
        <f>IF(NOT(ISBLANK(Announcements!B17)),Announcements!B17,NA())</f>
        <v>8</v>
      </c>
      <c r="C17" s="15" t="e">
        <f>IF(NOT(ISBLANK(Announcements!#REF!)),Announcements!#REF!,NA())</f>
        <v>#REF!</v>
      </c>
      <c r="D17" s="26">
        <f>IF(NOT(ISBLANK(Announcements!C17)),Announcements!C17,NA())</f>
        <v>44548</v>
      </c>
      <c r="E17" s="15" t="e">
        <f>IF(NOT(ISBLANK(Announcements!D17)),Announcements!D17,NA())</f>
        <v>#N/A</v>
      </c>
      <c r="F17" s="15" t="str">
        <f>IF(NOT(ISBLANK(Announcements!E17)),Announcements!E17,NA())</f>
        <v>AE</v>
      </c>
      <c r="G17" s="15" t="str">
        <f>IF(NOT(ISBLANK(Announcements!F17)),Announcements!F17,NA())</f>
        <v>Lending operations</v>
      </c>
      <c r="H17" s="15">
        <f>IF(INDEX('Lending operations'!$L$3:$L$1007,MATCH($A17,'Lending operations'!$A$3:$A$1007,0))="ü",1,0)</f>
        <v>1</v>
      </c>
      <c r="I17" s="15" t="e">
        <f>IF(INDEX('Lending operations'!$M$3:$M$1007,MATCH($A17,'Lending operations'!$A$3:$A$1007,0))="ü",1,NA())</f>
        <v>#N/A</v>
      </c>
      <c r="J17" s="15">
        <f t="shared" si="0"/>
        <v>0</v>
      </c>
      <c r="K17" s="15">
        <f t="shared" si="1"/>
        <v>0</v>
      </c>
      <c r="M17" s="15" t="e">
        <f>IF(INDEX('Asset purchases'!L$3:L$1002,MATCH($A17,'Asset purchases'!$A$3:$A$1002,0))="ü",1,NA())</f>
        <v>#N/A</v>
      </c>
      <c r="N17" s="15" t="e">
        <f>IF(INDEX('Asset purchases'!M$3:M$1002,MATCH($A17,'Asset purchases'!$A$3:$A$1002,0))="ü",1,NA())</f>
        <v>#N/A</v>
      </c>
      <c r="O17" s="15" t="e">
        <f>IF(INDEX('Asset purchases'!N$3:N$1002,MATCH($A17,'Asset purchases'!$A$3:$A$1002,0))="ü",1,NA())</f>
        <v>#N/A</v>
      </c>
      <c r="P17" s="15" t="e">
        <f>IF(INDEX('Asset purchases'!O$3:O$1002,MATCH($A17,'Asset purchases'!$A$3:$A$1002,0))="ü",1,NA())</f>
        <v>#N/A</v>
      </c>
      <c r="Q17" s="15" t="e">
        <f>IF(INDEX('Asset purchases'!P$3:P$1002,MATCH($A17,'Asset purchases'!$A$3:$A$1002,0))="ü",1,NA())</f>
        <v>#N/A</v>
      </c>
      <c r="R17" s="15" t="e">
        <f>IF(INDEX('Asset purchases'!Q$3:Q$1002,MATCH($A17,'Asset purchases'!$A$3:$A$1002,0))="ü",1,NA())</f>
        <v>#N/A</v>
      </c>
      <c r="S17" s="15" t="e">
        <f>IF(INDEX('Asset purchases'!R$3:R$1002,MATCH($A17,'Asset purchases'!$A$3:$A$1002,0))="ü",1,NA())</f>
        <v>#N/A</v>
      </c>
      <c r="T17" s="15" t="e">
        <f>IF(INDEX('Asset purchases'!S$3:S$1002,MATCH($A17,'Asset purchases'!$A$3:$A$1002,0))="ü",1,NA())</f>
        <v>#N/A</v>
      </c>
      <c r="U17" s="15" t="e">
        <f>IF(INDEX('Asset purchases'!T$3:T$1002,MATCH($A17,'Asset purchases'!$A$3:$A$1002,0))="ü",1,NA())</f>
        <v>#N/A</v>
      </c>
      <c r="V17" s="43">
        <f>IF(Announcements!H17="ü",1,0)</f>
        <v>0</v>
      </c>
    </row>
    <row r="18" spans="1:22" x14ac:dyDescent="0.3">
      <c r="A18" s="15" t="str">
        <f>IF(NOT(ISBLANK(Announcements!A18)),Announcements!A18,NA())</f>
        <v>AR-20200213-mon-1</v>
      </c>
      <c r="B18" s="15">
        <f>IF(NOT(ISBLANK(Announcements!B18)),Announcements!B18,NA())</f>
        <v>1</v>
      </c>
      <c r="C18" s="15" t="e">
        <f>IF(NOT(ISBLANK(Announcements!#REF!)),Announcements!#REF!,NA())</f>
        <v>#REF!</v>
      </c>
      <c r="D18" s="26">
        <f>IF(NOT(ISBLANK(Announcements!C18)),Announcements!C18,NA())</f>
        <v>43874</v>
      </c>
      <c r="E18" s="15" t="e">
        <f>IF(NOT(ISBLANK(Announcements!D18)),Announcements!D18,NA())</f>
        <v>#N/A</v>
      </c>
      <c r="F18" s="15" t="str">
        <f>IF(NOT(ISBLANK(Announcements!E18)),Announcements!E18,NA())</f>
        <v>AR</v>
      </c>
      <c r="G18" s="15" t="str">
        <f>IF(NOT(ISBLANK(Announcements!F18)),Announcements!F18,NA())</f>
        <v>Interest rate</v>
      </c>
      <c r="H18" s="15" t="e">
        <f>IF(INDEX('Lending operations'!$L$3:$L$1007,MATCH($A18,'Lending operations'!$A$3:$A$1007,0))="ü",1,0)</f>
        <v>#N/A</v>
      </c>
      <c r="I18" s="15" t="e">
        <f>IF(INDEX('Lending operations'!$M$3:$M$1007,MATCH($A18,'Lending operations'!$A$3:$A$1007,0))="ü",1,NA())</f>
        <v>#N/A</v>
      </c>
      <c r="J18" s="15">
        <f t="shared" si="0"/>
        <v>0</v>
      </c>
      <c r="K18" s="15">
        <f t="shared" si="1"/>
        <v>0</v>
      </c>
      <c r="M18" s="15" t="e">
        <f>IF(INDEX('Asset purchases'!L$3:L$1002,MATCH($A18,'Asset purchases'!$A$3:$A$1002,0))="ü",1,NA())</f>
        <v>#N/A</v>
      </c>
      <c r="N18" s="15" t="e">
        <f>IF(INDEX('Asset purchases'!M$3:M$1002,MATCH($A18,'Asset purchases'!$A$3:$A$1002,0))="ü",1,NA())</f>
        <v>#N/A</v>
      </c>
      <c r="O18" s="15" t="e">
        <f>IF(INDEX('Asset purchases'!N$3:N$1002,MATCH($A18,'Asset purchases'!$A$3:$A$1002,0))="ü",1,NA())</f>
        <v>#N/A</v>
      </c>
      <c r="P18" s="15" t="e">
        <f>IF(INDEX('Asset purchases'!O$3:O$1002,MATCH($A18,'Asset purchases'!$A$3:$A$1002,0))="ü",1,NA())</f>
        <v>#N/A</v>
      </c>
      <c r="Q18" s="15" t="e">
        <f>IF(INDEX('Asset purchases'!P$3:P$1002,MATCH($A18,'Asset purchases'!$A$3:$A$1002,0))="ü",1,NA())</f>
        <v>#N/A</v>
      </c>
      <c r="R18" s="15" t="e">
        <f>IF(INDEX('Asset purchases'!Q$3:Q$1002,MATCH($A18,'Asset purchases'!$A$3:$A$1002,0))="ü",1,NA())</f>
        <v>#N/A</v>
      </c>
      <c r="S18" s="15" t="e">
        <f>IF(INDEX('Asset purchases'!R$3:R$1002,MATCH($A18,'Asset purchases'!$A$3:$A$1002,0))="ü",1,NA())</f>
        <v>#N/A</v>
      </c>
      <c r="T18" s="15" t="e">
        <f>IF(INDEX('Asset purchases'!S$3:S$1002,MATCH($A18,'Asset purchases'!$A$3:$A$1002,0))="ü",1,NA())</f>
        <v>#N/A</v>
      </c>
      <c r="U18" s="15" t="e">
        <f>IF(INDEX('Asset purchases'!T$3:T$1002,MATCH($A18,'Asset purchases'!$A$3:$A$1002,0))="ü",1,NA())</f>
        <v>#N/A</v>
      </c>
      <c r="V18" s="43">
        <f>IF(Announcements!H18="ü",1,0)</f>
        <v>0</v>
      </c>
    </row>
    <row r="19" spans="1:22" x14ac:dyDescent="0.3">
      <c r="A19" s="15" t="str">
        <f>IF(NOT(ISBLANK(Announcements!A19)),Announcements!A19,NA())</f>
        <v>AR-20200213-mon-1</v>
      </c>
      <c r="B19" s="15">
        <f>IF(NOT(ISBLANK(Announcements!B19)),Announcements!B19,NA())</f>
        <v>2</v>
      </c>
      <c r="C19" s="15" t="e">
        <f>IF(NOT(ISBLANK(Announcements!#REF!)),Announcements!#REF!,NA())</f>
        <v>#REF!</v>
      </c>
      <c r="D19" s="26">
        <f>IF(NOT(ISBLANK(Announcements!C19)),Announcements!C19,NA())</f>
        <v>43880</v>
      </c>
      <c r="E19" s="15" t="e">
        <f>IF(NOT(ISBLANK(Announcements!D19)),Announcements!D19,NA())</f>
        <v>#N/A</v>
      </c>
      <c r="F19" s="15" t="str">
        <f>IF(NOT(ISBLANK(Announcements!E19)),Announcements!E19,NA())</f>
        <v>AR</v>
      </c>
      <c r="G19" s="15" t="str">
        <f>IF(NOT(ISBLANK(Announcements!F19)),Announcements!F19,NA())</f>
        <v>Interest rate</v>
      </c>
      <c r="H19" s="15" t="e">
        <f>IF(INDEX('Lending operations'!$L$3:$L$1007,MATCH($A19,'Lending operations'!$A$3:$A$1007,0))="ü",1,0)</f>
        <v>#N/A</v>
      </c>
      <c r="I19" s="15" t="e">
        <f>IF(INDEX('Lending operations'!$M$3:$M$1007,MATCH($A19,'Lending operations'!$A$3:$A$1007,0))="ü",1,NA())</f>
        <v>#N/A</v>
      </c>
      <c r="J19" s="15">
        <f t="shared" si="0"/>
        <v>0</v>
      </c>
      <c r="K19" s="15">
        <f t="shared" si="1"/>
        <v>0</v>
      </c>
      <c r="M19" s="15" t="e">
        <f>IF(INDEX('Asset purchases'!L$3:L$1002,MATCH($A19,'Asset purchases'!$A$3:$A$1002,0))="ü",1,NA())</f>
        <v>#N/A</v>
      </c>
      <c r="N19" s="15" t="e">
        <f>IF(INDEX('Asset purchases'!M$3:M$1002,MATCH($A19,'Asset purchases'!$A$3:$A$1002,0))="ü",1,NA())</f>
        <v>#N/A</v>
      </c>
      <c r="O19" s="15" t="e">
        <f>IF(INDEX('Asset purchases'!N$3:N$1002,MATCH($A19,'Asset purchases'!$A$3:$A$1002,0))="ü",1,NA())</f>
        <v>#N/A</v>
      </c>
      <c r="P19" s="15" t="e">
        <f>IF(INDEX('Asset purchases'!O$3:O$1002,MATCH($A19,'Asset purchases'!$A$3:$A$1002,0))="ü",1,NA())</f>
        <v>#N/A</v>
      </c>
      <c r="Q19" s="15" t="e">
        <f>IF(INDEX('Asset purchases'!P$3:P$1002,MATCH($A19,'Asset purchases'!$A$3:$A$1002,0))="ü",1,NA())</f>
        <v>#N/A</v>
      </c>
      <c r="R19" s="15" t="e">
        <f>IF(INDEX('Asset purchases'!Q$3:Q$1002,MATCH($A19,'Asset purchases'!$A$3:$A$1002,0))="ü",1,NA())</f>
        <v>#N/A</v>
      </c>
      <c r="S19" s="15" t="e">
        <f>IF(INDEX('Asset purchases'!R$3:R$1002,MATCH($A19,'Asset purchases'!$A$3:$A$1002,0))="ü",1,NA())</f>
        <v>#N/A</v>
      </c>
      <c r="T19" s="15" t="e">
        <f>IF(INDEX('Asset purchases'!S$3:S$1002,MATCH($A19,'Asset purchases'!$A$3:$A$1002,0))="ü",1,NA())</f>
        <v>#N/A</v>
      </c>
      <c r="U19" s="15" t="e">
        <f>IF(INDEX('Asset purchases'!T$3:T$1002,MATCH($A19,'Asset purchases'!$A$3:$A$1002,0))="ü",1,NA())</f>
        <v>#N/A</v>
      </c>
      <c r="V19" s="43">
        <f>IF(Announcements!H19="ü",1,0)</f>
        <v>0</v>
      </c>
    </row>
    <row r="20" spans="1:22" x14ac:dyDescent="0.3">
      <c r="A20" s="15" t="str">
        <f>IF(NOT(ISBLANK(Announcements!A20)),Announcements!A20,NA())</f>
        <v>AR-20200305-mon-1</v>
      </c>
      <c r="B20" s="15">
        <f>IF(NOT(ISBLANK(Announcements!B20)),Announcements!B20,NA())</f>
        <v>1</v>
      </c>
      <c r="C20" s="15" t="e">
        <f>IF(NOT(ISBLANK(Announcements!#REF!)),Announcements!#REF!,NA())</f>
        <v>#REF!</v>
      </c>
      <c r="D20" s="26">
        <f>IF(NOT(ISBLANK(Announcements!C20)),Announcements!C20,NA())</f>
        <v>43895</v>
      </c>
      <c r="E20" s="15" t="e">
        <f>IF(NOT(ISBLANK(Announcements!D20)),Announcements!D20,NA())</f>
        <v>#N/A</v>
      </c>
      <c r="F20" s="15" t="str">
        <f>IF(NOT(ISBLANK(Announcements!E20)),Announcements!E20,NA())</f>
        <v>AR</v>
      </c>
      <c r="G20" s="15" t="str">
        <f>IF(NOT(ISBLANK(Announcements!F20)),Announcements!F20,NA())</f>
        <v>Interest rate</v>
      </c>
      <c r="H20" s="15" t="e">
        <f>IF(INDEX('Lending operations'!$L$3:$L$1007,MATCH($A20,'Lending operations'!$A$3:$A$1007,0))="ü",1,0)</f>
        <v>#N/A</v>
      </c>
      <c r="I20" s="15" t="e">
        <f>IF(INDEX('Lending operations'!$M$3:$M$1007,MATCH($A20,'Lending operations'!$A$3:$A$1007,0))="ü",1,NA())</f>
        <v>#N/A</v>
      </c>
      <c r="J20" s="15">
        <f t="shared" si="0"/>
        <v>0</v>
      </c>
      <c r="K20" s="15">
        <f t="shared" si="1"/>
        <v>0</v>
      </c>
      <c r="M20" s="15" t="e">
        <f>IF(INDEX('Asset purchases'!L$3:L$1002,MATCH($A20,'Asset purchases'!$A$3:$A$1002,0))="ü",1,NA())</f>
        <v>#N/A</v>
      </c>
      <c r="N20" s="15" t="e">
        <f>IF(INDEX('Asset purchases'!M$3:M$1002,MATCH($A20,'Asset purchases'!$A$3:$A$1002,0))="ü",1,NA())</f>
        <v>#N/A</v>
      </c>
      <c r="O20" s="15" t="e">
        <f>IF(INDEX('Asset purchases'!N$3:N$1002,MATCH($A20,'Asset purchases'!$A$3:$A$1002,0))="ü",1,NA())</f>
        <v>#N/A</v>
      </c>
      <c r="P20" s="15" t="e">
        <f>IF(INDEX('Asset purchases'!O$3:O$1002,MATCH($A20,'Asset purchases'!$A$3:$A$1002,0))="ü",1,NA())</f>
        <v>#N/A</v>
      </c>
      <c r="Q20" s="15" t="e">
        <f>IF(INDEX('Asset purchases'!P$3:P$1002,MATCH($A20,'Asset purchases'!$A$3:$A$1002,0))="ü",1,NA())</f>
        <v>#N/A</v>
      </c>
      <c r="R20" s="15" t="e">
        <f>IF(INDEX('Asset purchases'!Q$3:Q$1002,MATCH($A20,'Asset purchases'!$A$3:$A$1002,0))="ü",1,NA())</f>
        <v>#N/A</v>
      </c>
      <c r="S20" s="15" t="e">
        <f>IF(INDEX('Asset purchases'!R$3:R$1002,MATCH($A20,'Asset purchases'!$A$3:$A$1002,0))="ü",1,NA())</f>
        <v>#N/A</v>
      </c>
      <c r="T20" s="15" t="e">
        <f>IF(INDEX('Asset purchases'!S$3:S$1002,MATCH($A20,'Asset purchases'!$A$3:$A$1002,0))="ü",1,NA())</f>
        <v>#N/A</v>
      </c>
      <c r="U20" s="15" t="e">
        <f>IF(INDEX('Asset purchases'!T$3:T$1002,MATCH($A20,'Asset purchases'!$A$3:$A$1002,0))="ü",1,NA())</f>
        <v>#N/A</v>
      </c>
      <c r="V20" s="43">
        <f>IF(Announcements!H20="ü",1,0)</f>
        <v>0</v>
      </c>
    </row>
    <row r="21" spans="1:22" x14ac:dyDescent="0.3">
      <c r="A21" s="15" t="str">
        <f>IF(NOT(ISBLANK(Announcements!A21)),Announcements!A21,NA())</f>
        <v>AR-20200319-mon-1</v>
      </c>
      <c r="B21" s="15">
        <f>IF(NOT(ISBLANK(Announcements!B21)),Announcements!B21,NA())</f>
        <v>1</v>
      </c>
      <c r="C21" s="15" t="e">
        <f>IF(NOT(ISBLANK(Announcements!#REF!)),Announcements!#REF!,NA())</f>
        <v>#REF!</v>
      </c>
      <c r="D21" s="26">
        <f>IF(NOT(ISBLANK(Announcements!C21)),Announcements!C21,NA())</f>
        <v>43909</v>
      </c>
      <c r="E21" s="15" t="e">
        <f>IF(NOT(ISBLANK(Announcements!D21)),Announcements!D21,NA())</f>
        <v>#N/A</v>
      </c>
      <c r="F21" s="15" t="str">
        <f>IF(NOT(ISBLANK(Announcements!E21)),Announcements!E21,NA())</f>
        <v>AR</v>
      </c>
      <c r="G21" s="15" t="str">
        <f>IF(NOT(ISBLANK(Announcements!F21)),Announcements!F21,NA())</f>
        <v>Lending operations</v>
      </c>
      <c r="H21" s="15">
        <f>IF(INDEX('Lending operations'!$L$3:$L$1007,MATCH($A21,'Lending operations'!$A$3:$A$1007,0))="ü",1,0)</f>
        <v>1</v>
      </c>
      <c r="I21" s="15" t="e">
        <f>IF(INDEX('Lending operations'!$M$3:$M$1007,MATCH($A21,'Lending operations'!$A$3:$A$1007,0))="ü",1,NA())</f>
        <v>#N/A</v>
      </c>
      <c r="J21" s="15">
        <f t="shared" si="0"/>
        <v>0</v>
      </c>
      <c r="K21" s="15">
        <f t="shared" si="1"/>
        <v>0</v>
      </c>
      <c r="M21" s="15" t="e">
        <f>IF(INDEX('Asset purchases'!L$3:L$1002,MATCH($A21,'Asset purchases'!$A$3:$A$1002,0))="ü",1,NA())</f>
        <v>#N/A</v>
      </c>
      <c r="N21" s="15" t="e">
        <f>IF(INDEX('Asset purchases'!M$3:M$1002,MATCH($A21,'Asset purchases'!$A$3:$A$1002,0))="ü",1,NA())</f>
        <v>#N/A</v>
      </c>
      <c r="O21" s="15" t="e">
        <f>IF(INDEX('Asset purchases'!N$3:N$1002,MATCH($A21,'Asset purchases'!$A$3:$A$1002,0))="ü",1,NA())</f>
        <v>#N/A</v>
      </c>
      <c r="P21" s="15" t="e">
        <f>IF(INDEX('Asset purchases'!O$3:O$1002,MATCH($A21,'Asset purchases'!$A$3:$A$1002,0))="ü",1,NA())</f>
        <v>#N/A</v>
      </c>
      <c r="Q21" s="15" t="e">
        <f>IF(INDEX('Asset purchases'!P$3:P$1002,MATCH($A21,'Asset purchases'!$A$3:$A$1002,0))="ü",1,NA())</f>
        <v>#N/A</v>
      </c>
      <c r="R21" s="15" t="e">
        <f>IF(INDEX('Asset purchases'!Q$3:Q$1002,MATCH($A21,'Asset purchases'!$A$3:$A$1002,0))="ü",1,NA())</f>
        <v>#N/A</v>
      </c>
      <c r="S21" s="15" t="e">
        <f>IF(INDEX('Asset purchases'!R$3:R$1002,MATCH($A21,'Asset purchases'!$A$3:$A$1002,0))="ü",1,NA())</f>
        <v>#N/A</v>
      </c>
      <c r="T21" s="15" t="e">
        <f>IF(INDEX('Asset purchases'!S$3:S$1002,MATCH($A21,'Asset purchases'!$A$3:$A$1002,0))="ü",1,NA())</f>
        <v>#N/A</v>
      </c>
      <c r="U21" s="15" t="e">
        <f>IF(INDEX('Asset purchases'!T$3:T$1002,MATCH($A21,'Asset purchases'!$A$3:$A$1002,0))="ü",1,NA())</f>
        <v>#N/A</v>
      </c>
      <c r="V21" s="43">
        <f>IF(Announcements!H21="ü",1,0)</f>
        <v>0</v>
      </c>
    </row>
    <row r="22" spans="1:22" x14ac:dyDescent="0.3">
      <c r="A22" s="15" t="e">
        <f>IF(NOT(ISBLANK(Announcements!#REF!)),Announcements!#REF!,NA())</f>
        <v>#REF!</v>
      </c>
      <c r="B22" s="15" t="e">
        <f>IF(NOT(ISBLANK(Announcements!#REF!)),Announcements!#REF!,NA())</f>
        <v>#REF!</v>
      </c>
      <c r="C22" s="15" t="e">
        <f>IF(NOT(ISBLANK(Announcements!#REF!)),Announcements!#REF!,NA())</f>
        <v>#REF!</v>
      </c>
      <c r="D22" s="26" t="e">
        <f>IF(NOT(ISBLANK(Announcements!#REF!)),Announcements!#REF!,NA())</f>
        <v>#REF!</v>
      </c>
      <c r="E22" s="15" t="e">
        <f>IF(NOT(ISBLANK(Announcements!#REF!)),Announcements!#REF!,NA())</f>
        <v>#REF!</v>
      </c>
      <c r="F22" s="15" t="e">
        <f>IF(NOT(ISBLANK(Announcements!#REF!)),Announcements!#REF!,NA())</f>
        <v>#REF!</v>
      </c>
      <c r="G22" s="15" t="e">
        <f>IF(NOT(ISBLANK(Announcements!#REF!)),Announcements!#REF!,NA())</f>
        <v>#REF!</v>
      </c>
      <c r="H22" s="15" t="e">
        <f>IF(INDEX('Lending operations'!$L$3:$L$1007,MATCH($A22,'Lending operations'!$A$3:$A$1007,0))="ü",1,0)</f>
        <v>#REF!</v>
      </c>
      <c r="I22" s="15" t="e">
        <f>IF(INDEX('Lending operations'!$M$3:$M$1007,MATCH($A22,'Lending operations'!$A$3:$A$1007,0))="ü",1,NA())</f>
        <v>#REF!</v>
      </c>
      <c r="J22" s="15">
        <f t="shared" si="0"/>
        <v>0</v>
      </c>
      <c r="K22" s="15">
        <f t="shared" si="1"/>
        <v>0</v>
      </c>
      <c r="M22" s="15" t="e">
        <f>IF(INDEX('Asset purchases'!L$3:L$1002,MATCH($A22,'Asset purchases'!$A$3:$A$1002,0))="ü",1,NA())</f>
        <v>#REF!</v>
      </c>
      <c r="N22" s="15" t="e">
        <f>IF(INDEX('Asset purchases'!M$3:M$1002,MATCH($A22,'Asset purchases'!$A$3:$A$1002,0))="ü",1,NA())</f>
        <v>#REF!</v>
      </c>
      <c r="O22" s="15" t="e">
        <f>IF(INDEX('Asset purchases'!N$3:N$1002,MATCH($A22,'Asset purchases'!$A$3:$A$1002,0))="ü",1,NA())</f>
        <v>#REF!</v>
      </c>
      <c r="P22" s="15" t="e">
        <f>IF(INDEX('Asset purchases'!O$3:O$1002,MATCH($A22,'Asset purchases'!$A$3:$A$1002,0))="ü",1,NA())</f>
        <v>#REF!</v>
      </c>
      <c r="Q22" s="15" t="e">
        <f>IF(INDEX('Asset purchases'!P$3:P$1002,MATCH($A22,'Asset purchases'!$A$3:$A$1002,0))="ü",1,NA())</f>
        <v>#REF!</v>
      </c>
      <c r="R22" s="15" t="e">
        <f>IF(INDEX('Asset purchases'!Q$3:Q$1002,MATCH($A22,'Asset purchases'!$A$3:$A$1002,0))="ü",1,NA())</f>
        <v>#REF!</v>
      </c>
      <c r="S22" s="15" t="e">
        <f>IF(INDEX('Asset purchases'!R$3:R$1002,MATCH($A22,'Asset purchases'!$A$3:$A$1002,0))="ü",1,NA())</f>
        <v>#REF!</v>
      </c>
      <c r="T22" s="15" t="e">
        <f>IF(INDEX('Asset purchases'!S$3:S$1002,MATCH($A22,'Asset purchases'!$A$3:$A$1002,0))="ü",1,NA())</f>
        <v>#REF!</v>
      </c>
      <c r="U22" s="15" t="e">
        <f>IF(INDEX('Asset purchases'!T$3:T$1002,MATCH($A22,'Asset purchases'!$A$3:$A$1002,0))="ü",1,NA())</f>
        <v>#REF!</v>
      </c>
      <c r="V22" s="43" t="e">
        <f>IF(Announcements!#REF!="ü",1,0)</f>
        <v>#REF!</v>
      </c>
    </row>
    <row r="23" spans="1:22" x14ac:dyDescent="0.3">
      <c r="A23" s="15" t="str">
        <f>IF(NOT(ISBLANK(Announcements!A22)),Announcements!A22,NA())</f>
        <v>AR-20200319-mon-1</v>
      </c>
      <c r="B23" s="15">
        <f>IF(NOT(ISBLANK(Announcements!B22)),Announcements!B22,NA())</f>
        <v>2</v>
      </c>
      <c r="C23" s="15" t="e">
        <f>IF(NOT(ISBLANK(Announcements!#REF!)),Announcements!#REF!,NA())</f>
        <v>#REF!</v>
      </c>
      <c r="D23" s="26">
        <f>IF(NOT(ISBLANK(Announcements!C22)),Announcements!C22,NA())</f>
        <v>43914</v>
      </c>
      <c r="E23" s="15" t="e">
        <f>IF(NOT(ISBLANK(Announcements!D22)),Announcements!D22,NA())</f>
        <v>#N/A</v>
      </c>
      <c r="F23" s="15" t="str">
        <f>IF(NOT(ISBLANK(Announcements!E22)),Announcements!E22,NA())</f>
        <v>AR</v>
      </c>
      <c r="G23" s="15" t="str">
        <f>IF(NOT(ISBLANK(Announcements!F22)),Announcements!F22,NA())</f>
        <v>Lending operations</v>
      </c>
      <c r="H23" s="15">
        <f>IF(INDEX('Lending operations'!$L$3:$L$1007,MATCH($A23,'Lending operations'!$A$3:$A$1007,0))="ü",1,0)</f>
        <v>1</v>
      </c>
      <c r="I23" s="15" t="e">
        <f>IF(INDEX('Lending operations'!$M$3:$M$1007,MATCH($A23,'Lending operations'!$A$3:$A$1007,0))="ü",1,NA())</f>
        <v>#N/A</v>
      </c>
      <c r="J23" s="15">
        <f t="shared" si="0"/>
        <v>0</v>
      </c>
      <c r="K23" s="15">
        <f t="shared" si="1"/>
        <v>0</v>
      </c>
      <c r="M23" s="15" t="e">
        <f>IF(INDEX('Asset purchases'!L$3:L$1002,MATCH($A23,'Asset purchases'!$A$3:$A$1002,0))="ü",1,NA())</f>
        <v>#N/A</v>
      </c>
      <c r="N23" s="15" t="e">
        <f>IF(INDEX('Asset purchases'!M$3:M$1002,MATCH($A23,'Asset purchases'!$A$3:$A$1002,0))="ü",1,NA())</f>
        <v>#N/A</v>
      </c>
      <c r="O23" s="15" t="e">
        <f>IF(INDEX('Asset purchases'!N$3:N$1002,MATCH($A23,'Asset purchases'!$A$3:$A$1002,0))="ü",1,NA())</f>
        <v>#N/A</v>
      </c>
      <c r="P23" s="15" t="e">
        <f>IF(INDEX('Asset purchases'!O$3:O$1002,MATCH($A23,'Asset purchases'!$A$3:$A$1002,0))="ü",1,NA())</f>
        <v>#N/A</v>
      </c>
      <c r="Q23" s="15" t="e">
        <f>IF(INDEX('Asset purchases'!P$3:P$1002,MATCH($A23,'Asset purchases'!$A$3:$A$1002,0))="ü",1,NA())</f>
        <v>#N/A</v>
      </c>
      <c r="R23" s="15" t="e">
        <f>IF(INDEX('Asset purchases'!Q$3:Q$1002,MATCH($A23,'Asset purchases'!$A$3:$A$1002,0))="ü",1,NA())</f>
        <v>#N/A</v>
      </c>
      <c r="S23" s="15" t="e">
        <f>IF(INDEX('Asset purchases'!R$3:R$1002,MATCH($A23,'Asset purchases'!$A$3:$A$1002,0))="ü",1,NA())</f>
        <v>#N/A</v>
      </c>
      <c r="T23" s="15" t="e">
        <f>IF(INDEX('Asset purchases'!S$3:S$1002,MATCH($A23,'Asset purchases'!$A$3:$A$1002,0))="ü",1,NA())</f>
        <v>#N/A</v>
      </c>
      <c r="U23" s="15" t="e">
        <f>IF(INDEX('Asset purchases'!T$3:T$1002,MATCH($A23,'Asset purchases'!$A$3:$A$1002,0))="ü",1,NA())</f>
        <v>#N/A</v>
      </c>
      <c r="V23" s="43">
        <f>IF(Announcements!H22="ü",1,0)</f>
        <v>0</v>
      </c>
    </row>
    <row r="24" spans="1:22" x14ac:dyDescent="0.3">
      <c r="A24" s="15" t="str">
        <f>IF(NOT(ISBLANK(Announcements!A23)),Announcements!A23,NA())</f>
        <v>AR-20200319-mon-1</v>
      </c>
      <c r="B24" s="15">
        <f>IF(NOT(ISBLANK(Announcements!B23)),Announcements!B23,NA())</f>
        <v>3</v>
      </c>
      <c r="C24" s="15" t="e">
        <f>IF(NOT(ISBLANK(Announcements!#REF!)),Announcements!#REF!,NA())</f>
        <v>#REF!</v>
      </c>
      <c r="D24" s="26">
        <f>IF(NOT(ISBLANK(Announcements!C23)),Announcements!C23,NA())</f>
        <v>43916</v>
      </c>
      <c r="E24" s="15" t="e">
        <f>IF(NOT(ISBLANK(Announcements!D23)),Announcements!D23,NA())</f>
        <v>#N/A</v>
      </c>
      <c r="F24" s="15" t="str">
        <f>IF(NOT(ISBLANK(Announcements!E23)),Announcements!E23,NA())</f>
        <v>AR</v>
      </c>
      <c r="G24" s="15" t="str">
        <f>IF(NOT(ISBLANK(Announcements!F23)),Announcements!F23,NA())</f>
        <v>Lending operations</v>
      </c>
      <c r="H24" s="15">
        <f>IF(INDEX('Lending operations'!$L$3:$L$1007,MATCH($A24,'Lending operations'!$A$3:$A$1007,0))="ü",1,0)</f>
        <v>1</v>
      </c>
      <c r="I24" s="15" t="e">
        <f>IF(INDEX('Lending operations'!$M$3:$M$1007,MATCH($A24,'Lending operations'!$A$3:$A$1007,0))="ü",1,NA())</f>
        <v>#N/A</v>
      </c>
      <c r="J24" s="15">
        <f t="shared" si="0"/>
        <v>0</v>
      </c>
      <c r="K24" s="15">
        <f t="shared" si="1"/>
        <v>0</v>
      </c>
      <c r="M24" s="15" t="e">
        <f>IF(INDEX('Asset purchases'!L$3:L$1002,MATCH($A24,'Asset purchases'!$A$3:$A$1002,0))="ü",1,NA())</f>
        <v>#N/A</v>
      </c>
      <c r="N24" s="15" t="e">
        <f>IF(INDEX('Asset purchases'!M$3:M$1002,MATCH($A24,'Asset purchases'!$A$3:$A$1002,0))="ü",1,NA())</f>
        <v>#N/A</v>
      </c>
      <c r="O24" s="15" t="e">
        <f>IF(INDEX('Asset purchases'!N$3:N$1002,MATCH($A24,'Asset purchases'!$A$3:$A$1002,0))="ü",1,NA())</f>
        <v>#N/A</v>
      </c>
      <c r="P24" s="15" t="e">
        <f>IF(INDEX('Asset purchases'!O$3:O$1002,MATCH($A24,'Asset purchases'!$A$3:$A$1002,0))="ü",1,NA())</f>
        <v>#N/A</v>
      </c>
      <c r="Q24" s="15" t="e">
        <f>IF(INDEX('Asset purchases'!P$3:P$1002,MATCH($A24,'Asset purchases'!$A$3:$A$1002,0))="ü",1,NA())</f>
        <v>#N/A</v>
      </c>
      <c r="R24" s="15" t="e">
        <f>IF(INDEX('Asset purchases'!Q$3:Q$1002,MATCH($A24,'Asset purchases'!$A$3:$A$1002,0))="ü",1,NA())</f>
        <v>#N/A</v>
      </c>
      <c r="S24" s="15" t="e">
        <f>IF(INDEX('Asset purchases'!R$3:R$1002,MATCH($A24,'Asset purchases'!$A$3:$A$1002,0))="ü",1,NA())</f>
        <v>#N/A</v>
      </c>
      <c r="T24" s="15" t="e">
        <f>IF(INDEX('Asset purchases'!S$3:S$1002,MATCH($A24,'Asset purchases'!$A$3:$A$1002,0))="ü",1,NA())</f>
        <v>#N/A</v>
      </c>
      <c r="U24" s="15" t="e">
        <f>IF(INDEX('Asset purchases'!T$3:T$1002,MATCH($A24,'Asset purchases'!$A$3:$A$1002,0))="ü",1,NA())</f>
        <v>#N/A</v>
      </c>
      <c r="V24" s="43">
        <f>IF(Announcements!H23="ü",1,0)</f>
        <v>0</v>
      </c>
    </row>
    <row r="25" spans="1:22" x14ac:dyDescent="0.3">
      <c r="A25" s="15" t="str">
        <f>IF(NOT(ISBLANK(Announcements!A24)),Announcements!A24,NA())</f>
        <v>AR-20200416-mon-1</v>
      </c>
      <c r="B25" s="15">
        <f>IF(NOT(ISBLANK(Announcements!B24)),Announcements!B24,NA())</f>
        <v>1</v>
      </c>
      <c r="C25" s="15" t="e">
        <f>IF(NOT(ISBLANK(Announcements!#REF!)),Announcements!#REF!,NA())</f>
        <v>#REF!</v>
      </c>
      <c r="D25" s="26">
        <f>IF(NOT(ISBLANK(Announcements!C24)),Announcements!C24,NA())</f>
        <v>43937</v>
      </c>
      <c r="E25" s="15" t="e">
        <f>IF(NOT(ISBLANK(Announcements!D24)),Announcements!D24,NA())</f>
        <v>#N/A</v>
      </c>
      <c r="F25" s="15" t="str">
        <f>IF(NOT(ISBLANK(Announcements!E24)),Announcements!E24,NA())</f>
        <v>AR</v>
      </c>
      <c r="G25" s="15" t="str">
        <f>IF(NOT(ISBLANK(Announcements!F24)),Announcements!F24,NA())</f>
        <v>Reserve policy</v>
      </c>
      <c r="H25" s="15" t="e">
        <f>IF(INDEX('Lending operations'!$L$3:$L$1007,MATCH($A25,'Lending operations'!$A$3:$A$1007,0))="ü",1,0)</f>
        <v>#N/A</v>
      </c>
      <c r="I25" s="15" t="e">
        <f>IF(INDEX('Lending operations'!$M$3:$M$1007,MATCH($A25,'Lending operations'!$A$3:$A$1007,0))="ü",1,NA())</f>
        <v>#N/A</v>
      </c>
      <c r="J25" s="15">
        <f t="shared" si="0"/>
        <v>0</v>
      </c>
      <c r="K25" s="15">
        <f t="shared" si="1"/>
        <v>0</v>
      </c>
      <c r="M25" s="15" t="e">
        <f>IF(INDEX('Asset purchases'!L$3:L$1002,MATCH($A25,'Asset purchases'!$A$3:$A$1002,0))="ü",1,NA())</f>
        <v>#N/A</v>
      </c>
      <c r="N25" s="15" t="e">
        <f>IF(INDEX('Asset purchases'!M$3:M$1002,MATCH($A25,'Asset purchases'!$A$3:$A$1002,0))="ü",1,NA())</f>
        <v>#N/A</v>
      </c>
      <c r="O25" s="15" t="e">
        <f>IF(INDEX('Asset purchases'!N$3:N$1002,MATCH($A25,'Asset purchases'!$A$3:$A$1002,0))="ü",1,NA())</f>
        <v>#N/A</v>
      </c>
      <c r="P25" s="15" t="e">
        <f>IF(INDEX('Asset purchases'!O$3:O$1002,MATCH($A25,'Asset purchases'!$A$3:$A$1002,0))="ü",1,NA())</f>
        <v>#N/A</v>
      </c>
      <c r="Q25" s="15" t="e">
        <f>IF(INDEX('Asset purchases'!P$3:P$1002,MATCH($A25,'Asset purchases'!$A$3:$A$1002,0))="ü",1,NA())</f>
        <v>#N/A</v>
      </c>
      <c r="R25" s="15" t="e">
        <f>IF(INDEX('Asset purchases'!Q$3:Q$1002,MATCH($A25,'Asset purchases'!$A$3:$A$1002,0))="ü",1,NA())</f>
        <v>#N/A</v>
      </c>
      <c r="S25" s="15" t="e">
        <f>IF(INDEX('Asset purchases'!R$3:R$1002,MATCH($A25,'Asset purchases'!$A$3:$A$1002,0))="ü",1,NA())</f>
        <v>#N/A</v>
      </c>
      <c r="T25" s="15" t="e">
        <f>IF(INDEX('Asset purchases'!S$3:S$1002,MATCH($A25,'Asset purchases'!$A$3:$A$1002,0))="ü",1,NA())</f>
        <v>#N/A</v>
      </c>
      <c r="U25" s="15" t="e">
        <f>IF(INDEX('Asset purchases'!T$3:T$1002,MATCH($A25,'Asset purchases'!$A$3:$A$1002,0))="ü",1,NA())</f>
        <v>#N/A</v>
      </c>
      <c r="V25" s="43">
        <f>IF(Announcements!H24="ü",1,0)</f>
        <v>0</v>
      </c>
    </row>
    <row r="26" spans="1:22" x14ac:dyDescent="0.3">
      <c r="A26" s="15" t="str">
        <f>IF(NOT(ISBLANK(Announcements!A25)),Announcements!A25,NA())</f>
        <v>AR-20200420-mon-1</v>
      </c>
      <c r="B26" s="15">
        <f>IF(NOT(ISBLANK(Announcements!B25)),Announcements!B25,NA())</f>
        <v>1</v>
      </c>
      <c r="C26" s="15" t="e">
        <f>IF(NOT(ISBLANK(Announcements!#REF!)),Announcements!#REF!,NA())</f>
        <v>#REF!</v>
      </c>
      <c r="D26" s="26">
        <f>IF(NOT(ISBLANK(Announcements!C25)),Announcements!C25,NA())</f>
        <v>43941</v>
      </c>
      <c r="E26" s="15" t="e">
        <f>IF(NOT(ISBLANK(Announcements!D25)),Announcements!D25,NA())</f>
        <v>#N/A</v>
      </c>
      <c r="F26" s="15" t="str">
        <f>IF(NOT(ISBLANK(Announcements!E25)),Announcements!E25,NA())</f>
        <v>AR</v>
      </c>
      <c r="G26" s="15" t="str">
        <f>IF(NOT(ISBLANK(Announcements!F25)),Announcements!F25,NA())</f>
        <v>Reserve policy</v>
      </c>
      <c r="H26" s="15" t="e">
        <f>IF(INDEX('Lending operations'!$L$3:$L$1007,MATCH($A26,'Lending operations'!$A$3:$A$1007,0))="ü",1,0)</f>
        <v>#N/A</v>
      </c>
      <c r="I26" s="15" t="e">
        <f>IF(INDEX('Lending operations'!$M$3:$M$1007,MATCH($A26,'Lending operations'!$A$3:$A$1007,0))="ü",1,NA())</f>
        <v>#N/A</v>
      </c>
      <c r="J26" s="15">
        <f t="shared" si="0"/>
        <v>0</v>
      </c>
      <c r="K26" s="15">
        <f t="shared" si="1"/>
        <v>0</v>
      </c>
      <c r="M26" s="15" t="e">
        <f>IF(INDEX('Asset purchases'!L$3:L$1002,MATCH($A26,'Asset purchases'!$A$3:$A$1002,0))="ü",1,NA())</f>
        <v>#N/A</v>
      </c>
      <c r="N26" s="15" t="e">
        <f>IF(INDEX('Asset purchases'!M$3:M$1002,MATCH($A26,'Asset purchases'!$A$3:$A$1002,0))="ü",1,NA())</f>
        <v>#N/A</v>
      </c>
      <c r="O26" s="15" t="e">
        <f>IF(INDEX('Asset purchases'!N$3:N$1002,MATCH($A26,'Asset purchases'!$A$3:$A$1002,0))="ü",1,NA())</f>
        <v>#N/A</v>
      </c>
      <c r="P26" s="15" t="e">
        <f>IF(INDEX('Asset purchases'!O$3:O$1002,MATCH($A26,'Asset purchases'!$A$3:$A$1002,0))="ü",1,NA())</f>
        <v>#N/A</v>
      </c>
      <c r="Q26" s="15" t="e">
        <f>IF(INDEX('Asset purchases'!P$3:P$1002,MATCH($A26,'Asset purchases'!$A$3:$A$1002,0))="ü",1,NA())</f>
        <v>#N/A</v>
      </c>
      <c r="R26" s="15" t="e">
        <f>IF(INDEX('Asset purchases'!Q$3:Q$1002,MATCH($A26,'Asset purchases'!$A$3:$A$1002,0))="ü",1,NA())</f>
        <v>#N/A</v>
      </c>
      <c r="S26" s="15" t="e">
        <f>IF(INDEX('Asset purchases'!R$3:R$1002,MATCH($A26,'Asset purchases'!$A$3:$A$1002,0))="ü",1,NA())</f>
        <v>#N/A</v>
      </c>
      <c r="T26" s="15" t="e">
        <f>IF(INDEX('Asset purchases'!S$3:S$1002,MATCH($A26,'Asset purchases'!$A$3:$A$1002,0))="ü",1,NA())</f>
        <v>#N/A</v>
      </c>
      <c r="U26" s="15" t="e">
        <f>IF(INDEX('Asset purchases'!T$3:T$1002,MATCH($A26,'Asset purchases'!$A$3:$A$1002,0))="ü",1,NA())</f>
        <v>#N/A</v>
      </c>
      <c r="V26" s="43">
        <f>IF(Announcements!H25="ü",1,0)</f>
        <v>0</v>
      </c>
    </row>
    <row r="27" spans="1:22" x14ac:dyDescent="0.3">
      <c r="A27" s="15" t="str">
        <f>IF(NOT(ISBLANK(Announcements!A26)),Announcements!A26,NA())</f>
        <v>AR-20200319-mon-1</v>
      </c>
      <c r="B27" s="15">
        <f>IF(NOT(ISBLANK(Announcements!B26)),Announcements!B26,NA())</f>
        <v>4</v>
      </c>
      <c r="C27" s="15" t="e">
        <f>IF(NOT(ISBLANK(Announcements!#REF!)),Announcements!#REF!,NA())</f>
        <v>#REF!</v>
      </c>
      <c r="D27" s="26">
        <f>IF(NOT(ISBLANK(Announcements!C26)),Announcements!C26,NA())</f>
        <v>43959</v>
      </c>
      <c r="E27" s="15" t="e">
        <f>IF(NOT(ISBLANK(Announcements!D26)),Announcements!D26,NA())</f>
        <v>#N/A</v>
      </c>
      <c r="F27" s="15" t="str">
        <f>IF(NOT(ISBLANK(Announcements!E26)),Announcements!E26,NA())</f>
        <v>AR</v>
      </c>
      <c r="G27" s="15" t="str">
        <f>IF(NOT(ISBLANK(Announcements!F26)),Announcements!F26,NA())</f>
        <v>Lending operations</v>
      </c>
      <c r="H27" s="15">
        <f>IF(INDEX('Lending operations'!$L$3:$L$1007,MATCH($A27,'Lending operations'!$A$3:$A$1007,0))="ü",1,0)</f>
        <v>1</v>
      </c>
      <c r="I27" s="15" t="e">
        <f>IF(INDEX('Lending operations'!$M$3:$M$1007,MATCH($A27,'Lending operations'!$A$3:$A$1007,0))="ü",1,NA())</f>
        <v>#N/A</v>
      </c>
      <c r="J27" s="15">
        <f t="shared" si="0"/>
        <v>0</v>
      </c>
      <c r="K27" s="15">
        <f t="shared" si="1"/>
        <v>0</v>
      </c>
      <c r="M27" s="15" t="e">
        <f>IF(INDEX('Asset purchases'!L$3:L$1002,MATCH($A27,'Asset purchases'!$A$3:$A$1002,0))="ü",1,NA())</f>
        <v>#N/A</v>
      </c>
      <c r="N27" s="15" t="e">
        <f>IF(INDEX('Asset purchases'!M$3:M$1002,MATCH($A27,'Asset purchases'!$A$3:$A$1002,0))="ü",1,NA())</f>
        <v>#N/A</v>
      </c>
      <c r="O27" s="15" t="e">
        <f>IF(INDEX('Asset purchases'!N$3:N$1002,MATCH($A27,'Asset purchases'!$A$3:$A$1002,0))="ü",1,NA())</f>
        <v>#N/A</v>
      </c>
      <c r="P27" s="15" t="e">
        <f>IF(INDEX('Asset purchases'!O$3:O$1002,MATCH($A27,'Asset purchases'!$A$3:$A$1002,0))="ü",1,NA())</f>
        <v>#N/A</v>
      </c>
      <c r="Q27" s="15" t="e">
        <f>IF(INDEX('Asset purchases'!P$3:P$1002,MATCH($A27,'Asset purchases'!$A$3:$A$1002,0))="ü",1,NA())</f>
        <v>#N/A</v>
      </c>
      <c r="R27" s="15" t="e">
        <f>IF(INDEX('Asset purchases'!Q$3:Q$1002,MATCH($A27,'Asset purchases'!$A$3:$A$1002,0))="ü",1,NA())</f>
        <v>#N/A</v>
      </c>
      <c r="S27" s="15" t="e">
        <f>IF(INDEX('Asset purchases'!R$3:R$1002,MATCH($A27,'Asset purchases'!$A$3:$A$1002,0))="ü",1,NA())</f>
        <v>#N/A</v>
      </c>
      <c r="T27" s="15" t="e">
        <f>IF(INDEX('Asset purchases'!S$3:S$1002,MATCH($A27,'Asset purchases'!$A$3:$A$1002,0))="ü",1,NA())</f>
        <v>#N/A</v>
      </c>
      <c r="U27" s="15" t="e">
        <f>IF(INDEX('Asset purchases'!T$3:T$1002,MATCH($A27,'Asset purchases'!$A$3:$A$1002,0))="ü",1,NA())</f>
        <v>#N/A</v>
      </c>
      <c r="V27" s="43">
        <f>IF(Announcements!H26="ü",1,0)</f>
        <v>0</v>
      </c>
    </row>
    <row r="28" spans="1:22" x14ac:dyDescent="0.3">
      <c r="A28" s="15" t="str">
        <f>IF(NOT(ISBLANK(Announcements!A27)),Announcements!A27,NA())</f>
        <v>AR-20200806-mon-1</v>
      </c>
      <c r="B28" s="15">
        <f>IF(NOT(ISBLANK(Announcements!B27)),Announcements!B27,NA())</f>
        <v>1</v>
      </c>
      <c r="C28" s="15" t="e">
        <f>IF(NOT(ISBLANK(Announcements!#REF!)),Announcements!#REF!,NA())</f>
        <v>#REF!</v>
      </c>
      <c r="D28" s="26">
        <f>IF(NOT(ISBLANK(Announcements!C27)),Announcements!C27,NA())</f>
        <v>44049</v>
      </c>
      <c r="E28" s="15" t="e">
        <f>IF(NOT(ISBLANK(Announcements!D27)),Announcements!D27,NA())</f>
        <v>#N/A</v>
      </c>
      <c r="F28" s="15" t="str">
        <f>IF(NOT(ISBLANK(Announcements!E27)),Announcements!E27,NA())</f>
        <v>AR</v>
      </c>
      <c r="G28" s="15" t="str">
        <f>IF(NOT(ISBLANK(Announcements!F27)),Announcements!F27,NA())</f>
        <v>Foreign exchange</v>
      </c>
      <c r="H28" s="15" t="e">
        <f>IF(INDEX('Lending operations'!$L$3:$L$1007,MATCH($A28,'Lending operations'!$A$3:$A$1007,0))="ü",1,0)</f>
        <v>#N/A</v>
      </c>
      <c r="I28" s="15" t="e">
        <f>IF(INDEX('Lending operations'!$M$3:$M$1007,MATCH($A28,'Lending operations'!$A$3:$A$1007,0))="ü",1,NA())</f>
        <v>#N/A</v>
      </c>
      <c r="J28" s="15">
        <f t="shared" si="0"/>
        <v>0</v>
      </c>
      <c r="K28" s="15">
        <f t="shared" si="1"/>
        <v>0</v>
      </c>
      <c r="M28" s="15" t="e">
        <f>IF(INDEX('Asset purchases'!L$3:L$1002,MATCH($A28,'Asset purchases'!$A$3:$A$1002,0))="ü",1,NA())</f>
        <v>#N/A</v>
      </c>
      <c r="N28" s="15" t="e">
        <f>IF(INDEX('Asset purchases'!M$3:M$1002,MATCH($A28,'Asset purchases'!$A$3:$A$1002,0))="ü",1,NA())</f>
        <v>#N/A</v>
      </c>
      <c r="O28" s="15" t="e">
        <f>IF(INDEX('Asset purchases'!N$3:N$1002,MATCH($A28,'Asset purchases'!$A$3:$A$1002,0))="ü",1,NA())</f>
        <v>#N/A</v>
      </c>
      <c r="P28" s="15" t="e">
        <f>IF(INDEX('Asset purchases'!O$3:O$1002,MATCH($A28,'Asset purchases'!$A$3:$A$1002,0))="ü",1,NA())</f>
        <v>#N/A</v>
      </c>
      <c r="Q28" s="15" t="e">
        <f>IF(INDEX('Asset purchases'!P$3:P$1002,MATCH($A28,'Asset purchases'!$A$3:$A$1002,0))="ü",1,NA())</f>
        <v>#N/A</v>
      </c>
      <c r="R28" s="15" t="e">
        <f>IF(INDEX('Asset purchases'!Q$3:Q$1002,MATCH($A28,'Asset purchases'!$A$3:$A$1002,0))="ü",1,NA())</f>
        <v>#N/A</v>
      </c>
      <c r="S28" s="15" t="e">
        <f>IF(INDEX('Asset purchases'!R$3:R$1002,MATCH($A28,'Asset purchases'!$A$3:$A$1002,0))="ü",1,NA())</f>
        <v>#N/A</v>
      </c>
      <c r="T28" s="15" t="e">
        <f>IF(INDEX('Asset purchases'!S$3:S$1002,MATCH($A28,'Asset purchases'!$A$3:$A$1002,0))="ü",1,NA())</f>
        <v>#N/A</v>
      </c>
      <c r="U28" s="15" t="e">
        <f>IF(INDEX('Asset purchases'!T$3:T$1002,MATCH($A28,'Asset purchases'!$A$3:$A$1002,0))="ü",1,NA())</f>
        <v>#N/A</v>
      </c>
      <c r="V28" s="43">
        <f>IF(Announcements!H27="ü",1,0)</f>
        <v>0</v>
      </c>
    </row>
    <row r="29" spans="1:22" x14ac:dyDescent="0.3">
      <c r="A29" s="15" t="str">
        <f>IF(NOT(ISBLANK(Announcements!A28)),Announcements!A28,NA())</f>
        <v>CN-20200806-mon-1</v>
      </c>
      <c r="B29" s="15">
        <f>IF(NOT(ISBLANK(Announcements!B28)),Announcements!B28,NA())</f>
        <v>1</v>
      </c>
      <c r="C29" s="15" t="e">
        <f>IF(NOT(ISBLANK(Announcements!#REF!)),Announcements!#REF!,NA())</f>
        <v>#REF!</v>
      </c>
      <c r="D29" s="26">
        <f>IF(NOT(ISBLANK(Announcements!C28)),Announcements!C28,NA())</f>
        <v>44049</v>
      </c>
      <c r="E29" s="15" t="e">
        <f>IF(NOT(ISBLANK(Announcements!D28)),Announcements!D28,NA())</f>
        <v>#N/A</v>
      </c>
      <c r="F29" s="15" t="str">
        <f>IF(NOT(ISBLANK(Announcements!E28)),Announcements!E28,NA())</f>
        <v>AR</v>
      </c>
      <c r="G29" s="15" t="str">
        <f>IF(NOT(ISBLANK(Announcements!F28)),Announcements!F28,NA())</f>
        <v>Foreign exchange</v>
      </c>
      <c r="H29" s="15" t="e">
        <f>IF(INDEX('Lending operations'!$L$3:$L$1007,MATCH($A29,'Lending operations'!$A$3:$A$1007,0))="ü",1,0)</f>
        <v>#N/A</v>
      </c>
      <c r="I29" s="15" t="e">
        <f>IF(INDEX('Lending operations'!$M$3:$M$1007,MATCH($A29,'Lending operations'!$A$3:$A$1007,0))="ü",1,NA())</f>
        <v>#N/A</v>
      </c>
      <c r="J29" s="15">
        <f t="shared" si="0"/>
        <v>0</v>
      </c>
      <c r="K29" s="15">
        <f t="shared" si="1"/>
        <v>0</v>
      </c>
      <c r="M29" s="15" t="e">
        <f>IF(INDEX('Asset purchases'!L$3:L$1002,MATCH($A29,'Asset purchases'!$A$3:$A$1002,0))="ü",1,NA())</f>
        <v>#N/A</v>
      </c>
      <c r="N29" s="15" t="e">
        <f>IF(INDEX('Asset purchases'!M$3:M$1002,MATCH($A29,'Asset purchases'!$A$3:$A$1002,0))="ü",1,NA())</f>
        <v>#N/A</v>
      </c>
      <c r="O29" s="15" t="e">
        <f>IF(INDEX('Asset purchases'!N$3:N$1002,MATCH($A29,'Asset purchases'!$A$3:$A$1002,0))="ü",1,NA())</f>
        <v>#N/A</v>
      </c>
      <c r="P29" s="15" t="e">
        <f>IF(INDEX('Asset purchases'!O$3:O$1002,MATCH($A29,'Asset purchases'!$A$3:$A$1002,0))="ü",1,NA())</f>
        <v>#N/A</v>
      </c>
      <c r="Q29" s="15" t="e">
        <f>IF(INDEX('Asset purchases'!P$3:P$1002,MATCH($A29,'Asset purchases'!$A$3:$A$1002,0))="ü",1,NA())</f>
        <v>#N/A</v>
      </c>
      <c r="R29" s="15" t="e">
        <f>IF(INDEX('Asset purchases'!Q$3:Q$1002,MATCH($A29,'Asset purchases'!$A$3:$A$1002,0))="ü",1,NA())</f>
        <v>#N/A</v>
      </c>
      <c r="S29" s="15" t="e">
        <f>IF(INDEX('Asset purchases'!R$3:R$1002,MATCH($A29,'Asset purchases'!$A$3:$A$1002,0))="ü",1,NA())</f>
        <v>#N/A</v>
      </c>
      <c r="T29" s="15" t="e">
        <f>IF(INDEX('Asset purchases'!S$3:S$1002,MATCH($A29,'Asset purchases'!$A$3:$A$1002,0))="ü",1,NA())</f>
        <v>#N/A</v>
      </c>
      <c r="U29" s="15" t="e">
        <f>IF(INDEX('Asset purchases'!T$3:T$1002,MATCH($A29,'Asset purchases'!$A$3:$A$1002,0))="ü",1,NA())</f>
        <v>#N/A</v>
      </c>
      <c r="V29" s="43">
        <f>IF(Announcements!H28="ü",1,0)</f>
        <v>0</v>
      </c>
    </row>
    <row r="30" spans="1:22" x14ac:dyDescent="0.3">
      <c r="A30" s="15" t="str">
        <f>IF(NOT(ISBLANK(Announcements!A30)),Announcements!A30,NA())</f>
        <v>AR-20201001-mon-1</v>
      </c>
      <c r="B30" s="15">
        <f>IF(NOT(ISBLANK(Announcements!B30)),Announcements!B30,NA())</f>
        <v>1</v>
      </c>
      <c r="C30" s="15" t="e">
        <f>IF(NOT(ISBLANK(Announcements!#REF!)),Announcements!#REF!,NA())</f>
        <v>#REF!</v>
      </c>
      <c r="D30" s="26">
        <f>IF(NOT(ISBLANK(Announcements!C30)),Announcements!C30,NA())</f>
        <v>44105</v>
      </c>
      <c r="E30" s="15" t="e">
        <f>IF(NOT(ISBLANK(Announcements!D30)),Announcements!D30,NA())</f>
        <v>#N/A</v>
      </c>
      <c r="F30" s="15" t="str">
        <f>IF(NOT(ISBLANK(Announcements!E30)),Announcements!E30,NA())</f>
        <v>AR</v>
      </c>
      <c r="G30" s="15" t="str">
        <f>IF(NOT(ISBLANK(Announcements!F30)),Announcements!F30,NA())</f>
        <v>Interest rate</v>
      </c>
      <c r="H30" s="15" t="e">
        <f>IF(INDEX('Lending operations'!$L$3:$L$1007,MATCH($A30,'Lending operations'!$A$3:$A$1007,0))="ü",1,0)</f>
        <v>#N/A</v>
      </c>
      <c r="I30" s="15" t="e">
        <f>IF(INDEX('Lending operations'!$M$3:$M$1007,MATCH($A30,'Lending operations'!$A$3:$A$1007,0))="ü",1,NA())</f>
        <v>#N/A</v>
      </c>
      <c r="J30" s="15">
        <f t="shared" si="0"/>
        <v>0</v>
      </c>
      <c r="K30" s="15">
        <f t="shared" si="1"/>
        <v>0</v>
      </c>
      <c r="M30" s="15" t="e">
        <f>IF(INDEX('Asset purchases'!L$3:L$1002,MATCH($A30,'Asset purchases'!$A$3:$A$1002,0))="ü",1,NA())</f>
        <v>#N/A</v>
      </c>
      <c r="N30" s="15" t="e">
        <f>IF(INDEX('Asset purchases'!M$3:M$1002,MATCH($A30,'Asset purchases'!$A$3:$A$1002,0))="ü",1,NA())</f>
        <v>#N/A</v>
      </c>
      <c r="O30" s="15" t="e">
        <f>IF(INDEX('Asset purchases'!N$3:N$1002,MATCH($A30,'Asset purchases'!$A$3:$A$1002,0))="ü",1,NA())</f>
        <v>#N/A</v>
      </c>
      <c r="P30" s="15" t="e">
        <f>IF(INDEX('Asset purchases'!O$3:O$1002,MATCH($A30,'Asset purchases'!$A$3:$A$1002,0))="ü",1,NA())</f>
        <v>#N/A</v>
      </c>
      <c r="Q30" s="15" t="e">
        <f>IF(INDEX('Asset purchases'!P$3:P$1002,MATCH($A30,'Asset purchases'!$A$3:$A$1002,0))="ü",1,NA())</f>
        <v>#N/A</v>
      </c>
      <c r="R30" s="15" t="e">
        <f>IF(INDEX('Asset purchases'!Q$3:Q$1002,MATCH($A30,'Asset purchases'!$A$3:$A$1002,0))="ü",1,NA())</f>
        <v>#N/A</v>
      </c>
      <c r="S30" s="15" t="e">
        <f>IF(INDEX('Asset purchases'!R$3:R$1002,MATCH($A30,'Asset purchases'!$A$3:$A$1002,0))="ü",1,NA())</f>
        <v>#N/A</v>
      </c>
      <c r="T30" s="15" t="e">
        <f>IF(INDEX('Asset purchases'!S$3:S$1002,MATCH($A30,'Asset purchases'!$A$3:$A$1002,0))="ü",1,NA())</f>
        <v>#N/A</v>
      </c>
      <c r="U30" s="15" t="e">
        <f>IF(INDEX('Asset purchases'!T$3:T$1002,MATCH($A30,'Asset purchases'!$A$3:$A$1002,0))="ü",1,NA())</f>
        <v>#N/A</v>
      </c>
      <c r="V30" s="43">
        <f>IF(Announcements!H30="ü",1,0)</f>
        <v>0</v>
      </c>
    </row>
    <row r="31" spans="1:22" x14ac:dyDescent="0.3">
      <c r="A31" s="15" t="str">
        <f>IF(NOT(ISBLANK(Announcements!A31)),Announcements!A31,NA())</f>
        <v>AR-20201001-mon-1</v>
      </c>
      <c r="B31" s="15">
        <f>IF(NOT(ISBLANK(Announcements!B31)),Announcements!B31,NA())</f>
        <v>2</v>
      </c>
      <c r="C31" s="15" t="e">
        <f>IF(NOT(ISBLANK(Announcements!#REF!)),Announcements!#REF!,NA())</f>
        <v>#REF!</v>
      </c>
      <c r="D31" s="26">
        <f>IF(NOT(ISBLANK(Announcements!C31)),Announcements!C31,NA())</f>
        <v>44112</v>
      </c>
      <c r="E31" s="15" t="e">
        <f>IF(NOT(ISBLANK(Announcements!D31)),Announcements!D31,NA())</f>
        <v>#N/A</v>
      </c>
      <c r="F31" s="15" t="str">
        <f>IF(NOT(ISBLANK(Announcements!E31)),Announcements!E31,NA())</f>
        <v>AR</v>
      </c>
      <c r="G31" s="15" t="str">
        <f>IF(NOT(ISBLANK(Announcements!F31)),Announcements!F31,NA())</f>
        <v>Interest rate</v>
      </c>
      <c r="H31" s="15" t="e">
        <f>IF(INDEX('Lending operations'!$L$3:$L$1007,MATCH($A31,'Lending operations'!$A$3:$A$1007,0))="ü",1,0)</f>
        <v>#N/A</v>
      </c>
      <c r="I31" s="15" t="e">
        <f>IF(INDEX('Lending operations'!$M$3:$M$1007,MATCH($A31,'Lending operations'!$A$3:$A$1007,0))="ü",1,NA())</f>
        <v>#N/A</v>
      </c>
      <c r="J31" s="15">
        <f t="shared" si="0"/>
        <v>0</v>
      </c>
      <c r="K31" s="15">
        <f t="shared" si="1"/>
        <v>0</v>
      </c>
      <c r="M31" s="15" t="e">
        <f>IF(INDEX('Asset purchases'!L$3:L$1002,MATCH($A31,'Asset purchases'!$A$3:$A$1002,0))="ü",1,NA())</f>
        <v>#N/A</v>
      </c>
      <c r="N31" s="15" t="e">
        <f>IF(INDEX('Asset purchases'!M$3:M$1002,MATCH($A31,'Asset purchases'!$A$3:$A$1002,0))="ü",1,NA())</f>
        <v>#N/A</v>
      </c>
      <c r="O31" s="15" t="e">
        <f>IF(INDEX('Asset purchases'!N$3:N$1002,MATCH($A31,'Asset purchases'!$A$3:$A$1002,0))="ü",1,NA())</f>
        <v>#N/A</v>
      </c>
      <c r="P31" s="15" t="e">
        <f>IF(INDEX('Asset purchases'!O$3:O$1002,MATCH($A31,'Asset purchases'!$A$3:$A$1002,0))="ü",1,NA())</f>
        <v>#N/A</v>
      </c>
      <c r="Q31" s="15" t="e">
        <f>IF(INDEX('Asset purchases'!P$3:P$1002,MATCH($A31,'Asset purchases'!$A$3:$A$1002,0))="ü",1,NA())</f>
        <v>#N/A</v>
      </c>
      <c r="R31" s="15" t="e">
        <f>IF(INDEX('Asset purchases'!Q$3:Q$1002,MATCH($A31,'Asset purchases'!$A$3:$A$1002,0))="ü",1,NA())</f>
        <v>#N/A</v>
      </c>
      <c r="S31" s="15" t="e">
        <f>IF(INDEX('Asset purchases'!R$3:R$1002,MATCH($A31,'Asset purchases'!$A$3:$A$1002,0))="ü",1,NA())</f>
        <v>#N/A</v>
      </c>
      <c r="T31" s="15" t="e">
        <f>IF(INDEX('Asset purchases'!S$3:S$1002,MATCH($A31,'Asset purchases'!$A$3:$A$1002,0))="ü",1,NA())</f>
        <v>#N/A</v>
      </c>
      <c r="U31" s="15" t="e">
        <f>IF(INDEX('Asset purchases'!T$3:T$1002,MATCH($A31,'Asset purchases'!$A$3:$A$1002,0))="ü",1,NA())</f>
        <v>#N/A</v>
      </c>
      <c r="V31" s="43">
        <f>IF(Announcements!H31="ü",1,0)</f>
        <v>0</v>
      </c>
    </row>
    <row r="32" spans="1:22" x14ac:dyDescent="0.3">
      <c r="A32" s="15" t="str">
        <f>IF(NOT(ISBLANK(Announcements!A32)),Announcements!A32,NA())</f>
        <v>AR-20200213-mon-1</v>
      </c>
      <c r="B32" s="15">
        <f>IF(NOT(ISBLANK(Announcements!B32)),Announcements!B32,NA())</f>
        <v>3</v>
      </c>
      <c r="C32" s="15" t="e">
        <f>IF(NOT(ISBLANK(Announcements!#REF!)),Announcements!#REF!,NA())</f>
        <v>#REF!</v>
      </c>
      <c r="D32" s="26">
        <f>IF(NOT(ISBLANK(Announcements!C32)),Announcements!C32,NA())</f>
        <v>44112</v>
      </c>
      <c r="E32" s="15" t="e">
        <f>IF(NOT(ISBLANK(Announcements!D32)),Announcements!D32,NA())</f>
        <v>#N/A</v>
      </c>
      <c r="F32" s="15" t="str">
        <f>IF(NOT(ISBLANK(Announcements!E32)),Announcements!E32,NA())</f>
        <v>AR</v>
      </c>
      <c r="G32" s="15" t="str">
        <f>IF(NOT(ISBLANK(Announcements!F32)),Announcements!F32,NA())</f>
        <v>Interest rate</v>
      </c>
      <c r="H32" s="15" t="e">
        <f>IF(INDEX('Lending operations'!$L$3:$L$1007,MATCH($A32,'Lending operations'!$A$3:$A$1007,0))="ü",1,0)</f>
        <v>#N/A</v>
      </c>
      <c r="I32" s="15" t="e">
        <f>IF(INDEX('Lending operations'!$M$3:$M$1007,MATCH($A32,'Lending operations'!$A$3:$A$1007,0))="ü",1,NA())</f>
        <v>#N/A</v>
      </c>
      <c r="J32" s="15">
        <f t="shared" si="0"/>
        <v>0</v>
      </c>
      <c r="K32" s="15">
        <f t="shared" si="1"/>
        <v>0</v>
      </c>
      <c r="M32" s="15" t="e">
        <f>IF(INDEX('Asset purchases'!L$3:L$1002,MATCH($A32,'Asset purchases'!$A$3:$A$1002,0))="ü",1,NA())</f>
        <v>#N/A</v>
      </c>
      <c r="N32" s="15" t="e">
        <f>IF(INDEX('Asset purchases'!M$3:M$1002,MATCH($A32,'Asset purchases'!$A$3:$A$1002,0))="ü",1,NA())</f>
        <v>#N/A</v>
      </c>
      <c r="O32" s="15" t="e">
        <f>IF(INDEX('Asset purchases'!N$3:N$1002,MATCH($A32,'Asset purchases'!$A$3:$A$1002,0))="ü",1,NA())</f>
        <v>#N/A</v>
      </c>
      <c r="P32" s="15" t="e">
        <f>IF(INDEX('Asset purchases'!O$3:O$1002,MATCH($A32,'Asset purchases'!$A$3:$A$1002,0))="ü",1,NA())</f>
        <v>#N/A</v>
      </c>
      <c r="Q32" s="15" t="e">
        <f>IF(INDEX('Asset purchases'!P$3:P$1002,MATCH($A32,'Asset purchases'!$A$3:$A$1002,0))="ü",1,NA())</f>
        <v>#N/A</v>
      </c>
      <c r="R32" s="15" t="e">
        <f>IF(INDEX('Asset purchases'!Q$3:Q$1002,MATCH($A32,'Asset purchases'!$A$3:$A$1002,0))="ü",1,NA())</f>
        <v>#N/A</v>
      </c>
      <c r="S32" s="15" t="e">
        <f>IF(INDEX('Asset purchases'!R$3:R$1002,MATCH($A32,'Asset purchases'!$A$3:$A$1002,0))="ü",1,NA())</f>
        <v>#N/A</v>
      </c>
      <c r="T32" s="15" t="e">
        <f>IF(INDEX('Asset purchases'!S$3:S$1002,MATCH($A32,'Asset purchases'!$A$3:$A$1002,0))="ü",1,NA())</f>
        <v>#N/A</v>
      </c>
      <c r="U32" s="15" t="e">
        <f>IF(INDEX('Asset purchases'!T$3:T$1002,MATCH($A32,'Asset purchases'!$A$3:$A$1002,0))="ü",1,NA())</f>
        <v>#N/A</v>
      </c>
      <c r="V32" s="43">
        <f>IF(Announcements!H32="ü",1,0)</f>
        <v>0</v>
      </c>
    </row>
    <row r="33" spans="1:22" x14ac:dyDescent="0.3">
      <c r="A33" s="15" t="str">
        <f>IF(NOT(ISBLANK(Announcements!A33)),Announcements!A33,NA())</f>
        <v>AR-20201001-mon-1</v>
      </c>
      <c r="B33" s="15">
        <f>IF(NOT(ISBLANK(Announcements!B33)),Announcements!B33,NA())</f>
        <v>3</v>
      </c>
      <c r="C33" s="15" t="e">
        <f>IF(NOT(ISBLANK(Announcements!#REF!)),Announcements!#REF!,NA())</f>
        <v>#REF!</v>
      </c>
      <c r="D33" s="26">
        <f>IF(NOT(ISBLANK(Announcements!C33)),Announcements!C33,NA())</f>
        <v>44119</v>
      </c>
      <c r="E33" s="15" t="e">
        <f>IF(NOT(ISBLANK(Announcements!D33)),Announcements!D33,NA())</f>
        <v>#N/A</v>
      </c>
      <c r="F33" s="15" t="str">
        <f>IF(NOT(ISBLANK(Announcements!E33)),Announcements!E33,NA())</f>
        <v>AR</v>
      </c>
      <c r="G33" s="15" t="str">
        <f>IF(NOT(ISBLANK(Announcements!F33)),Announcements!F33,NA())</f>
        <v>Interest rate</v>
      </c>
      <c r="H33" s="15" t="e">
        <f>IF(INDEX('Lending operations'!$L$3:$L$1007,MATCH($A33,'Lending operations'!$A$3:$A$1007,0))="ü",1,0)</f>
        <v>#N/A</v>
      </c>
      <c r="I33" s="15" t="e">
        <f>IF(INDEX('Lending operations'!$M$3:$M$1007,MATCH($A33,'Lending operations'!$A$3:$A$1007,0))="ü",1,NA())</f>
        <v>#N/A</v>
      </c>
      <c r="J33" s="15">
        <f t="shared" si="0"/>
        <v>0</v>
      </c>
      <c r="K33" s="15">
        <f t="shared" si="1"/>
        <v>0</v>
      </c>
      <c r="M33" s="15" t="e">
        <f>IF(INDEX('Asset purchases'!L$3:L$1002,MATCH($A33,'Asset purchases'!$A$3:$A$1002,0))="ü",1,NA())</f>
        <v>#N/A</v>
      </c>
      <c r="N33" s="15" t="e">
        <f>IF(INDEX('Asset purchases'!M$3:M$1002,MATCH($A33,'Asset purchases'!$A$3:$A$1002,0))="ü",1,NA())</f>
        <v>#N/A</v>
      </c>
      <c r="O33" s="15" t="e">
        <f>IF(INDEX('Asset purchases'!N$3:N$1002,MATCH($A33,'Asset purchases'!$A$3:$A$1002,0))="ü",1,NA())</f>
        <v>#N/A</v>
      </c>
      <c r="P33" s="15" t="e">
        <f>IF(INDEX('Asset purchases'!O$3:O$1002,MATCH($A33,'Asset purchases'!$A$3:$A$1002,0))="ü",1,NA())</f>
        <v>#N/A</v>
      </c>
      <c r="Q33" s="15" t="e">
        <f>IF(INDEX('Asset purchases'!P$3:P$1002,MATCH($A33,'Asset purchases'!$A$3:$A$1002,0))="ü",1,NA())</f>
        <v>#N/A</v>
      </c>
      <c r="R33" s="15" t="e">
        <f>IF(INDEX('Asset purchases'!Q$3:Q$1002,MATCH($A33,'Asset purchases'!$A$3:$A$1002,0))="ü",1,NA())</f>
        <v>#N/A</v>
      </c>
      <c r="S33" s="15" t="e">
        <f>IF(INDEX('Asset purchases'!R$3:R$1002,MATCH($A33,'Asset purchases'!$A$3:$A$1002,0))="ü",1,NA())</f>
        <v>#N/A</v>
      </c>
      <c r="T33" s="15" t="e">
        <f>IF(INDEX('Asset purchases'!S$3:S$1002,MATCH($A33,'Asset purchases'!$A$3:$A$1002,0))="ü",1,NA())</f>
        <v>#N/A</v>
      </c>
      <c r="U33" s="15" t="e">
        <f>IF(INDEX('Asset purchases'!T$3:T$1002,MATCH($A33,'Asset purchases'!$A$3:$A$1002,0))="ü",1,NA())</f>
        <v>#N/A</v>
      </c>
      <c r="V33" s="43">
        <f>IF(Announcements!H33="ü",1,0)</f>
        <v>0</v>
      </c>
    </row>
    <row r="34" spans="1:22" x14ac:dyDescent="0.3">
      <c r="A34" s="15" t="str">
        <f>IF(NOT(ISBLANK(Announcements!A34)),Announcements!A34,NA())</f>
        <v>AR-20200213-mon-1</v>
      </c>
      <c r="B34" s="15">
        <f>IF(NOT(ISBLANK(Announcements!B34)),Announcements!B34,NA())</f>
        <v>4</v>
      </c>
      <c r="C34" s="15" t="e">
        <f>IF(NOT(ISBLANK(Announcements!#REF!)),Announcements!#REF!,NA())</f>
        <v>#REF!</v>
      </c>
      <c r="D34" s="26">
        <f>IF(NOT(ISBLANK(Announcements!C34)),Announcements!C34,NA())</f>
        <v>44119</v>
      </c>
      <c r="E34" s="15" t="e">
        <f>IF(NOT(ISBLANK(Announcements!D34)),Announcements!D34,NA())</f>
        <v>#N/A</v>
      </c>
      <c r="F34" s="15" t="str">
        <f>IF(NOT(ISBLANK(Announcements!E34)),Announcements!E34,NA())</f>
        <v>AR</v>
      </c>
      <c r="G34" s="15" t="str">
        <f>IF(NOT(ISBLANK(Announcements!F34)),Announcements!F34,NA())</f>
        <v>Interest rate</v>
      </c>
      <c r="H34" s="15" t="e">
        <f>IF(INDEX('Lending operations'!$L$3:$L$1007,MATCH($A34,'Lending operations'!$A$3:$A$1007,0))="ü",1,0)</f>
        <v>#N/A</v>
      </c>
      <c r="I34" s="15" t="e">
        <f>IF(INDEX('Lending operations'!$M$3:$M$1007,MATCH($A34,'Lending operations'!$A$3:$A$1007,0))="ü",1,NA())</f>
        <v>#N/A</v>
      </c>
      <c r="J34" s="15">
        <f t="shared" si="0"/>
        <v>0</v>
      </c>
      <c r="K34" s="15">
        <f t="shared" si="1"/>
        <v>0</v>
      </c>
      <c r="M34" s="15" t="e">
        <f>IF(INDEX('Asset purchases'!L$3:L$1002,MATCH($A34,'Asset purchases'!$A$3:$A$1002,0))="ü",1,NA())</f>
        <v>#N/A</v>
      </c>
      <c r="N34" s="15" t="e">
        <f>IF(INDEX('Asset purchases'!M$3:M$1002,MATCH($A34,'Asset purchases'!$A$3:$A$1002,0))="ü",1,NA())</f>
        <v>#N/A</v>
      </c>
      <c r="O34" s="15" t="e">
        <f>IF(INDEX('Asset purchases'!N$3:N$1002,MATCH($A34,'Asset purchases'!$A$3:$A$1002,0))="ü",1,NA())</f>
        <v>#N/A</v>
      </c>
      <c r="P34" s="15" t="e">
        <f>IF(INDEX('Asset purchases'!O$3:O$1002,MATCH($A34,'Asset purchases'!$A$3:$A$1002,0))="ü",1,NA())</f>
        <v>#N/A</v>
      </c>
      <c r="Q34" s="15" t="e">
        <f>IF(INDEX('Asset purchases'!P$3:P$1002,MATCH($A34,'Asset purchases'!$A$3:$A$1002,0))="ü",1,NA())</f>
        <v>#N/A</v>
      </c>
      <c r="R34" s="15" t="e">
        <f>IF(INDEX('Asset purchases'!Q$3:Q$1002,MATCH($A34,'Asset purchases'!$A$3:$A$1002,0))="ü",1,NA())</f>
        <v>#N/A</v>
      </c>
      <c r="S34" s="15" t="e">
        <f>IF(INDEX('Asset purchases'!R$3:R$1002,MATCH($A34,'Asset purchases'!$A$3:$A$1002,0))="ü",1,NA())</f>
        <v>#N/A</v>
      </c>
      <c r="T34" s="15" t="e">
        <f>IF(INDEX('Asset purchases'!S$3:S$1002,MATCH($A34,'Asset purchases'!$A$3:$A$1002,0))="ü",1,NA())</f>
        <v>#N/A</v>
      </c>
      <c r="U34" s="15" t="e">
        <f>IF(INDEX('Asset purchases'!T$3:T$1002,MATCH($A34,'Asset purchases'!$A$3:$A$1002,0))="ü",1,NA())</f>
        <v>#N/A</v>
      </c>
      <c r="V34" s="43">
        <f>IF(Announcements!H34="ü",1,0)</f>
        <v>0</v>
      </c>
    </row>
    <row r="35" spans="1:22" x14ac:dyDescent="0.3">
      <c r="A35" s="15" t="str">
        <f>IF(NOT(ISBLANK(Announcements!A35)),Announcements!A35,NA())</f>
        <v>AR-20201015-mon-3</v>
      </c>
      <c r="B35" s="15">
        <f>IF(NOT(ISBLANK(Announcements!B35)),Announcements!B35,NA())</f>
        <v>1</v>
      </c>
      <c r="C35" s="15" t="e">
        <f>IF(NOT(ISBLANK(Announcements!#REF!)),Announcements!#REF!,NA())</f>
        <v>#REF!</v>
      </c>
      <c r="D35" s="26">
        <f>IF(NOT(ISBLANK(Announcements!C35)),Announcements!C35,NA())</f>
        <v>44119</v>
      </c>
      <c r="E35" s="15" t="e">
        <f>IF(NOT(ISBLANK(Announcements!D35)),Announcements!D35,NA())</f>
        <v>#N/A</v>
      </c>
      <c r="F35" s="15" t="str">
        <f>IF(NOT(ISBLANK(Announcements!E35)),Announcements!E35,NA())</f>
        <v>AR</v>
      </c>
      <c r="G35" s="15" t="str">
        <f>IF(NOT(ISBLANK(Announcements!F35)),Announcements!F35,NA())</f>
        <v>Lending operations</v>
      </c>
      <c r="H35" s="15">
        <f>IF(INDEX('Lending operations'!$L$3:$L$1007,MATCH($A35,'Lending operations'!$A$3:$A$1007,0))="ü",1,0)</f>
        <v>1</v>
      </c>
      <c r="I35" s="15" t="e">
        <f>IF(INDEX('Lending operations'!$M$3:$M$1007,MATCH($A35,'Lending operations'!$A$3:$A$1007,0))="ü",1,NA())</f>
        <v>#N/A</v>
      </c>
      <c r="J35" s="15">
        <f t="shared" si="0"/>
        <v>0</v>
      </c>
      <c r="K35" s="15">
        <f t="shared" si="1"/>
        <v>0</v>
      </c>
      <c r="M35" s="15" t="e">
        <f>IF(INDEX('Asset purchases'!L$3:L$1002,MATCH($A35,'Asset purchases'!$A$3:$A$1002,0))="ü",1,NA())</f>
        <v>#N/A</v>
      </c>
      <c r="N35" s="15" t="e">
        <f>IF(INDEX('Asset purchases'!M$3:M$1002,MATCH($A35,'Asset purchases'!$A$3:$A$1002,0))="ü",1,NA())</f>
        <v>#N/A</v>
      </c>
      <c r="O35" s="15" t="e">
        <f>IF(INDEX('Asset purchases'!N$3:N$1002,MATCH($A35,'Asset purchases'!$A$3:$A$1002,0))="ü",1,NA())</f>
        <v>#N/A</v>
      </c>
      <c r="P35" s="15" t="e">
        <f>IF(INDEX('Asset purchases'!O$3:O$1002,MATCH($A35,'Asset purchases'!$A$3:$A$1002,0))="ü",1,NA())</f>
        <v>#N/A</v>
      </c>
      <c r="Q35" s="15" t="e">
        <f>IF(INDEX('Asset purchases'!P$3:P$1002,MATCH($A35,'Asset purchases'!$A$3:$A$1002,0))="ü",1,NA())</f>
        <v>#N/A</v>
      </c>
      <c r="R35" s="15" t="e">
        <f>IF(INDEX('Asset purchases'!Q$3:Q$1002,MATCH($A35,'Asset purchases'!$A$3:$A$1002,0))="ü",1,NA())</f>
        <v>#N/A</v>
      </c>
      <c r="S35" s="15" t="e">
        <f>IF(INDEX('Asset purchases'!R$3:R$1002,MATCH($A35,'Asset purchases'!$A$3:$A$1002,0))="ü",1,NA())</f>
        <v>#N/A</v>
      </c>
      <c r="T35" s="15" t="e">
        <f>IF(INDEX('Asset purchases'!S$3:S$1002,MATCH($A35,'Asset purchases'!$A$3:$A$1002,0))="ü",1,NA())</f>
        <v>#N/A</v>
      </c>
      <c r="U35" s="15" t="e">
        <f>IF(INDEX('Asset purchases'!T$3:T$1002,MATCH($A35,'Asset purchases'!$A$3:$A$1002,0))="ü",1,NA())</f>
        <v>#N/A</v>
      </c>
      <c r="V35" s="43">
        <f>IF(Announcements!H35="ü",1,0)</f>
        <v>0</v>
      </c>
    </row>
    <row r="36" spans="1:22" x14ac:dyDescent="0.3">
      <c r="A36" s="15" t="str">
        <f>IF(NOT(ISBLANK(Announcements!A36)),Announcements!A36,NA())</f>
        <v>AR-20201001-mon-1</v>
      </c>
      <c r="B36" s="15">
        <f>IF(NOT(ISBLANK(Announcements!B36)),Announcements!B36,NA())</f>
        <v>4</v>
      </c>
      <c r="C36" s="15" t="e">
        <f>IF(NOT(ISBLANK(Announcements!#REF!)),Announcements!#REF!,NA())</f>
        <v>#REF!</v>
      </c>
      <c r="D36" s="26">
        <f>IF(NOT(ISBLANK(Announcements!C36)),Announcements!C36,NA())</f>
        <v>44134</v>
      </c>
      <c r="E36" s="15" t="e">
        <f>IF(NOT(ISBLANK(Announcements!D36)),Announcements!D36,NA())</f>
        <v>#N/A</v>
      </c>
      <c r="F36" s="15" t="str">
        <f>IF(NOT(ISBLANK(Announcements!E36)),Announcements!E36,NA())</f>
        <v>AR</v>
      </c>
      <c r="G36" s="15" t="str">
        <f>IF(NOT(ISBLANK(Announcements!F36)),Announcements!F36,NA())</f>
        <v>Interest rate</v>
      </c>
      <c r="H36" s="15" t="e">
        <f>IF(INDEX('Lending operations'!$L$3:$L$1007,MATCH($A36,'Lending operations'!$A$3:$A$1007,0))="ü",1,0)</f>
        <v>#N/A</v>
      </c>
      <c r="I36" s="15" t="e">
        <f>IF(INDEX('Lending operations'!$M$3:$M$1007,MATCH($A36,'Lending operations'!$A$3:$A$1007,0))="ü",1,NA())</f>
        <v>#N/A</v>
      </c>
      <c r="J36" s="15">
        <f t="shared" si="0"/>
        <v>0</v>
      </c>
      <c r="K36" s="15">
        <f t="shared" si="1"/>
        <v>0</v>
      </c>
      <c r="M36" s="15" t="e">
        <f>IF(INDEX('Asset purchases'!L$3:L$1002,MATCH($A36,'Asset purchases'!$A$3:$A$1002,0))="ü",1,NA())</f>
        <v>#N/A</v>
      </c>
      <c r="N36" s="15" t="e">
        <f>IF(INDEX('Asset purchases'!M$3:M$1002,MATCH($A36,'Asset purchases'!$A$3:$A$1002,0))="ü",1,NA())</f>
        <v>#N/A</v>
      </c>
      <c r="O36" s="15" t="e">
        <f>IF(INDEX('Asset purchases'!N$3:N$1002,MATCH($A36,'Asset purchases'!$A$3:$A$1002,0))="ü",1,NA())</f>
        <v>#N/A</v>
      </c>
      <c r="P36" s="15" t="e">
        <f>IF(INDEX('Asset purchases'!O$3:O$1002,MATCH($A36,'Asset purchases'!$A$3:$A$1002,0))="ü",1,NA())</f>
        <v>#N/A</v>
      </c>
      <c r="Q36" s="15" t="e">
        <f>IF(INDEX('Asset purchases'!P$3:P$1002,MATCH($A36,'Asset purchases'!$A$3:$A$1002,0))="ü",1,NA())</f>
        <v>#N/A</v>
      </c>
      <c r="R36" s="15" t="e">
        <f>IF(INDEX('Asset purchases'!Q$3:Q$1002,MATCH($A36,'Asset purchases'!$A$3:$A$1002,0))="ü",1,NA())</f>
        <v>#N/A</v>
      </c>
      <c r="S36" s="15" t="e">
        <f>IF(INDEX('Asset purchases'!R$3:R$1002,MATCH($A36,'Asset purchases'!$A$3:$A$1002,0))="ü",1,NA())</f>
        <v>#N/A</v>
      </c>
      <c r="T36" s="15" t="e">
        <f>IF(INDEX('Asset purchases'!S$3:S$1002,MATCH($A36,'Asset purchases'!$A$3:$A$1002,0))="ü",1,NA())</f>
        <v>#N/A</v>
      </c>
      <c r="U36" s="15" t="e">
        <f>IF(INDEX('Asset purchases'!T$3:T$1002,MATCH($A36,'Asset purchases'!$A$3:$A$1002,0))="ü",1,NA())</f>
        <v>#N/A</v>
      </c>
      <c r="V36" s="43">
        <f>IF(Announcements!H36="ü",1,0)</f>
        <v>0</v>
      </c>
    </row>
    <row r="37" spans="1:22" x14ac:dyDescent="0.3">
      <c r="A37" s="15" t="str">
        <f>IF(NOT(ISBLANK(Announcements!A37)),Announcements!A37,NA())</f>
        <v>AR-20201015-mon-3</v>
      </c>
      <c r="B37" s="15">
        <f>IF(NOT(ISBLANK(Announcements!B37)),Announcements!B37,NA())</f>
        <v>2</v>
      </c>
      <c r="C37" s="15" t="e">
        <f>IF(NOT(ISBLANK(Announcements!#REF!)),Announcements!#REF!,NA())</f>
        <v>#REF!</v>
      </c>
      <c r="D37" s="26">
        <f>IF(NOT(ISBLANK(Announcements!C37)),Announcements!C37,NA())</f>
        <v>44140</v>
      </c>
      <c r="E37" s="15" t="e">
        <f>IF(NOT(ISBLANK(Announcements!D37)),Announcements!D37,NA())</f>
        <v>#N/A</v>
      </c>
      <c r="F37" s="15" t="str">
        <f>IF(NOT(ISBLANK(Announcements!E37)),Announcements!E37,NA())</f>
        <v>AR</v>
      </c>
      <c r="G37" s="15" t="str">
        <f>IF(NOT(ISBLANK(Announcements!F37)),Announcements!F37,NA())</f>
        <v>Lending operations</v>
      </c>
      <c r="H37" s="15">
        <f>IF(INDEX('Lending operations'!$L$3:$L$1007,MATCH($A37,'Lending operations'!$A$3:$A$1007,0))="ü",1,0)</f>
        <v>1</v>
      </c>
      <c r="I37" s="15" t="e">
        <f>IF(INDEX('Lending operations'!$M$3:$M$1007,MATCH($A37,'Lending operations'!$A$3:$A$1007,0))="ü",1,NA())</f>
        <v>#N/A</v>
      </c>
      <c r="J37" s="15">
        <f t="shared" si="0"/>
        <v>0</v>
      </c>
      <c r="K37" s="15">
        <f t="shared" si="1"/>
        <v>0</v>
      </c>
      <c r="M37" s="15" t="e">
        <f>IF(INDEX('Asset purchases'!L$3:L$1002,MATCH($A37,'Asset purchases'!$A$3:$A$1002,0))="ü",1,NA())</f>
        <v>#N/A</v>
      </c>
      <c r="N37" s="15" t="e">
        <f>IF(INDEX('Asset purchases'!M$3:M$1002,MATCH($A37,'Asset purchases'!$A$3:$A$1002,0))="ü",1,NA())</f>
        <v>#N/A</v>
      </c>
      <c r="O37" s="15" t="e">
        <f>IF(INDEX('Asset purchases'!N$3:N$1002,MATCH($A37,'Asset purchases'!$A$3:$A$1002,0))="ü",1,NA())</f>
        <v>#N/A</v>
      </c>
      <c r="P37" s="15" t="e">
        <f>IF(INDEX('Asset purchases'!O$3:O$1002,MATCH($A37,'Asset purchases'!$A$3:$A$1002,0))="ü",1,NA())</f>
        <v>#N/A</v>
      </c>
      <c r="Q37" s="15" t="e">
        <f>IF(INDEX('Asset purchases'!P$3:P$1002,MATCH($A37,'Asset purchases'!$A$3:$A$1002,0))="ü",1,NA())</f>
        <v>#N/A</v>
      </c>
      <c r="R37" s="15" t="e">
        <f>IF(INDEX('Asset purchases'!Q$3:Q$1002,MATCH($A37,'Asset purchases'!$A$3:$A$1002,0))="ü",1,NA())</f>
        <v>#N/A</v>
      </c>
      <c r="S37" s="15" t="e">
        <f>IF(INDEX('Asset purchases'!R$3:R$1002,MATCH($A37,'Asset purchases'!$A$3:$A$1002,0))="ü",1,NA())</f>
        <v>#N/A</v>
      </c>
      <c r="T37" s="15" t="e">
        <f>IF(INDEX('Asset purchases'!S$3:S$1002,MATCH($A37,'Asset purchases'!$A$3:$A$1002,0))="ü",1,NA())</f>
        <v>#N/A</v>
      </c>
      <c r="U37" s="15" t="e">
        <f>IF(INDEX('Asset purchases'!T$3:T$1002,MATCH($A37,'Asset purchases'!$A$3:$A$1002,0))="ü",1,NA())</f>
        <v>#N/A</v>
      </c>
      <c r="V37" s="43">
        <f>IF(Announcements!H37="ü",1,0)</f>
        <v>0</v>
      </c>
    </row>
    <row r="38" spans="1:22" x14ac:dyDescent="0.3">
      <c r="A38" s="15" t="str">
        <f>IF(NOT(ISBLANK(Announcements!A38)),Announcements!A38,NA())</f>
        <v>AR-20201112-mon-1</v>
      </c>
      <c r="B38" s="15">
        <f>IF(NOT(ISBLANK(Announcements!B38)),Announcements!B38,NA())</f>
        <v>1</v>
      </c>
      <c r="C38" s="15" t="e">
        <f>IF(NOT(ISBLANK(Announcements!#REF!)),Announcements!#REF!,NA())</f>
        <v>#REF!</v>
      </c>
      <c r="D38" s="26">
        <f>IF(NOT(ISBLANK(Announcements!C38)),Announcements!C38,NA())</f>
        <v>44147</v>
      </c>
      <c r="E38" s="15" t="e">
        <f>IF(NOT(ISBLANK(Announcements!D38)),Announcements!D38,NA())</f>
        <v>#N/A</v>
      </c>
      <c r="F38" s="15" t="str">
        <f>IF(NOT(ISBLANK(Announcements!E38)),Announcements!E38,NA())</f>
        <v>AR</v>
      </c>
      <c r="G38" s="15" t="str">
        <f>IF(NOT(ISBLANK(Announcements!F38)),Announcements!F38,NA())</f>
        <v>Reserve policy</v>
      </c>
      <c r="H38" s="15" t="e">
        <f>IF(INDEX('Lending operations'!$L$3:$L$1007,MATCH($A38,'Lending operations'!$A$3:$A$1007,0))="ü",1,0)</f>
        <v>#N/A</v>
      </c>
      <c r="I38" s="15" t="e">
        <f>IF(INDEX('Lending operations'!$M$3:$M$1007,MATCH($A38,'Lending operations'!$A$3:$A$1007,0))="ü",1,NA())</f>
        <v>#N/A</v>
      </c>
      <c r="J38" s="15">
        <f t="shared" si="0"/>
        <v>0</v>
      </c>
      <c r="K38" s="15">
        <f t="shared" si="1"/>
        <v>0</v>
      </c>
      <c r="M38" s="15" t="e">
        <f>IF(INDEX('Asset purchases'!L$3:L$1002,MATCH($A38,'Asset purchases'!$A$3:$A$1002,0))="ü",1,NA())</f>
        <v>#N/A</v>
      </c>
      <c r="N38" s="15" t="e">
        <f>IF(INDEX('Asset purchases'!M$3:M$1002,MATCH($A38,'Asset purchases'!$A$3:$A$1002,0))="ü",1,NA())</f>
        <v>#N/A</v>
      </c>
      <c r="O38" s="15" t="e">
        <f>IF(INDEX('Asset purchases'!N$3:N$1002,MATCH($A38,'Asset purchases'!$A$3:$A$1002,0))="ü",1,NA())</f>
        <v>#N/A</v>
      </c>
      <c r="P38" s="15" t="e">
        <f>IF(INDEX('Asset purchases'!O$3:O$1002,MATCH($A38,'Asset purchases'!$A$3:$A$1002,0))="ü",1,NA())</f>
        <v>#N/A</v>
      </c>
      <c r="Q38" s="15" t="e">
        <f>IF(INDEX('Asset purchases'!P$3:P$1002,MATCH($A38,'Asset purchases'!$A$3:$A$1002,0))="ü",1,NA())</f>
        <v>#N/A</v>
      </c>
      <c r="R38" s="15" t="e">
        <f>IF(INDEX('Asset purchases'!Q$3:Q$1002,MATCH($A38,'Asset purchases'!$A$3:$A$1002,0))="ü",1,NA())</f>
        <v>#N/A</v>
      </c>
      <c r="S38" s="15" t="e">
        <f>IF(INDEX('Asset purchases'!R$3:R$1002,MATCH($A38,'Asset purchases'!$A$3:$A$1002,0))="ü",1,NA())</f>
        <v>#N/A</v>
      </c>
      <c r="T38" s="15" t="e">
        <f>IF(INDEX('Asset purchases'!S$3:S$1002,MATCH($A38,'Asset purchases'!$A$3:$A$1002,0))="ü",1,NA())</f>
        <v>#N/A</v>
      </c>
      <c r="U38" s="15" t="e">
        <f>IF(INDEX('Asset purchases'!T$3:T$1002,MATCH($A38,'Asset purchases'!$A$3:$A$1002,0))="ü",1,NA())</f>
        <v>#N/A</v>
      </c>
      <c r="V38" s="43">
        <f>IF(Announcements!H38="ü",1,0)</f>
        <v>0</v>
      </c>
    </row>
    <row r="39" spans="1:22" x14ac:dyDescent="0.3">
      <c r="A39" s="15" t="str">
        <f>IF(NOT(ISBLANK(Announcements!A39)),Announcements!A39,NA())</f>
        <v>AR-20200213-mon-1</v>
      </c>
      <c r="B39" s="15">
        <f>IF(NOT(ISBLANK(Announcements!B39)),Announcements!B39,NA())</f>
        <v>5</v>
      </c>
      <c r="C39" s="15" t="e">
        <f>IF(NOT(ISBLANK(Announcements!#REF!)),Announcements!#REF!,NA())</f>
        <v>#REF!</v>
      </c>
      <c r="D39" s="26">
        <f>IF(NOT(ISBLANK(Announcements!C39)),Announcements!C39,NA())</f>
        <v>44147</v>
      </c>
      <c r="E39" s="15" t="e">
        <f>IF(NOT(ISBLANK(Announcements!D39)),Announcements!D39,NA())</f>
        <v>#N/A</v>
      </c>
      <c r="F39" s="15" t="str">
        <f>IF(NOT(ISBLANK(Announcements!E39)),Announcements!E39,NA())</f>
        <v>AR</v>
      </c>
      <c r="G39" s="15" t="str">
        <f>IF(NOT(ISBLANK(Announcements!F39)),Announcements!F39,NA())</f>
        <v>Interest rate</v>
      </c>
      <c r="H39" s="15" t="e">
        <f>IF(INDEX('Lending operations'!$L$3:$L$1007,MATCH($A39,'Lending operations'!$A$3:$A$1007,0))="ü",1,0)</f>
        <v>#N/A</v>
      </c>
      <c r="I39" s="15" t="e">
        <f>IF(INDEX('Lending operations'!$M$3:$M$1007,MATCH($A39,'Lending operations'!$A$3:$A$1007,0))="ü",1,NA())</f>
        <v>#N/A</v>
      </c>
      <c r="J39" s="15">
        <f t="shared" si="0"/>
        <v>0</v>
      </c>
      <c r="K39" s="15">
        <f t="shared" si="1"/>
        <v>0</v>
      </c>
      <c r="M39" s="15" t="e">
        <f>IF(INDEX('Asset purchases'!L$3:L$1002,MATCH($A39,'Asset purchases'!$A$3:$A$1002,0))="ü",1,NA())</f>
        <v>#N/A</v>
      </c>
      <c r="N39" s="15" t="e">
        <f>IF(INDEX('Asset purchases'!M$3:M$1002,MATCH($A39,'Asset purchases'!$A$3:$A$1002,0))="ü",1,NA())</f>
        <v>#N/A</v>
      </c>
      <c r="O39" s="15" t="e">
        <f>IF(INDEX('Asset purchases'!N$3:N$1002,MATCH($A39,'Asset purchases'!$A$3:$A$1002,0))="ü",1,NA())</f>
        <v>#N/A</v>
      </c>
      <c r="P39" s="15" t="e">
        <f>IF(INDEX('Asset purchases'!O$3:O$1002,MATCH($A39,'Asset purchases'!$A$3:$A$1002,0))="ü",1,NA())</f>
        <v>#N/A</v>
      </c>
      <c r="Q39" s="15" t="e">
        <f>IF(INDEX('Asset purchases'!P$3:P$1002,MATCH($A39,'Asset purchases'!$A$3:$A$1002,0))="ü",1,NA())</f>
        <v>#N/A</v>
      </c>
      <c r="R39" s="15" t="e">
        <f>IF(INDEX('Asset purchases'!Q$3:Q$1002,MATCH($A39,'Asset purchases'!$A$3:$A$1002,0))="ü",1,NA())</f>
        <v>#N/A</v>
      </c>
      <c r="S39" s="15" t="e">
        <f>IF(INDEX('Asset purchases'!R$3:R$1002,MATCH($A39,'Asset purchases'!$A$3:$A$1002,0))="ü",1,NA())</f>
        <v>#N/A</v>
      </c>
      <c r="T39" s="15" t="e">
        <f>IF(INDEX('Asset purchases'!S$3:S$1002,MATCH($A39,'Asset purchases'!$A$3:$A$1002,0))="ü",1,NA())</f>
        <v>#N/A</v>
      </c>
      <c r="U39" s="15" t="e">
        <f>IF(INDEX('Asset purchases'!T$3:T$1002,MATCH($A39,'Asset purchases'!$A$3:$A$1002,0))="ü",1,NA())</f>
        <v>#N/A</v>
      </c>
      <c r="V39" s="43">
        <f>IF(Announcements!H39="ü",1,0)</f>
        <v>0</v>
      </c>
    </row>
    <row r="40" spans="1:22" x14ac:dyDescent="0.3">
      <c r="A40" s="15" t="str">
        <f>IF(NOT(ISBLANK(Announcements!A40)),Announcements!A40,NA())</f>
        <v>AR-20201001-mon-1</v>
      </c>
      <c r="B40" s="15">
        <f>IF(NOT(ISBLANK(Announcements!B40)),Announcements!B40,NA())</f>
        <v>5</v>
      </c>
      <c r="C40" s="15" t="e">
        <f>IF(NOT(ISBLANK(Announcements!#REF!)),Announcements!#REF!,NA())</f>
        <v>#REF!</v>
      </c>
      <c r="D40" s="26">
        <f>IF(NOT(ISBLANK(Announcements!C40)),Announcements!C40,NA())</f>
        <v>44147</v>
      </c>
      <c r="E40" s="15" t="e">
        <f>IF(NOT(ISBLANK(Announcements!D40)),Announcements!D40,NA())</f>
        <v>#N/A</v>
      </c>
      <c r="F40" s="15" t="str">
        <f>IF(NOT(ISBLANK(Announcements!E40)),Announcements!E40,NA())</f>
        <v>AR</v>
      </c>
      <c r="G40" s="15" t="str">
        <f>IF(NOT(ISBLANK(Announcements!F40)),Announcements!F40,NA())</f>
        <v>Interest rate</v>
      </c>
      <c r="H40" s="15" t="e">
        <f>IF(INDEX('Lending operations'!$L$3:$L$1007,MATCH($A40,'Lending operations'!$A$3:$A$1007,0))="ü",1,0)</f>
        <v>#N/A</v>
      </c>
      <c r="I40" s="15" t="e">
        <f>IF(INDEX('Lending operations'!$M$3:$M$1007,MATCH($A40,'Lending operations'!$A$3:$A$1007,0))="ü",1,NA())</f>
        <v>#N/A</v>
      </c>
      <c r="J40" s="15">
        <f t="shared" si="0"/>
        <v>0</v>
      </c>
      <c r="K40" s="15">
        <f t="shared" si="1"/>
        <v>0</v>
      </c>
      <c r="M40" s="15" t="e">
        <f>IF(INDEX('Asset purchases'!L$3:L$1002,MATCH($A40,'Asset purchases'!$A$3:$A$1002,0))="ü",1,NA())</f>
        <v>#N/A</v>
      </c>
      <c r="N40" s="15" t="e">
        <f>IF(INDEX('Asset purchases'!M$3:M$1002,MATCH($A40,'Asset purchases'!$A$3:$A$1002,0))="ü",1,NA())</f>
        <v>#N/A</v>
      </c>
      <c r="O40" s="15" t="e">
        <f>IF(INDEX('Asset purchases'!N$3:N$1002,MATCH($A40,'Asset purchases'!$A$3:$A$1002,0))="ü",1,NA())</f>
        <v>#N/A</v>
      </c>
      <c r="P40" s="15" t="e">
        <f>IF(INDEX('Asset purchases'!O$3:O$1002,MATCH($A40,'Asset purchases'!$A$3:$A$1002,0))="ü",1,NA())</f>
        <v>#N/A</v>
      </c>
      <c r="Q40" s="15" t="e">
        <f>IF(INDEX('Asset purchases'!P$3:P$1002,MATCH($A40,'Asset purchases'!$A$3:$A$1002,0))="ü",1,NA())</f>
        <v>#N/A</v>
      </c>
      <c r="R40" s="15" t="e">
        <f>IF(INDEX('Asset purchases'!Q$3:Q$1002,MATCH($A40,'Asset purchases'!$A$3:$A$1002,0))="ü",1,NA())</f>
        <v>#N/A</v>
      </c>
      <c r="S40" s="15" t="e">
        <f>IF(INDEX('Asset purchases'!R$3:R$1002,MATCH($A40,'Asset purchases'!$A$3:$A$1002,0))="ü",1,NA())</f>
        <v>#N/A</v>
      </c>
      <c r="T40" s="15" t="e">
        <f>IF(INDEX('Asset purchases'!S$3:S$1002,MATCH($A40,'Asset purchases'!$A$3:$A$1002,0))="ü",1,NA())</f>
        <v>#N/A</v>
      </c>
      <c r="U40" s="15" t="e">
        <f>IF(INDEX('Asset purchases'!T$3:T$1002,MATCH($A40,'Asset purchases'!$A$3:$A$1002,0))="ü",1,NA())</f>
        <v>#N/A</v>
      </c>
      <c r="V40" s="43">
        <f>IF(Announcements!H40="ü",1,0)</f>
        <v>0</v>
      </c>
    </row>
    <row r="41" spans="1:22" x14ac:dyDescent="0.3">
      <c r="A41" s="15" t="str">
        <f>IF(NOT(ISBLANK(Announcements!A41)),Announcements!A41,NA())</f>
        <v>AR-20211002-mon-1</v>
      </c>
      <c r="B41" s="15">
        <f>IF(NOT(ISBLANK(Announcements!B41)),Announcements!B41,NA())</f>
        <v>1</v>
      </c>
      <c r="C41" s="15" t="e">
        <f>IF(NOT(ISBLANK(Announcements!#REF!)),Announcements!#REF!,NA())</f>
        <v>#REF!</v>
      </c>
      <c r="D41" s="26">
        <f>IF(NOT(ISBLANK(Announcements!C41)),Announcements!C41,NA())</f>
        <v>44470</v>
      </c>
      <c r="E41" s="15" t="e">
        <f>IF(NOT(ISBLANK(Announcements!D41)),Announcements!D41,NA())</f>
        <v>#N/A</v>
      </c>
      <c r="F41" s="15" t="str">
        <f>IF(NOT(ISBLANK(Announcements!E41)),Announcements!E41,NA())</f>
        <v>AR</v>
      </c>
      <c r="G41" s="15" t="str">
        <f>IF(NOT(ISBLANK(Announcements!F41)),Announcements!F41,NA())</f>
        <v>Lending operations</v>
      </c>
      <c r="H41" s="15">
        <f>IF(INDEX('Lending operations'!$L$3:$L$1007,MATCH($A41,'Lending operations'!$A$3:$A$1007,0))="ü",1,0)</f>
        <v>1</v>
      </c>
      <c r="I41" s="15" t="e">
        <f>IF(INDEX('Lending operations'!$M$3:$M$1007,MATCH($A41,'Lending operations'!$A$3:$A$1007,0))="ü",1,NA())</f>
        <v>#N/A</v>
      </c>
      <c r="J41" s="15">
        <f t="shared" si="0"/>
        <v>0</v>
      </c>
      <c r="K41" s="15">
        <f t="shared" si="1"/>
        <v>0</v>
      </c>
      <c r="M41" s="15" t="e">
        <f>IF(INDEX('Asset purchases'!L$3:L$1002,MATCH($A41,'Asset purchases'!$A$3:$A$1002,0))="ü",1,NA())</f>
        <v>#N/A</v>
      </c>
      <c r="N41" s="15" t="e">
        <f>IF(INDEX('Asset purchases'!M$3:M$1002,MATCH($A41,'Asset purchases'!$A$3:$A$1002,0))="ü",1,NA())</f>
        <v>#N/A</v>
      </c>
      <c r="O41" s="15" t="e">
        <f>IF(INDEX('Asset purchases'!N$3:N$1002,MATCH($A41,'Asset purchases'!$A$3:$A$1002,0))="ü",1,NA())</f>
        <v>#N/A</v>
      </c>
      <c r="P41" s="15" t="e">
        <f>IF(INDEX('Asset purchases'!O$3:O$1002,MATCH($A41,'Asset purchases'!$A$3:$A$1002,0))="ü",1,NA())</f>
        <v>#N/A</v>
      </c>
      <c r="Q41" s="15" t="e">
        <f>IF(INDEX('Asset purchases'!P$3:P$1002,MATCH($A41,'Asset purchases'!$A$3:$A$1002,0))="ü",1,NA())</f>
        <v>#N/A</v>
      </c>
      <c r="R41" s="15" t="e">
        <f>IF(INDEX('Asset purchases'!Q$3:Q$1002,MATCH($A41,'Asset purchases'!$A$3:$A$1002,0))="ü",1,NA())</f>
        <v>#N/A</v>
      </c>
      <c r="S41" s="15" t="e">
        <f>IF(INDEX('Asset purchases'!R$3:R$1002,MATCH($A41,'Asset purchases'!$A$3:$A$1002,0))="ü",1,NA())</f>
        <v>#N/A</v>
      </c>
      <c r="T41" s="15" t="e">
        <f>IF(INDEX('Asset purchases'!S$3:S$1002,MATCH($A41,'Asset purchases'!$A$3:$A$1002,0))="ü",1,NA())</f>
        <v>#N/A</v>
      </c>
      <c r="U41" s="15" t="e">
        <f>IF(INDEX('Asset purchases'!T$3:T$1002,MATCH($A41,'Asset purchases'!$A$3:$A$1002,0))="ü",1,NA())</f>
        <v>#N/A</v>
      </c>
      <c r="V41" s="43">
        <f>IF(Announcements!H41="ü",1,0)</f>
        <v>0</v>
      </c>
    </row>
    <row r="42" spans="1:22" x14ac:dyDescent="0.3">
      <c r="A42" s="15" t="str">
        <f>IF(NOT(ISBLANK(Announcements!A42)),Announcements!A42,NA())</f>
        <v>AR-20201001-mon-1</v>
      </c>
      <c r="B42" s="15">
        <f>IF(NOT(ISBLANK(Announcements!B42)),Announcements!B42,NA())</f>
        <v>6</v>
      </c>
      <c r="C42" s="15" t="e">
        <f>IF(NOT(ISBLANK(Announcements!#REF!)),Announcements!#REF!,NA())</f>
        <v>#REF!</v>
      </c>
      <c r="D42" s="26">
        <f>IF(NOT(ISBLANK(Announcements!C42)),Announcements!C42,NA())</f>
        <v>44567</v>
      </c>
      <c r="E42" s="15" t="e">
        <f>IF(NOT(ISBLANK(Announcements!D42)),Announcements!D42,NA())</f>
        <v>#N/A</v>
      </c>
      <c r="F42" s="15" t="str">
        <f>IF(NOT(ISBLANK(Announcements!E42)),Announcements!E42,NA())</f>
        <v>AR</v>
      </c>
      <c r="G42" s="15" t="str">
        <f>IF(NOT(ISBLANK(Announcements!F42)),Announcements!F42,NA())</f>
        <v>Interest rate</v>
      </c>
      <c r="H42" s="15" t="e">
        <f>IF(INDEX('Lending operations'!$L$3:$L$1007,MATCH($A42,'Lending operations'!$A$3:$A$1007,0))="ü",1,0)</f>
        <v>#N/A</v>
      </c>
      <c r="I42" s="15" t="e">
        <f>IF(INDEX('Lending operations'!$M$3:$M$1007,MATCH($A42,'Lending operations'!$A$3:$A$1007,0))="ü",1,NA())</f>
        <v>#N/A</v>
      </c>
      <c r="J42" s="15">
        <f t="shared" si="0"/>
        <v>0</v>
      </c>
      <c r="K42" s="15">
        <f t="shared" si="1"/>
        <v>0</v>
      </c>
      <c r="M42" s="15" t="e">
        <f>IF(INDEX('Asset purchases'!L$3:L$1002,MATCH($A42,'Asset purchases'!$A$3:$A$1002,0))="ü",1,NA())</f>
        <v>#N/A</v>
      </c>
      <c r="N42" s="15" t="e">
        <f>IF(INDEX('Asset purchases'!M$3:M$1002,MATCH($A42,'Asset purchases'!$A$3:$A$1002,0))="ü",1,NA())</f>
        <v>#N/A</v>
      </c>
      <c r="O42" s="15" t="e">
        <f>IF(INDEX('Asset purchases'!N$3:N$1002,MATCH($A42,'Asset purchases'!$A$3:$A$1002,0))="ü",1,NA())</f>
        <v>#N/A</v>
      </c>
      <c r="P42" s="15" t="e">
        <f>IF(INDEX('Asset purchases'!O$3:O$1002,MATCH($A42,'Asset purchases'!$A$3:$A$1002,0))="ü",1,NA())</f>
        <v>#N/A</v>
      </c>
      <c r="Q42" s="15" t="e">
        <f>IF(INDEX('Asset purchases'!P$3:P$1002,MATCH($A42,'Asset purchases'!$A$3:$A$1002,0))="ü",1,NA())</f>
        <v>#N/A</v>
      </c>
      <c r="R42" s="15" t="e">
        <f>IF(INDEX('Asset purchases'!Q$3:Q$1002,MATCH($A42,'Asset purchases'!$A$3:$A$1002,0))="ü",1,NA())</f>
        <v>#N/A</v>
      </c>
      <c r="S42" s="15" t="e">
        <f>IF(INDEX('Asset purchases'!R$3:R$1002,MATCH($A42,'Asset purchases'!$A$3:$A$1002,0))="ü",1,NA())</f>
        <v>#N/A</v>
      </c>
      <c r="T42" s="15" t="e">
        <f>IF(INDEX('Asset purchases'!S$3:S$1002,MATCH($A42,'Asset purchases'!$A$3:$A$1002,0))="ü",1,NA())</f>
        <v>#N/A</v>
      </c>
      <c r="U42" s="15" t="e">
        <f>IF(INDEX('Asset purchases'!T$3:T$1002,MATCH($A42,'Asset purchases'!$A$3:$A$1002,0))="ü",1,NA())</f>
        <v>#N/A</v>
      </c>
      <c r="V42" s="43">
        <f>IF(Announcements!H42="ü",1,0)</f>
        <v>1</v>
      </c>
    </row>
    <row r="43" spans="1:22" x14ac:dyDescent="0.3">
      <c r="A43" s="15" t="str">
        <f>IF(NOT(ISBLANK(Announcements!A43)),Announcements!A43,NA())</f>
        <v>AU-20200303-mon-1</v>
      </c>
      <c r="B43" s="15">
        <f>IF(NOT(ISBLANK(Announcements!B43)),Announcements!B43,NA())</f>
        <v>1</v>
      </c>
      <c r="C43" s="15" t="e">
        <f>IF(NOT(ISBLANK(Announcements!#REF!)),Announcements!#REF!,NA())</f>
        <v>#REF!</v>
      </c>
      <c r="D43" s="26">
        <f>IF(NOT(ISBLANK(Announcements!C43)),Announcements!C43,NA())</f>
        <v>43893</v>
      </c>
      <c r="E43" s="15" t="e">
        <f>IF(NOT(ISBLANK(Announcements!D43)),Announcements!D43,NA())</f>
        <v>#N/A</v>
      </c>
      <c r="F43" s="15" t="str">
        <f>IF(NOT(ISBLANK(Announcements!E43)),Announcements!E43,NA())</f>
        <v>AU</v>
      </c>
      <c r="G43" s="15" t="str">
        <f>IF(NOT(ISBLANK(Announcements!F43)),Announcements!F43,NA())</f>
        <v>Interest rate</v>
      </c>
      <c r="H43" s="15" t="e">
        <f>IF(INDEX('Lending operations'!$L$3:$L$1007,MATCH($A43,'Lending operations'!$A$3:$A$1007,0))="ü",1,0)</f>
        <v>#N/A</v>
      </c>
      <c r="I43" s="15" t="e">
        <f>IF(INDEX('Lending operations'!$M$3:$M$1007,MATCH($A43,'Lending operations'!$A$3:$A$1007,0))="ü",1,NA())</f>
        <v>#N/A</v>
      </c>
      <c r="J43" s="15">
        <f t="shared" si="0"/>
        <v>0</v>
      </c>
      <c r="K43" s="15">
        <f t="shared" si="1"/>
        <v>0</v>
      </c>
      <c r="M43" s="15" t="e">
        <f>IF(INDEX('Asset purchases'!L$3:L$1002,MATCH($A43,'Asset purchases'!$A$3:$A$1002,0))="ü",1,NA())</f>
        <v>#N/A</v>
      </c>
      <c r="N43" s="15" t="e">
        <f>IF(INDEX('Asset purchases'!M$3:M$1002,MATCH($A43,'Asset purchases'!$A$3:$A$1002,0))="ü",1,NA())</f>
        <v>#N/A</v>
      </c>
      <c r="O43" s="15" t="e">
        <f>IF(INDEX('Asset purchases'!N$3:N$1002,MATCH($A43,'Asset purchases'!$A$3:$A$1002,0))="ü",1,NA())</f>
        <v>#N/A</v>
      </c>
      <c r="P43" s="15" t="e">
        <f>IF(INDEX('Asset purchases'!O$3:O$1002,MATCH($A43,'Asset purchases'!$A$3:$A$1002,0))="ü",1,NA())</f>
        <v>#N/A</v>
      </c>
      <c r="Q43" s="15" t="e">
        <f>IF(INDEX('Asset purchases'!P$3:P$1002,MATCH($A43,'Asset purchases'!$A$3:$A$1002,0))="ü",1,NA())</f>
        <v>#N/A</v>
      </c>
      <c r="R43" s="15" t="e">
        <f>IF(INDEX('Asset purchases'!Q$3:Q$1002,MATCH($A43,'Asset purchases'!$A$3:$A$1002,0))="ü",1,NA())</f>
        <v>#N/A</v>
      </c>
      <c r="S43" s="15" t="e">
        <f>IF(INDEX('Asset purchases'!R$3:R$1002,MATCH($A43,'Asset purchases'!$A$3:$A$1002,0))="ü",1,NA())</f>
        <v>#N/A</v>
      </c>
      <c r="T43" s="15" t="e">
        <f>IF(INDEX('Asset purchases'!S$3:S$1002,MATCH($A43,'Asset purchases'!$A$3:$A$1002,0))="ü",1,NA())</f>
        <v>#N/A</v>
      </c>
      <c r="U43" s="15" t="e">
        <f>IF(INDEX('Asset purchases'!T$3:T$1002,MATCH($A43,'Asset purchases'!$A$3:$A$1002,0))="ü",1,NA())</f>
        <v>#N/A</v>
      </c>
      <c r="V43" s="43">
        <f>IF(Announcements!H43="ü",1,0)</f>
        <v>0</v>
      </c>
    </row>
    <row r="44" spans="1:22" x14ac:dyDescent="0.3">
      <c r="A44" s="15" t="str">
        <f>IF(NOT(ISBLANK(Announcements!A44)),Announcements!A44,NA())</f>
        <v>AU-20200316-mon-1</v>
      </c>
      <c r="B44" s="15">
        <f>IF(NOT(ISBLANK(Announcements!B44)),Announcements!B44,NA())</f>
        <v>1</v>
      </c>
      <c r="C44" s="15" t="e">
        <f>IF(NOT(ISBLANK(Announcements!#REF!)),Announcements!#REF!,NA())</f>
        <v>#REF!</v>
      </c>
      <c r="D44" s="26">
        <f>IF(NOT(ISBLANK(Announcements!C44)),Announcements!C44,NA())</f>
        <v>43906</v>
      </c>
      <c r="E44" s="15" t="e">
        <f>IF(NOT(ISBLANK(Announcements!D44)),Announcements!D44,NA())</f>
        <v>#N/A</v>
      </c>
      <c r="F44" s="15" t="str">
        <f>IF(NOT(ISBLANK(Announcements!E44)),Announcements!E44,NA())</f>
        <v>AU</v>
      </c>
      <c r="G44" s="15" t="str">
        <f>IF(NOT(ISBLANK(Announcements!F44)),Announcements!F44,NA())</f>
        <v>Lending operations</v>
      </c>
      <c r="H44" s="15">
        <f>IF(INDEX('Lending operations'!$L$3:$L$1007,MATCH($A44,'Lending operations'!$A$3:$A$1007,0))="ü",1,0)</f>
        <v>0</v>
      </c>
      <c r="I44" s="15" t="e">
        <f>IF(INDEX('Lending operations'!$M$3:$M$1007,MATCH($A44,'Lending operations'!$A$3:$A$1007,0))="ü",1,NA())</f>
        <v>#N/A</v>
      </c>
      <c r="J44" s="15">
        <f t="shared" si="0"/>
        <v>0</v>
      </c>
      <c r="K44" s="15">
        <f t="shared" si="1"/>
        <v>0</v>
      </c>
      <c r="M44" s="15" t="e">
        <f>IF(INDEX('Asset purchases'!L$3:L$1002,MATCH($A44,'Asset purchases'!$A$3:$A$1002,0))="ü",1,NA())</f>
        <v>#N/A</v>
      </c>
      <c r="N44" s="15" t="e">
        <f>IF(INDEX('Asset purchases'!M$3:M$1002,MATCH($A44,'Asset purchases'!$A$3:$A$1002,0))="ü",1,NA())</f>
        <v>#N/A</v>
      </c>
      <c r="O44" s="15" t="e">
        <f>IF(INDEX('Asset purchases'!N$3:N$1002,MATCH($A44,'Asset purchases'!$A$3:$A$1002,0))="ü",1,NA())</f>
        <v>#N/A</v>
      </c>
      <c r="P44" s="15" t="e">
        <f>IF(INDEX('Asset purchases'!O$3:O$1002,MATCH($A44,'Asset purchases'!$A$3:$A$1002,0))="ü",1,NA())</f>
        <v>#N/A</v>
      </c>
      <c r="Q44" s="15" t="e">
        <f>IF(INDEX('Asset purchases'!P$3:P$1002,MATCH($A44,'Asset purchases'!$A$3:$A$1002,0))="ü",1,NA())</f>
        <v>#N/A</v>
      </c>
      <c r="R44" s="15" t="e">
        <f>IF(INDEX('Asset purchases'!Q$3:Q$1002,MATCH($A44,'Asset purchases'!$A$3:$A$1002,0))="ü",1,NA())</f>
        <v>#N/A</v>
      </c>
      <c r="S44" s="15" t="e">
        <f>IF(INDEX('Asset purchases'!R$3:R$1002,MATCH($A44,'Asset purchases'!$A$3:$A$1002,0))="ü",1,NA())</f>
        <v>#N/A</v>
      </c>
      <c r="T44" s="15" t="e">
        <f>IF(INDEX('Asset purchases'!S$3:S$1002,MATCH($A44,'Asset purchases'!$A$3:$A$1002,0))="ü",1,NA())</f>
        <v>#N/A</v>
      </c>
      <c r="U44" s="15" t="e">
        <f>IF(INDEX('Asset purchases'!T$3:T$1002,MATCH($A44,'Asset purchases'!$A$3:$A$1002,0))="ü",1,NA())</f>
        <v>#N/A</v>
      </c>
      <c r="V44" s="43">
        <f>IF(Announcements!H44="ü",1,0)</f>
        <v>0</v>
      </c>
    </row>
    <row r="45" spans="1:22" x14ac:dyDescent="0.3">
      <c r="A45" s="15" t="str">
        <f>IF(NOT(ISBLANK(Announcements!A45)),Announcements!A45,NA())</f>
        <v>AU-20200319-mon-1</v>
      </c>
      <c r="B45" s="15">
        <f>IF(NOT(ISBLANK(Announcements!B45)),Announcements!B45,NA())</f>
        <v>1</v>
      </c>
      <c r="C45" s="15" t="e">
        <f>IF(NOT(ISBLANK(Announcements!#REF!)),Announcements!#REF!,NA())</f>
        <v>#REF!</v>
      </c>
      <c r="D45" s="26">
        <f>IF(NOT(ISBLANK(Announcements!C45)),Announcements!C45,NA())</f>
        <v>43909</v>
      </c>
      <c r="E45" s="15" t="e">
        <f>IF(NOT(ISBLANK(Announcements!D45)),Announcements!D45,NA())</f>
        <v>#N/A</v>
      </c>
      <c r="F45" s="15" t="str">
        <f>IF(NOT(ISBLANK(Announcements!E45)),Announcements!E45,NA())</f>
        <v>AU</v>
      </c>
      <c r="G45" s="15" t="str">
        <f>IF(NOT(ISBLANK(Announcements!F45)),Announcements!F45,NA())</f>
        <v>Foreign exchange</v>
      </c>
      <c r="H45" s="15" t="e">
        <f>IF(INDEX('Lending operations'!$L$3:$L$1007,MATCH($A45,'Lending operations'!$A$3:$A$1007,0))="ü",1,0)</f>
        <v>#N/A</v>
      </c>
      <c r="I45" s="15" t="e">
        <f>IF(INDEX('Lending operations'!$M$3:$M$1007,MATCH($A45,'Lending operations'!$A$3:$A$1007,0))="ü",1,NA())</f>
        <v>#N/A</v>
      </c>
      <c r="J45" s="15">
        <f t="shared" si="0"/>
        <v>0</v>
      </c>
      <c r="K45" s="15">
        <f t="shared" si="1"/>
        <v>0</v>
      </c>
      <c r="M45" s="15" t="e">
        <f>IF(INDEX('Asset purchases'!L$3:L$1002,MATCH($A45,'Asset purchases'!$A$3:$A$1002,0))="ü",1,NA())</f>
        <v>#N/A</v>
      </c>
      <c r="N45" s="15" t="e">
        <f>IF(INDEX('Asset purchases'!M$3:M$1002,MATCH($A45,'Asset purchases'!$A$3:$A$1002,0))="ü",1,NA())</f>
        <v>#N/A</v>
      </c>
      <c r="O45" s="15" t="e">
        <f>IF(INDEX('Asset purchases'!N$3:N$1002,MATCH($A45,'Asset purchases'!$A$3:$A$1002,0))="ü",1,NA())</f>
        <v>#N/A</v>
      </c>
      <c r="P45" s="15" t="e">
        <f>IF(INDEX('Asset purchases'!O$3:O$1002,MATCH($A45,'Asset purchases'!$A$3:$A$1002,0))="ü",1,NA())</f>
        <v>#N/A</v>
      </c>
      <c r="Q45" s="15" t="e">
        <f>IF(INDEX('Asset purchases'!P$3:P$1002,MATCH($A45,'Asset purchases'!$A$3:$A$1002,0))="ü",1,NA())</f>
        <v>#N/A</v>
      </c>
      <c r="R45" s="15" t="e">
        <f>IF(INDEX('Asset purchases'!Q$3:Q$1002,MATCH($A45,'Asset purchases'!$A$3:$A$1002,0))="ü",1,NA())</f>
        <v>#N/A</v>
      </c>
      <c r="S45" s="15" t="e">
        <f>IF(INDEX('Asset purchases'!R$3:R$1002,MATCH($A45,'Asset purchases'!$A$3:$A$1002,0))="ü",1,NA())</f>
        <v>#N/A</v>
      </c>
      <c r="T45" s="15" t="e">
        <f>IF(INDEX('Asset purchases'!S$3:S$1002,MATCH($A45,'Asset purchases'!$A$3:$A$1002,0))="ü",1,NA())</f>
        <v>#N/A</v>
      </c>
      <c r="U45" s="15" t="e">
        <f>IF(INDEX('Asset purchases'!T$3:T$1002,MATCH($A45,'Asset purchases'!$A$3:$A$1002,0))="ü",1,NA())</f>
        <v>#N/A</v>
      </c>
      <c r="V45" s="43">
        <f>IF(Announcements!H45="ü",1,0)</f>
        <v>0</v>
      </c>
    </row>
    <row r="46" spans="1:22" x14ac:dyDescent="0.3">
      <c r="A46" s="15" t="str">
        <f>IF(NOT(ISBLANK(Announcements!A46)),Announcements!A46,NA())</f>
        <v>AU-20200303-mon-1</v>
      </c>
      <c r="B46" s="15">
        <f>IF(NOT(ISBLANK(Announcements!B46)),Announcements!B46,NA())</f>
        <v>2</v>
      </c>
      <c r="C46" s="15" t="e">
        <f>IF(NOT(ISBLANK(Announcements!#REF!)),Announcements!#REF!,NA())</f>
        <v>#REF!</v>
      </c>
      <c r="D46" s="26">
        <f>IF(NOT(ISBLANK(Announcements!C46)),Announcements!C46,NA())</f>
        <v>43909</v>
      </c>
      <c r="E46" s="15" t="e">
        <f>IF(NOT(ISBLANK(Announcements!D46)),Announcements!D46,NA())</f>
        <v>#N/A</v>
      </c>
      <c r="F46" s="15" t="str">
        <f>IF(NOT(ISBLANK(Announcements!E46)),Announcements!E46,NA())</f>
        <v>AU</v>
      </c>
      <c r="G46" s="15" t="str">
        <f>IF(NOT(ISBLANK(Announcements!F46)),Announcements!F46,NA())</f>
        <v>Interest rate</v>
      </c>
      <c r="H46" s="15" t="e">
        <f>IF(INDEX('Lending operations'!$L$3:$L$1007,MATCH($A46,'Lending operations'!$A$3:$A$1007,0))="ü",1,0)</f>
        <v>#N/A</v>
      </c>
      <c r="I46" s="15" t="e">
        <f>IF(INDEX('Lending operations'!$M$3:$M$1007,MATCH($A46,'Lending operations'!$A$3:$A$1007,0))="ü",1,NA())</f>
        <v>#N/A</v>
      </c>
      <c r="J46" s="15">
        <f t="shared" si="0"/>
        <v>0</v>
      </c>
      <c r="K46" s="15">
        <f t="shared" si="1"/>
        <v>0</v>
      </c>
      <c r="M46" s="15" t="e">
        <f>IF(INDEX('Asset purchases'!L$3:L$1002,MATCH($A46,'Asset purchases'!$A$3:$A$1002,0))="ü",1,NA())</f>
        <v>#N/A</v>
      </c>
      <c r="N46" s="15" t="e">
        <f>IF(INDEX('Asset purchases'!M$3:M$1002,MATCH($A46,'Asset purchases'!$A$3:$A$1002,0))="ü",1,NA())</f>
        <v>#N/A</v>
      </c>
      <c r="O46" s="15" t="e">
        <f>IF(INDEX('Asset purchases'!N$3:N$1002,MATCH($A46,'Asset purchases'!$A$3:$A$1002,0))="ü",1,NA())</f>
        <v>#N/A</v>
      </c>
      <c r="P46" s="15" t="e">
        <f>IF(INDEX('Asset purchases'!O$3:O$1002,MATCH($A46,'Asset purchases'!$A$3:$A$1002,0))="ü",1,NA())</f>
        <v>#N/A</v>
      </c>
      <c r="Q46" s="15" t="e">
        <f>IF(INDEX('Asset purchases'!P$3:P$1002,MATCH($A46,'Asset purchases'!$A$3:$A$1002,0))="ü",1,NA())</f>
        <v>#N/A</v>
      </c>
      <c r="R46" s="15" t="e">
        <f>IF(INDEX('Asset purchases'!Q$3:Q$1002,MATCH($A46,'Asset purchases'!$A$3:$A$1002,0))="ü",1,NA())</f>
        <v>#N/A</v>
      </c>
      <c r="S46" s="15" t="e">
        <f>IF(INDEX('Asset purchases'!R$3:R$1002,MATCH($A46,'Asset purchases'!$A$3:$A$1002,0))="ü",1,NA())</f>
        <v>#N/A</v>
      </c>
      <c r="T46" s="15" t="e">
        <f>IF(INDEX('Asset purchases'!S$3:S$1002,MATCH($A46,'Asset purchases'!$A$3:$A$1002,0))="ü",1,NA())</f>
        <v>#N/A</v>
      </c>
      <c r="U46" s="15" t="e">
        <f>IF(INDEX('Asset purchases'!T$3:T$1002,MATCH($A46,'Asset purchases'!$A$3:$A$1002,0))="ü",1,NA())</f>
        <v>#N/A</v>
      </c>
      <c r="V46" s="43">
        <f>IF(Announcements!H46="ü",1,0)</f>
        <v>0</v>
      </c>
    </row>
    <row r="47" spans="1:22" x14ac:dyDescent="0.3">
      <c r="A47" s="15" t="str">
        <f>IF(NOT(ISBLANK(Announcements!A47)),Announcements!A47,NA())</f>
        <v>AU-20200319-mon-3</v>
      </c>
      <c r="B47" s="15">
        <f>IF(NOT(ISBLANK(Announcements!B47)),Announcements!B47,NA())</f>
        <v>1</v>
      </c>
      <c r="C47" s="15" t="e">
        <f>IF(NOT(ISBLANK(Announcements!#REF!)),Announcements!#REF!,NA())</f>
        <v>#REF!</v>
      </c>
      <c r="D47" s="26">
        <f>IF(NOT(ISBLANK(Announcements!C47)),Announcements!C47,NA())</f>
        <v>43909</v>
      </c>
      <c r="E47" s="15" t="e">
        <f>IF(NOT(ISBLANK(Announcements!D47)),Announcements!D47,NA())</f>
        <v>#N/A</v>
      </c>
      <c r="F47" s="15" t="str">
        <f>IF(NOT(ISBLANK(Announcements!E47)),Announcements!E47,NA())</f>
        <v>AU</v>
      </c>
      <c r="G47" s="15" t="str">
        <f>IF(NOT(ISBLANK(Announcements!F47)),Announcements!F47,NA())</f>
        <v>Reserve policy</v>
      </c>
      <c r="H47" s="15" t="e">
        <f>IF(INDEX('Lending operations'!$L$3:$L$1007,MATCH($A47,'Lending operations'!$A$3:$A$1007,0))="ü",1,0)</f>
        <v>#N/A</v>
      </c>
      <c r="I47" s="15" t="e">
        <f>IF(INDEX('Lending operations'!$M$3:$M$1007,MATCH($A47,'Lending operations'!$A$3:$A$1007,0))="ü",1,NA())</f>
        <v>#N/A</v>
      </c>
      <c r="J47" s="15">
        <f t="shared" si="0"/>
        <v>0</v>
      </c>
      <c r="K47" s="15">
        <f t="shared" si="1"/>
        <v>0</v>
      </c>
      <c r="M47" s="15" t="e">
        <f>IF(INDEX('Asset purchases'!L$3:L$1002,MATCH($A47,'Asset purchases'!$A$3:$A$1002,0))="ü",1,NA())</f>
        <v>#N/A</v>
      </c>
      <c r="N47" s="15" t="e">
        <f>IF(INDEX('Asset purchases'!M$3:M$1002,MATCH($A47,'Asset purchases'!$A$3:$A$1002,0))="ü",1,NA())</f>
        <v>#N/A</v>
      </c>
      <c r="O47" s="15" t="e">
        <f>IF(INDEX('Asset purchases'!N$3:N$1002,MATCH($A47,'Asset purchases'!$A$3:$A$1002,0))="ü",1,NA())</f>
        <v>#N/A</v>
      </c>
      <c r="P47" s="15" t="e">
        <f>IF(INDEX('Asset purchases'!O$3:O$1002,MATCH($A47,'Asset purchases'!$A$3:$A$1002,0))="ü",1,NA())</f>
        <v>#N/A</v>
      </c>
      <c r="Q47" s="15" t="e">
        <f>IF(INDEX('Asset purchases'!P$3:P$1002,MATCH($A47,'Asset purchases'!$A$3:$A$1002,0))="ü",1,NA())</f>
        <v>#N/A</v>
      </c>
      <c r="R47" s="15" t="e">
        <f>IF(INDEX('Asset purchases'!Q$3:Q$1002,MATCH($A47,'Asset purchases'!$A$3:$A$1002,0))="ü",1,NA())</f>
        <v>#N/A</v>
      </c>
      <c r="S47" s="15" t="e">
        <f>IF(INDEX('Asset purchases'!R$3:R$1002,MATCH($A47,'Asset purchases'!$A$3:$A$1002,0))="ü",1,NA())</f>
        <v>#N/A</v>
      </c>
      <c r="T47" s="15" t="e">
        <f>IF(INDEX('Asset purchases'!S$3:S$1002,MATCH($A47,'Asset purchases'!$A$3:$A$1002,0))="ü",1,NA())</f>
        <v>#N/A</v>
      </c>
      <c r="U47" s="15" t="e">
        <f>IF(INDEX('Asset purchases'!T$3:T$1002,MATCH($A47,'Asset purchases'!$A$3:$A$1002,0))="ü",1,NA())</f>
        <v>#N/A</v>
      </c>
      <c r="V47" s="43">
        <f>IF(Announcements!H47="ü",1,0)</f>
        <v>0</v>
      </c>
    </row>
    <row r="48" spans="1:22" x14ac:dyDescent="0.3">
      <c r="A48" s="15" t="e">
        <f>IF(NOT(ISBLANK(Announcements!#REF!)),Announcements!#REF!,NA())</f>
        <v>#REF!</v>
      </c>
      <c r="B48" s="15" t="e">
        <f>IF(NOT(ISBLANK(Announcements!#REF!)),Announcements!#REF!,NA())</f>
        <v>#REF!</v>
      </c>
      <c r="C48" s="15" t="e">
        <f>IF(NOT(ISBLANK(Announcements!#REF!)),Announcements!#REF!,NA())</f>
        <v>#REF!</v>
      </c>
      <c r="D48" s="26" t="e">
        <f>IF(NOT(ISBLANK(Announcements!#REF!)),Announcements!#REF!,NA())</f>
        <v>#REF!</v>
      </c>
      <c r="E48" s="15" t="e">
        <f>IF(NOT(ISBLANK(Announcements!#REF!)),Announcements!#REF!,NA())</f>
        <v>#REF!</v>
      </c>
      <c r="F48" s="15" t="e">
        <f>IF(NOT(ISBLANK(Announcements!#REF!)),Announcements!#REF!,NA())</f>
        <v>#REF!</v>
      </c>
      <c r="G48" s="15" t="e">
        <f>IF(NOT(ISBLANK(Announcements!#REF!)),Announcements!#REF!,NA())</f>
        <v>#REF!</v>
      </c>
      <c r="H48" s="15" t="e">
        <f>IF(INDEX('Lending operations'!$L$3:$L$1007,MATCH($A48,'Lending operations'!$A$3:$A$1007,0))="ü",1,0)</f>
        <v>#REF!</v>
      </c>
      <c r="I48" s="15" t="e">
        <f>IF(INDEX('Lending operations'!$M$3:$M$1007,MATCH($A48,'Lending operations'!$A$3:$A$1007,0))="ü",1,NA())</f>
        <v>#REF!</v>
      </c>
      <c r="J48" s="15">
        <f t="shared" si="0"/>
        <v>0</v>
      </c>
      <c r="K48" s="15">
        <f t="shared" si="1"/>
        <v>0</v>
      </c>
      <c r="M48" s="15" t="e">
        <f>IF(INDEX('Asset purchases'!L$3:L$1002,MATCH($A48,'Asset purchases'!$A$3:$A$1002,0))="ü",1,NA())</f>
        <v>#REF!</v>
      </c>
      <c r="N48" s="15" t="e">
        <f>IF(INDEX('Asset purchases'!M$3:M$1002,MATCH($A48,'Asset purchases'!$A$3:$A$1002,0))="ü",1,NA())</f>
        <v>#REF!</v>
      </c>
      <c r="O48" s="15" t="e">
        <f>IF(INDEX('Asset purchases'!N$3:N$1002,MATCH($A48,'Asset purchases'!$A$3:$A$1002,0))="ü",1,NA())</f>
        <v>#REF!</v>
      </c>
      <c r="P48" s="15" t="e">
        <f>IF(INDEX('Asset purchases'!O$3:O$1002,MATCH($A48,'Asset purchases'!$A$3:$A$1002,0))="ü",1,NA())</f>
        <v>#REF!</v>
      </c>
      <c r="Q48" s="15" t="e">
        <f>IF(INDEX('Asset purchases'!P$3:P$1002,MATCH($A48,'Asset purchases'!$A$3:$A$1002,0))="ü",1,NA())</f>
        <v>#REF!</v>
      </c>
      <c r="R48" s="15" t="e">
        <f>IF(INDEX('Asset purchases'!Q$3:Q$1002,MATCH($A48,'Asset purchases'!$A$3:$A$1002,0))="ü",1,NA())</f>
        <v>#REF!</v>
      </c>
      <c r="S48" s="15" t="e">
        <f>IF(INDEX('Asset purchases'!R$3:R$1002,MATCH($A48,'Asset purchases'!$A$3:$A$1002,0))="ü",1,NA())</f>
        <v>#REF!</v>
      </c>
      <c r="T48" s="15" t="e">
        <f>IF(INDEX('Asset purchases'!S$3:S$1002,MATCH($A48,'Asset purchases'!$A$3:$A$1002,0))="ü",1,NA())</f>
        <v>#REF!</v>
      </c>
      <c r="U48" s="15" t="e">
        <f>IF(INDEX('Asset purchases'!T$3:T$1002,MATCH($A48,'Asset purchases'!$A$3:$A$1002,0))="ü",1,NA())</f>
        <v>#REF!</v>
      </c>
      <c r="V48" s="43" t="e">
        <f>IF(Announcements!#REF!="ü",1,0)</f>
        <v>#REF!</v>
      </c>
    </row>
    <row r="49" spans="1:22" x14ac:dyDescent="0.3">
      <c r="A49" s="15" t="str">
        <f>IF(NOT(ISBLANK(Announcements!A48)),Announcements!A48,NA())</f>
        <v>AU-20200319-mon-4</v>
      </c>
      <c r="B49" s="15">
        <f>IF(NOT(ISBLANK(Announcements!B48)),Announcements!B48,NA())</f>
        <v>1</v>
      </c>
      <c r="C49" s="15" t="e">
        <f>IF(NOT(ISBLANK(Announcements!#REF!)),Announcements!#REF!,NA())</f>
        <v>#REF!</v>
      </c>
      <c r="D49" s="26">
        <f>IF(NOT(ISBLANK(Announcements!C48)),Announcements!C48,NA())</f>
        <v>43909</v>
      </c>
      <c r="E49" s="15" t="e">
        <f>IF(NOT(ISBLANK(Announcements!D48)),Announcements!D48,NA())</f>
        <v>#N/A</v>
      </c>
      <c r="F49" s="15" t="str">
        <f>IF(NOT(ISBLANK(Announcements!E48)),Announcements!E48,NA())</f>
        <v>AU</v>
      </c>
      <c r="G49" s="15" t="str">
        <f>IF(NOT(ISBLANK(Announcements!F48)),Announcements!F48,NA())</f>
        <v>Lending operations</v>
      </c>
      <c r="H49" s="15">
        <f>IF(INDEX('Lending operations'!$L$3:$L$1007,MATCH($A49,'Lending operations'!$A$3:$A$1007,0))="ü",1,0)</f>
        <v>1</v>
      </c>
      <c r="I49" s="15" t="e">
        <f>IF(INDEX('Lending operations'!$M$3:$M$1007,MATCH($A49,'Lending operations'!$A$3:$A$1007,0))="ü",1,NA())</f>
        <v>#N/A</v>
      </c>
      <c r="J49" s="15">
        <f t="shared" si="0"/>
        <v>0</v>
      </c>
      <c r="K49" s="15">
        <f t="shared" si="1"/>
        <v>0</v>
      </c>
      <c r="M49" s="15" t="e">
        <f>IF(INDEX('Asset purchases'!L$3:L$1002,MATCH($A49,'Asset purchases'!$A$3:$A$1002,0))="ü",1,NA())</f>
        <v>#N/A</v>
      </c>
      <c r="N49" s="15" t="e">
        <f>IF(INDEX('Asset purchases'!M$3:M$1002,MATCH($A49,'Asset purchases'!$A$3:$A$1002,0))="ü",1,NA())</f>
        <v>#N/A</v>
      </c>
      <c r="O49" s="15" t="e">
        <f>IF(INDEX('Asset purchases'!N$3:N$1002,MATCH($A49,'Asset purchases'!$A$3:$A$1002,0))="ü",1,NA())</f>
        <v>#N/A</v>
      </c>
      <c r="P49" s="15" t="e">
        <f>IF(INDEX('Asset purchases'!O$3:O$1002,MATCH($A49,'Asset purchases'!$A$3:$A$1002,0))="ü",1,NA())</f>
        <v>#N/A</v>
      </c>
      <c r="Q49" s="15" t="e">
        <f>IF(INDEX('Asset purchases'!P$3:P$1002,MATCH($A49,'Asset purchases'!$A$3:$A$1002,0))="ü",1,NA())</f>
        <v>#N/A</v>
      </c>
      <c r="R49" s="15" t="e">
        <f>IF(INDEX('Asset purchases'!Q$3:Q$1002,MATCH($A49,'Asset purchases'!$A$3:$A$1002,0))="ü",1,NA())</f>
        <v>#N/A</v>
      </c>
      <c r="S49" s="15" t="e">
        <f>IF(INDEX('Asset purchases'!R$3:R$1002,MATCH($A49,'Asset purchases'!$A$3:$A$1002,0))="ü",1,NA())</f>
        <v>#N/A</v>
      </c>
      <c r="T49" s="15" t="e">
        <f>IF(INDEX('Asset purchases'!S$3:S$1002,MATCH($A49,'Asset purchases'!$A$3:$A$1002,0))="ü",1,NA())</f>
        <v>#N/A</v>
      </c>
      <c r="U49" s="15" t="e">
        <f>IF(INDEX('Asset purchases'!T$3:T$1002,MATCH($A49,'Asset purchases'!$A$3:$A$1002,0))="ü",1,NA())</f>
        <v>#N/A</v>
      </c>
      <c r="V49" s="43">
        <f>IF(Announcements!H48="ü",1,0)</f>
        <v>0</v>
      </c>
    </row>
    <row r="50" spans="1:22" x14ac:dyDescent="0.3">
      <c r="A50" s="15" t="str">
        <f>IF(NOT(ISBLANK(Announcements!A49)),Announcements!A49,NA())</f>
        <v>AU-20200319-mon-5</v>
      </c>
      <c r="B50" s="15">
        <f>IF(NOT(ISBLANK(Announcements!B49)),Announcements!B49,NA())</f>
        <v>1</v>
      </c>
      <c r="C50" s="15" t="e">
        <f>IF(NOT(ISBLANK(Announcements!#REF!)),Announcements!#REF!,NA())</f>
        <v>#REF!</v>
      </c>
      <c r="D50" s="26">
        <f>IF(NOT(ISBLANK(Announcements!C49)),Announcements!C49,NA())</f>
        <v>43909</v>
      </c>
      <c r="E50" s="15" t="e">
        <f>IF(NOT(ISBLANK(Announcements!D49)),Announcements!D49,NA())</f>
        <v>#N/A</v>
      </c>
      <c r="F50" s="15" t="str">
        <f>IF(NOT(ISBLANK(Announcements!E49)),Announcements!E49,NA())</f>
        <v>AU</v>
      </c>
      <c r="G50" s="15" t="str">
        <f>IF(NOT(ISBLANK(Announcements!F49)),Announcements!F49,NA())</f>
        <v>Asset purchases</v>
      </c>
      <c r="H50" s="15" t="e">
        <f>IF(INDEX('Lending operations'!$L$3:$L$1007,MATCH($A50,'Lending operations'!$A$3:$A$1007,0))="ü",1,0)</f>
        <v>#N/A</v>
      </c>
      <c r="I50" s="15" t="e">
        <f>IF(INDEX('Lending operations'!$M$3:$M$1007,MATCH($A50,'Lending operations'!$A$3:$A$1007,0))="ü",1,NA())</f>
        <v>#N/A</v>
      </c>
      <c r="J50" s="15">
        <f t="shared" si="0"/>
        <v>0</v>
      </c>
      <c r="K50" s="15">
        <f t="shared" si="1"/>
        <v>1</v>
      </c>
      <c r="M50" s="15">
        <f>IF(INDEX('Asset purchases'!L$3:L$1002,MATCH($A50,'Asset purchases'!$A$3:$A$1002,0))="ü",1,NA())</f>
        <v>1</v>
      </c>
      <c r="N50" s="15" t="e">
        <f>IF(INDEX('Asset purchases'!M$3:M$1002,MATCH($A50,'Asset purchases'!$A$3:$A$1002,0))="ü",1,NA())</f>
        <v>#N/A</v>
      </c>
      <c r="O50" s="15" t="e">
        <f>IF(INDEX('Asset purchases'!N$3:N$1002,MATCH($A50,'Asset purchases'!$A$3:$A$1002,0))="ü",1,NA())</f>
        <v>#N/A</v>
      </c>
      <c r="P50" s="15" t="e">
        <f>IF(INDEX('Asset purchases'!O$3:O$1002,MATCH($A50,'Asset purchases'!$A$3:$A$1002,0))="ü",1,NA())</f>
        <v>#N/A</v>
      </c>
      <c r="Q50" s="15" t="e">
        <f>IF(INDEX('Asset purchases'!P$3:P$1002,MATCH($A50,'Asset purchases'!$A$3:$A$1002,0))="ü",1,NA())</f>
        <v>#N/A</v>
      </c>
      <c r="R50" s="15" t="e">
        <f>IF(INDEX('Asset purchases'!Q$3:Q$1002,MATCH($A50,'Asset purchases'!$A$3:$A$1002,0))="ü",1,NA())</f>
        <v>#N/A</v>
      </c>
      <c r="S50" s="15" t="e">
        <f>IF(INDEX('Asset purchases'!R$3:R$1002,MATCH($A50,'Asset purchases'!$A$3:$A$1002,0))="ü",1,NA())</f>
        <v>#N/A</v>
      </c>
      <c r="T50" s="15" t="e">
        <f>IF(INDEX('Asset purchases'!S$3:S$1002,MATCH($A50,'Asset purchases'!$A$3:$A$1002,0))="ü",1,NA())</f>
        <v>#N/A</v>
      </c>
      <c r="U50" s="15" t="e">
        <f>IF(INDEX('Asset purchases'!T$3:T$1002,MATCH($A50,'Asset purchases'!$A$3:$A$1002,0))="ü",1,NA())</f>
        <v>#N/A</v>
      </c>
      <c r="V50" s="43">
        <f>IF(Announcements!H49="ü",1,0)</f>
        <v>0</v>
      </c>
    </row>
    <row r="51" spans="1:22" x14ac:dyDescent="0.3">
      <c r="A51" s="15" t="str">
        <f>IF(NOT(ISBLANK(Announcements!A50)),Announcements!A50,NA())</f>
        <v>AU-20200303-mon-1</v>
      </c>
      <c r="B51" s="15">
        <f>IF(NOT(ISBLANK(Announcements!B50)),Announcements!B50,NA())</f>
        <v>3</v>
      </c>
      <c r="C51" s="15" t="e">
        <f>IF(NOT(ISBLANK(Announcements!#REF!)),Announcements!#REF!,NA())</f>
        <v>#REF!</v>
      </c>
      <c r="D51" s="26">
        <f>IF(NOT(ISBLANK(Announcements!C50)),Announcements!C50,NA())</f>
        <v>43928</v>
      </c>
      <c r="E51" s="15" t="e">
        <f>IF(NOT(ISBLANK(Announcements!D50)),Announcements!D50,NA())</f>
        <v>#N/A</v>
      </c>
      <c r="F51" s="15" t="str">
        <f>IF(NOT(ISBLANK(Announcements!E50)),Announcements!E50,NA())</f>
        <v>AU</v>
      </c>
      <c r="G51" s="15" t="str">
        <f>IF(NOT(ISBLANK(Announcements!F50)),Announcements!F50,NA())</f>
        <v>Interest rate</v>
      </c>
      <c r="H51" s="15" t="e">
        <f>IF(INDEX('Lending operations'!$L$3:$L$1007,MATCH($A51,'Lending operations'!$A$3:$A$1007,0))="ü",1,0)</f>
        <v>#N/A</v>
      </c>
      <c r="I51" s="15" t="e">
        <f>IF(INDEX('Lending operations'!$M$3:$M$1007,MATCH($A51,'Lending operations'!$A$3:$A$1007,0))="ü",1,NA())</f>
        <v>#N/A</v>
      </c>
      <c r="J51" s="15">
        <f t="shared" si="0"/>
        <v>0</v>
      </c>
      <c r="K51" s="15">
        <f t="shared" si="1"/>
        <v>0</v>
      </c>
      <c r="M51" s="15" t="e">
        <f>IF(INDEX('Asset purchases'!L$3:L$1002,MATCH($A51,'Asset purchases'!$A$3:$A$1002,0))="ü",1,NA())</f>
        <v>#N/A</v>
      </c>
      <c r="N51" s="15" t="e">
        <f>IF(INDEX('Asset purchases'!M$3:M$1002,MATCH($A51,'Asset purchases'!$A$3:$A$1002,0))="ü",1,NA())</f>
        <v>#N/A</v>
      </c>
      <c r="O51" s="15" t="e">
        <f>IF(INDEX('Asset purchases'!N$3:N$1002,MATCH($A51,'Asset purchases'!$A$3:$A$1002,0))="ü",1,NA())</f>
        <v>#N/A</v>
      </c>
      <c r="P51" s="15" t="e">
        <f>IF(INDEX('Asset purchases'!O$3:O$1002,MATCH($A51,'Asset purchases'!$A$3:$A$1002,0))="ü",1,NA())</f>
        <v>#N/A</v>
      </c>
      <c r="Q51" s="15" t="e">
        <f>IF(INDEX('Asset purchases'!P$3:P$1002,MATCH($A51,'Asset purchases'!$A$3:$A$1002,0))="ü",1,NA())</f>
        <v>#N/A</v>
      </c>
      <c r="R51" s="15" t="e">
        <f>IF(INDEX('Asset purchases'!Q$3:Q$1002,MATCH($A51,'Asset purchases'!$A$3:$A$1002,0))="ü",1,NA())</f>
        <v>#N/A</v>
      </c>
      <c r="S51" s="15" t="e">
        <f>IF(INDEX('Asset purchases'!R$3:R$1002,MATCH($A51,'Asset purchases'!$A$3:$A$1002,0))="ü",1,NA())</f>
        <v>#N/A</v>
      </c>
      <c r="T51" s="15" t="e">
        <f>IF(INDEX('Asset purchases'!S$3:S$1002,MATCH($A51,'Asset purchases'!$A$3:$A$1002,0))="ü",1,NA())</f>
        <v>#N/A</v>
      </c>
      <c r="U51" s="15" t="e">
        <f>IF(INDEX('Asset purchases'!T$3:T$1002,MATCH($A51,'Asset purchases'!$A$3:$A$1002,0))="ü",1,NA())</f>
        <v>#N/A</v>
      </c>
      <c r="V51" s="43">
        <f>IF(Announcements!H50="ü",1,0)</f>
        <v>0</v>
      </c>
    </row>
    <row r="52" spans="1:22" x14ac:dyDescent="0.3">
      <c r="A52" s="15" t="str">
        <f>IF(NOT(ISBLANK(Announcements!A51)),Announcements!A51,NA())</f>
        <v>AU-20200505-mon-1</v>
      </c>
      <c r="B52" s="15">
        <f>IF(NOT(ISBLANK(Announcements!B51)),Announcements!B51,NA())</f>
        <v>1</v>
      </c>
      <c r="C52" s="15" t="e">
        <f>IF(NOT(ISBLANK(Announcements!#REF!)),Announcements!#REF!,NA())</f>
        <v>#REF!</v>
      </c>
      <c r="D52" s="26">
        <f>IF(NOT(ISBLANK(Announcements!C51)),Announcements!C51,NA())</f>
        <v>43956</v>
      </c>
      <c r="E52" s="15" t="e">
        <f>IF(NOT(ISBLANK(Announcements!D51)),Announcements!D51,NA())</f>
        <v>#N/A</v>
      </c>
      <c r="F52" s="15" t="str">
        <f>IF(NOT(ISBLANK(Announcements!E51)),Announcements!E51,NA())</f>
        <v>AU</v>
      </c>
      <c r="G52" s="15" t="str">
        <f>IF(NOT(ISBLANK(Announcements!F51)),Announcements!F51,NA())</f>
        <v>Lending operations</v>
      </c>
      <c r="H52" s="15">
        <f>IF(INDEX('Lending operations'!$L$3:$L$1007,MATCH($A52,'Lending operations'!$A$3:$A$1007,0))="ü",1,0)</f>
        <v>0</v>
      </c>
      <c r="I52" s="15" t="e">
        <f>IF(INDEX('Lending operations'!$M$3:$M$1007,MATCH($A52,'Lending operations'!$A$3:$A$1007,0))="ü",1,NA())</f>
        <v>#N/A</v>
      </c>
      <c r="J52" s="15">
        <f t="shared" si="0"/>
        <v>0</v>
      </c>
      <c r="K52" s="15">
        <f t="shared" si="1"/>
        <v>0</v>
      </c>
      <c r="M52" s="15" t="e">
        <f>IF(INDEX('Asset purchases'!L$3:L$1002,MATCH($A52,'Asset purchases'!$A$3:$A$1002,0))="ü",1,NA())</f>
        <v>#N/A</v>
      </c>
      <c r="N52" s="15" t="e">
        <f>IF(INDEX('Asset purchases'!M$3:M$1002,MATCH($A52,'Asset purchases'!$A$3:$A$1002,0))="ü",1,NA())</f>
        <v>#N/A</v>
      </c>
      <c r="O52" s="15" t="e">
        <f>IF(INDEX('Asset purchases'!N$3:N$1002,MATCH($A52,'Asset purchases'!$A$3:$A$1002,0))="ü",1,NA())</f>
        <v>#N/A</v>
      </c>
      <c r="P52" s="15" t="e">
        <f>IF(INDEX('Asset purchases'!O$3:O$1002,MATCH($A52,'Asset purchases'!$A$3:$A$1002,0))="ü",1,NA())</f>
        <v>#N/A</v>
      </c>
      <c r="Q52" s="15" t="e">
        <f>IF(INDEX('Asset purchases'!P$3:P$1002,MATCH($A52,'Asset purchases'!$A$3:$A$1002,0))="ü",1,NA())</f>
        <v>#N/A</v>
      </c>
      <c r="R52" s="15" t="e">
        <f>IF(INDEX('Asset purchases'!Q$3:Q$1002,MATCH($A52,'Asset purchases'!$A$3:$A$1002,0))="ü",1,NA())</f>
        <v>#N/A</v>
      </c>
      <c r="S52" s="15" t="e">
        <f>IF(INDEX('Asset purchases'!R$3:R$1002,MATCH($A52,'Asset purchases'!$A$3:$A$1002,0))="ü",1,NA())</f>
        <v>#N/A</v>
      </c>
      <c r="T52" s="15" t="e">
        <f>IF(INDEX('Asset purchases'!S$3:S$1002,MATCH($A52,'Asset purchases'!$A$3:$A$1002,0))="ü",1,NA())</f>
        <v>#N/A</v>
      </c>
      <c r="U52" s="15" t="e">
        <f>IF(INDEX('Asset purchases'!T$3:T$1002,MATCH($A52,'Asset purchases'!$A$3:$A$1002,0))="ü",1,NA())</f>
        <v>#N/A</v>
      </c>
      <c r="V52" s="43">
        <f>IF(Announcements!H51="ü",1,0)</f>
        <v>0</v>
      </c>
    </row>
    <row r="53" spans="1:22" x14ac:dyDescent="0.3">
      <c r="A53" s="15" t="str">
        <f>IF(NOT(ISBLANK(Announcements!A52)),Announcements!A52,NA())</f>
        <v>AU-20200303-mon-1</v>
      </c>
      <c r="B53" s="15">
        <f>IF(NOT(ISBLANK(Announcements!B52)),Announcements!B52,NA())</f>
        <v>4</v>
      </c>
      <c r="C53" s="15" t="e">
        <f>IF(NOT(ISBLANK(Announcements!#REF!)),Announcements!#REF!,NA())</f>
        <v>#REF!</v>
      </c>
      <c r="D53" s="26">
        <f>IF(NOT(ISBLANK(Announcements!C52)),Announcements!C52,NA())</f>
        <v>43956</v>
      </c>
      <c r="E53" s="15" t="e">
        <f>IF(NOT(ISBLANK(Announcements!D52)),Announcements!D52,NA())</f>
        <v>#N/A</v>
      </c>
      <c r="F53" s="15" t="str">
        <f>IF(NOT(ISBLANK(Announcements!E52)),Announcements!E52,NA())</f>
        <v>AU</v>
      </c>
      <c r="G53" s="15" t="str">
        <f>IF(NOT(ISBLANK(Announcements!F52)),Announcements!F52,NA())</f>
        <v>Interest rate</v>
      </c>
      <c r="H53" s="15" t="e">
        <f>IF(INDEX('Lending operations'!$L$3:$L$1007,MATCH($A53,'Lending operations'!$A$3:$A$1007,0))="ü",1,0)</f>
        <v>#N/A</v>
      </c>
      <c r="I53" s="15" t="e">
        <f>IF(INDEX('Lending operations'!$M$3:$M$1007,MATCH($A53,'Lending operations'!$A$3:$A$1007,0))="ü",1,NA())</f>
        <v>#N/A</v>
      </c>
      <c r="J53" s="15">
        <f t="shared" si="0"/>
        <v>0</v>
      </c>
      <c r="K53" s="15">
        <f t="shared" si="1"/>
        <v>0</v>
      </c>
      <c r="M53" s="15" t="e">
        <f>IF(INDEX('Asset purchases'!L$3:L$1002,MATCH($A53,'Asset purchases'!$A$3:$A$1002,0))="ü",1,NA())</f>
        <v>#N/A</v>
      </c>
      <c r="N53" s="15" t="e">
        <f>IF(INDEX('Asset purchases'!M$3:M$1002,MATCH($A53,'Asset purchases'!$A$3:$A$1002,0))="ü",1,NA())</f>
        <v>#N/A</v>
      </c>
      <c r="O53" s="15" t="e">
        <f>IF(INDEX('Asset purchases'!N$3:N$1002,MATCH($A53,'Asset purchases'!$A$3:$A$1002,0))="ü",1,NA())</f>
        <v>#N/A</v>
      </c>
      <c r="P53" s="15" t="e">
        <f>IF(INDEX('Asset purchases'!O$3:O$1002,MATCH($A53,'Asset purchases'!$A$3:$A$1002,0))="ü",1,NA())</f>
        <v>#N/A</v>
      </c>
      <c r="Q53" s="15" t="e">
        <f>IF(INDEX('Asset purchases'!P$3:P$1002,MATCH($A53,'Asset purchases'!$A$3:$A$1002,0))="ü",1,NA())</f>
        <v>#N/A</v>
      </c>
      <c r="R53" s="15" t="e">
        <f>IF(INDEX('Asset purchases'!Q$3:Q$1002,MATCH($A53,'Asset purchases'!$A$3:$A$1002,0))="ü",1,NA())</f>
        <v>#N/A</v>
      </c>
      <c r="S53" s="15" t="e">
        <f>IF(INDEX('Asset purchases'!R$3:R$1002,MATCH($A53,'Asset purchases'!$A$3:$A$1002,0))="ü",1,NA())</f>
        <v>#N/A</v>
      </c>
      <c r="T53" s="15" t="e">
        <f>IF(INDEX('Asset purchases'!S$3:S$1002,MATCH($A53,'Asset purchases'!$A$3:$A$1002,0))="ü",1,NA())</f>
        <v>#N/A</v>
      </c>
      <c r="U53" s="15" t="e">
        <f>IF(INDEX('Asset purchases'!T$3:T$1002,MATCH($A53,'Asset purchases'!$A$3:$A$1002,0))="ü",1,NA())</f>
        <v>#N/A</v>
      </c>
      <c r="V53" s="43">
        <f>IF(Announcements!H52="ü",1,0)</f>
        <v>0</v>
      </c>
    </row>
    <row r="54" spans="1:22" x14ac:dyDescent="0.3">
      <c r="A54" s="15" t="str">
        <f>IF(NOT(ISBLANK(Announcements!A53)),Announcements!A53,NA())</f>
        <v>AU-20200319-mon-5</v>
      </c>
      <c r="B54" s="15">
        <f>IF(NOT(ISBLANK(Announcements!B53)),Announcements!B53,NA())</f>
        <v>2</v>
      </c>
      <c r="C54" s="15" t="e">
        <f>IF(NOT(ISBLANK(Announcements!#REF!)),Announcements!#REF!,NA())</f>
        <v>#REF!</v>
      </c>
      <c r="D54" s="26">
        <f>IF(NOT(ISBLANK(Announcements!C53)),Announcements!C53,NA())</f>
        <v>43956</v>
      </c>
      <c r="E54" s="15" t="e">
        <f>IF(NOT(ISBLANK(Announcements!D53)),Announcements!D53,NA())</f>
        <v>#N/A</v>
      </c>
      <c r="F54" s="15" t="str">
        <f>IF(NOT(ISBLANK(Announcements!E53)),Announcements!E53,NA())</f>
        <v>AU</v>
      </c>
      <c r="G54" s="15" t="str">
        <f>IF(NOT(ISBLANK(Announcements!F53)),Announcements!F53,NA())</f>
        <v>Asset purchases</v>
      </c>
      <c r="H54" s="15" t="e">
        <f>IF(INDEX('Lending operations'!$L$3:$L$1007,MATCH($A54,'Lending operations'!$A$3:$A$1007,0))="ü",1,0)</f>
        <v>#N/A</v>
      </c>
      <c r="I54" s="15" t="e">
        <f>IF(INDEX('Lending operations'!$M$3:$M$1007,MATCH($A54,'Lending operations'!$A$3:$A$1007,0))="ü",1,NA())</f>
        <v>#N/A</v>
      </c>
      <c r="J54" s="15">
        <f t="shared" si="0"/>
        <v>0</v>
      </c>
      <c r="K54" s="15">
        <f t="shared" si="1"/>
        <v>1</v>
      </c>
      <c r="M54" s="15">
        <f>IF(INDEX('Asset purchases'!L$3:L$1002,MATCH($A54,'Asset purchases'!$A$3:$A$1002,0))="ü",1,NA())</f>
        <v>1</v>
      </c>
      <c r="N54" s="15" t="e">
        <f>IF(INDEX('Asset purchases'!M$3:M$1002,MATCH($A54,'Asset purchases'!$A$3:$A$1002,0))="ü",1,NA())</f>
        <v>#N/A</v>
      </c>
      <c r="O54" s="15" t="e">
        <f>IF(INDEX('Asset purchases'!N$3:N$1002,MATCH($A54,'Asset purchases'!$A$3:$A$1002,0))="ü",1,NA())</f>
        <v>#N/A</v>
      </c>
      <c r="P54" s="15" t="e">
        <f>IF(INDEX('Asset purchases'!O$3:O$1002,MATCH($A54,'Asset purchases'!$A$3:$A$1002,0))="ü",1,NA())</f>
        <v>#N/A</v>
      </c>
      <c r="Q54" s="15" t="e">
        <f>IF(INDEX('Asset purchases'!P$3:P$1002,MATCH($A54,'Asset purchases'!$A$3:$A$1002,0))="ü",1,NA())</f>
        <v>#N/A</v>
      </c>
      <c r="R54" s="15" t="e">
        <f>IF(INDEX('Asset purchases'!Q$3:Q$1002,MATCH($A54,'Asset purchases'!$A$3:$A$1002,0))="ü",1,NA())</f>
        <v>#N/A</v>
      </c>
      <c r="S54" s="15" t="e">
        <f>IF(INDEX('Asset purchases'!R$3:R$1002,MATCH($A54,'Asset purchases'!$A$3:$A$1002,0))="ü",1,NA())</f>
        <v>#N/A</v>
      </c>
      <c r="T54" s="15" t="e">
        <f>IF(INDEX('Asset purchases'!S$3:S$1002,MATCH($A54,'Asset purchases'!$A$3:$A$1002,0))="ü",1,NA())</f>
        <v>#N/A</v>
      </c>
      <c r="U54" s="15" t="e">
        <f>IF(INDEX('Asset purchases'!T$3:T$1002,MATCH($A54,'Asset purchases'!$A$3:$A$1002,0))="ü",1,NA())</f>
        <v>#N/A</v>
      </c>
      <c r="V54" s="43">
        <f>IF(Announcements!H53="ü",1,0)</f>
        <v>0</v>
      </c>
    </row>
    <row r="55" spans="1:22" x14ac:dyDescent="0.3">
      <c r="A55" s="15" t="str">
        <f>IF(NOT(ISBLANK(Announcements!A54)),Announcements!A54,NA())</f>
        <v>AU-20200303-mon-1</v>
      </c>
      <c r="B55" s="15">
        <f>IF(NOT(ISBLANK(Announcements!B54)),Announcements!B54,NA())</f>
        <v>5</v>
      </c>
      <c r="C55" s="15" t="e">
        <f>IF(NOT(ISBLANK(Announcements!#REF!)),Announcements!#REF!,NA())</f>
        <v>#REF!</v>
      </c>
      <c r="D55" s="26">
        <f>IF(NOT(ISBLANK(Announcements!C54)),Announcements!C54,NA())</f>
        <v>43984</v>
      </c>
      <c r="E55" s="15" t="e">
        <f>IF(NOT(ISBLANK(Announcements!D54)),Announcements!D54,NA())</f>
        <v>#N/A</v>
      </c>
      <c r="F55" s="15" t="str">
        <f>IF(NOT(ISBLANK(Announcements!E54)),Announcements!E54,NA())</f>
        <v>AU</v>
      </c>
      <c r="G55" s="15" t="str">
        <f>IF(NOT(ISBLANK(Announcements!F54)),Announcements!F54,NA())</f>
        <v>Interest rate</v>
      </c>
      <c r="H55" s="15" t="e">
        <f>IF(INDEX('Lending operations'!$L$3:$L$1007,MATCH($A55,'Lending operations'!$A$3:$A$1007,0))="ü",1,0)</f>
        <v>#N/A</v>
      </c>
      <c r="I55" s="15" t="e">
        <f>IF(INDEX('Lending operations'!$M$3:$M$1007,MATCH($A55,'Lending operations'!$A$3:$A$1007,0))="ü",1,NA())</f>
        <v>#N/A</v>
      </c>
      <c r="J55" s="15">
        <f t="shared" si="0"/>
        <v>0</v>
      </c>
      <c r="K55" s="15">
        <f t="shared" si="1"/>
        <v>0</v>
      </c>
      <c r="M55" s="15" t="e">
        <f>IF(INDEX('Asset purchases'!L$3:L$1002,MATCH($A55,'Asset purchases'!$A$3:$A$1002,0))="ü",1,NA())</f>
        <v>#N/A</v>
      </c>
      <c r="N55" s="15" t="e">
        <f>IF(INDEX('Asset purchases'!M$3:M$1002,MATCH($A55,'Asset purchases'!$A$3:$A$1002,0))="ü",1,NA())</f>
        <v>#N/A</v>
      </c>
      <c r="O55" s="15" t="e">
        <f>IF(INDEX('Asset purchases'!N$3:N$1002,MATCH($A55,'Asset purchases'!$A$3:$A$1002,0))="ü",1,NA())</f>
        <v>#N/A</v>
      </c>
      <c r="P55" s="15" t="e">
        <f>IF(INDEX('Asset purchases'!O$3:O$1002,MATCH($A55,'Asset purchases'!$A$3:$A$1002,0))="ü",1,NA())</f>
        <v>#N/A</v>
      </c>
      <c r="Q55" s="15" t="e">
        <f>IF(INDEX('Asset purchases'!P$3:P$1002,MATCH($A55,'Asset purchases'!$A$3:$A$1002,0))="ü",1,NA())</f>
        <v>#N/A</v>
      </c>
      <c r="R55" s="15" t="e">
        <f>IF(INDEX('Asset purchases'!Q$3:Q$1002,MATCH($A55,'Asset purchases'!$A$3:$A$1002,0))="ü",1,NA())</f>
        <v>#N/A</v>
      </c>
      <c r="S55" s="15" t="e">
        <f>IF(INDEX('Asset purchases'!R$3:R$1002,MATCH($A55,'Asset purchases'!$A$3:$A$1002,0))="ü",1,NA())</f>
        <v>#N/A</v>
      </c>
      <c r="T55" s="15" t="e">
        <f>IF(INDEX('Asset purchases'!S$3:S$1002,MATCH($A55,'Asset purchases'!$A$3:$A$1002,0))="ü",1,NA())</f>
        <v>#N/A</v>
      </c>
      <c r="U55" s="15" t="e">
        <f>IF(INDEX('Asset purchases'!T$3:T$1002,MATCH($A55,'Asset purchases'!$A$3:$A$1002,0))="ü",1,NA())</f>
        <v>#N/A</v>
      </c>
      <c r="V55" s="43">
        <f>IF(Announcements!H54="ü",1,0)</f>
        <v>0</v>
      </c>
    </row>
    <row r="56" spans="1:22" x14ac:dyDescent="0.3">
      <c r="A56" s="15" t="str">
        <f>IF(NOT(ISBLANK(Announcements!A55)),Announcements!A55,NA())</f>
        <v>AU-20200303-mon-1</v>
      </c>
      <c r="B56" s="15">
        <f>IF(NOT(ISBLANK(Announcements!B55)),Announcements!B55,NA())</f>
        <v>6</v>
      </c>
      <c r="C56" s="15" t="e">
        <f>IF(NOT(ISBLANK(Announcements!#REF!)),Announcements!#REF!,NA())</f>
        <v>#REF!</v>
      </c>
      <c r="D56" s="26">
        <f>IF(NOT(ISBLANK(Announcements!C55)),Announcements!C55,NA())</f>
        <v>44019</v>
      </c>
      <c r="E56" s="15" t="e">
        <f>IF(NOT(ISBLANK(Announcements!D55)),Announcements!D55,NA())</f>
        <v>#N/A</v>
      </c>
      <c r="F56" s="15" t="str">
        <f>IF(NOT(ISBLANK(Announcements!E55)),Announcements!E55,NA())</f>
        <v>AU</v>
      </c>
      <c r="G56" s="15" t="str">
        <f>IF(NOT(ISBLANK(Announcements!F55)),Announcements!F55,NA())</f>
        <v>Interest rate</v>
      </c>
      <c r="H56" s="15" t="e">
        <f>IF(INDEX('Lending operations'!$L$3:$L$1007,MATCH($A56,'Lending operations'!$A$3:$A$1007,0))="ü",1,0)</f>
        <v>#N/A</v>
      </c>
      <c r="I56" s="15" t="e">
        <f>IF(INDEX('Lending operations'!$M$3:$M$1007,MATCH($A56,'Lending operations'!$A$3:$A$1007,0))="ü",1,NA())</f>
        <v>#N/A</v>
      </c>
      <c r="J56" s="15">
        <f t="shared" si="0"/>
        <v>0</v>
      </c>
      <c r="K56" s="15">
        <f t="shared" si="1"/>
        <v>0</v>
      </c>
      <c r="M56" s="15" t="e">
        <f>IF(INDEX('Asset purchases'!L$3:L$1002,MATCH($A56,'Asset purchases'!$A$3:$A$1002,0))="ü",1,NA())</f>
        <v>#N/A</v>
      </c>
      <c r="N56" s="15" t="e">
        <f>IF(INDEX('Asset purchases'!M$3:M$1002,MATCH($A56,'Asset purchases'!$A$3:$A$1002,0))="ü",1,NA())</f>
        <v>#N/A</v>
      </c>
      <c r="O56" s="15" t="e">
        <f>IF(INDEX('Asset purchases'!N$3:N$1002,MATCH($A56,'Asset purchases'!$A$3:$A$1002,0))="ü",1,NA())</f>
        <v>#N/A</v>
      </c>
      <c r="P56" s="15" t="e">
        <f>IF(INDEX('Asset purchases'!O$3:O$1002,MATCH($A56,'Asset purchases'!$A$3:$A$1002,0))="ü",1,NA())</f>
        <v>#N/A</v>
      </c>
      <c r="Q56" s="15" t="e">
        <f>IF(INDEX('Asset purchases'!P$3:P$1002,MATCH($A56,'Asset purchases'!$A$3:$A$1002,0))="ü",1,NA())</f>
        <v>#N/A</v>
      </c>
      <c r="R56" s="15" t="e">
        <f>IF(INDEX('Asset purchases'!Q$3:Q$1002,MATCH($A56,'Asset purchases'!$A$3:$A$1002,0))="ü",1,NA())</f>
        <v>#N/A</v>
      </c>
      <c r="S56" s="15" t="e">
        <f>IF(INDEX('Asset purchases'!R$3:R$1002,MATCH($A56,'Asset purchases'!$A$3:$A$1002,0))="ü",1,NA())</f>
        <v>#N/A</v>
      </c>
      <c r="T56" s="15" t="e">
        <f>IF(INDEX('Asset purchases'!S$3:S$1002,MATCH($A56,'Asset purchases'!$A$3:$A$1002,0))="ü",1,NA())</f>
        <v>#N/A</v>
      </c>
      <c r="U56" s="15" t="e">
        <f>IF(INDEX('Asset purchases'!T$3:T$1002,MATCH($A56,'Asset purchases'!$A$3:$A$1002,0))="ü",1,NA())</f>
        <v>#N/A</v>
      </c>
      <c r="V56" s="43">
        <f>IF(Announcements!H55="ü",1,0)</f>
        <v>0</v>
      </c>
    </row>
    <row r="57" spans="1:22" x14ac:dyDescent="0.3">
      <c r="A57" s="15" t="str">
        <f>IF(NOT(ISBLANK(Announcements!A56)),Announcements!A56,NA())</f>
        <v>AU-20200319-mon-1</v>
      </c>
      <c r="B57" s="15">
        <f>IF(NOT(ISBLANK(Announcements!B56)),Announcements!B56,NA())</f>
        <v>2</v>
      </c>
      <c r="C57" s="15" t="e">
        <f>IF(NOT(ISBLANK(Announcements!#REF!)),Announcements!#REF!,NA())</f>
        <v>#REF!</v>
      </c>
      <c r="D57" s="26">
        <f>IF(NOT(ISBLANK(Announcements!C56)),Announcements!C56,NA())</f>
        <v>44041</v>
      </c>
      <c r="E57" s="15" t="e">
        <f>IF(NOT(ISBLANK(Announcements!D56)),Announcements!D56,NA())</f>
        <v>#N/A</v>
      </c>
      <c r="F57" s="15" t="str">
        <f>IF(NOT(ISBLANK(Announcements!E56)),Announcements!E56,NA())</f>
        <v>AU</v>
      </c>
      <c r="G57" s="15" t="str">
        <f>IF(NOT(ISBLANK(Announcements!F56)),Announcements!F56,NA())</f>
        <v>Foreign exchange</v>
      </c>
      <c r="H57" s="15" t="e">
        <f>IF(INDEX('Lending operations'!$L$3:$L$1007,MATCH($A57,'Lending operations'!$A$3:$A$1007,0))="ü",1,0)</f>
        <v>#N/A</v>
      </c>
      <c r="I57" s="15" t="e">
        <f>IF(INDEX('Lending operations'!$M$3:$M$1007,MATCH($A57,'Lending operations'!$A$3:$A$1007,0))="ü",1,NA())</f>
        <v>#N/A</v>
      </c>
      <c r="J57" s="15">
        <f t="shared" si="0"/>
        <v>0</v>
      </c>
      <c r="K57" s="15">
        <f t="shared" si="1"/>
        <v>0</v>
      </c>
      <c r="M57" s="15" t="e">
        <f>IF(INDEX('Asset purchases'!L$3:L$1002,MATCH($A57,'Asset purchases'!$A$3:$A$1002,0))="ü",1,NA())</f>
        <v>#N/A</v>
      </c>
      <c r="N57" s="15" t="e">
        <f>IF(INDEX('Asset purchases'!M$3:M$1002,MATCH($A57,'Asset purchases'!$A$3:$A$1002,0))="ü",1,NA())</f>
        <v>#N/A</v>
      </c>
      <c r="O57" s="15" t="e">
        <f>IF(INDEX('Asset purchases'!N$3:N$1002,MATCH($A57,'Asset purchases'!$A$3:$A$1002,0))="ü",1,NA())</f>
        <v>#N/A</v>
      </c>
      <c r="P57" s="15" t="e">
        <f>IF(INDEX('Asset purchases'!O$3:O$1002,MATCH($A57,'Asset purchases'!$A$3:$A$1002,0))="ü",1,NA())</f>
        <v>#N/A</v>
      </c>
      <c r="Q57" s="15" t="e">
        <f>IF(INDEX('Asset purchases'!P$3:P$1002,MATCH($A57,'Asset purchases'!$A$3:$A$1002,0))="ü",1,NA())</f>
        <v>#N/A</v>
      </c>
      <c r="R57" s="15" t="e">
        <f>IF(INDEX('Asset purchases'!Q$3:Q$1002,MATCH($A57,'Asset purchases'!$A$3:$A$1002,0))="ü",1,NA())</f>
        <v>#N/A</v>
      </c>
      <c r="S57" s="15" t="e">
        <f>IF(INDEX('Asset purchases'!R$3:R$1002,MATCH($A57,'Asset purchases'!$A$3:$A$1002,0))="ü",1,NA())</f>
        <v>#N/A</v>
      </c>
      <c r="T57" s="15" t="e">
        <f>IF(INDEX('Asset purchases'!S$3:S$1002,MATCH($A57,'Asset purchases'!$A$3:$A$1002,0))="ü",1,NA())</f>
        <v>#N/A</v>
      </c>
      <c r="U57" s="15" t="e">
        <f>IF(INDEX('Asset purchases'!T$3:T$1002,MATCH($A57,'Asset purchases'!$A$3:$A$1002,0))="ü",1,NA())</f>
        <v>#N/A</v>
      </c>
      <c r="V57" s="43">
        <f>IF(Announcements!H56="ü",1,0)</f>
        <v>0</v>
      </c>
    </row>
    <row r="58" spans="1:22" x14ac:dyDescent="0.3">
      <c r="A58" s="15" t="str">
        <f>IF(NOT(ISBLANK(Announcements!A57)),Announcements!A57,NA())</f>
        <v>AU-20200303-mon-1</v>
      </c>
      <c r="B58" s="15">
        <f>IF(NOT(ISBLANK(Announcements!B57)),Announcements!B57,NA())</f>
        <v>7</v>
      </c>
      <c r="C58" s="15" t="e">
        <f>IF(NOT(ISBLANK(Announcements!#REF!)),Announcements!#REF!,NA())</f>
        <v>#REF!</v>
      </c>
      <c r="D58" s="26">
        <f>IF(NOT(ISBLANK(Announcements!C57)),Announcements!C57,NA())</f>
        <v>44047</v>
      </c>
      <c r="E58" s="15" t="e">
        <f>IF(NOT(ISBLANK(Announcements!D57)),Announcements!D57,NA())</f>
        <v>#N/A</v>
      </c>
      <c r="F58" s="15" t="str">
        <f>IF(NOT(ISBLANK(Announcements!E57)),Announcements!E57,NA())</f>
        <v>AU</v>
      </c>
      <c r="G58" s="15" t="str">
        <f>IF(NOT(ISBLANK(Announcements!F57)),Announcements!F57,NA())</f>
        <v>Interest rate</v>
      </c>
      <c r="H58" s="15" t="e">
        <f>IF(INDEX('Lending operations'!$L$3:$L$1007,MATCH($A58,'Lending operations'!$A$3:$A$1007,0))="ü",1,0)</f>
        <v>#N/A</v>
      </c>
      <c r="I58" s="15" t="e">
        <f>IF(INDEX('Lending operations'!$M$3:$M$1007,MATCH($A58,'Lending operations'!$A$3:$A$1007,0))="ü",1,NA())</f>
        <v>#N/A</v>
      </c>
      <c r="J58" s="15">
        <f t="shared" si="0"/>
        <v>0</v>
      </c>
      <c r="K58" s="15">
        <f t="shared" si="1"/>
        <v>0</v>
      </c>
      <c r="M58" s="15" t="e">
        <f>IF(INDEX('Asset purchases'!L$3:L$1002,MATCH($A58,'Asset purchases'!$A$3:$A$1002,0))="ü",1,NA())</f>
        <v>#N/A</v>
      </c>
      <c r="N58" s="15" t="e">
        <f>IF(INDEX('Asset purchases'!M$3:M$1002,MATCH($A58,'Asset purchases'!$A$3:$A$1002,0))="ü",1,NA())</f>
        <v>#N/A</v>
      </c>
      <c r="O58" s="15" t="e">
        <f>IF(INDEX('Asset purchases'!N$3:N$1002,MATCH($A58,'Asset purchases'!$A$3:$A$1002,0))="ü",1,NA())</f>
        <v>#N/A</v>
      </c>
      <c r="P58" s="15" t="e">
        <f>IF(INDEX('Asset purchases'!O$3:O$1002,MATCH($A58,'Asset purchases'!$A$3:$A$1002,0))="ü",1,NA())</f>
        <v>#N/A</v>
      </c>
      <c r="Q58" s="15" t="e">
        <f>IF(INDEX('Asset purchases'!P$3:P$1002,MATCH($A58,'Asset purchases'!$A$3:$A$1002,0))="ü",1,NA())</f>
        <v>#N/A</v>
      </c>
      <c r="R58" s="15" t="e">
        <f>IF(INDEX('Asset purchases'!Q$3:Q$1002,MATCH($A58,'Asset purchases'!$A$3:$A$1002,0))="ü",1,NA())</f>
        <v>#N/A</v>
      </c>
      <c r="S58" s="15" t="e">
        <f>IF(INDEX('Asset purchases'!R$3:R$1002,MATCH($A58,'Asset purchases'!$A$3:$A$1002,0))="ü",1,NA())</f>
        <v>#N/A</v>
      </c>
      <c r="T58" s="15" t="e">
        <f>IF(INDEX('Asset purchases'!S$3:S$1002,MATCH($A58,'Asset purchases'!$A$3:$A$1002,0))="ü",1,NA())</f>
        <v>#N/A</v>
      </c>
      <c r="U58" s="15" t="e">
        <f>IF(INDEX('Asset purchases'!T$3:T$1002,MATCH($A58,'Asset purchases'!$A$3:$A$1002,0))="ü",1,NA())</f>
        <v>#N/A</v>
      </c>
      <c r="V58" s="43">
        <f>IF(Announcements!H57="ü",1,0)</f>
        <v>0</v>
      </c>
    </row>
    <row r="59" spans="1:22" x14ac:dyDescent="0.3">
      <c r="A59" s="15" t="str">
        <f>IF(NOT(ISBLANK(Announcements!A58)),Announcements!A58,NA())</f>
        <v>AU-20200319-mon-4</v>
      </c>
      <c r="B59" s="15">
        <f>IF(NOT(ISBLANK(Announcements!B58)),Announcements!B58,NA())</f>
        <v>2</v>
      </c>
      <c r="C59" s="15" t="e">
        <f>IF(NOT(ISBLANK(Announcements!#REF!)),Announcements!#REF!,NA())</f>
        <v>#REF!</v>
      </c>
      <c r="D59" s="26">
        <f>IF(NOT(ISBLANK(Announcements!C58)),Announcements!C58,NA())</f>
        <v>44075</v>
      </c>
      <c r="E59" s="15" t="e">
        <f>IF(NOT(ISBLANK(Announcements!D58)),Announcements!D58,NA())</f>
        <v>#N/A</v>
      </c>
      <c r="F59" s="15" t="str">
        <f>IF(NOT(ISBLANK(Announcements!E58)),Announcements!E58,NA())</f>
        <v>AU</v>
      </c>
      <c r="G59" s="15" t="str">
        <f>IF(NOT(ISBLANK(Announcements!F58)),Announcements!F58,NA())</f>
        <v>Lending operations</v>
      </c>
      <c r="H59" s="15">
        <f>IF(INDEX('Lending operations'!$L$3:$L$1007,MATCH($A59,'Lending operations'!$A$3:$A$1007,0))="ü",1,0)</f>
        <v>1</v>
      </c>
      <c r="I59" s="15" t="e">
        <f>IF(INDEX('Lending operations'!$M$3:$M$1007,MATCH($A59,'Lending operations'!$A$3:$A$1007,0))="ü",1,NA())</f>
        <v>#N/A</v>
      </c>
      <c r="J59" s="15">
        <f t="shared" si="0"/>
        <v>0</v>
      </c>
      <c r="K59" s="15">
        <f t="shared" si="1"/>
        <v>0</v>
      </c>
      <c r="M59" s="15" t="e">
        <f>IF(INDEX('Asset purchases'!L$3:L$1002,MATCH($A59,'Asset purchases'!$A$3:$A$1002,0))="ü",1,NA())</f>
        <v>#N/A</v>
      </c>
      <c r="N59" s="15" t="e">
        <f>IF(INDEX('Asset purchases'!M$3:M$1002,MATCH($A59,'Asset purchases'!$A$3:$A$1002,0))="ü",1,NA())</f>
        <v>#N/A</v>
      </c>
      <c r="O59" s="15" t="e">
        <f>IF(INDEX('Asset purchases'!N$3:N$1002,MATCH($A59,'Asset purchases'!$A$3:$A$1002,0))="ü",1,NA())</f>
        <v>#N/A</v>
      </c>
      <c r="P59" s="15" t="e">
        <f>IF(INDEX('Asset purchases'!O$3:O$1002,MATCH($A59,'Asset purchases'!$A$3:$A$1002,0))="ü",1,NA())</f>
        <v>#N/A</v>
      </c>
      <c r="Q59" s="15" t="e">
        <f>IF(INDEX('Asset purchases'!P$3:P$1002,MATCH($A59,'Asset purchases'!$A$3:$A$1002,0))="ü",1,NA())</f>
        <v>#N/A</v>
      </c>
      <c r="R59" s="15" t="e">
        <f>IF(INDEX('Asset purchases'!Q$3:Q$1002,MATCH($A59,'Asset purchases'!$A$3:$A$1002,0))="ü",1,NA())</f>
        <v>#N/A</v>
      </c>
      <c r="S59" s="15" t="e">
        <f>IF(INDEX('Asset purchases'!R$3:R$1002,MATCH($A59,'Asset purchases'!$A$3:$A$1002,0))="ü",1,NA())</f>
        <v>#N/A</v>
      </c>
      <c r="T59" s="15" t="e">
        <f>IF(INDEX('Asset purchases'!S$3:S$1002,MATCH($A59,'Asset purchases'!$A$3:$A$1002,0))="ü",1,NA())</f>
        <v>#N/A</v>
      </c>
      <c r="U59" s="15" t="e">
        <f>IF(INDEX('Asset purchases'!T$3:T$1002,MATCH($A59,'Asset purchases'!$A$3:$A$1002,0))="ü",1,NA())</f>
        <v>#N/A</v>
      </c>
      <c r="V59" s="43">
        <f>IF(Announcements!H58="ü",1,0)</f>
        <v>0</v>
      </c>
    </row>
    <row r="60" spans="1:22" x14ac:dyDescent="0.3">
      <c r="A60" s="15" t="str">
        <f>IF(NOT(ISBLANK(Announcements!A59)),Announcements!A59,NA())</f>
        <v>AU-20200303-mon-1</v>
      </c>
      <c r="B60" s="15">
        <f>IF(NOT(ISBLANK(Announcements!B59)),Announcements!B59,NA())</f>
        <v>8</v>
      </c>
      <c r="C60" s="15" t="e">
        <f>IF(NOT(ISBLANK(Announcements!#REF!)),Announcements!#REF!,NA())</f>
        <v>#REF!</v>
      </c>
      <c r="D60" s="26">
        <f>IF(NOT(ISBLANK(Announcements!C59)),Announcements!C59,NA())</f>
        <v>44075</v>
      </c>
      <c r="E60" s="15" t="e">
        <f>IF(NOT(ISBLANK(Announcements!D59)),Announcements!D59,NA())</f>
        <v>#N/A</v>
      </c>
      <c r="F60" s="15" t="str">
        <f>IF(NOT(ISBLANK(Announcements!E59)),Announcements!E59,NA())</f>
        <v>AU</v>
      </c>
      <c r="G60" s="15" t="str">
        <f>IF(NOT(ISBLANK(Announcements!F59)),Announcements!F59,NA())</f>
        <v>Interest rate</v>
      </c>
      <c r="H60" s="15" t="e">
        <f>IF(INDEX('Lending operations'!$L$3:$L$1007,MATCH($A60,'Lending operations'!$A$3:$A$1007,0))="ü",1,0)</f>
        <v>#N/A</v>
      </c>
      <c r="I60" s="15" t="e">
        <f>IF(INDEX('Lending operations'!$M$3:$M$1007,MATCH($A60,'Lending operations'!$A$3:$A$1007,0))="ü",1,NA())</f>
        <v>#N/A</v>
      </c>
      <c r="J60" s="15">
        <f t="shared" si="0"/>
        <v>0</v>
      </c>
      <c r="K60" s="15">
        <f t="shared" si="1"/>
        <v>0</v>
      </c>
      <c r="M60" s="15" t="e">
        <f>IF(INDEX('Asset purchases'!L$3:L$1002,MATCH($A60,'Asset purchases'!$A$3:$A$1002,0))="ü",1,NA())</f>
        <v>#N/A</v>
      </c>
      <c r="N60" s="15" t="e">
        <f>IF(INDEX('Asset purchases'!M$3:M$1002,MATCH($A60,'Asset purchases'!$A$3:$A$1002,0))="ü",1,NA())</f>
        <v>#N/A</v>
      </c>
      <c r="O60" s="15" t="e">
        <f>IF(INDEX('Asset purchases'!N$3:N$1002,MATCH($A60,'Asset purchases'!$A$3:$A$1002,0))="ü",1,NA())</f>
        <v>#N/A</v>
      </c>
      <c r="P60" s="15" t="e">
        <f>IF(INDEX('Asset purchases'!O$3:O$1002,MATCH($A60,'Asset purchases'!$A$3:$A$1002,0))="ü",1,NA())</f>
        <v>#N/A</v>
      </c>
      <c r="Q60" s="15" t="e">
        <f>IF(INDEX('Asset purchases'!P$3:P$1002,MATCH($A60,'Asset purchases'!$A$3:$A$1002,0))="ü",1,NA())</f>
        <v>#N/A</v>
      </c>
      <c r="R60" s="15" t="e">
        <f>IF(INDEX('Asset purchases'!Q$3:Q$1002,MATCH($A60,'Asset purchases'!$A$3:$A$1002,0))="ü",1,NA())</f>
        <v>#N/A</v>
      </c>
      <c r="S60" s="15" t="e">
        <f>IF(INDEX('Asset purchases'!R$3:R$1002,MATCH($A60,'Asset purchases'!$A$3:$A$1002,0))="ü",1,NA())</f>
        <v>#N/A</v>
      </c>
      <c r="T60" s="15" t="e">
        <f>IF(INDEX('Asset purchases'!S$3:S$1002,MATCH($A60,'Asset purchases'!$A$3:$A$1002,0))="ü",1,NA())</f>
        <v>#N/A</v>
      </c>
      <c r="U60" s="15" t="e">
        <f>IF(INDEX('Asset purchases'!T$3:T$1002,MATCH($A60,'Asset purchases'!$A$3:$A$1002,0))="ü",1,NA())</f>
        <v>#N/A</v>
      </c>
      <c r="V60" s="43">
        <f>IF(Announcements!H59="ü",1,0)</f>
        <v>0</v>
      </c>
    </row>
    <row r="61" spans="1:22" x14ac:dyDescent="0.3">
      <c r="A61" s="15" t="str">
        <f>IF(NOT(ISBLANK(Announcements!A60)),Announcements!A60,NA())</f>
        <v>AU-20200303-mon-1</v>
      </c>
      <c r="B61" s="15">
        <f>IF(NOT(ISBLANK(Announcements!B60)),Announcements!B60,NA())</f>
        <v>9</v>
      </c>
      <c r="C61" s="15" t="e">
        <f>IF(NOT(ISBLANK(Announcements!#REF!)),Announcements!#REF!,NA())</f>
        <v>#REF!</v>
      </c>
      <c r="D61" s="26">
        <f>IF(NOT(ISBLANK(Announcements!C60)),Announcements!C60,NA())</f>
        <v>44110</v>
      </c>
      <c r="E61" s="15" t="e">
        <f>IF(NOT(ISBLANK(Announcements!D60)),Announcements!D60,NA())</f>
        <v>#N/A</v>
      </c>
      <c r="F61" s="15" t="str">
        <f>IF(NOT(ISBLANK(Announcements!E60)),Announcements!E60,NA())</f>
        <v>AU</v>
      </c>
      <c r="G61" s="15" t="str">
        <f>IF(NOT(ISBLANK(Announcements!F60)),Announcements!F60,NA())</f>
        <v>Interest rate</v>
      </c>
      <c r="H61" s="15" t="e">
        <f>IF(INDEX('Lending operations'!$L$3:$L$1007,MATCH($A61,'Lending operations'!$A$3:$A$1007,0))="ü",1,0)</f>
        <v>#N/A</v>
      </c>
      <c r="I61" s="15" t="e">
        <f>IF(INDEX('Lending operations'!$M$3:$M$1007,MATCH($A61,'Lending operations'!$A$3:$A$1007,0))="ü",1,NA())</f>
        <v>#N/A</v>
      </c>
      <c r="J61" s="15">
        <f t="shared" si="0"/>
        <v>0</v>
      </c>
      <c r="K61" s="15">
        <f t="shared" si="1"/>
        <v>0</v>
      </c>
      <c r="M61" s="15" t="e">
        <f>IF(INDEX('Asset purchases'!L$3:L$1002,MATCH($A61,'Asset purchases'!$A$3:$A$1002,0))="ü",1,NA())</f>
        <v>#N/A</v>
      </c>
      <c r="N61" s="15" t="e">
        <f>IF(INDEX('Asset purchases'!M$3:M$1002,MATCH($A61,'Asset purchases'!$A$3:$A$1002,0))="ü",1,NA())</f>
        <v>#N/A</v>
      </c>
      <c r="O61" s="15" t="e">
        <f>IF(INDEX('Asset purchases'!N$3:N$1002,MATCH($A61,'Asset purchases'!$A$3:$A$1002,0))="ü",1,NA())</f>
        <v>#N/A</v>
      </c>
      <c r="P61" s="15" t="e">
        <f>IF(INDEX('Asset purchases'!O$3:O$1002,MATCH($A61,'Asset purchases'!$A$3:$A$1002,0))="ü",1,NA())</f>
        <v>#N/A</v>
      </c>
      <c r="Q61" s="15" t="e">
        <f>IF(INDEX('Asset purchases'!P$3:P$1002,MATCH($A61,'Asset purchases'!$A$3:$A$1002,0))="ü",1,NA())</f>
        <v>#N/A</v>
      </c>
      <c r="R61" s="15" t="e">
        <f>IF(INDEX('Asset purchases'!Q$3:Q$1002,MATCH($A61,'Asset purchases'!$A$3:$A$1002,0))="ü",1,NA())</f>
        <v>#N/A</v>
      </c>
      <c r="S61" s="15" t="e">
        <f>IF(INDEX('Asset purchases'!R$3:R$1002,MATCH($A61,'Asset purchases'!$A$3:$A$1002,0))="ü",1,NA())</f>
        <v>#N/A</v>
      </c>
      <c r="T61" s="15" t="e">
        <f>IF(INDEX('Asset purchases'!S$3:S$1002,MATCH($A61,'Asset purchases'!$A$3:$A$1002,0))="ü",1,NA())</f>
        <v>#N/A</v>
      </c>
      <c r="U61" s="15" t="e">
        <f>IF(INDEX('Asset purchases'!T$3:T$1002,MATCH($A61,'Asset purchases'!$A$3:$A$1002,0))="ü",1,NA())</f>
        <v>#N/A</v>
      </c>
      <c r="V61" s="43">
        <f>IF(Announcements!H60="ü",1,0)</f>
        <v>0</v>
      </c>
    </row>
    <row r="62" spans="1:22" x14ac:dyDescent="0.3">
      <c r="A62" s="15" t="str">
        <f>IF(NOT(ISBLANK(Announcements!A61)),Announcements!A61,NA())</f>
        <v>AU-20200303-mon-1</v>
      </c>
      <c r="B62" s="15">
        <f>IF(NOT(ISBLANK(Announcements!B61)),Announcements!B61,NA())</f>
        <v>10</v>
      </c>
      <c r="C62" s="15" t="e">
        <f>IF(NOT(ISBLANK(Announcements!#REF!)),Announcements!#REF!,NA())</f>
        <v>#REF!</v>
      </c>
      <c r="D62" s="26">
        <f>IF(NOT(ISBLANK(Announcements!C61)),Announcements!C61,NA())</f>
        <v>44138</v>
      </c>
      <c r="E62" s="15" t="str">
        <f>IF(NOT(ISBLANK(Announcements!D61)),Announcements!D61,NA())</f>
        <v xml:space="preserve"> </v>
      </c>
      <c r="F62" s="15" t="str">
        <f>IF(NOT(ISBLANK(Announcements!E61)),Announcements!E61,NA())</f>
        <v>AU</v>
      </c>
      <c r="G62" s="15" t="str">
        <f>IF(NOT(ISBLANK(Announcements!F61)),Announcements!F61,NA())</f>
        <v>Interest rate</v>
      </c>
      <c r="H62" s="15" t="e">
        <f>IF(INDEX('Lending operations'!$L$3:$L$1007,MATCH($A62,'Lending operations'!$A$3:$A$1007,0))="ü",1,0)</f>
        <v>#N/A</v>
      </c>
      <c r="I62" s="15" t="e">
        <f>IF(INDEX('Lending operations'!$M$3:$M$1007,MATCH($A62,'Lending operations'!$A$3:$A$1007,0))="ü",1,NA())</f>
        <v>#N/A</v>
      </c>
      <c r="J62" s="15">
        <f t="shared" si="0"/>
        <v>0</v>
      </c>
      <c r="K62" s="15">
        <f t="shared" si="1"/>
        <v>0</v>
      </c>
      <c r="M62" s="15" t="e">
        <f>IF(INDEX('Asset purchases'!L$3:L$1002,MATCH($A62,'Asset purchases'!$A$3:$A$1002,0))="ü",1,NA())</f>
        <v>#N/A</v>
      </c>
      <c r="N62" s="15" t="e">
        <f>IF(INDEX('Asset purchases'!M$3:M$1002,MATCH($A62,'Asset purchases'!$A$3:$A$1002,0))="ü",1,NA())</f>
        <v>#N/A</v>
      </c>
      <c r="O62" s="15" t="e">
        <f>IF(INDEX('Asset purchases'!N$3:N$1002,MATCH($A62,'Asset purchases'!$A$3:$A$1002,0))="ü",1,NA())</f>
        <v>#N/A</v>
      </c>
      <c r="P62" s="15" t="e">
        <f>IF(INDEX('Asset purchases'!O$3:O$1002,MATCH($A62,'Asset purchases'!$A$3:$A$1002,0))="ü",1,NA())</f>
        <v>#N/A</v>
      </c>
      <c r="Q62" s="15" t="e">
        <f>IF(INDEX('Asset purchases'!P$3:P$1002,MATCH($A62,'Asset purchases'!$A$3:$A$1002,0))="ü",1,NA())</f>
        <v>#N/A</v>
      </c>
      <c r="R62" s="15" t="e">
        <f>IF(INDEX('Asset purchases'!Q$3:Q$1002,MATCH($A62,'Asset purchases'!$A$3:$A$1002,0))="ü",1,NA())</f>
        <v>#N/A</v>
      </c>
      <c r="S62" s="15" t="e">
        <f>IF(INDEX('Asset purchases'!R$3:R$1002,MATCH($A62,'Asset purchases'!$A$3:$A$1002,0))="ü",1,NA())</f>
        <v>#N/A</v>
      </c>
      <c r="T62" s="15" t="e">
        <f>IF(INDEX('Asset purchases'!S$3:S$1002,MATCH($A62,'Asset purchases'!$A$3:$A$1002,0))="ü",1,NA())</f>
        <v>#N/A</v>
      </c>
      <c r="U62" s="15" t="e">
        <f>IF(INDEX('Asset purchases'!T$3:T$1002,MATCH($A62,'Asset purchases'!$A$3:$A$1002,0))="ü",1,NA())</f>
        <v>#N/A</v>
      </c>
      <c r="V62" s="43">
        <f>IF(Announcements!H61="ü",1,0)</f>
        <v>0</v>
      </c>
    </row>
    <row r="63" spans="1:22" x14ac:dyDescent="0.3">
      <c r="A63" s="15" t="str">
        <f>IF(NOT(ISBLANK(Announcements!A62)),Announcements!A62,NA())</f>
        <v>AU-20201103-mon-2</v>
      </c>
      <c r="B63" s="15">
        <f>IF(NOT(ISBLANK(Announcements!B62)),Announcements!B62,NA())</f>
        <v>1</v>
      </c>
      <c r="C63" s="15" t="e">
        <f>IF(NOT(ISBLANK(Announcements!#REF!)),Announcements!#REF!,NA())</f>
        <v>#REF!</v>
      </c>
      <c r="D63" s="26">
        <f>IF(NOT(ISBLANK(Announcements!C62)),Announcements!C62,NA())</f>
        <v>44138</v>
      </c>
      <c r="E63" s="15" t="e">
        <f>IF(NOT(ISBLANK(Announcements!D62)),Announcements!D62,NA())</f>
        <v>#N/A</v>
      </c>
      <c r="F63" s="15" t="str">
        <f>IF(NOT(ISBLANK(Announcements!E62)),Announcements!E62,NA())</f>
        <v>AU</v>
      </c>
      <c r="G63" s="15" t="str">
        <f>IF(NOT(ISBLANK(Announcements!F62)),Announcements!F62,NA())</f>
        <v>Asset purchases</v>
      </c>
      <c r="H63" s="15" t="e">
        <f>IF(INDEX('Lending operations'!$L$3:$L$1007,MATCH($A63,'Lending operations'!$A$3:$A$1007,0))="ü",1,0)</f>
        <v>#N/A</v>
      </c>
      <c r="I63" s="15" t="e">
        <f>IF(INDEX('Lending operations'!$M$3:$M$1007,MATCH($A63,'Lending operations'!$A$3:$A$1007,0))="ü",1,NA())</f>
        <v>#N/A</v>
      </c>
      <c r="J63" s="15">
        <f t="shared" si="0"/>
        <v>0</v>
      </c>
      <c r="K63" s="15">
        <f t="shared" si="1"/>
        <v>1</v>
      </c>
      <c r="M63" s="15">
        <f>IF(INDEX('Asset purchases'!L$3:L$1002,MATCH($A63,'Asset purchases'!$A$3:$A$1002,0))="ü",1,NA())</f>
        <v>1</v>
      </c>
      <c r="N63" s="15">
        <f>IF(INDEX('Asset purchases'!M$3:M$1002,MATCH($A63,'Asset purchases'!$A$3:$A$1002,0))="ü",1,NA())</f>
        <v>1</v>
      </c>
      <c r="O63" s="15" t="e">
        <f>IF(INDEX('Asset purchases'!N$3:N$1002,MATCH($A63,'Asset purchases'!$A$3:$A$1002,0))="ü",1,NA())</f>
        <v>#N/A</v>
      </c>
      <c r="P63" s="15" t="e">
        <f>IF(INDEX('Asset purchases'!O$3:O$1002,MATCH($A63,'Asset purchases'!$A$3:$A$1002,0))="ü",1,NA())</f>
        <v>#N/A</v>
      </c>
      <c r="Q63" s="15" t="e">
        <f>IF(INDEX('Asset purchases'!P$3:P$1002,MATCH($A63,'Asset purchases'!$A$3:$A$1002,0))="ü",1,NA())</f>
        <v>#N/A</v>
      </c>
      <c r="R63" s="15" t="e">
        <f>IF(INDEX('Asset purchases'!Q$3:Q$1002,MATCH($A63,'Asset purchases'!$A$3:$A$1002,0))="ü",1,NA())</f>
        <v>#N/A</v>
      </c>
      <c r="S63" s="15" t="e">
        <f>IF(INDEX('Asset purchases'!R$3:R$1002,MATCH($A63,'Asset purchases'!$A$3:$A$1002,0))="ü",1,NA())</f>
        <v>#N/A</v>
      </c>
      <c r="T63" s="15" t="e">
        <f>IF(INDEX('Asset purchases'!S$3:S$1002,MATCH($A63,'Asset purchases'!$A$3:$A$1002,0))="ü",1,NA())</f>
        <v>#N/A</v>
      </c>
      <c r="U63" s="15" t="e">
        <f>IF(INDEX('Asset purchases'!T$3:T$1002,MATCH($A63,'Asset purchases'!$A$3:$A$1002,0))="ü",1,NA())</f>
        <v>#N/A</v>
      </c>
      <c r="V63" s="43">
        <f>IF(Announcements!H62="ü",1,0)</f>
        <v>0</v>
      </c>
    </row>
    <row r="64" spans="1:22" x14ac:dyDescent="0.3">
      <c r="A64" s="15" t="str">
        <f>IF(NOT(ISBLANK(Announcements!A63)),Announcements!A63,NA())</f>
        <v>AU-20200319-mon-5</v>
      </c>
      <c r="B64" s="15">
        <f>IF(NOT(ISBLANK(Announcements!B63)),Announcements!B63,NA())</f>
        <v>3</v>
      </c>
      <c r="C64" s="15" t="e">
        <f>IF(NOT(ISBLANK(Announcements!#REF!)),Announcements!#REF!,NA())</f>
        <v>#REF!</v>
      </c>
      <c r="D64" s="26">
        <f>IF(NOT(ISBLANK(Announcements!C63)),Announcements!C63,NA())</f>
        <v>44138</v>
      </c>
      <c r="E64" s="15" t="e">
        <f>IF(NOT(ISBLANK(Announcements!D63)),Announcements!D63,NA())</f>
        <v>#N/A</v>
      </c>
      <c r="F64" s="15" t="str">
        <f>IF(NOT(ISBLANK(Announcements!E63)),Announcements!E63,NA())</f>
        <v>AU</v>
      </c>
      <c r="G64" s="15" t="str">
        <f>IF(NOT(ISBLANK(Announcements!F63)),Announcements!F63,NA())</f>
        <v>Asset purchases</v>
      </c>
      <c r="H64" s="15" t="e">
        <f>IF(INDEX('Lending operations'!$L$3:$L$1007,MATCH($A64,'Lending operations'!$A$3:$A$1007,0))="ü",1,0)</f>
        <v>#N/A</v>
      </c>
      <c r="I64" s="15" t="e">
        <f>IF(INDEX('Lending operations'!$M$3:$M$1007,MATCH($A64,'Lending operations'!$A$3:$A$1007,0))="ü",1,NA())</f>
        <v>#N/A</v>
      </c>
      <c r="J64" s="15">
        <f t="shared" si="0"/>
        <v>0</v>
      </c>
      <c r="K64" s="15">
        <f t="shared" si="1"/>
        <v>1</v>
      </c>
      <c r="M64" s="15">
        <f>IF(INDEX('Asset purchases'!L$3:L$1002,MATCH($A64,'Asset purchases'!$A$3:$A$1002,0))="ü",1,NA())</f>
        <v>1</v>
      </c>
      <c r="N64" s="15" t="e">
        <f>IF(INDEX('Asset purchases'!M$3:M$1002,MATCH($A64,'Asset purchases'!$A$3:$A$1002,0))="ü",1,NA())</f>
        <v>#N/A</v>
      </c>
      <c r="O64" s="15" t="e">
        <f>IF(INDEX('Asset purchases'!N$3:N$1002,MATCH($A64,'Asset purchases'!$A$3:$A$1002,0))="ü",1,NA())</f>
        <v>#N/A</v>
      </c>
      <c r="P64" s="15" t="e">
        <f>IF(INDEX('Asset purchases'!O$3:O$1002,MATCH($A64,'Asset purchases'!$A$3:$A$1002,0))="ü",1,NA())</f>
        <v>#N/A</v>
      </c>
      <c r="Q64" s="15" t="e">
        <f>IF(INDEX('Asset purchases'!P$3:P$1002,MATCH($A64,'Asset purchases'!$A$3:$A$1002,0))="ü",1,NA())</f>
        <v>#N/A</v>
      </c>
      <c r="R64" s="15" t="e">
        <f>IF(INDEX('Asset purchases'!Q$3:Q$1002,MATCH($A64,'Asset purchases'!$A$3:$A$1002,0))="ü",1,NA())</f>
        <v>#N/A</v>
      </c>
      <c r="S64" s="15" t="e">
        <f>IF(INDEX('Asset purchases'!R$3:R$1002,MATCH($A64,'Asset purchases'!$A$3:$A$1002,0))="ü",1,NA())</f>
        <v>#N/A</v>
      </c>
      <c r="T64" s="15" t="e">
        <f>IF(INDEX('Asset purchases'!S$3:S$1002,MATCH($A64,'Asset purchases'!$A$3:$A$1002,0))="ü",1,NA())</f>
        <v>#N/A</v>
      </c>
      <c r="U64" s="15" t="e">
        <f>IF(INDEX('Asset purchases'!T$3:T$1002,MATCH($A64,'Asset purchases'!$A$3:$A$1002,0))="ü",1,NA())</f>
        <v>#N/A</v>
      </c>
      <c r="V64" s="43">
        <f>IF(Announcements!H63="ü",1,0)</f>
        <v>0</v>
      </c>
    </row>
    <row r="65" spans="1:22" x14ac:dyDescent="0.3">
      <c r="A65" s="15" t="str">
        <f>IF(NOT(ISBLANK(Announcements!A64)),Announcements!A64,NA())</f>
        <v>AU-20200319-mon-5</v>
      </c>
      <c r="B65" s="15">
        <f>IF(NOT(ISBLANK(Announcements!B64)),Announcements!B64,NA())</f>
        <v>4</v>
      </c>
      <c r="C65" s="15" t="e">
        <f>IF(NOT(ISBLANK(Announcements!#REF!)),Announcements!#REF!,NA())</f>
        <v>#REF!</v>
      </c>
      <c r="D65" s="26">
        <f>IF(NOT(ISBLANK(Announcements!C64)),Announcements!C64,NA())</f>
        <v>44138</v>
      </c>
      <c r="E65" s="15" t="e">
        <f>IF(NOT(ISBLANK(Announcements!D64)),Announcements!D64,NA())</f>
        <v>#N/A</v>
      </c>
      <c r="F65" s="15" t="str">
        <f>IF(NOT(ISBLANK(Announcements!E64)),Announcements!E64,NA())</f>
        <v>AU</v>
      </c>
      <c r="G65" s="15" t="str">
        <f>IF(NOT(ISBLANK(Announcements!F64)),Announcements!F64,NA())</f>
        <v>Asset purchases</v>
      </c>
      <c r="H65" s="15" t="e">
        <f>IF(INDEX('Lending operations'!$L$3:$L$1007,MATCH($A65,'Lending operations'!$A$3:$A$1007,0))="ü",1,0)</f>
        <v>#N/A</v>
      </c>
      <c r="I65" s="15" t="e">
        <f>IF(INDEX('Lending operations'!$M$3:$M$1007,MATCH($A65,'Lending operations'!$A$3:$A$1007,0))="ü",1,NA())</f>
        <v>#N/A</v>
      </c>
      <c r="J65" s="15">
        <f t="shared" si="0"/>
        <v>0</v>
      </c>
      <c r="K65" s="15">
        <f t="shared" si="1"/>
        <v>1</v>
      </c>
      <c r="M65" s="15">
        <f>IF(INDEX('Asset purchases'!L$3:L$1002,MATCH($A65,'Asset purchases'!$A$3:$A$1002,0))="ü",1,NA())</f>
        <v>1</v>
      </c>
      <c r="N65" s="15" t="e">
        <f>IF(INDEX('Asset purchases'!M$3:M$1002,MATCH($A65,'Asset purchases'!$A$3:$A$1002,0))="ü",1,NA())</f>
        <v>#N/A</v>
      </c>
      <c r="O65" s="15" t="e">
        <f>IF(INDEX('Asset purchases'!N$3:N$1002,MATCH($A65,'Asset purchases'!$A$3:$A$1002,0))="ü",1,NA())</f>
        <v>#N/A</v>
      </c>
      <c r="P65" s="15" t="e">
        <f>IF(INDEX('Asset purchases'!O$3:O$1002,MATCH($A65,'Asset purchases'!$A$3:$A$1002,0))="ü",1,NA())</f>
        <v>#N/A</v>
      </c>
      <c r="Q65" s="15" t="e">
        <f>IF(INDEX('Asset purchases'!P$3:P$1002,MATCH($A65,'Asset purchases'!$A$3:$A$1002,0))="ü",1,NA())</f>
        <v>#N/A</v>
      </c>
      <c r="R65" s="15" t="e">
        <f>IF(INDEX('Asset purchases'!Q$3:Q$1002,MATCH($A65,'Asset purchases'!$A$3:$A$1002,0))="ü",1,NA())</f>
        <v>#N/A</v>
      </c>
      <c r="S65" s="15" t="e">
        <f>IF(INDEX('Asset purchases'!R$3:R$1002,MATCH($A65,'Asset purchases'!$A$3:$A$1002,0))="ü",1,NA())</f>
        <v>#N/A</v>
      </c>
      <c r="T65" s="15" t="e">
        <f>IF(INDEX('Asset purchases'!S$3:S$1002,MATCH($A65,'Asset purchases'!$A$3:$A$1002,0))="ü",1,NA())</f>
        <v>#N/A</v>
      </c>
      <c r="U65" s="15" t="e">
        <f>IF(INDEX('Asset purchases'!T$3:T$1002,MATCH($A65,'Asset purchases'!$A$3:$A$1002,0))="ü",1,NA())</f>
        <v>#N/A</v>
      </c>
      <c r="V65" s="43">
        <f>IF(Announcements!H64="ü",1,0)</f>
        <v>0</v>
      </c>
    </row>
    <row r="66" spans="1:22" x14ac:dyDescent="0.3">
      <c r="A66" s="15" t="str">
        <f>IF(NOT(ISBLANK(Announcements!A65)),Announcements!A65,NA())</f>
        <v>AU-20200303-mon-1</v>
      </c>
      <c r="B66" s="15">
        <f>IF(NOT(ISBLANK(Announcements!B65)),Announcements!B65,NA())</f>
        <v>11</v>
      </c>
      <c r="C66" s="15" t="e">
        <f>IF(NOT(ISBLANK(Announcements!#REF!)),Announcements!#REF!,NA())</f>
        <v>#REF!</v>
      </c>
      <c r="D66" s="26">
        <f>IF(NOT(ISBLANK(Announcements!C65)),Announcements!C65,NA())</f>
        <v>44166</v>
      </c>
      <c r="E66" s="15" t="e">
        <f>IF(NOT(ISBLANK(Announcements!D65)),Announcements!D65,NA())</f>
        <v>#N/A</v>
      </c>
      <c r="F66" s="15" t="str">
        <f>IF(NOT(ISBLANK(Announcements!E65)),Announcements!E65,NA())</f>
        <v>AU</v>
      </c>
      <c r="G66" s="15" t="str">
        <f>IF(NOT(ISBLANK(Announcements!F65)),Announcements!F65,NA())</f>
        <v>Interest rate</v>
      </c>
      <c r="H66" s="15" t="e">
        <f>IF(INDEX('Lending operations'!$L$3:$L$1007,MATCH($A66,'Lending operations'!$A$3:$A$1007,0))="ü",1,0)</f>
        <v>#N/A</v>
      </c>
      <c r="I66" s="15" t="e">
        <f>IF(INDEX('Lending operations'!$M$3:$M$1007,MATCH($A66,'Lending operations'!$A$3:$A$1007,0))="ü",1,NA())</f>
        <v>#N/A</v>
      </c>
      <c r="J66" s="15">
        <f t="shared" si="0"/>
        <v>0</v>
      </c>
      <c r="K66" s="15">
        <f t="shared" si="1"/>
        <v>0</v>
      </c>
      <c r="M66" s="15" t="e">
        <f>IF(INDEX('Asset purchases'!L$3:L$1002,MATCH($A66,'Asset purchases'!$A$3:$A$1002,0))="ü",1,NA())</f>
        <v>#N/A</v>
      </c>
      <c r="N66" s="15" t="e">
        <f>IF(INDEX('Asset purchases'!M$3:M$1002,MATCH($A66,'Asset purchases'!$A$3:$A$1002,0))="ü",1,NA())</f>
        <v>#N/A</v>
      </c>
      <c r="O66" s="15" t="e">
        <f>IF(INDEX('Asset purchases'!N$3:N$1002,MATCH($A66,'Asset purchases'!$A$3:$A$1002,0))="ü",1,NA())</f>
        <v>#N/A</v>
      </c>
      <c r="P66" s="15" t="e">
        <f>IF(INDEX('Asset purchases'!O$3:O$1002,MATCH($A66,'Asset purchases'!$A$3:$A$1002,0))="ü",1,NA())</f>
        <v>#N/A</v>
      </c>
      <c r="Q66" s="15" t="e">
        <f>IF(INDEX('Asset purchases'!P$3:P$1002,MATCH($A66,'Asset purchases'!$A$3:$A$1002,0))="ü",1,NA())</f>
        <v>#N/A</v>
      </c>
      <c r="R66" s="15" t="e">
        <f>IF(INDEX('Asset purchases'!Q$3:Q$1002,MATCH($A66,'Asset purchases'!$A$3:$A$1002,0))="ü",1,NA())</f>
        <v>#N/A</v>
      </c>
      <c r="S66" s="15" t="e">
        <f>IF(INDEX('Asset purchases'!R$3:R$1002,MATCH($A66,'Asset purchases'!$A$3:$A$1002,0))="ü",1,NA())</f>
        <v>#N/A</v>
      </c>
      <c r="T66" s="15" t="e">
        <f>IF(INDEX('Asset purchases'!S$3:S$1002,MATCH($A66,'Asset purchases'!$A$3:$A$1002,0))="ü",1,NA())</f>
        <v>#N/A</v>
      </c>
      <c r="U66" s="15" t="e">
        <f>IF(INDEX('Asset purchases'!T$3:T$1002,MATCH($A66,'Asset purchases'!$A$3:$A$1002,0))="ü",1,NA())</f>
        <v>#N/A</v>
      </c>
      <c r="V66" s="43">
        <f>IF(Announcements!H65="ü",1,0)</f>
        <v>0</v>
      </c>
    </row>
    <row r="67" spans="1:22" x14ac:dyDescent="0.3">
      <c r="A67" s="15" t="str">
        <f>IF(NOT(ISBLANK(Announcements!A66)),Announcements!A66,NA())</f>
        <v>AU-20201103-mon-2</v>
      </c>
      <c r="B67" s="15">
        <f>IF(NOT(ISBLANK(Announcements!B66)),Announcements!B66,NA())</f>
        <v>2</v>
      </c>
      <c r="C67" s="15" t="e">
        <f>IF(NOT(ISBLANK(Announcements!#REF!)),Announcements!#REF!,NA())</f>
        <v>#REF!</v>
      </c>
      <c r="D67" s="26">
        <f>IF(NOT(ISBLANK(Announcements!C66)),Announcements!C66,NA())</f>
        <v>44229</v>
      </c>
      <c r="E67" s="15" t="e">
        <f>IF(NOT(ISBLANK(Announcements!D66)),Announcements!D66,NA())</f>
        <v>#N/A</v>
      </c>
      <c r="F67" s="15" t="str">
        <f>IF(NOT(ISBLANK(Announcements!E66)),Announcements!E66,NA())</f>
        <v>AU</v>
      </c>
      <c r="G67" s="15" t="str">
        <f>IF(NOT(ISBLANK(Announcements!F66)),Announcements!F66,NA())</f>
        <v>Asset purchases</v>
      </c>
      <c r="H67" s="15" t="e">
        <f>IF(INDEX('Lending operations'!$L$3:$L$1007,MATCH($A67,'Lending operations'!$A$3:$A$1007,0))="ü",1,0)</f>
        <v>#N/A</v>
      </c>
      <c r="I67" s="15" t="e">
        <f>IF(INDEX('Lending operations'!$M$3:$M$1007,MATCH($A67,'Lending operations'!$A$3:$A$1007,0))="ü",1,NA())</f>
        <v>#N/A</v>
      </c>
      <c r="J67" s="15">
        <f t="shared" ref="J67:J130" si="2">IF(_xlfn.AGGREGATE(9,3,$P67:$U67)&gt;0,1,0)</f>
        <v>0</v>
      </c>
      <c r="K67" s="15">
        <f t="shared" ref="K67:K130" si="3">IF(_xlfn.AGGREGATE(9,3,$M67:$O67)&gt;0,1,0)</f>
        <v>1</v>
      </c>
      <c r="M67" s="15">
        <f>IF(INDEX('Asset purchases'!L$3:L$1002,MATCH($A67,'Asset purchases'!$A$3:$A$1002,0))="ü",1,NA())</f>
        <v>1</v>
      </c>
      <c r="N67" s="15">
        <f>IF(INDEX('Asset purchases'!M$3:M$1002,MATCH($A67,'Asset purchases'!$A$3:$A$1002,0))="ü",1,NA())</f>
        <v>1</v>
      </c>
      <c r="O67" s="15" t="e">
        <f>IF(INDEX('Asset purchases'!N$3:N$1002,MATCH($A67,'Asset purchases'!$A$3:$A$1002,0))="ü",1,NA())</f>
        <v>#N/A</v>
      </c>
      <c r="P67" s="15" t="e">
        <f>IF(INDEX('Asset purchases'!O$3:O$1002,MATCH($A67,'Asset purchases'!$A$3:$A$1002,0))="ü",1,NA())</f>
        <v>#N/A</v>
      </c>
      <c r="Q67" s="15" t="e">
        <f>IF(INDEX('Asset purchases'!P$3:P$1002,MATCH($A67,'Asset purchases'!$A$3:$A$1002,0))="ü",1,NA())</f>
        <v>#N/A</v>
      </c>
      <c r="R67" s="15" t="e">
        <f>IF(INDEX('Asset purchases'!Q$3:Q$1002,MATCH($A67,'Asset purchases'!$A$3:$A$1002,0))="ü",1,NA())</f>
        <v>#N/A</v>
      </c>
      <c r="S67" s="15" t="e">
        <f>IF(INDEX('Asset purchases'!R$3:R$1002,MATCH($A67,'Asset purchases'!$A$3:$A$1002,0))="ü",1,NA())</f>
        <v>#N/A</v>
      </c>
      <c r="T67" s="15" t="e">
        <f>IF(INDEX('Asset purchases'!S$3:S$1002,MATCH($A67,'Asset purchases'!$A$3:$A$1002,0))="ü",1,NA())</f>
        <v>#N/A</v>
      </c>
      <c r="U67" s="15" t="e">
        <f>IF(INDEX('Asset purchases'!T$3:T$1002,MATCH($A67,'Asset purchases'!$A$3:$A$1002,0))="ü",1,NA())</f>
        <v>#N/A</v>
      </c>
      <c r="V67" s="43">
        <f>IF(Announcements!H66="ü",1,0)</f>
        <v>0</v>
      </c>
    </row>
    <row r="68" spans="1:22" x14ac:dyDescent="0.3">
      <c r="A68" s="15" t="str">
        <f>IF(NOT(ISBLANK(Announcements!A67)),Announcements!A67,NA())</f>
        <v>AU-20200303-mon-1</v>
      </c>
      <c r="B68" s="15">
        <f>IF(NOT(ISBLANK(Announcements!B67)),Announcements!B67,NA())</f>
        <v>12</v>
      </c>
      <c r="C68" s="15" t="e">
        <f>IF(NOT(ISBLANK(Announcements!#REF!)),Announcements!#REF!,NA())</f>
        <v>#REF!</v>
      </c>
      <c r="D68" s="26">
        <f>IF(NOT(ISBLANK(Announcements!C67)),Announcements!C67,NA())</f>
        <v>44229</v>
      </c>
      <c r="E68" s="15" t="e">
        <f>IF(NOT(ISBLANK(Announcements!D67)),Announcements!D67,NA())</f>
        <v>#N/A</v>
      </c>
      <c r="F68" s="15" t="str">
        <f>IF(NOT(ISBLANK(Announcements!E67)),Announcements!E67,NA())</f>
        <v>AU</v>
      </c>
      <c r="G68" s="15" t="str">
        <f>IF(NOT(ISBLANK(Announcements!F67)),Announcements!F67,NA())</f>
        <v>Interest rate</v>
      </c>
      <c r="H68" s="15" t="e">
        <f>IF(INDEX('Lending operations'!$L$3:$L$1007,MATCH($A68,'Lending operations'!$A$3:$A$1007,0))="ü",1,0)</f>
        <v>#N/A</v>
      </c>
      <c r="I68" s="15" t="e">
        <f>IF(INDEX('Lending operations'!$M$3:$M$1007,MATCH($A68,'Lending operations'!$A$3:$A$1007,0))="ü",1,NA())</f>
        <v>#N/A</v>
      </c>
      <c r="J68" s="15">
        <f t="shared" si="2"/>
        <v>0</v>
      </c>
      <c r="K68" s="15">
        <f t="shared" si="3"/>
        <v>0</v>
      </c>
      <c r="M68" s="15" t="e">
        <f>IF(INDEX('Asset purchases'!L$3:L$1002,MATCH($A68,'Asset purchases'!$A$3:$A$1002,0))="ü",1,NA())</f>
        <v>#N/A</v>
      </c>
      <c r="N68" s="15" t="e">
        <f>IF(INDEX('Asset purchases'!M$3:M$1002,MATCH($A68,'Asset purchases'!$A$3:$A$1002,0))="ü",1,NA())</f>
        <v>#N/A</v>
      </c>
      <c r="O68" s="15" t="e">
        <f>IF(INDEX('Asset purchases'!N$3:N$1002,MATCH($A68,'Asset purchases'!$A$3:$A$1002,0))="ü",1,NA())</f>
        <v>#N/A</v>
      </c>
      <c r="P68" s="15" t="e">
        <f>IF(INDEX('Asset purchases'!O$3:O$1002,MATCH($A68,'Asset purchases'!$A$3:$A$1002,0))="ü",1,NA())</f>
        <v>#N/A</v>
      </c>
      <c r="Q68" s="15" t="e">
        <f>IF(INDEX('Asset purchases'!P$3:P$1002,MATCH($A68,'Asset purchases'!$A$3:$A$1002,0))="ü",1,NA())</f>
        <v>#N/A</v>
      </c>
      <c r="R68" s="15" t="e">
        <f>IF(INDEX('Asset purchases'!Q$3:Q$1002,MATCH($A68,'Asset purchases'!$A$3:$A$1002,0))="ü",1,NA())</f>
        <v>#N/A</v>
      </c>
      <c r="S68" s="15" t="e">
        <f>IF(INDEX('Asset purchases'!R$3:R$1002,MATCH($A68,'Asset purchases'!$A$3:$A$1002,0))="ü",1,NA())</f>
        <v>#N/A</v>
      </c>
      <c r="T68" s="15" t="e">
        <f>IF(INDEX('Asset purchases'!S$3:S$1002,MATCH($A68,'Asset purchases'!$A$3:$A$1002,0))="ü",1,NA())</f>
        <v>#N/A</v>
      </c>
      <c r="U68" s="15" t="e">
        <f>IF(INDEX('Asset purchases'!T$3:T$1002,MATCH($A68,'Asset purchases'!$A$3:$A$1002,0))="ü",1,NA())</f>
        <v>#N/A</v>
      </c>
      <c r="V68" s="43">
        <f>IF(Announcements!H67="ü",1,0)</f>
        <v>0</v>
      </c>
    </row>
    <row r="69" spans="1:22" x14ac:dyDescent="0.3">
      <c r="A69" s="15" t="str">
        <f>IF(NOT(ISBLANK(Announcements!A68)),Announcements!A68,NA())</f>
        <v>AU-20200303-mon-1</v>
      </c>
      <c r="B69" s="15">
        <f>IF(NOT(ISBLANK(Announcements!B68)),Announcements!B68,NA())</f>
        <v>13</v>
      </c>
      <c r="C69" s="15" t="e">
        <f>IF(NOT(ISBLANK(Announcements!#REF!)),Announcements!#REF!,NA())</f>
        <v>#REF!</v>
      </c>
      <c r="D69" s="26">
        <f>IF(NOT(ISBLANK(Announcements!C68)),Announcements!C68,NA())</f>
        <v>44257</v>
      </c>
      <c r="E69" s="15" t="e">
        <f>IF(NOT(ISBLANK(Announcements!D68)),Announcements!D68,NA())</f>
        <v>#N/A</v>
      </c>
      <c r="F69" s="15" t="str">
        <f>IF(NOT(ISBLANK(Announcements!E68)),Announcements!E68,NA())</f>
        <v>AU</v>
      </c>
      <c r="G69" s="15" t="str">
        <f>IF(NOT(ISBLANK(Announcements!F68)),Announcements!F68,NA())</f>
        <v>Interest rate</v>
      </c>
      <c r="H69" s="15" t="e">
        <f>IF(INDEX('Lending operations'!$L$3:$L$1007,MATCH($A69,'Lending operations'!$A$3:$A$1007,0))="ü",1,0)</f>
        <v>#N/A</v>
      </c>
      <c r="I69" s="15" t="e">
        <f>IF(INDEX('Lending operations'!$M$3:$M$1007,MATCH($A69,'Lending operations'!$A$3:$A$1007,0))="ü",1,NA())</f>
        <v>#N/A</v>
      </c>
      <c r="J69" s="15">
        <f t="shared" si="2"/>
        <v>0</v>
      </c>
      <c r="K69" s="15">
        <f t="shared" si="3"/>
        <v>0</v>
      </c>
      <c r="M69" s="15" t="e">
        <f>IF(INDEX('Asset purchases'!L$3:L$1002,MATCH($A69,'Asset purchases'!$A$3:$A$1002,0))="ü",1,NA())</f>
        <v>#N/A</v>
      </c>
      <c r="N69" s="15" t="e">
        <f>IF(INDEX('Asset purchases'!M$3:M$1002,MATCH($A69,'Asset purchases'!$A$3:$A$1002,0))="ü",1,NA())</f>
        <v>#N/A</v>
      </c>
      <c r="O69" s="15" t="e">
        <f>IF(INDEX('Asset purchases'!N$3:N$1002,MATCH($A69,'Asset purchases'!$A$3:$A$1002,0))="ü",1,NA())</f>
        <v>#N/A</v>
      </c>
      <c r="P69" s="15" t="e">
        <f>IF(INDEX('Asset purchases'!O$3:O$1002,MATCH($A69,'Asset purchases'!$A$3:$A$1002,0))="ü",1,NA())</f>
        <v>#N/A</v>
      </c>
      <c r="Q69" s="15" t="e">
        <f>IF(INDEX('Asset purchases'!P$3:P$1002,MATCH($A69,'Asset purchases'!$A$3:$A$1002,0))="ü",1,NA())</f>
        <v>#N/A</v>
      </c>
      <c r="R69" s="15" t="e">
        <f>IF(INDEX('Asset purchases'!Q$3:Q$1002,MATCH($A69,'Asset purchases'!$A$3:$A$1002,0))="ü",1,NA())</f>
        <v>#N/A</v>
      </c>
      <c r="S69" s="15" t="e">
        <f>IF(INDEX('Asset purchases'!R$3:R$1002,MATCH($A69,'Asset purchases'!$A$3:$A$1002,0))="ü",1,NA())</f>
        <v>#N/A</v>
      </c>
      <c r="T69" s="15" t="e">
        <f>IF(INDEX('Asset purchases'!S$3:S$1002,MATCH($A69,'Asset purchases'!$A$3:$A$1002,0))="ü",1,NA())</f>
        <v>#N/A</v>
      </c>
      <c r="U69" s="15" t="e">
        <f>IF(INDEX('Asset purchases'!T$3:T$1002,MATCH($A69,'Asset purchases'!$A$3:$A$1002,0))="ü",1,NA())</f>
        <v>#N/A</v>
      </c>
      <c r="V69" s="43">
        <f>IF(Announcements!H68="ü",1,0)</f>
        <v>0</v>
      </c>
    </row>
    <row r="70" spans="1:22" x14ac:dyDescent="0.3">
      <c r="A70" s="15" t="str">
        <f>IF(NOT(ISBLANK(Announcements!A69)),Announcements!A69,NA())</f>
        <v>AU-20200303-mon-1</v>
      </c>
      <c r="B70" s="15">
        <f>IF(NOT(ISBLANK(Announcements!B69)),Announcements!B69,NA())</f>
        <v>14</v>
      </c>
      <c r="C70" s="15" t="e">
        <f>IF(NOT(ISBLANK(Announcements!#REF!)),Announcements!#REF!,NA())</f>
        <v>#REF!</v>
      </c>
      <c r="D70" s="26">
        <f>IF(NOT(ISBLANK(Announcements!C69)),Announcements!C69,NA())</f>
        <v>44292</v>
      </c>
      <c r="E70" s="15" t="e">
        <f>IF(NOT(ISBLANK(Announcements!D69)),Announcements!D69,NA())</f>
        <v>#N/A</v>
      </c>
      <c r="F70" s="15" t="str">
        <f>IF(NOT(ISBLANK(Announcements!E69)),Announcements!E69,NA())</f>
        <v>AU</v>
      </c>
      <c r="G70" s="15" t="str">
        <f>IF(NOT(ISBLANK(Announcements!F69)),Announcements!F69,NA())</f>
        <v>Interest rate</v>
      </c>
      <c r="H70" s="15" t="e">
        <f>IF(INDEX('Lending operations'!$L$3:$L$1007,MATCH($A70,'Lending operations'!$A$3:$A$1007,0))="ü",1,0)</f>
        <v>#N/A</v>
      </c>
      <c r="I70" s="15" t="e">
        <f>IF(INDEX('Lending operations'!$M$3:$M$1007,MATCH($A70,'Lending operations'!$A$3:$A$1007,0))="ü",1,NA())</f>
        <v>#N/A</v>
      </c>
      <c r="J70" s="15">
        <f t="shared" si="2"/>
        <v>0</v>
      </c>
      <c r="K70" s="15">
        <f t="shared" si="3"/>
        <v>0</v>
      </c>
      <c r="M70" s="15" t="e">
        <f>IF(INDEX('Asset purchases'!L$3:L$1002,MATCH($A70,'Asset purchases'!$A$3:$A$1002,0))="ü",1,NA())</f>
        <v>#N/A</v>
      </c>
      <c r="N70" s="15" t="e">
        <f>IF(INDEX('Asset purchases'!M$3:M$1002,MATCH($A70,'Asset purchases'!$A$3:$A$1002,0))="ü",1,NA())</f>
        <v>#N/A</v>
      </c>
      <c r="O70" s="15" t="e">
        <f>IF(INDEX('Asset purchases'!N$3:N$1002,MATCH($A70,'Asset purchases'!$A$3:$A$1002,0))="ü",1,NA())</f>
        <v>#N/A</v>
      </c>
      <c r="P70" s="15" t="e">
        <f>IF(INDEX('Asset purchases'!O$3:O$1002,MATCH($A70,'Asset purchases'!$A$3:$A$1002,0))="ü",1,NA())</f>
        <v>#N/A</v>
      </c>
      <c r="Q70" s="15" t="e">
        <f>IF(INDEX('Asset purchases'!P$3:P$1002,MATCH($A70,'Asset purchases'!$A$3:$A$1002,0))="ü",1,NA())</f>
        <v>#N/A</v>
      </c>
      <c r="R70" s="15" t="e">
        <f>IF(INDEX('Asset purchases'!Q$3:Q$1002,MATCH($A70,'Asset purchases'!$A$3:$A$1002,0))="ü",1,NA())</f>
        <v>#N/A</v>
      </c>
      <c r="S70" s="15" t="e">
        <f>IF(INDEX('Asset purchases'!R$3:R$1002,MATCH($A70,'Asset purchases'!$A$3:$A$1002,0))="ü",1,NA())</f>
        <v>#N/A</v>
      </c>
      <c r="T70" s="15" t="e">
        <f>IF(INDEX('Asset purchases'!S$3:S$1002,MATCH($A70,'Asset purchases'!$A$3:$A$1002,0))="ü",1,NA())</f>
        <v>#N/A</v>
      </c>
      <c r="U70" s="15" t="e">
        <f>IF(INDEX('Asset purchases'!T$3:T$1002,MATCH($A70,'Asset purchases'!$A$3:$A$1002,0))="ü",1,NA())</f>
        <v>#N/A</v>
      </c>
      <c r="V70" s="43">
        <f>IF(Announcements!H69="ü",1,0)</f>
        <v>0</v>
      </c>
    </row>
    <row r="71" spans="1:22" x14ac:dyDescent="0.3">
      <c r="A71" s="15" t="str">
        <f>IF(NOT(ISBLANK(Announcements!A70)),Announcements!A70,NA())</f>
        <v>AU-20200303-mon-1</v>
      </c>
      <c r="B71" s="15">
        <f>IF(NOT(ISBLANK(Announcements!B70)),Announcements!B70,NA())</f>
        <v>15</v>
      </c>
      <c r="C71" s="15" t="e">
        <f>IF(NOT(ISBLANK(Announcements!#REF!)),Announcements!#REF!,NA())</f>
        <v>#REF!</v>
      </c>
      <c r="D71" s="26">
        <f>IF(NOT(ISBLANK(Announcements!C70)),Announcements!C70,NA())</f>
        <v>44320</v>
      </c>
      <c r="E71" s="15" t="e">
        <f>IF(NOT(ISBLANK(Announcements!D70)),Announcements!D70,NA())</f>
        <v>#N/A</v>
      </c>
      <c r="F71" s="15" t="str">
        <f>IF(NOT(ISBLANK(Announcements!E70)),Announcements!E70,NA())</f>
        <v>AU</v>
      </c>
      <c r="G71" s="15" t="str">
        <f>IF(NOT(ISBLANK(Announcements!F70)),Announcements!F70,NA())</f>
        <v>Interest rate</v>
      </c>
      <c r="H71" s="15" t="e">
        <f>IF(INDEX('Lending operations'!$L$3:$L$1007,MATCH($A71,'Lending operations'!$A$3:$A$1007,0))="ü",1,0)</f>
        <v>#N/A</v>
      </c>
      <c r="I71" s="15" t="e">
        <f>IF(INDEX('Lending operations'!$M$3:$M$1007,MATCH($A71,'Lending operations'!$A$3:$A$1007,0))="ü",1,NA())</f>
        <v>#N/A</v>
      </c>
      <c r="J71" s="15">
        <f t="shared" si="2"/>
        <v>0</v>
      </c>
      <c r="K71" s="15">
        <f t="shared" si="3"/>
        <v>0</v>
      </c>
      <c r="M71" s="15" t="e">
        <f>IF(INDEX('Asset purchases'!L$3:L$1002,MATCH($A71,'Asset purchases'!$A$3:$A$1002,0))="ü",1,NA())</f>
        <v>#N/A</v>
      </c>
      <c r="N71" s="15" t="e">
        <f>IF(INDEX('Asset purchases'!M$3:M$1002,MATCH($A71,'Asset purchases'!$A$3:$A$1002,0))="ü",1,NA())</f>
        <v>#N/A</v>
      </c>
      <c r="O71" s="15" t="e">
        <f>IF(INDEX('Asset purchases'!N$3:N$1002,MATCH($A71,'Asset purchases'!$A$3:$A$1002,0))="ü",1,NA())</f>
        <v>#N/A</v>
      </c>
      <c r="P71" s="15" t="e">
        <f>IF(INDEX('Asset purchases'!O$3:O$1002,MATCH($A71,'Asset purchases'!$A$3:$A$1002,0))="ü",1,NA())</f>
        <v>#N/A</v>
      </c>
      <c r="Q71" s="15" t="e">
        <f>IF(INDEX('Asset purchases'!P$3:P$1002,MATCH($A71,'Asset purchases'!$A$3:$A$1002,0))="ü",1,NA())</f>
        <v>#N/A</v>
      </c>
      <c r="R71" s="15" t="e">
        <f>IF(INDEX('Asset purchases'!Q$3:Q$1002,MATCH($A71,'Asset purchases'!$A$3:$A$1002,0))="ü",1,NA())</f>
        <v>#N/A</v>
      </c>
      <c r="S71" s="15" t="e">
        <f>IF(INDEX('Asset purchases'!R$3:R$1002,MATCH($A71,'Asset purchases'!$A$3:$A$1002,0))="ü",1,NA())</f>
        <v>#N/A</v>
      </c>
      <c r="T71" s="15" t="e">
        <f>IF(INDEX('Asset purchases'!S$3:S$1002,MATCH($A71,'Asset purchases'!$A$3:$A$1002,0))="ü",1,NA())</f>
        <v>#N/A</v>
      </c>
      <c r="U71" s="15" t="e">
        <f>IF(INDEX('Asset purchases'!T$3:T$1002,MATCH($A71,'Asset purchases'!$A$3:$A$1002,0))="ü",1,NA())</f>
        <v>#N/A</v>
      </c>
      <c r="V71" s="43">
        <f>IF(Announcements!H70="ü",1,0)</f>
        <v>0</v>
      </c>
    </row>
    <row r="72" spans="1:22" x14ac:dyDescent="0.3">
      <c r="A72" s="15" t="str">
        <f>IF(NOT(ISBLANK(Announcements!A71)),Announcements!A71,NA())</f>
        <v>AU-20200303-mon-1</v>
      </c>
      <c r="B72" s="15">
        <f>IF(NOT(ISBLANK(Announcements!B71)),Announcements!B71,NA())</f>
        <v>16</v>
      </c>
      <c r="C72" s="15" t="e">
        <f>IF(NOT(ISBLANK(Announcements!#REF!)),Announcements!#REF!,NA())</f>
        <v>#REF!</v>
      </c>
      <c r="D72" s="26">
        <f>IF(NOT(ISBLANK(Announcements!C71)),Announcements!C71,NA())</f>
        <v>44348</v>
      </c>
      <c r="E72" s="15" t="e">
        <f>IF(NOT(ISBLANK(Announcements!D71)),Announcements!D71,NA())</f>
        <v>#N/A</v>
      </c>
      <c r="F72" s="15" t="str">
        <f>IF(NOT(ISBLANK(Announcements!E71)),Announcements!E71,NA())</f>
        <v>AU</v>
      </c>
      <c r="G72" s="15" t="str">
        <f>IF(NOT(ISBLANK(Announcements!F71)),Announcements!F71,NA())</f>
        <v>Interest rate</v>
      </c>
      <c r="H72" s="15" t="e">
        <f>IF(INDEX('Lending operations'!$L$3:$L$1007,MATCH($A72,'Lending operations'!$A$3:$A$1007,0))="ü",1,0)</f>
        <v>#N/A</v>
      </c>
      <c r="I72" s="15" t="e">
        <f>IF(INDEX('Lending operations'!$M$3:$M$1007,MATCH($A72,'Lending operations'!$A$3:$A$1007,0))="ü",1,NA())</f>
        <v>#N/A</v>
      </c>
      <c r="J72" s="15">
        <f t="shared" si="2"/>
        <v>0</v>
      </c>
      <c r="K72" s="15">
        <f t="shared" si="3"/>
        <v>0</v>
      </c>
      <c r="M72" s="15" t="e">
        <f>IF(INDEX('Asset purchases'!L$3:L$1002,MATCH($A72,'Asset purchases'!$A$3:$A$1002,0))="ü",1,NA())</f>
        <v>#N/A</v>
      </c>
      <c r="N72" s="15" t="e">
        <f>IF(INDEX('Asset purchases'!M$3:M$1002,MATCH($A72,'Asset purchases'!$A$3:$A$1002,0))="ü",1,NA())</f>
        <v>#N/A</v>
      </c>
      <c r="O72" s="15" t="e">
        <f>IF(INDEX('Asset purchases'!N$3:N$1002,MATCH($A72,'Asset purchases'!$A$3:$A$1002,0))="ü",1,NA())</f>
        <v>#N/A</v>
      </c>
      <c r="P72" s="15" t="e">
        <f>IF(INDEX('Asset purchases'!O$3:O$1002,MATCH($A72,'Asset purchases'!$A$3:$A$1002,0))="ü",1,NA())</f>
        <v>#N/A</v>
      </c>
      <c r="Q72" s="15" t="e">
        <f>IF(INDEX('Asset purchases'!P$3:P$1002,MATCH($A72,'Asset purchases'!$A$3:$A$1002,0))="ü",1,NA())</f>
        <v>#N/A</v>
      </c>
      <c r="R72" s="15" t="e">
        <f>IF(INDEX('Asset purchases'!Q$3:Q$1002,MATCH($A72,'Asset purchases'!$A$3:$A$1002,0))="ü",1,NA())</f>
        <v>#N/A</v>
      </c>
      <c r="S72" s="15" t="e">
        <f>IF(INDEX('Asset purchases'!R$3:R$1002,MATCH($A72,'Asset purchases'!$A$3:$A$1002,0))="ü",1,NA())</f>
        <v>#N/A</v>
      </c>
      <c r="T72" s="15" t="e">
        <f>IF(INDEX('Asset purchases'!S$3:S$1002,MATCH($A72,'Asset purchases'!$A$3:$A$1002,0))="ü",1,NA())</f>
        <v>#N/A</v>
      </c>
      <c r="U72" s="15" t="e">
        <f>IF(INDEX('Asset purchases'!T$3:T$1002,MATCH($A72,'Asset purchases'!$A$3:$A$1002,0))="ü",1,NA())</f>
        <v>#N/A</v>
      </c>
      <c r="V72" s="43">
        <f>IF(Announcements!H71="ü",1,0)</f>
        <v>0</v>
      </c>
    </row>
    <row r="73" spans="1:22" x14ac:dyDescent="0.3">
      <c r="A73" s="15" t="str">
        <f>IF(NOT(ISBLANK(Announcements!A72)),Announcements!A72,NA())</f>
        <v>AU-20201103-mon-2</v>
      </c>
      <c r="B73" s="15">
        <f>IF(NOT(ISBLANK(Announcements!B72)),Announcements!B72,NA())</f>
        <v>3</v>
      </c>
      <c r="C73" s="15" t="e">
        <f>IF(NOT(ISBLANK(Announcements!#REF!)),Announcements!#REF!,NA())</f>
        <v>#REF!</v>
      </c>
      <c r="D73" s="26">
        <f>IF(NOT(ISBLANK(Announcements!C72)),Announcements!C72,NA())</f>
        <v>44383</v>
      </c>
      <c r="E73" s="15" t="e">
        <f>IF(NOT(ISBLANK(Announcements!D72)),Announcements!D72,NA())</f>
        <v>#N/A</v>
      </c>
      <c r="F73" s="15" t="str">
        <f>IF(NOT(ISBLANK(Announcements!E72)),Announcements!E72,NA())</f>
        <v>AU</v>
      </c>
      <c r="G73" s="15" t="str">
        <f>IF(NOT(ISBLANK(Announcements!F72)),Announcements!F72,NA())</f>
        <v>Asset purchases</v>
      </c>
      <c r="H73" s="15" t="e">
        <f>IF(INDEX('Lending operations'!$L$3:$L$1007,MATCH($A73,'Lending operations'!$A$3:$A$1007,0))="ü",1,0)</f>
        <v>#N/A</v>
      </c>
      <c r="I73" s="15" t="e">
        <f>IF(INDEX('Lending operations'!$M$3:$M$1007,MATCH($A73,'Lending operations'!$A$3:$A$1007,0))="ü",1,NA())</f>
        <v>#N/A</v>
      </c>
      <c r="J73" s="15">
        <f t="shared" si="2"/>
        <v>0</v>
      </c>
      <c r="K73" s="15">
        <f t="shared" si="3"/>
        <v>1</v>
      </c>
      <c r="M73" s="15">
        <f>IF(INDEX('Asset purchases'!L$3:L$1002,MATCH($A73,'Asset purchases'!$A$3:$A$1002,0))="ü",1,NA())</f>
        <v>1</v>
      </c>
      <c r="N73" s="15">
        <f>IF(INDEX('Asset purchases'!M$3:M$1002,MATCH($A73,'Asset purchases'!$A$3:$A$1002,0))="ü",1,NA())</f>
        <v>1</v>
      </c>
      <c r="O73" s="15" t="e">
        <f>IF(INDEX('Asset purchases'!N$3:N$1002,MATCH($A73,'Asset purchases'!$A$3:$A$1002,0))="ü",1,NA())</f>
        <v>#N/A</v>
      </c>
      <c r="P73" s="15" t="e">
        <f>IF(INDEX('Asset purchases'!O$3:O$1002,MATCH($A73,'Asset purchases'!$A$3:$A$1002,0))="ü",1,NA())</f>
        <v>#N/A</v>
      </c>
      <c r="Q73" s="15" t="e">
        <f>IF(INDEX('Asset purchases'!P$3:P$1002,MATCH($A73,'Asset purchases'!$A$3:$A$1002,0))="ü",1,NA())</f>
        <v>#N/A</v>
      </c>
      <c r="R73" s="15" t="e">
        <f>IF(INDEX('Asset purchases'!Q$3:Q$1002,MATCH($A73,'Asset purchases'!$A$3:$A$1002,0))="ü",1,NA())</f>
        <v>#N/A</v>
      </c>
      <c r="S73" s="15" t="e">
        <f>IF(INDEX('Asset purchases'!R$3:R$1002,MATCH($A73,'Asset purchases'!$A$3:$A$1002,0))="ü",1,NA())</f>
        <v>#N/A</v>
      </c>
      <c r="T73" s="15" t="e">
        <f>IF(INDEX('Asset purchases'!S$3:S$1002,MATCH($A73,'Asset purchases'!$A$3:$A$1002,0))="ü",1,NA())</f>
        <v>#N/A</v>
      </c>
      <c r="U73" s="15" t="e">
        <f>IF(INDEX('Asset purchases'!T$3:T$1002,MATCH($A73,'Asset purchases'!$A$3:$A$1002,0))="ü",1,NA())</f>
        <v>#N/A</v>
      </c>
      <c r="V73" s="43">
        <f>IF(Announcements!H72="ü",1,0)</f>
        <v>1</v>
      </c>
    </row>
    <row r="74" spans="1:22" x14ac:dyDescent="0.3">
      <c r="A74" s="15" t="str">
        <f>IF(NOT(ISBLANK(Announcements!A73)),Announcements!A73,NA())</f>
        <v>AU-20201103-mon-2</v>
      </c>
      <c r="B74" s="15">
        <f>IF(NOT(ISBLANK(Announcements!B73)),Announcements!B73,NA())</f>
        <v>4</v>
      </c>
      <c r="C74" s="15" t="e">
        <f>IF(NOT(ISBLANK(Announcements!#REF!)),Announcements!#REF!,NA())</f>
        <v>#REF!</v>
      </c>
      <c r="D74" s="26">
        <f>IF(NOT(ISBLANK(Announcements!C73)),Announcements!C73,NA())</f>
        <v>44383</v>
      </c>
      <c r="E74" s="15" t="e">
        <f>IF(NOT(ISBLANK(Announcements!D73)),Announcements!D73,NA())</f>
        <v>#N/A</v>
      </c>
      <c r="F74" s="15" t="str">
        <f>IF(NOT(ISBLANK(Announcements!E73)),Announcements!E73,NA())</f>
        <v>AU</v>
      </c>
      <c r="G74" s="15" t="str">
        <f>IF(NOT(ISBLANK(Announcements!F73)),Announcements!F73,NA())</f>
        <v>Asset purchases</v>
      </c>
      <c r="H74" s="15" t="e">
        <f>IF(INDEX('Lending operations'!$L$3:$L$1007,MATCH($A74,'Lending operations'!$A$3:$A$1007,0))="ü",1,0)</f>
        <v>#N/A</v>
      </c>
      <c r="I74" s="15" t="e">
        <f>IF(INDEX('Lending operations'!$M$3:$M$1007,MATCH($A74,'Lending operations'!$A$3:$A$1007,0))="ü",1,NA())</f>
        <v>#N/A</v>
      </c>
      <c r="J74" s="15">
        <f t="shared" si="2"/>
        <v>0</v>
      </c>
      <c r="K74" s="15">
        <f t="shared" si="3"/>
        <v>1</v>
      </c>
      <c r="M74" s="15">
        <f>IF(INDEX('Asset purchases'!L$3:L$1002,MATCH($A74,'Asset purchases'!$A$3:$A$1002,0))="ü",1,NA())</f>
        <v>1</v>
      </c>
      <c r="N74" s="15">
        <f>IF(INDEX('Asset purchases'!M$3:M$1002,MATCH($A74,'Asset purchases'!$A$3:$A$1002,0))="ü",1,NA())</f>
        <v>1</v>
      </c>
      <c r="O74" s="15" t="e">
        <f>IF(INDEX('Asset purchases'!N$3:N$1002,MATCH($A74,'Asset purchases'!$A$3:$A$1002,0))="ü",1,NA())</f>
        <v>#N/A</v>
      </c>
      <c r="P74" s="15" t="e">
        <f>IF(INDEX('Asset purchases'!O$3:O$1002,MATCH($A74,'Asset purchases'!$A$3:$A$1002,0))="ü",1,NA())</f>
        <v>#N/A</v>
      </c>
      <c r="Q74" s="15" t="e">
        <f>IF(INDEX('Asset purchases'!P$3:P$1002,MATCH($A74,'Asset purchases'!$A$3:$A$1002,0))="ü",1,NA())</f>
        <v>#N/A</v>
      </c>
      <c r="R74" s="15" t="e">
        <f>IF(INDEX('Asset purchases'!Q$3:Q$1002,MATCH($A74,'Asset purchases'!$A$3:$A$1002,0))="ü",1,NA())</f>
        <v>#N/A</v>
      </c>
      <c r="S74" s="15" t="e">
        <f>IF(INDEX('Asset purchases'!R$3:R$1002,MATCH($A74,'Asset purchases'!$A$3:$A$1002,0))="ü",1,NA())</f>
        <v>#N/A</v>
      </c>
      <c r="T74" s="15" t="e">
        <f>IF(INDEX('Asset purchases'!S$3:S$1002,MATCH($A74,'Asset purchases'!$A$3:$A$1002,0))="ü",1,NA())</f>
        <v>#N/A</v>
      </c>
      <c r="U74" s="15" t="e">
        <f>IF(INDEX('Asset purchases'!T$3:T$1002,MATCH($A74,'Asset purchases'!$A$3:$A$1002,0))="ü",1,NA())</f>
        <v>#N/A</v>
      </c>
      <c r="V74" s="43">
        <f>IF(Announcements!H73="ü",1,0)</f>
        <v>0</v>
      </c>
    </row>
    <row r="75" spans="1:22" x14ac:dyDescent="0.3">
      <c r="A75" s="15" t="str">
        <f>IF(NOT(ISBLANK(Announcements!A74)),Announcements!A74,NA())</f>
        <v>AU-20200303-mon-1</v>
      </c>
      <c r="B75" s="15">
        <f>IF(NOT(ISBLANK(Announcements!B74)),Announcements!B74,NA())</f>
        <v>17</v>
      </c>
      <c r="C75" s="15" t="e">
        <f>IF(NOT(ISBLANK(Announcements!#REF!)),Announcements!#REF!,NA())</f>
        <v>#REF!</v>
      </c>
      <c r="D75" s="26">
        <f>IF(NOT(ISBLANK(Announcements!C74)),Announcements!C74,NA())</f>
        <v>44383</v>
      </c>
      <c r="E75" s="15" t="e">
        <f>IF(NOT(ISBLANK(Announcements!D74)),Announcements!D74,NA())</f>
        <v>#N/A</v>
      </c>
      <c r="F75" s="15" t="str">
        <f>IF(NOT(ISBLANK(Announcements!E74)),Announcements!E74,NA())</f>
        <v>AU</v>
      </c>
      <c r="G75" s="15" t="str">
        <f>IF(NOT(ISBLANK(Announcements!F74)),Announcements!F74,NA())</f>
        <v>Interest rate</v>
      </c>
      <c r="H75" s="15" t="e">
        <f>IF(INDEX('Lending operations'!$L$3:$L$1007,MATCH($A75,'Lending operations'!$A$3:$A$1007,0))="ü",1,0)</f>
        <v>#N/A</v>
      </c>
      <c r="I75" s="15" t="e">
        <f>IF(INDEX('Lending operations'!$M$3:$M$1007,MATCH($A75,'Lending operations'!$A$3:$A$1007,0))="ü",1,NA())</f>
        <v>#N/A</v>
      </c>
      <c r="J75" s="15">
        <f t="shared" si="2"/>
        <v>0</v>
      </c>
      <c r="K75" s="15">
        <f t="shared" si="3"/>
        <v>0</v>
      </c>
      <c r="M75" s="15" t="e">
        <f>IF(INDEX('Asset purchases'!L$3:L$1002,MATCH($A75,'Asset purchases'!$A$3:$A$1002,0))="ü",1,NA())</f>
        <v>#N/A</v>
      </c>
      <c r="N75" s="15" t="e">
        <f>IF(INDEX('Asset purchases'!M$3:M$1002,MATCH($A75,'Asset purchases'!$A$3:$A$1002,0))="ü",1,NA())</f>
        <v>#N/A</v>
      </c>
      <c r="O75" s="15" t="e">
        <f>IF(INDEX('Asset purchases'!N$3:N$1002,MATCH($A75,'Asset purchases'!$A$3:$A$1002,0))="ü",1,NA())</f>
        <v>#N/A</v>
      </c>
      <c r="P75" s="15" t="e">
        <f>IF(INDEX('Asset purchases'!O$3:O$1002,MATCH($A75,'Asset purchases'!$A$3:$A$1002,0))="ü",1,NA())</f>
        <v>#N/A</v>
      </c>
      <c r="Q75" s="15" t="e">
        <f>IF(INDEX('Asset purchases'!P$3:P$1002,MATCH($A75,'Asset purchases'!$A$3:$A$1002,0))="ü",1,NA())</f>
        <v>#N/A</v>
      </c>
      <c r="R75" s="15" t="e">
        <f>IF(INDEX('Asset purchases'!Q$3:Q$1002,MATCH($A75,'Asset purchases'!$A$3:$A$1002,0))="ü",1,NA())</f>
        <v>#N/A</v>
      </c>
      <c r="S75" s="15" t="e">
        <f>IF(INDEX('Asset purchases'!R$3:R$1002,MATCH($A75,'Asset purchases'!$A$3:$A$1002,0))="ü",1,NA())</f>
        <v>#N/A</v>
      </c>
      <c r="T75" s="15" t="e">
        <f>IF(INDEX('Asset purchases'!S$3:S$1002,MATCH($A75,'Asset purchases'!$A$3:$A$1002,0))="ü",1,NA())</f>
        <v>#N/A</v>
      </c>
      <c r="U75" s="15" t="e">
        <f>IF(INDEX('Asset purchases'!T$3:T$1002,MATCH($A75,'Asset purchases'!$A$3:$A$1002,0))="ü",1,NA())</f>
        <v>#N/A</v>
      </c>
      <c r="V75" s="43">
        <f>IF(Announcements!H74="ü",1,0)</f>
        <v>0</v>
      </c>
    </row>
    <row r="76" spans="1:22" x14ac:dyDescent="0.3">
      <c r="A76" s="15" t="str">
        <f>IF(NOT(ISBLANK(Announcements!A75)),Announcements!A75,NA())</f>
        <v>AU-20200303-mon-1</v>
      </c>
      <c r="B76" s="15">
        <f>IF(NOT(ISBLANK(Announcements!B75)),Announcements!B75,NA())</f>
        <v>18</v>
      </c>
      <c r="C76" s="15" t="e">
        <f>IF(NOT(ISBLANK(Announcements!#REF!)),Announcements!#REF!,NA())</f>
        <v>#REF!</v>
      </c>
      <c r="D76" s="26">
        <f>IF(NOT(ISBLANK(Announcements!C75)),Announcements!C75,NA())</f>
        <v>44411</v>
      </c>
      <c r="E76" s="15" t="e">
        <f>IF(NOT(ISBLANK(Announcements!D75)),Announcements!D75,NA())</f>
        <v>#N/A</v>
      </c>
      <c r="F76" s="15" t="str">
        <f>IF(NOT(ISBLANK(Announcements!E75)),Announcements!E75,NA())</f>
        <v>AU</v>
      </c>
      <c r="G76" s="15" t="str">
        <f>IF(NOT(ISBLANK(Announcements!F75)),Announcements!F75,NA())</f>
        <v>Interest rate</v>
      </c>
      <c r="H76" s="15" t="e">
        <f>IF(INDEX('Lending operations'!$L$3:$L$1007,MATCH($A76,'Lending operations'!$A$3:$A$1007,0))="ü",1,0)</f>
        <v>#N/A</v>
      </c>
      <c r="I76" s="15" t="e">
        <f>IF(INDEX('Lending operations'!$M$3:$M$1007,MATCH($A76,'Lending operations'!$A$3:$A$1007,0))="ü",1,NA())</f>
        <v>#N/A</v>
      </c>
      <c r="J76" s="15">
        <f t="shared" si="2"/>
        <v>0</v>
      </c>
      <c r="K76" s="15">
        <f t="shared" si="3"/>
        <v>0</v>
      </c>
      <c r="M76" s="15" t="e">
        <f>IF(INDEX('Asset purchases'!L$3:L$1002,MATCH($A76,'Asset purchases'!$A$3:$A$1002,0))="ü",1,NA())</f>
        <v>#N/A</v>
      </c>
      <c r="N76" s="15" t="e">
        <f>IF(INDEX('Asset purchases'!M$3:M$1002,MATCH($A76,'Asset purchases'!$A$3:$A$1002,0))="ü",1,NA())</f>
        <v>#N/A</v>
      </c>
      <c r="O76" s="15" t="e">
        <f>IF(INDEX('Asset purchases'!N$3:N$1002,MATCH($A76,'Asset purchases'!$A$3:$A$1002,0))="ü",1,NA())</f>
        <v>#N/A</v>
      </c>
      <c r="P76" s="15" t="e">
        <f>IF(INDEX('Asset purchases'!O$3:O$1002,MATCH($A76,'Asset purchases'!$A$3:$A$1002,0))="ü",1,NA())</f>
        <v>#N/A</v>
      </c>
      <c r="Q76" s="15" t="e">
        <f>IF(INDEX('Asset purchases'!P$3:P$1002,MATCH($A76,'Asset purchases'!$A$3:$A$1002,0))="ü",1,NA())</f>
        <v>#N/A</v>
      </c>
      <c r="R76" s="15" t="e">
        <f>IF(INDEX('Asset purchases'!Q$3:Q$1002,MATCH($A76,'Asset purchases'!$A$3:$A$1002,0))="ü",1,NA())</f>
        <v>#N/A</v>
      </c>
      <c r="S76" s="15" t="e">
        <f>IF(INDEX('Asset purchases'!R$3:R$1002,MATCH($A76,'Asset purchases'!$A$3:$A$1002,0))="ü",1,NA())</f>
        <v>#N/A</v>
      </c>
      <c r="T76" s="15" t="e">
        <f>IF(INDEX('Asset purchases'!S$3:S$1002,MATCH($A76,'Asset purchases'!$A$3:$A$1002,0))="ü",1,NA())</f>
        <v>#N/A</v>
      </c>
      <c r="U76" s="15" t="e">
        <f>IF(INDEX('Asset purchases'!T$3:T$1002,MATCH($A76,'Asset purchases'!$A$3:$A$1002,0))="ü",1,NA())</f>
        <v>#N/A</v>
      </c>
      <c r="V76" s="43">
        <f>IF(Announcements!H75="ü",1,0)</f>
        <v>0</v>
      </c>
    </row>
    <row r="77" spans="1:22" x14ac:dyDescent="0.3">
      <c r="A77" s="15" t="str">
        <f>IF(NOT(ISBLANK(Announcements!A76)),Announcements!A76,NA())</f>
        <v>AU-20200303-mon-1</v>
      </c>
      <c r="B77" s="15">
        <f>IF(NOT(ISBLANK(Announcements!B76)),Announcements!B76,NA())</f>
        <v>19</v>
      </c>
      <c r="C77" s="15" t="e">
        <f>IF(NOT(ISBLANK(Announcements!#REF!)),Announcements!#REF!,NA())</f>
        <v>#REF!</v>
      </c>
      <c r="D77" s="26">
        <f>IF(NOT(ISBLANK(Announcements!C76)),Announcements!C76,NA())</f>
        <v>44446</v>
      </c>
      <c r="E77" s="15" t="e">
        <f>IF(NOT(ISBLANK(Announcements!D76)),Announcements!D76,NA())</f>
        <v>#N/A</v>
      </c>
      <c r="F77" s="15" t="str">
        <f>IF(NOT(ISBLANK(Announcements!E76)),Announcements!E76,NA())</f>
        <v>AU</v>
      </c>
      <c r="G77" s="15" t="str">
        <f>IF(NOT(ISBLANK(Announcements!F76)),Announcements!F76,NA())</f>
        <v>Interest rate</v>
      </c>
      <c r="H77" s="15" t="e">
        <f>IF(INDEX('Lending operations'!$L$3:$L$1007,MATCH($A77,'Lending operations'!$A$3:$A$1007,0))="ü",1,0)</f>
        <v>#N/A</v>
      </c>
      <c r="I77" s="15" t="e">
        <f>IF(INDEX('Lending operations'!$M$3:$M$1007,MATCH($A77,'Lending operations'!$A$3:$A$1007,0))="ü",1,NA())</f>
        <v>#N/A</v>
      </c>
      <c r="J77" s="15">
        <f t="shared" si="2"/>
        <v>0</v>
      </c>
      <c r="K77" s="15">
        <f t="shared" si="3"/>
        <v>0</v>
      </c>
      <c r="M77" s="15" t="e">
        <f>IF(INDEX('Asset purchases'!L$3:L$1002,MATCH($A77,'Asset purchases'!$A$3:$A$1002,0))="ü",1,NA())</f>
        <v>#N/A</v>
      </c>
      <c r="N77" s="15" t="e">
        <f>IF(INDEX('Asset purchases'!M$3:M$1002,MATCH($A77,'Asset purchases'!$A$3:$A$1002,0))="ü",1,NA())</f>
        <v>#N/A</v>
      </c>
      <c r="O77" s="15" t="e">
        <f>IF(INDEX('Asset purchases'!N$3:N$1002,MATCH($A77,'Asset purchases'!$A$3:$A$1002,0))="ü",1,NA())</f>
        <v>#N/A</v>
      </c>
      <c r="P77" s="15" t="e">
        <f>IF(INDEX('Asset purchases'!O$3:O$1002,MATCH($A77,'Asset purchases'!$A$3:$A$1002,0))="ü",1,NA())</f>
        <v>#N/A</v>
      </c>
      <c r="Q77" s="15" t="e">
        <f>IF(INDEX('Asset purchases'!P$3:P$1002,MATCH($A77,'Asset purchases'!$A$3:$A$1002,0))="ü",1,NA())</f>
        <v>#N/A</v>
      </c>
      <c r="R77" s="15" t="e">
        <f>IF(INDEX('Asset purchases'!Q$3:Q$1002,MATCH($A77,'Asset purchases'!$A$3:$A$1002,0))="ü",1,NA())</f>
        <v>#N/A</v>
      </c>
      <c r="S77" s="15" t="e">
        <f>IF(INDEX('Asset purchases'!R$3:R$1002,MATCH($A77,'Asset purchases'!$A$3:$A$1002,0))="ü",1,NA())</f>
        <v>#N/A</v>
      </c>
      <c r="T77" s="15" t="e">
        <f>IF(INDEX('Asset purchases'!S$3:S$1002,MATCH($A77,'Asset purchases'!$A$3:$A$1002,0))="ü",1,NA())</f>
        <v>#N/A</v>
      </c>
      <c r="U77" s="15" t="e">
        <f>IF(INDEX('Asset purchases'!T$3:T$1002,MATCH($A77,'Asset purchases'!$A$3:$A$1002,0))="ü",1,NA())</f>
        <v>#N/A</v>
      </c>
      <c r="V77" s="43">
        <f>IF(Announcements!H76="ü",1,0)</f>
        <v>0</v>
      </c>
    </row>
    <row r="78" spans="1:22" x14ac:dyDescent="0.3">
      <c r="A78" s="15" t="str">
        <f>IF(NOT(ISBLANK(Announcements!A77)),Announcements!A77,NA())</f>
        <v>AU-20200303-mon-1</v>
      </c>
      <c r="B78" s="15">
        <f>IF(NOT(ISBLANK(Announcements!B77)),Announcements!B77,NA())</f>
        <v>20</v>
      </c>
      <c r="C78" s="15" t="e">
        <f>IF(NOT(ISBLANK(Announcements!#REF!)),Announcements!#REF!,NA())</f>
        <v>#REF!</v>
      </c>
      <c r="D78" s="26">
        <f>IF(NOT(ISBLANK(Announcements!C77)),Announcements!C77,NA())</f>
        <v>44474</v>
      </c>
      <c r="E78" s="15" t="e">
        <f>IF(NOT(ISBLANK(Announcements!D77)),Announcements!D77,NA())</f>
        <v>#N/A</v>
      </c>
      <c r="F78" s="15" t="str">
        <f>IF(NOT(ISBLANK(Announcements!E77)),Announcements!E77,NA())</f>
        <v>AU</v>
      </c>
      <c r="G78" s="15" t="str">
        <f>IF(NOT(ISBLANK(Announcements!F77)),Announcements!F77,NA())</f>
        <v>Interest rate</v>
      </c>
      <c r="H78" s="15" t="e">
        <f>IF(INDEX('Lending operations'!$L$3:$L$1007,MATCH($A78,'Lending operations'!$A$3:$A$1007,0))="ü",1,0)</f>
        <v>#N/A</v>
      </c>
      <c r="I78" s="15" t="e">
        <f>IF(INDEX('Lending operations'!$M$3:$M$1007,MATCH($A78,'Lending operations'!$A$3:$A$1007,0))="ü",1,NA())</f>
        <v>#N/A</v>
      </c>
      <c r="J78" s="15">
        <f t="shared" si="2"/>
        <v>0</v>
      </c>
      <c r="K78" s="15">
        <f t="shared" si="3"/>
        <v>0</v>
      </c>
      <c r="M78" s="15" t="e">
        <f>IF(INDEX('Asset purchases'!L$3:L$1002,MATCH($A78,'Asset purchases'!$A$3:$A$1002,0))="ü",1,NA())</f>
        <v>#N/A</v>
      </c>
      <c r="N78" s="15" t="e">
        <f>IF(INDEX('Asset purchases'!M$3:M$1002,MATCH($A78,'Asset purchases'!$A$3:$A$1002,0))="ü",1,NA())</f>
        <v>#N/A</v>
      </c>
      <c r="O78" s="15" t="e">
        <f>IF(INDEX('Asset purchases'!N$3:N$1002,MATCH($A78,'Asset purchases'!$A$3:$A$1002,0))="ü",1,NA())</f>
        <v>#N/A</v>
      </c>
      <c r="P78" s="15" t="e">
        <f>IF(INDEX('Asset purchases'!O$3:O$1002,MATCH($A78,'Asset purchases'!$A$3:$A$1002,0))="ü",1,NA())</f>
        <v>#N/A</v>
      </c>
      <c r="Q78" s="15" t="e">
        <f>IF(INDEX('Asset purchases'!P$3:P$1002,MATCH($A78,'Asset purchases'!$A$3:$A$1002,0))="ü",1,NA())</f>
        <v>#N/A</v>
      </c>
      <c r="R78" s="15" t="e">
        <f>IF(INDEX('Asset purchases'!Q$3:Q$1002,MATCH($A78,'Asset purchases'!$A$3:$A$1002,0))="ü",1,NA())</f>
        <v>#N/A</v>
      </c>
      <c r="S78" s="15" t="e">
        <f>IF(INDEX('Asset purchases'!R$3:R$1002,MATCH($A78,'Asset purchases'!$A$3:$A$1002,0))="ü",1,NA())</f>
        <v>#N/A</v>
      </c>
      <c r="T78" s="15" t="e">
        <f>IF(INDEX('Asset purchases'!S$3:S$1002,MATCH($A78,'Asset purchases'!$A$3:$A$1002,0))="ü",1,NA())</f>
        <v>#N/A</v>
      </c>
      <c r="U78" s="15" t="e">
        <f>IF(INDEX('Asset purchases'!T$3:T$1002,MATCH($A78,'Asset purchases'!$A$3:$A$1002,0))="ü",1,NA())</f>
        <v>#N/A</v>
      </c>
      <c r="V78" s="43">
        <f>IF(Announcements!H77="ü",1,0)</f>
        <v>0</v>
      </c>
    </row>
    <row r="79" spans="1:22" x14ac:dyDescent="0.3">
      <c r="A79" s="15" t="str">
        <f>IF(NOT(ISBLANK(Announcements!A78)),Announcements!A78,NA())</f>
        <v>AU-20200303-mon-1</v>
      </c>
      <c r="B79" s="15">
        <f>IF(NOT(ISBLANK(Announcements!B78)),Announcements!B78,NA())</f>
        <v>21</v>
      </c>
      <c r="C79" s="15" t="e">
        <f>IF(NOT(ISBLANK(Announcements!#REF!)),Announcements!#REF!,NA())</f>
        <v>#REF!</v>
      </c>
      <c r="D79" s="26">
        <f>IF(NOT(ISBLANK(Announcements!C78)),Announcements!C78,NA())</f>
        <v>44502</v>
      </c>
      <c r="E79" s="15" t="e">
        <f>IF(NOT(ISBLANK(Announcements!D78)),Announcements!D78,NA())</f>
        <v>#N/A</v>
      </c>
      <c r="F79" s="15" t="str">
        <f>IF(NOT(ISBLANK(Announcements!E78)),Announcements!E78,NA())</f>
        <v>AU</v>
      </c>
      <c r="G79" s="15" t="str">
        <f>IF(NOT(ISBLANK(Announcements!F78)),Announcements!F78,NA())</f>
        <v>Interest rate</v>
      </c>
      <c r="H79" s="15" t="e">
        <f>IF(INDEX('Lending operations'!$L$3:$L$1007,MATCH($A79,'Lending operations'!$A$3:$A$1007,0))="ü",1,0)</f>
        <v>#N/A</v>
      </c>
      <c r="I79" s="15" t="e">
        <f>IF(INDEX('Lending operations'!$M$3:$M$1007,MATCH($A79,'Lending operations'!$A$3:$A$1007,0))="ü",1,NA())</f>
        <v>#N/A</v>
      </c>
      <c r="J79" s="15">
        <f t="shared" si="2"/>
        <v>0</v>
      </c>
      <c r="K79" s="15">
        <f t="shared" si="3"/>
        <v>0</v>
      </c>
      <c r="M79" s="15" t="e">
        <f>IF(INDEX('Asset purchases'!L$3:L$1002,MATCH($A79,'Asset purchases'!$A$3:$A$1002,0))="ü",1,NA())</f>
        <v>#N/A</v>
      </c>
      <c r="N79" s="15" t="e">
        <f>IF(INDEX('Asset purchases'!M$3:M$1002,MATCH($A79,'Asset purchases'!$A$3:$A$1002,0))="ü",1,NA())</f>
        <v>#N/A</v>
      </c>
      <c r="O79" s="15" t="e">
        <f>IF(INDEX('Asset purchases'!N$3:N$1002,MATCH($A79,'Asset purchases'!$A$3:$A$1002,0))="ü",1,NA())</f>
        <v>#N/A</v>
      </c>
      <c r="P79" s="15" t="e">
        <f>IF(INDEX('Asset purchases'!O$3:O$1002,MATCH($A79,'Asset purchases'!$A$3:$A$1002,0))="ü",1,NA())</f>
        <v>#N/A</v>
      </c>
      <c r="Q79" s="15" t="e">
        <f>IF(INDEX('Asset purchases'!P$3:P$1002,MATCH($A79,'Asset purchases'!$A$3:$A$1002,0))="ü",1,NA())</f>
        <v>#N/A</v>
      </c>
      <c r="R79" s="15" t="e">
        <f>IF(INDEX('Asset purchases'!Q$3:Q$1002,MATCH($A79,'Asset purchases'!$A$3:$A$1002,0))="ü",1,NA())</f>
        <v>#N/A</v>
      </c>
      <c r="S79" s="15" t="e">
        <f>IF(INDEX('Asset purchases'!R$3:R$1002,MATCH($A79,'Asset purchases'!$A$3:$A$1002,0))="ü",1,NA())</f>
        <v>#N/A</v>
      </c>
      <c r="T79" s="15" t="e">
        <f>IF(INDEX('Asset purchases'!S$3:S$1002,MATCH($A79,'Asset purchases'!$A$3:$A$1002,0))="ü",1,NA())</f>
        <v>#N/A</v>
      </c>
      <c r="U79" s="15" t="e">
        <f>IF(INDEX('Asset purchases'!T$3:T$1002,MATCH($A79,'Asset purchases'!$A$3:$A$1002,0))="ü",1,NA())</f>
        <v>#N/A</v>
      </c>
      <c r="V79" s="43">
        <f>IF(Announcements!H78="ü",1,0)</f>
        <v>0</v>
      </c>
    </row>
    <row r="80" spans="1:22" x14ac:dyDescent="0.3">
      <c r="A80" s="15" t="str">
        <f>IF(NOT(ISBLANK(Announcements!A79)),Announcements!A79,NA())</f>
        <v>AU-20200319-mon-5</v>
      </c>
      <c r="B80" s="15">
        <f>IF(NOT(ISBLANK(Announcements!B79)),Announcements!B79,NA())</f>
        <v>5</v>
      </c>
      <c r="C80" s="15" t="e">
        <f>IF(NOT(ISBLANK(Announcements!#REF!)),Announcements!#REF!,NA())</f>
        <v>#REF!</v>
      </c>
      <c r="D80" s="26">
        <f>IF(NOT(ISBLANK(Announcements!C79)),Announcements!C79,NA())</f>
        <v>44502</v>
      </c>
      <c r="E80" s="15" t="e">
        <f>IF(NOT(ISBLANK(Announcements!D79)),Announcements!D79,NA())</f>
        <v>#N/A</v>
      </c>
      <c r="F80" s="15" t="str">
        <f>IF(NOT(ISBLANK(Announcements!E79)),Announcements!E79,NA())</f>
        <v>AU</v>
      </c>
      <c r="G80" s="15" t="str">
        <f>IF(NOT(ISBLANK(Announcements!F79)),Announcements!F79,NA())</f>
        <v>Asset purchases</v>
      </c>
      <c r="H80" s="15" t="e">
        <f>IF(INDEX('Lending operations'!$L$3:$L$1007,MATCH($A80,'Lending operations'!$A$3:$A$1007,0))="ü",1,0)</f>
        <v>#N/A</v>
      </c>
      <c r="I80" s="15" t="e">
        <f>IF(INDEX('Lending operations'!$M$3:$M$1007,MATCH($A80,'Lending operations'!$A$3:$A$1007,0))="ü",1,NA())</f>
        <v>#N/A</v>
      </c>
      <c r="J80" s="15">
        <f t="shared" si="2"/>
        <v>0</v>
      </c>
      <c r="K80" s="15">
        <f t="shared" si="3"/>
        <v>1</v>
      </c>
      <c r="M80" s="15">
        <f>IF(INDEX('Asset purchases'!L$3:L$1002,MATCH($A80,'Asset purchases'!$A$3:$A$1002,0))="ü",1,NA())</f>
        <v>1</v>
      </c>
      <c r="N80" s="15" t="e">
        <f>IF(INDEX('Asset purchases'!M$3:M$1002,MATCH($A80,'Asset purchases'!$A$3:$A$1002,0))="ü",1,NA())</f>
        <v>#N/A</v>
      </c>
      <c r="O80" s="15" t="e">
        <f>IF(INDEX('Asset purchases'!N$3:N$1002,MATCH($A80,'Asset purchases'!$A$3:$A$1002,0))="ü",1,NA())</f>
        <v>#N/A</v>
      </c>
      <c r="P80" s="15" t="e">
        <f>IF(INDEX('Asset purchases'!O$3:O$1002,MATCH($A80,'Asset purchases'!$A$3:$A$1002,0))="ü",1,NA())</f>
        <v>#N/A</v>
      </c>
      <c r="Q80" s="15" t="e">
        <f>IF(INDEX('Asset purchases'!P$3:P$1002,MATCH($A80,'Asset purchases'!$A$3:$A$1002,0))="ü",1,NA())</f>
        <v>#N/A</v>
      </c>
      <c r="R80" s="15" t="e">
        <f>IF(INDEX('Asset purchases'!Q$3:Q$1002,MATCH($A80,'Asset purchases'!$A$3:$A$1002,0))="ü",1,NA())</f>
        <v>#N/A</v>
      </c>
      <c r="S80" s="15" t="e">
        <f>IF(INDEX('Asset purchases'!R$3:R$1002,MATCH($A80,'Asset purchases'!$A$3:$A$1002,0))="ü",1,NA())</f>
        <v>#N/A</v>
      </c>
      <c r="T80" s="15" t="e">
        <f>IF(INDEX('Asset purchases'!S$3:S$1002,MATCH($A80,'Asset purchases'!$A$3:$A$1002,0))="ü",1,NA())</f>
        <v>#N/A</v>
      </c>
      <c r="U80" s="15" t="e">
        <f>IF(INDEX('Asset purchases'!T$3:T$1002,MATCH($A80,'Asset purchases'!$A$3:$A$1002,0))="ü",1,NA())</f>
        <v>#N/A</v>
      </c>
      <c r="V80" s="43">
        <f>IF(Announcements!H79="ü",1,0)</f>
        <v>0</v>
      </c>
    </row>
    <row r="81" spans="1:22" x14ac:dyDescent="0.3">
      <c r="A81" s="15" t="str">
        <f>IF(NOT(ISBLANK(Announcements!A80)),Announcements!A80,NA())</f>
        <v>AU-20200303-mon-1</v>
      </c>
      <c r="B81" s="15">
        <f>IF(NOT(ISBLANK(Announcements!B80)),Announcements!B80,NA())</f>
        <v>22</v>
      </c>
      <c r="C81" s="15" t="e">
        <f>IF(NOT(ISBLANK(Announcements!#REF!)),Announcements!#REF!,NA())</f>
        <v>#REF!</v>
      </c>
      <c r="D81" s="26">
        <f>IF(NOT(ISBLANK(Announcements!C80)),Announcements!C80,NA())</f>
        <v>44537</v>
      </c>
      <c r="E81" s="15" t="e">
        <f>IF(NOT(ISBLANK(Announcements!D80)),Announcements!D80,NA())</f>
        <v>#N/A</v>
      </c>
      <c r="F81" s="15" t="str">
        <f>IF(NOT(ISBLANK(Announcements!E80)),Announcements!E80,NA())</f>
        <v>AU</v>
      </c>
      <c r="G81" s="15" t="str">
        <f>IF(NOT(ISBLANK(Announcements!F80)),Announcements!F80,NA())</f>
        <v>Interest rate</v>
      </c>
      <c r="H81" s="15" t="e">
        <f>IF(INDEX('Lending operations'!$L$3:$L$1007,MATCH($A81,'Lending operations'!$A$3:$A$1007,0))="ü",1,0)</f>
        <v>#N/A</v>
      </c>
      <c r="I81" s="15" t="e">
        <f>IF(INDEX('Lending operations'!$M$3:$M$1007,MATCH($A81,'Lending operations'!$A$3:$A$1007,0))="ü",1,NA())</f>
        <v>#N/A</v>
      </c>
      <c r="J81" s="15">
        <f t="shared" si="2"/>
        <v>0</v>
      </c>
      <c r="K81" s="15">
        <f t="shared" si="3"/>
        <v>0</v>
      </c>
      <c r="M81" s="15" t="e">
        <f>IF(INDEX('Asset purchases'!L$3:L$1002,MATCH($A81,'Asset purchases'!$A$3:$A$1002,0))="ü",1,NA())</f>
        <v>#N/A</v>
      </c>
      <c r="N81" s="15" t="e">
        <f>IF(INDEX('Asset purchases'!M$3:M$1002,MATCH($A81,'Asset purchases'!$A$3:$A$1002,0))="ü",1,NA())</f>
        <v>#N/A</v>
      </c>
      <c r="O81" s="15" t="e">
        <f>IF(INDEX('Asset purchases'!N$3:N$1002,MATCH($A81,'Asset purchases'!$A$3:$A$1002,0))="ü",1,NA())</f>
        <v>#N/A</v>
      </c>
      <c r="P81" s="15" t="e">
        <f>IF(INDEX('Asset purchases'!O$3:O$1002,MATCH($A81,'Asset purchases'!$A$3:$A$1002,0))="ü",1,NA())</f>
        <v>#N/A</v>
      </c>
      <c r="Q81" s="15" t="e">
        <f>IF(INDEX('Asset purchases'!P$3:P$1002,MATCH($A81,'Asset purchases'!$A$3:$A$1002,0))="ü",1,NA())</f>
        <v>#N/A</v>
      </c>
      <c r="R81" s="15" t="e">
        <f>IF(INDEX('Asset purchases'!Q$3:Q$1002,MATCH($A81,'Asset purchases'!$A$3:$A$1002,0))="ü",1,NA())</f>
        <v>#N/A</v>
      </c>
      <c r="S81" s="15" t="e">
        <f>IF(INDEX('Asset purchases'!R$3:R$1002,MATCH($A81,'Asset purchases'!$A$3:$A$1002,0))="ü",1,NA())</f>
        <v>#N/A</v>
      </c>
      <c r="T81" s="15" t="e">
        <f>IF(INDEX('Asset purchases'!S$3:S$1002,MATCH($A81,'Asset purchases'!$A$3:$A$1002,0))="ü",1,NA())</f>
        <v>#N/A</v>
      </c>
      <c r="U81" s="15" t="e">
        <f>IF(INDEX('Asset purchases'!T$3:T$1002,MATCH($A81,'Asset purchases'!$A$3:$A$1002,0))="ü",1,NA())</f>
        <v>#N/A</v>
      </c>
      <c r="V81" s="43">
        <f>IF(Announcements!H80="ü",1,0)</f>
        <v>0</v>
      </c>
    </row>
    <row r="82" spans="1:22" x14ac:dyDescent="0.3">
      <c r="A82" s="15" t="str">
        <f>IF(NOT(ISBLANK(Announcements!A81)),Announcements!A81,NA())</f>
        <v>BR-20200318-mon-1</v>
      </c>
      <c r="B82" s="15">
        <f>IF(NOT(ISBLANK(Announcements!B81)),Announcements!B81,NA())</f>
        <v>1</v>
      </c>
      <c r="C82" s="15" t="e">
        <f>IF(NOT(ISBLANK(Announcements!#REF!)),Announcements!#REF!,NA())</f>
        <v>#REF!</v>
      </c>
      <c r="D82" s="26">
        <f>IF(NOT(ISBLANK(Announcements!C81)),Announcements!C81,NA())</f>
        <v>43908</v>
      </c>
      <c r="E82" s="15" t="e">
        <f>IF(NOT(ISBLANK(Announcements!D81)),Announcements!D81,NA())</f>
        <v>#N/A</v>
      </c>
      <c r="F82" s="15" t="str">
        <f>IF(NOT(ISBLANK(Announcements!E81)),Announcements!E81,NA())</f>
        <v>BR</v>
      </c>
      <c r="G82" s="15" t="str">
        <f>IF(NOT(ISBLANK(Announcements!F81)),Announcements!F81,NA())</f>
        <v>Interest rate</v>
      </c>
      <c r="H82" s="15" t="e">
        <f>IF(INDEX('Lending operations'!$L$3:$L$1007,MATCH($A82,'Lending operations'!$A$3:$A$1007,0))="ü",1,0)</f>
        <v>#N/A</v>
      </c>
      <c r="I82" s="15" t="e">
        <f>IF(INDEX('Lending operations'!$M$3:$M$1007,MATCH($A82,'Lending operations'!$A$3:$A$1007,0))="ü",1,NA())</f>
        <v>#N/A</v>
      </c>
      <c r="J82" s="15">
        <f t="shared" si="2"/>
        <v>0</v>
      </c>
      <c r="K82" s="15">
        <f t="shared" si="3"/>
        <v>0</v>
      </c>
      <c r="M82" s="15" t="e">
        <f>IF(INDEX('Asset purchases'!L$3:L$1002,MATCH($A82,'Asset purchases'!$A$3:$A$1002,0))="ü",1,NA())</f>
        <v>#N/A</v>
      </c>
      <c r="N82" s="15" t="e">
        <f>IF(INDEX('Asset purchases'!M$3:M$1002,MATCH($A82,'Asset purchases'!$A$3:$A$1002,0))="ü",1,NA())</f>
        <v>#N/A</v>
      </c>
      <c r="O82" s="15" t="e">
        <f>IF(INDEX('Asset purchases'!N$3:N$1002,MATCH($A82,'Asset purchases'!$A$3:$A$1002,0))="ü",1,NA())</f>
        <v>#N/A</v>
      </c>
      <c r="P82" s="15" t="e">
        <f>IF(INDEX('Asset purchases'!O$3:O$1002,MATCH($A82,'Asset purchases'!$A$3:$A$1002,0))="ü",1,NA())</f>
        <v>#N/A</v>
      </c>
      <c r="Q82" s="15" t="e">
        <f>IF(INDEX('Asset purchases'!P$3:P$1002,MATCH($A82,'Asset purchases'!$A$3:$A$1002,0))="ü",1,NA())</f>
        <v>#N/A</v>
      </c>
      <c r="R82" s="15" t="e">
        <f>IF(INDEX('Asset purchases'!Q$3:Q$1002,MATCH($A82,'Asset purchases'!$A$3:$A$1002,0))="ü",1,NA())</f>
        <v>#N/A</v>
      </c>
      <c r="S82" s="15" t="e">
        <f>IF(INDEX('Asset purchases'!R$3:R$1002,MATCH($A82,'Asset purchases'!$A$3:$A$1002,0))="ü",1,NA())</f>
        <v>#N/A</v>
      </c>
      <c r="T82" s="15" t="e">
        <f>IF(INDEX('Asset purchases'!S$3:S$1002,MATCH($A82,'Asset purchases'!$A$3:$A$1002,0))="ü",1,NA())</f>
        <v>#N/A</v>
      </c>
      <c r="U82" s="15" t="e">
        <f>IF(INDEX('Asset purchases'!T$3:T$1002,MATCH($A82,'Asset purchases'!$A$3:$A$1002,0))="ü",1,NA())</f>
        <v>#N/A</v>
      </c>
      <c r="V82" s="43">
        <f>IF(Announcements!H81="ü",1,0)</f>
        <v>0</v>
      </c>
    </row>
    <row r="83" spans="1:22" x14ac:dyDescent="0.3">
      <c r="A83" s="15" t="str">
        <f>IF(NOT(ISBLANK(Announcements!A82)),Announcements!A82,NA())</f>
        <v>BR-20200320-mon-1</v>
      </c>
      <c r="B83" s="15">
        <f>IF(NOT(ISBLANK(Announcements!B82)),Announcements!B82,NA())</f>
        <v>1</v>
      </c>
      <c r="C83" s="15" t="e">
        <f>IF(NOT(ISBLANK(Announcements!#REF!)),Announcements!#REF!,NA())</f>
        <v>#REF!</v>
      </c>
      <c r="D83" s="26">
        <f>IF(NOT(ISBLANK(Announcements!C82)),Announcements!C82,NA())</f>
        <v>43908</v>
      </c>
      <c r="E83" s="15" t="e">
        <f>IF(NOT(ISBLANK(Announcements!D82)),Announcements!D82,NA())</f>
        <v>#N/A</v>
      </c>
      <c r="F83" s="15" t="str">
        <f>IF(NOT(ISBLANK(Announcements!E82)),Announcements!E82,NA())</f>
        <v>BR</v>
      </c>
      <c r="G83" s="15" t="str">
        <f>IF(NOT(ISBLANK(Announcements!F82)),Announcements!F82,NA())</f>
        <v>Foreign exchange</v>
      </c>
      <c r="H83" s="15" t="e">
        <f>IF(INDEX('Lending operations'!$L$3:$L$1007,MATCH($A83,'Lending operations'!$A$3:$A$1007,0))="ü",1,0)</f>
        <v>#N/A</v>
      </c>
      <c r="I83" s="15" t="e">
        <f>IF(INDEX('Lending operations'!$M$3:$M$1007,MATCH($A83,'Lending operations'!$A$3:$A$1007,0))="ü",1,NA())</f>
        <v>#N/A</v>
      </c>
      <c r="J83" s="15">
        <f t="shared" si="2"/>
        <v>0</v>
      </c>
      <c r="K83" s="15">
        <f t="shared" si="3"/>
        <v>0</v>
      </c>
      <c r="M83" s="15" t="e">
        <f>IF(INDEX('Asset purchases'!L$3:L$1002,MATCH($A83,'Asset purchases'!$A$3:$A$1002,0))="ü",1,NA())</f>
        <v>#N/A</v>
      </c>
      <c r="N83" s="15" t="e">
        <f>IF(INDEX('Asset purchases'!M$3:M$1002,MATCH($A83,'Asset purchases'!$A$3:$A$1002,0))="ü",1,NA())</f>
        <v>#N/A</v>
      </c>
      <c r="O83" s="15" t="e">
        <f>IF(INDEX('Asset purchases'!N$3:N$1002,MATCH($A83,'Asset purchases'!$A$3:$A$1002,0))="ü",1,NA())</f>
        <v>#N/A</v>
      </c>
      <c r="P83" s="15" t="e">
        <f>IF(INDEX('Asset purchases'!O$3:O$1002,MATCH($A83,'Asset purchases'!$A$3:$A$1002,0))="ü",1,NA())</f>
        <v>#N/A</v>
      </c>
      <c r="Q83" s="15" t="e">
        <f>IF(INDEX('Asset purchases'!P$3:P$1002,MATCH($A83,'Asset purchases'!$A$3:$A$1002,0))="ü",1,NA())</f>
        <v>#N/A</v>
      </c>
      <c r="R83" s="15" t="e">
        <f>IF(INDEX('Asset purchases'!Q$3:Q$1002,MATCH($A83,'Asset purchases'!$A$3:$A$1002,0))="ü",1,NA())</f>
        <v>#N/A</v>
      </c>
      <c r="S83" s="15" t="e">
        <f>IF(INDEX('Asset purchases'!R$3:R$1002,MATCH($A83,'Asset purchases'!$A$3:$A$1002,0))="ü",1,NA())</f>
        <v>#N/A</v>
      </c>
      <c r="T83" s="15" t="e">
        <f>IF(INDEX('Asset purchases'!S$3:S$1002,MATCH($A83,'Asset purchases'!$A$3:$A$1002,0))="ü",1,NA())</f>
        <v>#N/A</v>
      </c>
      <c r="U83" s="15" t="e">
        <f>IF(INDEX('Asset purchases'!T$3:T$1002,MATCH($A83,'Asset purchases'!$A$3:$A$1002,0))="ü",1,NA())</f>
        <v>#N/A</v>
      </c>
      <c r="V83" s="43">
        <f>IF(Announcements!H82="ü",1,0)</f>
        <v>0</v>
      </c>
    </row>
    <row r="84" spans="1:22" x14ac:dyDescent="0.3">
      <c r="A84" s="15" t="str">
        <f>IF(NOT(ISBLANK(Announcements!A84)),Announcements!A84,NA())</f>
        <v>BR-20200323-mon-1</v>
      </c>
      <c r="B84" s="15">
        <f>IF(NOT(ISBLANK(Announcements!B84)),Announcements!B84,NA())</f>
        <v>1</v>
      </c>
      <c r="C84" s="15" t="e">
        <f>IF(NOT(ISBLANK(Announcements!#REF!)),Announcements!#REF!,NA())</f>
        <v>#REF!</v>
      </c>
      <c r="D84" s="26">
        <f>IF(NOT(ISBLANK(Announcements!C84)),Announcements!C84,NA())</f>
        <v>43913</v>
      </c>
      <c r="E84" s="15" t="e">
        <f>IF(NOT(ISBLANK(Announcements!D84)),Announcements!D84,NA())</f>
        <v>#N/A</v>
      </c>
      <c r="F84" s="15" t="str">
        <f>IF(NOT(ISBLANK(Announcements!E84)),Announcements!E84,NA())</f>
        <v>BR</v>
      </c>
      <c r="G84" s="15" t="str">
        <f>IF(NOT(ISBLANK(Announcements!F84)),Announcements!F84,NA())</f>
        <v>Reserve policy</v>
      </c>
      <c r="H84" s="15" t="e">
        <f>IF(INDEX('Lending operations'!$L$3:$L$1007,MATCH($A84,'Lending operations'!$A$3:$A$1007,0))="ü",1,0)</f>
        <v>#N/A</v>
      </c>
      <c r="I84" s="15" t="e">
        <f>IF(INDEX('Lending operations'!$M$3:$M$1007,MATCH($A84,'Lending operations'!$A$3:$A$1007,0))="ü",1,NA())</f>
        <v>#N/A</v>
      </c>
      <c r="J84" s="15">
        <f t="shared" si="2"/>
        <v>0</v>
      </c>
      <c r="K84" s="15">
        <f t="shared" si="3"/>
        <v>0</v>
      </c>
      <c r="M84" s="15" t="e">
        <f>IF(INDEX('Asset purchases'!L$3:L$1002,MATCH($A84,'Asset purchases'!$A$3:$A$1002,0))="ü",1,NA())</f>
        <v>#N/A</v>
      </c>
      <c r="N84" s="15" t="e">
        <f>IF(INDEX('Asset purchases'!M$3:M$1002,MATCH($A84,'Asset purchases'!$A$3:$A$1002,0))="ü",1,NA())</f>
        <v>#N/A</v>
      </c>
      <c r="O84" s="15" t="e">
        <f>IF(INDEX('Asset purchases'!N$3:N$1002,MATCH($A84,'Asset purchases'!$A$3:$A$1002,0))="ü",1,NA())</f>
        <v>#N/A</v>
      </c>
      <c r="P84" s="15" t="e">
        <f>IF(INDEX('Asset purchases'!O$3:O$1002,MATCH($A84,'Asset purchases'!$A$3:$A$1002,0))="ü",1,NA())</f>
        <v>#N/A</v>
      </c>
      <c r="Q84" s="15" t="e">
        <f>IF(INDEX('Asset purchases'!P$3:P$1002,MATCH($A84,'Asset purchases'!$A$3:$A$1002,0))="ü",1,NA())</f>
        <v>#N/A</v>
      </c>
      <c r="R84" s="15" t="e">
        <f>IF(INDEX('Asset purchases'!Q$3:Q$1002,MATCH($A84,'Asset purchases'!$A$3:$A$1002,0))="ü",1,NA())</f>
        <v>#N/A</v>
      </c>
      <c r="S84" s="15" t="e">
        <f>IF(INDEX('Asset purchases'!R$3:R$1002,MATCH($A84,'Asset purchases'!$A$3:$A$1002,0))="ü",1,NA())</f>
        <v>#N/A</v>
      </c>
      <c r="T84" s="15" t="e">
        <f>IF(INDEX('Asset purchases'!S$3:S$1002,MATCH($A84,'Asset purchases'!$A$3:$A$1002,0))="ü",1,NA())</f>
        <v>#N/A</v>
      </c>
      <c r="U84" s="15" t="e">
        <f>IF(INDEX('Asset purchases'!T$3:T$1002,MATCH($A84,'Asset purchases'!$A$3:$A$1002,0))="ü",1,NA())</f>
        <v>#N/A</v>
      </c>
      <c r="V84" s="43">
        <f>IF(Announcements!H84="ü",1,0)</f>
        <v>0</v>
      </c>
    </row>
    <row r="85" spans="1:22" x14ac:dyDescent="0.3">
      <c r="A85" s="15" t="str">
        <f>IF(NOT(ISBLANK(Announcements!A85)),Announcements!A85,NA())</f>
        <v>BR-20200323-mon-3</v>
      </c>
      <c r="B85" s="15">
        <f>IF(NOT(ISBLANK(Announcements!B85)),Announcements!B85,NA())</f>
        <v>1</v>
      </c>
      <c r="C85" s="15" t="e">
        <f>IF(NOT(ISBLANK(Announcements!#REF!)),Announcements!#REF!,NA())</f>
        <v>#REF!</v>
      </c>
      <c r="D85" s="26">
        <f>IF(NOT(ISBLANK(Announcements!C85)),Announcements!C85,NA())</f>
        <v>43913</v>
      </c>
      <c r="E85" s="15" t="e">
        <f>IF(NOT(ISBLANK(Announcements!D85)),Announcements!D85,NA())</f>
        <v>#N/A</v>
      </c>
      <c r="F85" s="15" t="str">
        <f>IF(NOT(ISBLANK(Announcements!E85)),Announcements!E85,NA())</f>
        <v>BR</v>
      </c>
      <c r="G85" s="15" t="str">
        <f>IF(NOT(ISBLANK(Announcements!F85)),Announcements!F85,NA())</f>
        <v>Lending operations</v>
      </c>
      <c r="H85" s="15">
        <f>IF(INDEX('Lending operations'!$L$3:$L$1007,MATCH($A85,'Lending operations'!$A$3:$A$1007,0))="ü",1,0)</f>
        <v>0</v>
      </c>
      <c r="I85" s="15" t="e">
        <f>IF(INDEX('Lending operations'!$M$3:$M$1007,MATCH($A85,'Lending operations'!$A$3:$A$1007,0))="ü",1,NA())</f>
        <v>#N/A</v>
      </c>
      <c r="J85" s="15">
        <f t="shared" si="2"/>
        <v>0</v>
      </c>
      <c r="K85" s="15">
        <f t="shared" si="3"/>
        <v>0</v>
      </c>
      <c r="M85" s="15" t="e">
        <f>IF(INDEX('Asset purchases'!L$3:L$1002,MATCH($A85,'Asset purchases'!$A$3:$A$1002,0))="ü",1,NA())</f>
        <v>#N/A</v>
      </c>
      <c r="N85" s="15" t="e">
        <f>IF(INDEX('Asset purchases'!M$3:M$1002,MATCH($A85,'Asset purchases'!$A$3:$A$1002,0))="ü",1,NA())</f>
        <v>#N/A</v>
      </c>
      <c r="O85" s="15" t="e">
        <f>IF(INDEX('Asset purchases'!N$3:N$1002,MATCH($A85,'Asset purchases'!$A$3:$A$1002,0))="ü",1,NA())</f>
        <v>#N/A</v>
      </c>
      <c r="P85" s="15" t="e">
        <f>IF(INDEX('Asset purchases'!O$3:O$1002,MATCH($A85,'Asset purchases'!$A$3:$A$1002,0))="ü",1,NA())</f>
        <v>#N/A</v>
      </c>
      <c r="Q85" s="15" t="e">
        <f>IF(INDEX('Asset purchases'!P$3:P$1002,MATCH($A85,'Asset purchases'!$A$3:$A$1002,0))="ü",1,NA())</f>
        <v>#N/A</v>
      </c>
      <c r="R85" s="15" t="e">
        <f>IF(INDEX('Asset purchases'!Q$3:Q$1002,MATCH($A85,'Asset purchases'!$A$3:$A$1002,0))="ü",1,NA())</f>
        <v>#N/A</v>
      </c>
      <c r="S85" s="15" t="e">
        <f>IF(INDEX('Asset purchases'!R$3:R$1002,MATCH($A85,'Asset purchases'!$A$3:$A$1002,0))="ü",1,NA())</f>
        <v>#N/A</v>
      </c>
      <c r="T85" s="15" t="e">
        <f>IF(INDEX('Asset purchases'!S$3:S$1002,MATCH($A85,'Asset purchases'!$A$3:$A$1002,0))="ü",1,NA())</f>
        <v>#N/A</v>
      </c>
      <c r="U85" s="15" t="e">
        <f>IF(INDEX('Asset purchases'!T$3:T$1002,MATCH($A85,'Asset purchases'!$A$3:$A$1002,0))="ü",1,NA())</f>
        <v>#N/A</v>
      </c>
      <c r="V85" s="43">
        <f>IF(Announcements!H85="ü",1,0)</f>
        <v>0</v>
      </c>
    </row>
    <row r="86" spans="1:22" x14ac:dyDescent="0.3">
      <c r="A86" s="15" t="str">
        <f>IF(NOT(ISBLANK(Announcements!A86)),Announcements!A86,NA())</f>
        <v>BR-20200323-mon-5</v>
      </c>
      <c r="B86" s="15">
        <f>IF(NOT(ISBLANK(Announcements!B86)),Announcements!B86,NA())</f>
        <v>1</v>
      </c>
      <c r="C86" s="15" t="e">
        <f>IF(NOT(ISBLANK(Announcements!#REF!)),Announcements!#REF!,NA())</f>
        <v>#REF!</v>
      </c>
      <c r="D86" s="26">
        <f>IF(NOT(ISBLANK(Announcements!C86)),Announcements!C86,NA())</f>
        <v>43913</v>
      </c>
      <c r="E86" s="15" t="e">
        <f>IF(NOT(ISBLANK(Announcements!D86)),Announcements!D86,NA())</f>
        <v>#N/A</v>
      </c>
      <c r="F86" s="15" t="str">
        <f>IF(NOT(ISBLANK(Announcements!E86)),Announcements!E86,NA())</f>
        <v>BR</v>
      </c>
      <c r="G86" s="15" t="str">
        <f>IF(NOT(ISBLANK(Announcements!F86)),Announcements!F86,NA())</f>
        <v>Lending operations</v>
      </c>
      <c r="H86" s="15">
        <f>IF(INDEX('Lending operations'!$L$3:$L$1007,MATCH($A86,'Lending operations'!$A$3:$A$1007,0))="ü",1,0)</f>
        <v>0</v>
      </c>
      <c r="I86" s="15" t="e">
        <f>IF(INDEX('Lending operations'!$M$3:$M$1007,MATCH($A86,'Lending operations'!$A$3:$A$1007,0))="ü",1,NA())</f>
        <v>#N/A</v>
      </c>
      <c r="J86" s="15">
        <f t="shared" si="2"/>
        <v>0</v>
      </c>
      <c r="K86" s="15">
        <f t="shared" si="3"/>
        <v>0</v>
      </c>
      <c r="M86" s="15" t="e">
        <f>IF(INDEX('Asset purchases'!L$3:L$1002,MATCH($A86,'Asset purchases'!$A$3:$A$1002,0))="ü",1,NA())</f>
        <v>#N/A</v>
      </c>
      <c r="N86" s="15" t="e">
        <f>IF(INDEX('Asset purchases'!M$3:M$1002,MATCH($A86,'Asset purchases'!$A$3:$A$1002,0))="ü",1,NA())</f>
        <v>#N/A</v>
      </c>
      <c r="O86" s="15" t="e">
        <f>IF(INDEX('Asset purchases'!N$3:N$1002,MATCH($A86,'Asset purchases'!$A$3:$A$1002,0))="ü",1,NA())</f>
        <v>#N/A</v>
      </c>
      <c r="P86" s="15" t="e">
        <f>IF(INDEX('Asset purchases'!O$3:O$1002,MATCH($A86,'Asset purchases'!$A$3:$A$1002,0))="ü",1,NA())</f>
        <v>#N/A</v>
      </c>
      <c r="Q86" s="15" t="e">
        <f>IF(INDEX('Asset purchases'!P$3:P$1002,MATCH($A86,'Asset purchases'!$A$3:$A$1002,0))="ü",1,NA())</f>
        <v>#N/A</v>
      </c>
      <c r="R86" s="15" t="e">
        <f>IF(INDEX('Asset purchases'!Q$3:Q$1002,MATCH($A86,'Asset purchases'!$A$3:$A$1002,0))="ü",1,NA())</f>
        <v>#N/A</v>
      </c>
      <c r="S86" s="15" t="e">
        <f>IF(INDEX('Asset purchases'!R$3:R$1002,MATCH($A86,'Asset purchases'!$A$3:$A$1002,0))="ü",1,NA())</f>
        <v>#N/A</v>
      </c>
      <c r="T86" s="15" t="e">
        <f>IF(INDEX('Asset purchases'!S$3:S$1002,MATCH($A86,'Asset purchases'!$A$3:$A$1002,0))="ü",1,NA())</f>
        <v>#N/A</v>
      </c>
      <c r="U86" s="15" t="e">
        <f>IF(INDEX('Asset purchases'!T$3:T$1002,MATCH($A86,'Asset purchases'!$A$3:$A$1002,0))="ü",1,NA())</f>
        <v>#N/A</v>
      </c>
      <c r="V86" s="43">
        <f>IF(Announcements!H86="ü",1,0)</f>
        <v>0</v>
      </c>
    </row>
    <row r="87" spans="1:22" x14ac:dyDescent="0.3">
      <c r="A87" s="15" t="str">
        <f>IF(NOT(ISBLANK(Announcements!A87)),Announcements!A87,NA())</f>
        <v>BR-20200323-mon-6</v>
      </c>
      <c r="B87" s="15">
        <f>IF(NOT(ISBLANK(Announcements!B87)),Announcements!B87,NA())</f>
        <v>1</v>
      </c>
      <c r="C87" s="15" t="e">
        <f>IF(NOT(ISBLANK(Announcements!#REF!)),Announcements!#REF!,NA())</f>
        <v>#REF!</v>
      </c>
      <c r="D87" s="26">
        <f>IF(NOT(ISBLANK(Announcements!C87)),Announcements!C87,NA())</f>
        <v>43913</v>
      </c>
      <c r="E87" s="15" t="e">
        <f>IF(NOT(ISBLANK(Announcements!D87)),Announcements!D87,NA())</f>
        <v>#N/A</v>
      </c>
      <c r="F87" s="15" t="str">
        <f>IF(NOT(ISBLANK(Announcements!E87)),Announcements!E87,NA())</f>
        <v>BR</v>
      </c>
      <c r="G87" s="15" t="str">
        <f>IF(NOT(ISBLANK(Announcements!F87)),Announcements!F87,NA())</f>
        <v>Interest rate</v>
      </c>
      <c r="H87" s="15" t="e">
        <f>IF(INDEX('Lending operations'!$L$3:$L$1007,MATCH($A87,'Lending operations'!$A$3:$A$1007,0))="ü",1,0)</f>
        <v>#N/A</v>
      </c>
      <c r="I87" s="15" t="e">
        <f>IF(INDEX('Lending operations'!$M$3:$M$1007,MATCH($A87,'Lending operations'!$A$3:$A$1007,0))="ü",1,NA())</f>
        <v>#N/A</v>
      </c>
      <c r="J87" s="15">
        <f t="shared" si="2"/>
        <v>0</v>
      </c>
      <c r="K87" s="15">
        <f t="shared" si="3"/>
        <v>0</v>
      </c>
      <c r="M87" s="15" t="e">
        <f>IF(INDEX('Asset purchases'!L$3:L$1002,MATCH($A87,'Asset purchases'!$A$3:$A$1002,0))="ü",1,NA())</f>
        <v>#N/A</v>
      </c>
      <c r="N87" s="15" t="e">
        <f>IF(INDEX('Asset purchases'!M$3:M$1002,MATCH($A87,'Asset purchases'!$A$3:$A$1002,0))="ü",1,NA())</f>
        <v>#N/A</v>
      </c>
      <c r="O87" s="15" t="e">
        <f>IF(INDEX('Asset purchases'!N$3:N$1002,MATCH($A87,'Asset purchases'!$A$3:$A$1002,0))="ü",1,NA())</f>
        <v>#N/A</v>
      </c>
      <c r="P87" s="15" t="e">
        <f>IF(INDEX('Asset purchases'!O$3:O$1002,MATCH($A87,'Asset purchases'!$A$3:$A$1002,0))="ü",1,NA())</f>
        <v>#N/A</v>
      </c>
      <c r="Q87" s="15" t="e">
        <f>IF(INDEX('Asset purchases'!P$3:P$1002,MATCH($A87,'Asset purchases'!$A$3:$A$1002,0))="ü",1,NA())</f>
        <v>#N/A</v>
      </c>
      <c r="R87" s="15" t="e">
        <f>IF(INDEX('Asset purchases'!Q$3:Q$1002,MATCH($A87,'Asset purchases'!$A$3:$A$1002,0))="ü",1,NA())</f>
        <v>#N/A</v>
      </c>
      <c r="S87" s="15" t="e">
        <f>IF(INDEX('Asset purchases'!R$3:R$1002,MATCH($A87,'Asset purchases'!$A$3:$A$1002,0))="ü",1,NA())</f>
        <v>#N/A</v>
      </c>
      <c r="T87" s="15" t="e">
        <f>IF(INDEX('Asset purchases'!S$3:S$1002,MATCH($A87,'Asset purchases'!$A$3:$A$1002,0))="ü",1,NA())</f>
        <v>#N/A</v>
      </c>
      <c r="U87" s="15" t="e">
        <f>IF(INDEX('Asset purchases'!T$3:T$1002,MATCH($A87,'Asset purchases'!$A$3:$A$1002,0))="ü",1,NA())</f>
        <v>#N/A</v>
      </c>
      <c r="V87" s="43">
        <f>IF(Announcements!H87="ü",1,0)</f>
        <v>0</v>
      </c>
    </row>
    <row r="88" spans="1:22" x14ac:dyDescent="0.3">
      <c r="A88" s="15" t="str">
        <f>IF(NOT(ISBLANK(Announcements!A88)),Announcements!A88,NA())</f>
        <v>BR-20200330-mon-1</v>
      </c>
      <c r="B88" s="15">
        <f>IF(NOT(ISBLANK(Announcements!B88)),Announcements!B88,NA())</f>
        <v>1</v>
      </c>
      <c r="C88" s="15" t="e">
        <f>IF(NOT(ISBLANK(Announcements!#REF!)),Announcements!#REF!,NA())</f>
        <v>#REF!</v>
      </c>
      <c r="D88" s="26">
        <f>IF(NOT(ISBLANK(Announcements!C88)),Announcements!C88,NA())</f>
        <v>43917</v>
      </c>
      <c r="E88" s="15" t="e">
        <f>IF(NOT(ISBLANK(Announcements!D88)),Announcements!D88,NA())</f>
        <v>#N/A</v>
      </c>
      <c r="F88" s="15" t="str">
        <f>IF(NOT(ISBLANK(Announcements!E88)),Announcements!E88,NA())</f>
        <v>BR</v>
      </c>
      <c r="G88" s="15" t="str">
        <f>IF(NOT(ISBLANK(Announcements!F88)),Announcements!F88,NA())</f>
        <v>Lending operations</v>
      </c>
      <c r="H88" s="15">
        <f>IF(INDEX('Lending operations'!$L$3:$L$1007,MATCH($A88,'Lending operations'!$A$3:$A$1007,0))="ü",1,0)</f>
        <v>1</v>
      </c>
      <c r="I88" s="15" t="e">
        <f>IF(INDEX('Lending operations'!$M$3:$M$1007,MATCH($A88,'Lending operations'!$A$3:$A$1007,0))="ü",1,NA())</f>
        <v>#N/A</v>
      </c>
      <c r="J88" s="15">
        <f t="shared" si="2"/>
        <v>0</v>
      </c>
      <c r="K88" s="15">
        <f t="shared" si="3"/>
        <v>0</v>
      </c>
      <c r="M88" s="15" t="e">
        <f>IF(INDEX('Asset purchases'!L$3:L$1002,MATCH($A88,'Asset purchases'!$A$3:$A$1002,0))="ü",1,NA())</f>
        <v>#N/A</v>
      </c>
      <c r="N88" s="15" t="e">
        <f>IF(INDEX('Asset purchases'!M$3:M$1002,MATCH($A88,'Asset purchases'!$A$3:$A$1002,0))="ü",1,NA())</f>
        <v>#N/A</v>
      </c>
      <c r="O88" s="15" t="e">
        <f>IF(INDEX('Asset purchases'!N$3:N$1002,MATCH($A88,'Asset purchases'!$A$3:$A$1002,0))="ü",1,NA())</f>
        <v>#N/A</v>
      </c>
      <c r="P88" s="15" t="e">
        <f>IF(INDEX('Asset purchases'!O$3:O$1002,MATCH($A88,'Asset purchases'!$A$3:$A$1002,0))="ü",1,NA())</f>
        <v>#N/A</v>
      </c>
      <c r="Q88" s="15" t="e">
        <f>IF(INDEX('Asset purchases'!P$3:P$1002,MATCH($A88,'Asset purchases'!$A$3:$A$1002,0))="ü",1,NA())</f>
        <v>#N/A</v>
      </c>
      <c r="R88" s="15" t="e">
        <f>IF(INDEX('Asset purchases'!Q$3:Q$1002,MATCH($A88,'Asset purchases'!$A$3:$A$1002,0))="ü",1,NA())</f>
        <v>#N/A</v>
      </c>
      <c r="S88" s="15" t="e">
        <f>IF(INDEX('Asset purchases'!R$3:R$1002,MATCH($A88,'Asset purchases'!$A$3:$A$1002,0))="ü",1,NA())</f>
        <v>#N/A</v>
      </c>
      <c r="T88" s="15" t="e">
        <f>IF(INDEX('Asset purchases'!S$3:S$1002,MATCH($A88,'Asset purchases'!$A$3:$A$1002,0))="ü",1,NA())</f>
        <v>#N/A</v>
      </c>
      <c r="U88" s="15" t="e">
        <f>IF(INDEX('Asset purchases'!T$3:T$1002,MATCH($A88,'Asset purchases'!$A$3:$A$1002,0))="ü",1,NA())</f>
        <v>#N/A</v>
      </c>
      <c r="V88" s="43">
        <f>IF(Announcements!H88="ü",1,0)</f>
        <v>0</v>
      </c>
    </row>
    <row r="89" spans="1:22" x14ac:dyDescent="0.3">
      <c r="A89" s="15" t="str">
        <f>IF(NOT(ISBLANK(Announcements!A89)),Announcements!A89,NA())</f>
        <v>BR-20200331-mon-1</v>
      </c>
      <c r="B89" s="15">
        <f>IF(NOT(ISBLANK(Announcements!B89)),Announcements!B89,NA())</f>
        <v>1</v>
      </c>
      <c r="C89" s="15" t="e">
        <f>IF(NOT(ISBLANK(Announcements!#REF!)),Announcements!#REF!,NA())</f>
        <v>#REF!</v>
      </c>
      <c r="D89" s="26">
        <f>IF(NOT(ISBLANK(Announcements!C89)),Announcements!C89,NA())</f>
        <v>43921</v>
      </c>
      <c r="E89" s="15" t="e">
        <f>IF(NOT(ISBLANK(Announcements!D89)),Announcements!D89,NA())</f>
        <v>#N/A</v>
      </c>
      <c r="F89" s="15" t="str">
        <f>IF(NOT(ISBLANK(Announcements!E89)),Announcements!E89,NA())</f>
        <v>BR</v>
      </c>
      <c r="G89" s="15" t="str">
        <f>IF(NOT(ISBLANK(Announcements!F89)),Announcements!F89,NA())</f>
        <v>Foreign exchange</v>
      </c>
      <c r="H89" s="15" t="e">
        <f>IF(INDEX('Lending operations'!$L$3:$L$1007,MATCH($A89,'Lending operations'!$A$3:$A$1007,0))="ü",1,0)</f>
        <v>#N/A</v>
      </c>
      <c r="I89" s="15" t="e">
        <f>IF(INDEX('Lending operations'!$M$3:$M$1007,MATCH($A89,'Lending operations'!$A$3:$A$1007,0))="ü",1,NA())</f>
        <v>#N/A</v>
      </c>
      <c r="J89" s="15">
        <f t="shared" si="2"/>
        <v>0</v>
      </c>
      <c r="K89" s="15">
        <f t="shared" si="3"/>
        <v>0</v>
      </c>
      <c r="M89" s="15" t="e">
        <f>IF(INDEX('Asset purchases'!L$3:L$1002,MATCH($A89,'Asset purchases'!$A$3:$A$1002,0))="ü",1,NA())</f>
        <v>#N/A</v>
      </c>
      <c r="N89" s="15" t="e">
        <f>IF(INDEX('Asset purchases'!M$3:M$1002,MATCH($A89,'Asset purchases'!$A$3:$A$1002,0))="ü",1,NA())</f>
        <v>#N/A</v>
      </c>
      <c r="O89" s="15" t="e">
        <f>IF(INDEX('Asset purchases'!N$3:N$1002,MATCH($A89,'Asset purchases'!$A$3:$A$1002,0))="ü",1,NA())</f>
        <v>#N/A</v>
      </c>
      <c r="P89" s="15" t="e">
        <f>IF(INDEX('Asset purchases'!O$3:O$1002,MATCH($A89,'Asset purchases'!$A$3:$A$1002,0))="ü",1,NA())</f>
        <v>#N/A</v>
      </c>
      <c r="Q89" s="15" t="e">
        <f>IF(INDEX('Asset purchases'!P$3:P$1002,MATCH($A89,'Asset purchases'!$A$3:$A$1002,0))="ü",1,NA())</f>
        <v>#N/A</v>
      </c>
      <c r="R89" s="15" t="e">
        <f>IF(INDEX('Asset purchases'!Q$3:Q$1002,MATCH($A89,'Asset purchases'!$A$3:$A$1002,0))="ü",1,NA())</f>
        <v>#N/A</v>
      </c>
      <c r="S89" s="15" t="e">
        <f>IF(INDEX('Asset purchases'!R$3:R$1002,MATCH($A89,'Asset purchases'!$A$3:$A$1002,0))="ü",1,NA())</f>
        <v>#N/A</v>
      </c>
      <c r="T89" s="15" t="e">
        <f>IF(INDEX('Asset purchases'!S$3:S$1002,MATCH($A89,'Asset purchases'!$A$3:$A$1002,0))="ü",1,NA())</f>
        <v>#N/A</v>
      </c>
      <c r="U89" s="15" t="e">
        <f>IF(INDEX('Asset purchases'!T$3:T$1002,MATCH($A89,'Asset purchases'!$A$3:$A$1002,0))="ü",1,NA())</f>
        <v>#N/A</v>
      </c>
      <c r="V89" s="43">
        <f>IF(Announcements!H89="ü",1,0)</f>
        <v>0</v>
      </c>
    </row>
    <row r="90" spans="1:22" x14ac:dyDescent="0.3">
      <c r="A90" s="15" t="str">
        <f>IF(NOT(ISBLANK(Announcements!A90)),Announcements!A90,NA())</f>
        <v>BR-20200402-mon-1</v>
      </c>
      <c r="B90" s="15">
        <f>IF(NOT(ISBLANK(Announcements!B90)),Announcements!B90,NA())</f>
        <v>1</v>
      </c>
      <c r="C90" s="15" t="e">
        <f>IF(NOT(ISBLANK(Announcements!#REF!)),Announcements!#REF!,NA())</f>
        <v>#REF!</v>
      </c>
      <c r="D90" s="26">
        <f>IF(NOT(ISBLANK(Announcements!C90)),Announcements!C90,NA())</f>
        <v>43923</v>
      </c>
      <c r="E90" s="15" t="e">
        <f>IF(NOT(ISBLANK(Announcements!D90)),Announcements!D90,NA())</f>
        <v>#N/A</v>
      </c>
      <c r="F90" s="15" t="str">
        <f>IF(NOT(ISBLANK(Announcements!E90)),Announcements!E90,NA())</f>
        <v>BR</v>
      </c>
      <c r="G90" s="15" t="str">
        <f>IF(NOT(ISBLANK(Announcements!F90)),Announcements!F90,NA())</f>
        <v>Lending operations</v>
      </c>
      <c r="H90" s="15">
        <f>IF(INDEX('Lending operations'!$L$3:$L$1007,MATCH($A90,'Lending operations'!$A$3:$A$1007,0))="ü",1,0)</f>
        <v>0</v>
      </c>
      <c r="I90" s="15" t="e">
        <f>IF(INDEX('Lending operations'!$M$3:$M$1007,MATCH($A90,'Lending operations'!$A$3:$A$1007,0))="ü",1,NA())</f>
        <v>#N/A</v>
      </c>
      <c r="J90" s="15">
        <f t="shared" si="2"/>
        <v>0</v>
      </c>
      <c r="K90" s="15">
        <f t="shared" si="3"/>
        <v>0</v>
      </c>
      <c r="M90" s="15" t="e">
        <f>IF(INDEX('Asset purchases'!L$3:L$1002,MATCH($A90,'Asset purchases'!$A$3:$A$1002,0))="ü",1,NA())</f>
        <v>#N/A</v>
      </c>
      <c r="N90" s="15" t="e">
        <f>IF(INDEX('Asset purchases'!M$3:M$1002,MATCH($A90,'Asset purchases'!$A$3:$A$1002,0))="ü",1,NA())</f>
        <v>#N/A</v>
      </c>
      <c r="O90" s="15" t="e">
        <f>IF(INDEX('Asset purchases'!N$3:N$1002,MATCH($A90,'Asset purchases'!$A$3:$A$1002,0))="ü",1,NA())</f>
        <v>#N/A</v>
      </c>
      <c r="P90" s="15" t="e">
        <f>IF(INDEX('Asset purchases'!O$3:O$1002,MATCH($A90,'Asset purchases'!$A$3:$A$1002,0))="ü",1,NA())</f>
        <v>#N/A</v>
      </c>
      <c r="Q90" s="15" t="e">
        <f>IF(INDEX('Asset purchases'!P$3:P$1002,MATCH($A90,'Asset purchases'!$A$3:$A$1002,0))="ü",1,NA())</f>
        <v>#N/A</v>
      </c>
      <c r="R90" s="15" t="e">
        <f>IF(INDEX('Asset purchases'!Q$3:Q$1002,MATCH($A90,'Asset purchases'!$A$3:$A$1002,0))="ü",1,NA())</f>
        <v>#N/A</v>
      </c>
      <c r="S90" s="15" t="e">
        <f>IF(INDEX('Asset purchases'!R$3:R$1002,MATCH($A90,'Asset purchases'!$A$3:$A$1002,0))="ü",1,NA())</f>
        <v>#N/A</v>
      </c>
      <c r="T90" s="15" t="e">
        <f>IF(INDEX('Asset purchases'!S$3:S$1002,MATCH($A90,'Asset purchases'!$A$3:$A$1002,0))="ü",1,NA())</f>
        <v>#N/A</v>
      </c>
      <c r="U90" s="15" t="e">
        <f>IF(INDEX('Asset purchases'!T$3:T$1002,MATCH($A90,'Asset purchases'!$A$3:$A$1002,0))="ü",1,NA())</f>
        <v>#N/A</v>
      </c>
      <c r="V90" s="43">
        <f>IF(Announcements!H90="ü",1,0)</f>
        <v>0</v>
      </c>
    </row>
    <row r="91" spans="1:22" x14ac:dyDescent="0.3">
      <c r="A91" s="15" t="str">
        <f>IF(NOT(ISBLANK(Announcements!A91)),Announcements!A91,NA())</f>
        <v>BR-20200413-mon-1</v>
      </c>
      <c r="B91" s="15">
        <f>IF(NOT(ISBLANK(Announcements!B91)),Announcements!B91,NA())</f>
        <v>1</v>
      </c>
      <c r="C91" s="15" t="e">
        <f>IF(NOT(ISBLANK(Announcements!#REF!)),Announcements!#REF!,NA())</f>
        <v>#REF!</v>
      </c>
      <c r="D91" s="26">
        <f>IF(NOT(ISBLANK(Announcements!C91)),Announcements!C91,NA())</f>
        <v>43934</v>
      </c>
      <c r="E91" s="15" t="e">
        <f>IF(NOT(ISBLANK(Announcements!D91)),Announcements!D91,NA())</f>
        <v>#N/A</v>
      </c>
      <c r="F91" s="15" t="str">
        <f>IF(NOT(ISBLANK(Announcements!E91)),Announcements!E91,NA())</f>
        <v>BR</v>
      </c>
      <c r="G91" s="15" t="str">
        <f>IF(NOT(ISBLANK(Announcements!F91)),Announcements!F91,NA())</f>
        <v>Reserve policy</v>
      </c>
      <c r="H91" s="15" t="e">
        <f>IF(INDEX('Lending operations'!$L$3:$L$1007,MATCH($A91,'Lending operations'!$A$3:$A$1007,0))="ü",1,0)</f>
        <v>#N/A</v>
      </c>
      <c r="I91" s="15" t="e">
        <f>IF(INDEX('Lending operations'!$M$3:$M$1007,MATCH($A91,'Lending operations'!$A$3:$A$1007,0))="ü",1,NA())</f>
        <v>#N/A</v>
      </c>
      <c r="J91" s="15">
        <f t="shared" si="2"/>
        <v>0</v>
      </c>
      <c r="K91" s="15">
        <f t="shared" si="3"/>
        <v>0</v>
      </c>
      <c r="M91" s="15" t="e">
        <f>IF(INDEX('Asset purchases'!L$3:L$1002,MATCH($A91,'Asset purchases'!$A$3:$A$1002,0))="ü",1,NA())</f>
        <v>#N/A</v>
      </c>
      <c r="N91" s="15" t="e">
        <f>IF(INDEX('Asset purchases'!M$3:M$1002,MATCH($A91,'Asset purchases'!$A$3:$A$1002,0))="ü",1,NA())</f>
        <v>#N/A</v>
      </c>
      <c r="O91" s="15" t="e">
        <f>IF(INDEX('Asset purchases'!N$3:N$1002,MATCH($A91,'Asset purchases'!$A$3:$A$1002,0))="ü",1,NA())</f>
        <v>#N/A</v>
      </c>
      <c r="P91" s="15" t="e">
        <f>IF(INDEX('Asset purchases'!O$3:O$1002,MATCH($A91,'Asset purchases'!$A$3:$A$1002,0))="ü",1,NA())</f>
        <v>#N/A</v>
      </c>
      <c r="Q91" s="15" t="e">
        <f>IF(INDEX('Asset purchases'!P$3:P$1002,MATCH($A91,'Asset purchases'!$A$3:$A$1002,0))="ü",1,NA())</f>
        <v>#N/A</v>
      </c>
      <c r="R91" s="15" t="e">
        <f>IF(INDEX('Asset purchases'!Q$3:Q$1002,MATCH($A91,'Asset purchases'!$A$3:$A$1002,0))="ü",1,NA())</f>
        <v>#N/A</v>
      </c>
      <c r="S91" s="15" t="e">
        <f>IF(INDEX('Asset purchases'!R$3:R$1002,MATCH($A91,'Asset purchases'!$A$3:$A$1002,0))="ü",1,NA())</f>
        <v>#N/A</v>
      </c>
      <c r="T91" s="15" t="e">
        <f>IF(INDEX('Asset purchases'!S$3:S$1002,MATCH($A91,'Asset purchases'!$A$3:$A$1002,0))="ü",1,NA())</f>
        <v>#N/A</v>
      </c>
      <c r="U91" s="15" t="e">
        <f>IF(INDEX('Asset purchases'!T$3:T$1002,MATCH($A91,'Asset purchases'!$A$3:$A$1002,0))="ü",1,NA())</f>
        <v>#N/A</v>
      </c>
      <c r="V91" s="43">
        <f>IF(Announcements!H91="ü",1,0)</f>
        <v>0</v>
      </c>
    </row>
    <row r="92" spans="1:22" x14ac:dyDescent="0.3">
      <c r="A92" s="15" t="str">
        <f>IF(NOT(ISBLANK(Announcements!A92)),Announcements!A92,NA())</f>
        <v>BR-20200402-mon-1</v>
      </c>
      <c r="B92" s="15">
        <f>IF(NOT(ISBLANK(Announcements!B92)),Announcements!B92,NA())</f>
        <v>2</v>
      </c>
      <c r="C92" s="15" t="e">
        <f>IF(NOT(ISBLANK(Announcements!#REF!)),Announcements!#REF!,NA())</f>
        <v>#REF!</v>
      </c>
      <c r="D92" s="26">
        <f>IF(NOT(ISBLANK(Announcements!C92)),Announcements!C92,NA())</f>
        <v>43937</v>
      </c>
      <c r="E92" s="15" t="e">
        <f>IF(NOT(ISBLANK(Announcements!D92)),Announcements!D92,NA())</f>
        <v>#N/A</v>
      </c>
      <c r="F92" s="15" t="str">
        <f>IF(NOT(ISBLANK(Announcements!E92)),Announcements!E92,NA())</f>
        <v>BR</v>
      </c>
      <c r="G92" s="15" t="str">
        <f>IF(NOT(ISBLANK(Announcements!F92)),Announcements!F92,NA())</f>
        <v>Lending operations</v>
      </c>
      <c r="H92" s="15">
        <f>IF(INDEX('Lending operations'!$L$3:$L$1007,MATCH($A92,'Lending operations'!$A$3:$A$1007,0))="ü",1,0)</f>
        <v>0</v>
      </c>
      <c r="I92" s="15" t="e">
        <f>IF(INDEX('Lending operations'!$M$3:$M$1007,MATCH($A92,'Lending operations'!$A$3:$A$1007,0))="ü",1,NA())</f>
        <v>#N/A</v>
      </c>
      <c r="J92" s="15">
        <f t="shared" si="2"/>
        <v>0</v>
      </c>
      <c r="K92" s="15">
        <f t="shared" si="3"/>
        <v>0</v>
      </c>
      <c r="M92" s="15" t="e">
        <f>IF(INDEX('Asset purchases'!L$3:L$1002,MATCH($A92,'Asset purchases'!$A$3:$A$1002,0))="ü",1,NA())</f>
        <v>#N/A</v>
      </c>
      <c r="N92" s="15" t="e">
        <f>IF(INDEX('Asset purchases'!M$3:M$1002,MATCH($A92,'Asset purchases'!$A$3:$A$1002,0))="ü",1,NA())</f>
        <v>#N/A</v>
      </c>
      <c r="O92" s="15" t="e">
        <f>IF(INDEX('Asset purchases'!N$3:N$1002,MATCH($A92,'Asset purchases'!$A$3:$A$1002,0))="ü",1,NA())</f>
        <v>#N/A</v>
      </c>
      <c r="P92" s="15" t="e">
        <f>IF(INDEX('Asset purchases'!O$3:O$1002,MATCH($A92,'Asset purchases'!$A$3:$A$1002,0))="ü",1,NA())</f>
        <v>#N/A</v>
      </c>
      <c r="Q92" s="15" t="e">
        <f>IF(INDEX('Asset purchases'!P$3:P$1002,MATCH($A92,'Asset purchases'!$A$3:$A$1002,0))="ü",1,NA())</f>
        <v>#N/A</v>
      </c>
      <c r="R92" s="15" t="e">
        <f>IF(INDEX('Asset purchases'!Q$3:Q$1002,MATCH($A92,'Asset purchases'!$A$3:$A$1002,0))="ü",1,NA())</f>
        <v>#N/A</v>
      </c>
      <c r="S92" s="15" t="e">
        <f>IF(INDEX('Asset purchases'!R$3:R$1002,MATCH($A92,'Asset purchases'!$A$3:$A$1002,0))="ü",1,NA())</f>
        <v>#N/A</v>
      </c>
      <c r="T92" s="15" t="e">
        <f>IF(INDEX('Asset purchases'!S$3:S$1002,MATCH($A92,'Asset purchases'!$A$3:$A$1002,0))="ü",1,NA())</f>
        <v>#N/A</v>
      </c>
      <c r="U92" s="15" t="e">
        <f>IF(INDEX('Asset purchases'!T$3:T$1002,MATCH($A92,'Asset purchases'!$A$3:$A$1002,0))="ü",1,NA())</f>
        <v>#N/A</v>
      </c>
      <c r="V92" s="43">
        <f>IF(Announcements!H92="ü",1,0)</f>
        <v>0</v>
      </c>
    </row>
    <row r="93" spans="1:22" x14ac:dyDescent="0.3">
      <c r="A93" s="15" t="str">
        <f>IF(NOT(ISBLANK(Announcements!A93)),Announcements!A93,NA())</f>
        <v>BR-20200318-mon-1</v>
      </c>
      <c r="B93" s="15">
        <f>IF(NOT(ISBLANK(Announcements!B93)),Announcements!B93,NA())</f>
        <v>2</v>
      </c>
      <c r="C93" s="15" t="e">
        <f>IF(NOT(ISBLANK(Announcements!#REF!)),Announcements!#REF!,NA())</f>
        <v>#REF!</v>
      </c>
      <c r="D93" s="26">
        <f>IF(NOT(ISBLANK(Announcements!C93)),Announcements!C93,NA())</f>
        <v>43957</v>
      </c>
      <c r="E93" s="15" t="e">
        <f>IF(NOT(ISBLANK(Announcements!D93)),Announcements!D93,NA())</f>
        <v>#N/A</v>
      </c>
      <c r="F93" s="15" t="str">
        <f>IF(NOT(ISBLANK(Announcements!E93)),Announcements!E93,NA())</f>
        <v>BR</v>
      </c>
      <c r="G93" s="15" t="str">
        <f>IF(NOT(ISBLANK(Announcements!F93)),Announcements!F93,NA())</f>
        <v>Interest rate</v>
      </c>
      <c r="H93" s="15" t="e">
        <f>IF(INDEX('Lending operations'!$L$3:$L$1007,MATCH($A93,'Lending operations'!$A$3:$A$1007,0))="ü",1,0)</f>
        <v>#N/A</v>
      </c>
      <c r="I93" s="15" t="e">
        <f>IF(INDEX('Lending operations'!$M$3:$M$1007,MATCH($A93,'Lending operations'!$A$3:$A$1007,0))="ü",1,NA())</f>
        <v>#N/A</v>
      </c>
      <c r="J93" s="15">
        <f t="shared" si="2"/>
        <v>0</v>
      </c>
      <c r="K93" s="15">
        <f t="shared" si="3"/>
        <v>0</v>
      </c>
      <c r="M93" s="15" t="e">
        <f>IF(INDEX('Asset purchases'!L$3:L$1002,MATCH($A93,'Asset purchases'!$A$3:$A$1002,0))="ü",1,NA())</f>
        <v>#N/A</v>
      </c>
      <c r="N93" s="15" t="e">
        <f>IF(INDEX('Asset purchases'!M$3:M$1002,MATCH($A93,'Asset purchases'!$A$3:$A$1002,0))="ü",1,NA())</f>
        <v>#N/A</v>
      </c>
      <c r="O93" s="15" t="e">
        <f>IF(INDEX('Asset purchases'!N$3:N$1002,MATCH($A93,'Asset purchases'!$A$3:$A$1002,0))="ü",1,NA())</f>
        <v>#N/A</v>
      </c>
      <c r="P93" s="15" t="e">
        <f>IF(INDEX('Asset purchases'!O$3:O$1002,MATCH($A93,'Asset purchases'!$A$3:$A$1002,0))="ü",1,NA())</f>
        <v>#N/A</v>
      </c>
      <c r="Q93" s="15" t="e">
        <f>IF(INDEX('Asset purchases'!P$3:P$1002,MATCH($A93,'Asset purchases'!$A$3:$A$1002,0))="ü",1,NA())</f>
        <v>#N/A</v>
      </c>
      <c r="R93" s="15" t="e">
        <f>IF(INDEX('Asset purchases'!Q$3:Q$1002,MATCH($A93,'Asset purchases'!$A$3:$A$1002,0))="ü",1,NA())</f>
        <v>#N/A</v>
      </c>
      <c r="S93" s="15" t="e">
        <f>IF(INDEX('Asset purchases'!R$3:R$1002,MATCH($A93,'Asset purchases'!$A$3:$A$1002,0))="ü",1,NA())</f>
        <v>#N/A</v>
      </c>
      <c r="T93" s="15" t="e">
        <f>IF(INDEX('Asset purchases'!S$3:S$1002,MATCH($A93,'Asset purchases'!$A$3:$A$1002,0))="ü",1,NA())</f>
        <v>#N/A</v>
      </c>
      <c r="U93" s="15" t="e">
        <f>IF(INDEX('Asset purchases'!T$3:T$1002,MATCH($A93,'Asset purchases'!$A$3:$A$1002,0))="ü",1,NA())</f>
        <v>#N/A</v>
      </c>
      <c r="V93" s="43">
        <f>IF(Announcements!H93="ü",1,0)</f>
        <v>0</v>
      </c>
    </row>
    <row r="94" spans="1:22" x14ac:dyDescent="0.3">
      <c r="A94" s="15" t="str">
        <f>IF(NOT(ISBLANK(Announcements!A94)),Announcements!A94,NA())</f>
        <v>BR-20200318-mon-1</v>
      </c>
      <c r="B94" s="15">
        <f>IF(NOT(ISBLANK(Announcements!B94)),Announcements!B94,NA())</f>
        <v>3</v>
      </c>
      <c r="C94" s="15" t="e">
        <f>IF(NOT(ISBLANK(Announcements!#REF!)),Announcements!#REF!,NA())</f>
        <v>#REF!</v>
      </c>
      <c r="D94" s="26">
        <f>IF(NOT(ISBLANK(Announcements!C94)),Announcements!C94,NA())</f>
        <v>43999</v>
      </c>
      <c r="E94" s="15" t="e">
        <f>IF(NOT(ISBLANK(Announcements!D94)),Announcements!D94,NA())</f>
        <v>#N/A</v>
      </c>
      <c r="F94" s="15" t="str">
        <f>IF(NOT(ISBLANK(Announcements!E94)),Announcements!E94,NA())</f>
        <v>BR</v>
      </c>
      <c r="G94" s="15" t="str">
        <f>IF(NOT(ISBLANK(Announcements!F94)),Announcements!F94,NA())</f>
        <v>Interest rate</v>
      </c>
      <c r="H94" s="15" t="e">
        <f>IF(INDEX('Lending operations'!$L$3:$L$1007,MATCH($A94,'Lending operations'!$A$3:$A$1007,0))="ü",1,0)</f>
        <v>#N/A</v>
      </c>
      <c r="I94" s="15" t="e">
        <f>IF(INDEX('Lending operations'!$M$3:$M$1007,MATCH($A94,'Lending operations'!$A$3:$A$1007,0))="ü",1,NA())</f>
        <v>#N/A</v>
      </c>
      <c r="J94" s="15">
        <f t="shared" si="2"/>
        <v>0</v>
      </c>
      <c r="K94" s="15">
        <f t="shared" si="3"/>
        <v>0</v>
      </c>
      <c r="M94" s="15" t="e">
        <f>IF(INDEX('Asset purchases'!L$3:L$1002,MATCH($A94,'Asset purchases'!$A$3:$A$1002,0))="ü",1,NA())</f>
        <v>#N/A</v>
      </c>
      <c r="N94" s="15" t="e">
        <f>IF(INDEX('Asset purchases'!M$3:M$1002,MATCH($A94,'Asset purchases'!$A$3:$A$1002,0))="ü",1,NA())</f>
        <v>#N/A</v>
      </c>
      <c r="O94" s="15" t="e">
        <f>IF(INDEX('Asset purchases'!N$3:N$1002,MATCH($A94,'Asset purchases'!$A$3:$A$1002,0))="ü",1,NA())</f>
        <v>#N/A</v>
      </c>
      <c r="P94" s="15" t="e">
        <f>IF(INDEX('Asset purchases'!O$3:O$1002,MATCH($A94,'Asset purchases'!$A$3:$A$1002,0))="ü",1,NA())</f>
        <v>#N/A</v>
      </c>
      <c r="Q94" s="15" t="e">
        <f>IF(INDEX('Asset purchases'!P$3:P$1002,MATCH($A94,'Asset purchases'!$A$3:$A$1002,0))="ü",1,NA())</f>
        <v>#N/A</v>
      </c>
      <c r="R94" s="15" t="e">
        <f>IF(INDEX('Asset purchases'!Q$3:Q$1002,MATCH($A94,'Asset purchases'!$A$3:$A$1002,0))="ü",1,NA())</f>
        <v>#N/A</v>
      </c>
      <c r="S94" s="15" t="e">
        <f>IF(INDEX('Asset purchases'!R$3:R$1002,MATCH($A94,'Asset purchases'!$A$3:$A$1002,0))="ü",1,NA())</f>
        <v>#N/A</v>
      </c>
      <c r="T94" s="15" t="e">
        <f>IF(INDEX('Asset purchases'!S$3:S$1002,MATCH($A94,'Asset purchases'!$A$3:$A$1002,0))="ü",1,NA())</f>
        <v>#N/A</v>
      </c>
      <c r="U94" s="15" t="e">
        <f>IF(INDEX('Asset purchases'!T$3:T$1002,MATCH($A94,'Asset purchases'!$A$3:$A$1002,0))="ü",1,NA())</f>
        <v>#N/A</v>
      </c>
      <c r="V94" s="43">
        <f>IF(Announcements!H94="ü",1,0)</f>
        <v>0</v>
      </c>
    </row>
    <row r="95" spans="1:22" x14ac:dyDescent="0.3">
      <c r="A95" s="15" t="str">
        <f>IF(NOT(ISBLANK(Announcements!A95)),Announcements!A95,NA())</f>
        <v>BR-20200623-mon-1</v>
      </c>
      <c r="B95" s="15">
        <f>IF(NOT(ISBLANK(Announcements!B95)),Announcements!B95,NA())</f>
        <v>1</v>
      </c>
      <c r="C95" s="15" t="e">
        <f>IF(NOT(ISBLANK(Announcements!#REF!)),Announcements!#REF!,NA())</f>
        <v>#REF!</v>
      </c>
      <c r="D95" s="26">
        <f>IF(NOT(ISBLANK(Announcements!C95)),Announcements!C95,NA())</f>
        <v>44005</v>
      </c>
      <c r="E95" s="15" t="e">
        <f>IF(NOT(ISBLANK(Announcements!D95)),Announcements!D95,NA())</f>
        <v>#N/A</v>
      </c>
      <c r="F95" s="15" t="str">
        <f>IF(NOT(ISBLANK(Announcements!E95)),Announcements!E95,NA())</f>
        <v>BR</v>
      </c>
      <c r="G95" s="15" t="str">
        <f>IF(NOT(ISBLANK(Announcements!F95)),Announcements!F95,NA())</f>
        <v>Reserve policy</v>
      </c>
      <c r="H95" s="15" t="e">
        <f>IF(INDEX('Lending operations'!$L$3:$L$1007,MATCH($A95,'Lending operations'!$A$3:$A$1007,0))="ü",1,0)</f>
        <v>#N/A</v>
      </c>
      <c r="I95" s="15" t="e">
        <f>IF(INDEX('Lending operations'!$M$3:$M$1007,MATCH($A95,'Lending operations'!$A$3:$A$1007,0))="ü",1,NA())</f>
        <v>#N/A</v>
      </c>
      <c r="J95" s="15">
        <f t="shared" si="2"/>
        <v>0</v>
      </c>
      <c r="K95" s="15">
        <f t="shared" si="3"/>
        <v>0</v>
      </c>
      <c r="M95" s="15" t="e">
        <f>IF(INDEX('Asset purchases'!L$3:L$1002,MATCH($A95,'Asset purchases'!$A$3:$A$1002,0))="ü",1,NA())</f>
        <v>#N/A</v>
      </c>
      <c r="N95" s="15" t="e">
        <f>IF(INDEX('Asset purchases'!M$3:M$1002,MATCH($A95,'Asset purchases'!$A$3:$A$1002,0))="ü",1,NA())</f>
        <v>#N/A</v>
      </c>
      <c r="O95" s="15" t="e">
        <f>IF(INDEX('Asset purchases'!N$3:N$1002,MATCH($A95,'Asset purchases'!$A$3:$A$1002,0))="ü",1,NA())</f>
        <v>#N/A</v>
      </c>
      <c r="P95" s="15" t="e">
        <f>IF(INDEX('Asset purchases'!O$3:O$1002,MATCH($A95,'Asset purchases'!$A$3:$A$1002,0))="ü",1,NA())</f>
        <v>#N/A</v>
      </c>
      <c r="Q95" s="15" t="e">
        <f>IF(INDEX('Asset purchases'!P$3:P$1002,MATCH($A95,'Asset purchases'!$A$3:$A$1002,0))="ü",1,NA())</f>
        <v>#N/A</v>
      </c>
      <c r="R95" s="15" t="e">
        <f>IF(INDEX('Asset purchases'!Q$3:Q$1002,MATCH($A95,'Asset purchases'!$A$3:$A$1002,0))="ü",1,NA())</f>
        <v>#N/A</v>
      </c>
      <c r="S95" s="15" t="e">
        <f>IF(INDEX('Asset purchases'!R$3:R$1002,MATCH($A95,'Asset purchases'!$A$3:$A$1002,0))="ü",1,NA())</f>
        <v>#N/A</v>
      </c>
      <c r="T95" s="15" t="e">
        <f>IF(INDEX('Asset purchases'!S$3:S$1002,MATCH($A95,'Asset purchases'!$A$3:$A$1002,0))="ü",1,NA())</f>
        <v>#N/A</v>
      </c>
      <c r="U95" s="15" t="e">
        <f>IF(INDEX('Asset purchases'!T$3:T$1002,MATCH($A95,'Asset purchases'!$A$3:$A$1002,0))="ü",1,NA())</f>
        <v>#N/A</v>
      </c>
      <c r="V95" s="43">
        <f>IF(Announcements!H95="ü",1,0)</f>
        <v>0</v>
      </c>
    </row>
    <row r="96" spans="1:22" x14ac:dyDescent="0.3">
      <c r="A96" s="15" t="str">
        <f>IF(NOT(ISBLANK(Announcements!A96)),Announcements!A96,NA())</f>
        <v>BR-20200623-mon-2</v>
      </c>
      <c r="B96" s="15">
        <f>IF(NOT(ISBLANK(Announcements!B96)),Announcements!B96,NA())</f>
        <v>1</v>
      </c>
      <c r="C96" s="15" t="e">
        <f>IF(NOT(ISBLANK(Announcements!#REF!)),Announcements!#REF!,NA())</f>
        <v>#REF!</v>
      </c>
      <c r="D96" s="26">
        <f>IF(NOT(ISBLANK(Announcements!C96)),Announcements!C96,NA())</f>
        <v>44005</v>
      </c>
      <c r="E96" s="15" t="e">
        <f>IF(NOT(ISBLANK(Announcements!D96)),Announcements!D96,NA())</f>
        <v>#N/A</v>
      </c>
      <c r="F96" s="15" t="str">
        <f>IF(NOT(ISBLANK(Announcements!E96)),Announcements!E96,NA())</f>
        <v>BR</v>
      </c>
      <c r="G96" s="15" t="str">
        <f>IF(NOT(ISBLANK(Announcements!F96)),Announcements!F96,NA())</f>
        <v>Other</v>
      </c>
      <c r="H96" s="15" t="e">
        <f>IF(INDEX('Lending operations'!$L$3:$L$1007,MATCH($A96,'Lending operations'!$A$3:$A$1007,0))="ü",1,0)</f>
        <v>#N/A</v>
      </c>
      <c r="I96" s="15" t="e">
        <f>IF(INDEX('Lending operations'!$M$3:$M$1007,MATCH($A96,'Lending operations'!$A$3:$A$1007,0))="ü",1,NA())</f>
        <v>#N/A</v>
      </c>
      <c r="J96" s="15">
        <f t="shared" si="2"/>
        <v>0</v>
      </c>
      <c r="K96" s="15">
        <f t="shared" si="3"/>
        <v>0</v>
      </c>
      <c r="M96" s="15" t="e">
        <f>IF(INDEX('Asset purchases'!L$3:L$1002,MATCH($A96,'Asset purchases'!$A$3:$A$1002,0))="ü",1,NA())</f>
        <v>#N/A</v>
      </c>
      <c r="N96" s="15" t="e">
        <f>IF(INDEX('Asset purchases'!M$3:M$1002,MATCH($A96,'Asset purchases'!$A$3:$A$1002,0))="ü",1,NA())</f>
        <v>#N/A</v>
      </c>
      <c r="O96" s="15" t="e">
        <f>IF(INDEX('Asset purchases'!N$3:N$1002,MATCH($A96,'Asset purchases'!$A$3:$A$1002,0))="ü",1,NA())</f>
        <v>#N/A</v>
      </c>
      <c r="P96" s="15" t="e">
        <f>IF(INDEX('Asset purchases'!O$3:O$1002,MATCH($A96,'Asset purchases'!$A$3:$A$1002,0))="ü",1,NA())</f>
        <v>#N/A</v>
      </c>
      <c r="Q96" s="15" t="e">
        <f>IF(INDEX('Asset purchases'!P$3:P$1002,MATCH($A96,'Asset purchases'!$A$3:$A$1002,0))="ü",1,NA())</f>
        <v>#N/A</v>
      </c>
      <c r="R96" s="15" t="e">
        <f>IF(INDEX('Asset purchases'!Q$3:Q$1002,MATCH($A96,'Asset purchases'!$A$3:$A$1002,0))="ü",1,NA())</f>
        <v>#N/A</v>
      </c>
      <c r="S96" s="15" t="e">
        <f>IF(INDEX('Asset purchases'!R$3:R$1002,MATCH($A96,'Asset purchases'!$A$3:$A$1002,0))="ü",1,NA())</f>
        <v>#N/A</v>
      </c>
      <c r="T96" s="15" t="e">
        <f>IF(INDEX('Asset purchases'!S$3:S$1002,MATCH($A96,'Asset purchases'!$A$3:$A$1002,0))="ü",1,NA())</f>
        <v>#N/A</v>
      </c>
      <c r="U96" s="15" t="e">
        <f>IF(INDEX('Asset purchases'!T$3:T$1002,MATCH($A96,'Asset purchases'!$A$3:$A$1002,0))="ü",1,NA())</f>
        <v>#N/A</v>
      </c>
      <c r="V96" s="43">
        <f>IF(Announcements!H96="ü",1,0)</f>
        <v>0</v>
      </c>
    </row>
    <row r="97" spans="1:22" x14ac:dyDescent="0.3">
      <c r="A97" s="15" t="str">
        <f>IF(NOT(ISBLANK(Announcements!A97)),Announcements!A97,NA())</f>
        <v>BR-20200319-mon-1</v>
      </c>
      <c r="B97" s="15">
        <f>IF(NOT(ISBLANK(Announcements!B97)),Announcements!B97,NA())</f>
        <v>2</v>
      </c>
      <c r="C97" s="15" t="e">
        <f>IF(NOT(ISBLANK(Announcements!#REF!)),Announcements!#REF!,NA())</f>
        <v>#REF!</v>
      </c>
      <c r="D97" s="26">
        <f>IF(NOT(ISBLANK(Announcements!C97)),Announcements!C97,NA())</f>
        <v>44041</v>
      </c>
      <c r="E97" s="15" t="e">
        <f>IF(NOT(ISBLANK(Announcements!D97)),Announcements!D97,NA())</f>
        <v>#N/A</v>
      </c>
      <c r="F97" s="15" t="str">
        <f>IF(NOT(ISBLANK(Announcements!E97)),Announcements!E97,NA())</f>
        <v>BR</v>
      </c>
      <c r="G97" s="15" t="str">
        <f>IF(NOT(ISBLANK(Announcements!F97)),Announcements!F97,NA())</f>
        <v>Foreign exchange</v>
      </c>
      <c r="H97" s="15" t="e">
        <f>IF(INDEX('Lending operations'!$L$3:$L$1007,MATCH($A97,'Lending operations'!$A$3:$A$1007,0))="ü",1,0)</f>
        <v>#N/A</v>
      </c>
      <c r="I97" s="15" t="e">
        <f>IF(INDEX('Lending operations'!$M$3:$M$1007,MATCH($A97,'Lending operations'!$A$3:$A$1007,0))="ü",1,NA())</f>
        <v>#N/A</v>
      </c>
      <c r="J97" s="15">
        <f t="shared" si="2"/>
        <v>0</v>
      </c>
      <c r="K97" s="15">
        <f t="shared" si="3"/>
        <v>0</v>
      </c>
      <c r="M97" s="15" t="e">
        <f>IF(INDEX('Asset purchases'!L$3:L$1002,MATCH($A97,'Asset purchases'!$A$3:$A$1002,0))="ü",1,NA())</f>
        <v>#N/A</v>
      </c>
      <c r="N97" s="15" t="e">
        <f>IF(INDEX('Asset purchases'!M$3:M$1002,MATCH($A97,'Asset purchases'!$A$3:$A$1002,0))="ü",1,NA())</f>
        <v>#N/A</v>
      </c>
      <c r="O97" s="15" t="e">
        <f>IF(INDEX('Asset purchases'!N$3:N$1002,MATCH($A97,'Asset purchases'!$A$3:$A$1002,0))="ü",1,NA())</f>
        <v>#N/A</v>
      </c>
      <c r="P97" s="15" t="e">
        <f>IF(INDEX('Asset purchases'!O$3:O$1002,MATCH($A97,'Asset purchases'!$A$3:$A$1002,0))="ü",1,NA())</f>
        <v>#N/A</v>
      </c>
      <c r="Q97" s="15" t="e">
        <f>IF(INDEX('Asset purchases'!P$3:P$1002,MATCH($A97,'Asset purchases'!$A$3:$A$1002,0))="ü",1,NA())</f>
        <v>#N/A</v>
      </c>
      <c r="R97" s="15" t="e">
        <f>IF(INDEX('Asset purchases'!Q$3:Q$1002,MATCH($A97,'Asset purchases'!$A$3:$A$1002,0))="ü",1,NA())</f>
        <v>#N/A</v>
      </c>
      <c r="S97" s="15" t="e">
        <f>IF(INDEX('Asset purchases'!R$3:R$1002,MATCH($A97,'Asset purchases'!$A$3:$A$1002,0))="ü",1,NA())</f>
        <v>#N/A</v>
      </c>
      <c r="T97" s="15" t="e">
        <f>IF(INDEX('Asset purchases'!S$3:S$1002,MATCH($A97,'Asset purchases'!$A$3:$A$1002,0))="ü",1,NA())</f>
        <v>#N/A</v>
      </c>
      <c r="U97" s="15" t="e">
        <f>IF(INDEX('Asset purchases'!T$3:T$1002,MATCH($A97,'Asset purchases'!$A$3:$A$1002,0))="ü",1,NA())</f>
        <v>#N/A</v>
      </c>
      <c r="V97" s="43">
        <f>IF(Announcements!H97="ü",1,0)</f>
        <v>0</v>
      </c>
    </row>
    <row r="98" spans="1:22" x14ac:dyDescent="0.3">
      <c r="A98" s="15" t="str">
        <f>IF(NOT(ISBLANK(Announcements!A98)),Announcements!A98,NA())</f>
        <v>BR-20200318-mon-1</v>
      </c>
      <c r="B98" s="15">
        <f>IF(NOT(ISBLANK(Announcements!B98)),Announcements!B98,NA())</f>
        <v>4</v>
      </c>
      <c r="C98" s="15" t="e">
        <f>IF(NOT(ISBLANK(Announcements!#REF!)),Announcements!#REF!,NA())</f>
        <v>#REF!</v>
      </c>
      <c r="D98" s="26">
        <f>IF(NOT(ISBLANK(Announcements!C98)),Announcements!C98,NA())</f>
        <v>44048</v>
      </c>
      <c r="E98" s="15" t="e">
        <f>IF(NOT(ISBLANK(Announcements!D98)),Announcements!D98,NA())</f>
        <v>#N/A</v>
      </c>
      <c r="F98" s="15" t="str">
        <f>IF(NOT(ISBLANK(Announcements!E98)),Announcements!E98,NA())</f>
        <v>BR</v>
      </c>
      <c r="G98" s="15" t="str">
        <f>IF(NOT(ISBLANK(Announcements!F98)),Announcements!F98,NA())</f>
        <v>Interest rate</v>
      </c>
      <c r="H98" s="15" t="e">
        <f>IF(INDEX('Lending operations'!$L$3:$L$1007,MATCH($A98,'Lending operations'!$A$3:$A$1007,0))="ü",1,0)</f>
        <v>#N/A</v>
      </c>
      <c r="I98" s="15" t="e">
        <f>IF(INDEX('Lending operations'!$M$3:$M$1007,MATCH($A98,'Lending operations'!$A$3:$A$1007,0))="ü",1,NA())</f>
        <v>#N/A</v>
      </c>
      <c r="J98" s="15">
        <f t="shared" si="2"/>
        <v>0</v>
      </c>
      <c r="K98" s="15">
        <f t="shared" si="3"/>
        <v>0</v>
      </c>
      <c r="M98" s="15" t="e">
        <f>IF(INDEX('Asset purchases'!L$3:L$1002,MATCH($A98,'Asset purchases'!$A$3:$A$1002,0))="ü",1,NA())</f>
        <v>#N/A</v>
      </c>
      <c r="N98" s="15" t="e">
        <f>IF(INDEX('Asset purchases'!M$3:M$1002,MATCH($A98,'Asset purchases'!$A$3:$A$1002,0))="ü",1,NA())</f>
        <v>#N/A</v>
      </c>
      <c r="O98" s="15" t="e">
        <f>IF(INDEX('Asset purchases'!N$3:N$1002,MATCH($A98,'Asset purchases'!$A$3:$A$1002,0))="ü",1,NA())</f>
        <v>#N/A</v>
      </c>
      <c r="P98" s="15" t="e">
        <f>IF(INDEX('Asset purchases'!O$3:O$1002,MATCH($A98,'Asset purchases'!$A$3:$A$1002,0))="ü",1,NA())</f>
        <v>#N/A</v>
      </c>
      <c r="Q98" s="15" t="e">
        <f>IF(INDEX('Asset purchases'!P$3:P$1002,MATCH($A98,'Asset purchases'!$A$3:$A$1002,0))="ü",1,NA())</f>
        <v>#N/A</v>
      </c>
      <c r="R98" s="15" t="e">
        <f>IF(INDEX('Asset purchases'!Q$3:Q$1002,MATCH($A98,'Asset purchases'!$A$3:$A$1002,0))="ü",1,NA())</f>
        <v>#N/A</v>
      </c>
      <c r="S98" s="15" t="e">
        <f>IF(INDEX('Asset purchases'!R$3:R$1002,MATCH($A98,'Asset purchases'!$A$3:$A$1002,0))="ü",1,NA())</f>
        <v>#N/A</v>
      </c>
      <c r="T98" s="15" t="e">
        <f>IF(INDEX('Asset purchases'!S$3:S$1002,MATCH($A98,'Asset purchases'!$A$3:$A$1002,0))="ü",1,NA())</f>
        <v>#N/A</v>
      </c>
      <c r="U98" s="15" t="e">
        <f>IF(INDEX('Asset purchases'!T$3:T$1002,MATCH($A98,'Asset purchases'!$A$3:$A$1002,0))="ü",1,NA())</f>
        <v>#N/A</v>
      </c>
      <c r="V98" s="43">
        <f>IF(Announcements!H98="ü",1,0)</f>
        <v>0</v>
      </c>
    </row>
    <row r="99" spans="1:22" x14ac:dyDescent="0.3">
      <c r="A99" s="15" t="str">
        <f>IF(NOT(ISBLANK(Announcements!A99)),Announcements!A99,NA())</f>
        <v>BR-20200318-mon-1</v>
      </c>
      <c r="B99" s="15">
        <f>IF(NOT(ISBLANK(Announcements!B99)),Announcements!B99,NA())</f>
        <v>5</v>
      </c>
      <c r="C99" s="15" t="e">
        <f>IF(NOT(ISBLANK(Announcements!#REF!)),Announcements!#REF!,NA())</f>
        <v>#REF!</v>
      </c>
      <c r="D99" s="26">
        <f>IF(NOT(ISBLANK(Announcements!C99)),Announcements!C99,NA())</f>
        <v>44090</v>
      </c>
      <c r="E99" s="15" t="e">
        <f>IF(NOT(ISBLANK(Announcements!D99)),Announcements!D99,NA())</f>
        <v>#N/A</v>
      </c>
      <c r="F99" s="15" t="str">
        <f>IF(NOT(ISBLANK(Announcements!E99)),Announcements!E99,NA())</f>
        <v>BR</v>
      </c>
      <c r="G99" s="15" t="str">
        <f>IF(NOT(ISBLANK(Announcements!F99)),Announcements!F99,NA())</f>
        <v>Interest rate</v>
      </c>
      <c r="H99" s="15" t="e">
        <f>IF(INDEX('Lending operations'!$L$3:$L$1007,MATCH($A99,'Lending operations'!$A$3:$A$1007,0))="ü",1,0)</f>
        <v>#N/A</v>
      </c>
      <c r="I99" s="15" t="e">
        <f>IF(INDEX('Lending operations'!$M$3:$M$1007,MATCH($A99,'Lending operations'!$A$3:$A$1007,0))="ü",1,NA())</f>
        <v>#N/A</v>
      </c>
      <c r="J99" s="15">
        <f t="shared" si="2"/>
        <v>0</v>
      </c>
      <c r="K99" s="15">
        <f t="shared" si="3"/>
        <v>0</v>
      </c>
      <c r="M99" s="15" t="e">
        <f>IF(INDEX('Asset purchases'!L$3:L$1002,MATCH($A99,'Asset purchases'!$A$3:$A$1002,0))="ü",1,NA())</f>
        <v>#N/A</v>
      </c>
      <c r="N99" s="15" t="e">
        <f>IF(INDEX('Asset purchases'!M$3:M$1002,MATCH($A99,'Asset purchases'!$A$3:$A$1002,0))="ü",1,NA())</f>
        <v>#N/A</v>
      </c>
      <c r="O99" s="15" t="e">
        <f>IF(INDEX('Asset purchases'!N$3:N$1002,MATCH($A99,'Asset purchases'!$A$3:$A$1002,0))="ü",1,NA())</f>
        <v>#N/A</v>
      </c>
      <c r="P99" s="15" t="e">
        <f>IF(INDEX('Asset purchases'!O$3:O$1002,MATCH($A99,'Asset purchases'!$A$3:$A$1002,0))="ü",1,NA())</f>
        <v>#N/A</v>
      </c>
      <c r="Q99" s="15" t="e">
        <f>IF(INDEX('Asset purchases'!P$3:P$1002,MATCH($A99,'Asset purchases'!$A$3:$A$1002,0))="ü",1,NA())</f>
        <v>#N/A</v>
      </c>
      <c r="R99" s="15" t="e">
        <f>IF(INDEX('Asset purchases'!Q$3:Q$1002,MATCH($A99,'Asset purchases'!$A$3:$A$1002,0))="ü",1,NA())</f>
        <v>#N/A</v>
      </c>
      <c r="S99" s="15" t="e">
        <f>IF(INDEX('Asset purchases'!R$3:R$1002,MATCH($A99,'Asset purchases'!$A$3:$A$1002,0))="ü",1,NA())</f>
        <v>#N/A</v>
      </c>
      <c r="T99" s="15" t="e">
        <f>IF(INDEX('Asset purchases'!S$3:S$1002,MATCH($A99,'Asset purchases'!$A$3:$A$1002,0))="ü",1,NA())</f>
        <v>#N/A</v>
      </c>
      <c r="U99" s="15" t="e">
        <f>IF(INDEX('Asset purchases'!T$3:T$1002,MATCH($A99,'Asset purchases'!$A$3:$A$1002,0))="ü",1,NA())</f>
        <v>#N/A</v>
      </c>
      <c r="V99" s="43">
        <f>IF(Announcements!H99="ü",1,0)</f>
        <v>0</v>
      </c>
    </row>
    <row r="100" spans="1:22" x14ac:dyDescent="0.3">
      <c r="A100" s="15" t="str">
        <f>IF(NOT(ISBLANK(Announcements!A100)),Announcements!A100,NA())</f>
        <v>BR-20200323-mon-1</v>
      </c>
      <c r="B100" s="15">
        <f>IF(NOT(ISBLANK(Announcements!B100)),Announcements!B100,NA())</f>
        <v>2</v>
      </c>
      <c r="C100" s="15" t="e">
        <f>IF(NOT(ISBLANK(Announcements!#REF!)),Announcements!#REF!,NA())</f>
        <v>#REF!</v>
      </c>
      <c r="D100" s="26">
        <f>IF(NOT(ISBLANK(Announcements!C100)),Announcements!C100,NA())</f>
        <v>44106</v>
      </c>
      <c r="E100" s="15" t="e">
        <f>IF(NOT(ISBLANK(Announcements!D100)),Announcements!D100,NA())</f>
        <v>#N/A</v>
      </c>
      <c r="F100" s="15" t="str">
        <f>IF(NOT(ISBLANK(Announcements!E100)),Announcements!E100,NA())</f>
        <v>BR</v>
      </c>
      <c r="G100" s="15" t="str">
        <f>IF(NOT(ISBLANK(Announcements!F100)),Announcements!F100,NA())</f>
        <v>Reserve policy</v>
      </c>
      <c r="H100" s="15" t="e">
        <f>IF(INDEX('Lending operations'!$L$3:$L$1007,MATCH($A100,'Lending operations'!$A$3:$A$1007,0))="ü",1,0)</f>
        <v>#N/A</v>
      </c>
      <c r="I100" s="15" t="e">
        <f>IF(INDEX('Lending operations'!$M$3:$M$1007,MATCH($A100,'Lending operations'!$A$3:$A$1007,0))="ü",1,NA())</f>
        <v>#N/A</v>
      </c>
      <c r="J100" s="15">
        <f t="shared" si="2"/>
        <v>0</v>
      </c>
      <c r="K100" s="15">
        <f t="shared" si="3"/>
        <v>0</v>
      </c>
      <c r="M100" s="15" t="e">
        <f>IF(INDEX('Asset purchases'!L$3:L$1002,MATCH($A100,'Asset purchases'!$A$3:$A$1002,0))="ü",1,NA())</f>
        <v>#N/A</v>
      </c>
      <c r="N100" s="15" t="e">
        <f>IF(INDEX('Asset purchases'!M$3:M$1002,MATCH($A100,'Asset purchases'!$A$3:$A$1002,0))="ü",1,NA())</f>
        <v>#N/A</v>
      </c>
      <c r="O100" s="15" t="e">
        <f>IF(INDEX('Asset purchases'!N$3:N$1002,MATCH($A100,'Asset purchases'!$A$3:$A$1002,0))="ü",1,NA())</f>
        <v>#N/A</v>
      </c>
      <c r="P100" s="15" t="e">
        <f>IF(INDEX('Asset purchases'!O$3:O$1002,MATCH($A100,'Asset purchases'!$A$3:$A$1002,0))="ü",1,NA())</f>
        <v>#N/A</v>
      </c>
      <c r="Q100" s="15" t="e">
        <f>IF(INDEX('Asset purchases'!P$3:P$1002,MATCH($A100,'Asset purchases'!$A$3:$A$1002,0))="ü",1,NA())</f>
        <v>#N/A</v>
      </c>
      <c r="R100" s="15" t="e">
        <f>IF(INDEX('Asset purchases'!Q$3:Q$1002,MATCH($A100,'Asset purchases'!$A$3:$A$1002,0))="ü",1,NA())</f>
        <v>#N/A</v>
      </c>
      <c r="S100" s="15" t="e">
        <f>IF(INDEX('Asset purchases'!R$3:R$1002,MATCH($A100,'Asset purchases'!$A$3:$A$1002,0))="ü",1,NA())</f>
        <v>#N/A</v>
      </c>
      <c r="T100" s="15" t="e">
        <f>IF(INDEX('Asset purchases'!S$3:S$1002,MATCH($A100,'Asset purchases'!$A$3:$A$1002,0))="ü",1,NA())</f>
        <v>#N/A</v>
      </c>
      <c r="U100" s="15" t="e">
        <f>IF(INDEX('Asset purchases'!T$3:T$1002,MATCH($A100,'Asset purchases'!$A$3:$A$1002,0))="ü",1,NA())</f>
        <v>#N/A</v>
      </c>
      <c r="V100" s="43">
        <f>IF(Announcements!H100="ü",1,0)</f>
        <v>0</v>
      </c>
    </row>
    <row r="101" spans="1:22" x14ac:dyDescent="0.3">
      <c r="A101" s="15" t="str">
        <f>IF(NOT(ISBLANK(Announcements!A101)),Announcements!A101,NA())</f>
        <v>BR-20200318-mon-1</v>
      </c>
      <c r="B101" s="15">
        <f>IF(NOT(ISBLANK(Announcements!B101)),Announcements!B101,NA())</f>
        <v>6</v>
      </c>
      <c r="C101" s="15" t="e">
        <f>IF(NOT(ISBLANK(Announcements!#REF!)),Announcements!#REF!,NA())</f>
        <v>#REF!</v>
      </c>
      <c r="D101" s="26">
        <f>IF(NOT(ISBLANK(Announcements!C101)),Announcements!C101,NA())</f>
        <v>44132</v>
      </c>
      <c r="E101" s="15" t="e">
        <f>IF(NOT(ISBLANK(Announcements!D101)),Announcements!D101,NA())</f>
        <v>#N/A</v>
      </c>
      <c r="F101" s="15" t="str">
        <f>IF(NOT(ISBLANK(Announcements!E101)),Announcements!E101,NA())</f>
        <v>BR</v>
      </c>
      <c r="G101" s="15" t="str">
        <f>IF(NOT(ISBLANK(Announcements!F101)),Announcements!F101,NA())</f>
        <v>Interest rate</v>
      </c>
      <c r="H101" s="15" t="e">
        <f>IF(INDEX('Lending operations'!$L$3:$L$1007,MATCH($A101,'Lending operations'!$A$3:$A$1007,0))="ü",1,0)</f>
        <v>#N/A</v>
      </c>
      <c r="I101" s="15" t="e">
        <f>IF(INDEX('Lending operations'!$M$3:$M$1007,MATCH($A101,'Lending operations'!$A$3:$A$1007,0))="ü",1,NA())</f>
        <v>#N/A</v>
      </c>
      <c r="J101" s="15">
        <f t="shared" si="2"/>
        <v>0</v>
      </c>
      <c r="K101" s="15">
        <f t="shared" si="3"/>
        <v>0</v>
      </c>
      <c r="M101" s="15" t="e">
        <f>IF(INDEX('Asset purchases'!L$3:L$1002,MATCH($A101,'Asset purchases'!$A$3:$A$1002,0))="ü",1,NA())</f>
        <v>#N/A</v>
      </c>
      <c r="N101" s="15" t="e">
        <f>IF(INDEX('Asset purchases'!M$3:M$1002,MATCH($A101,'Asset purchases'!$A$3:$A$1002,0))="ü",1,NA())</f>
        <v>#N/A</v>
      </c>
      <c r="O101" s="15" t="e">
        <f>IF(INDEX('Asset purchases'!N$3:N$1002,MATCH($A101,'Asset purchases'!$A$3:$A$1002,0))="ü",1,NA())</f>
        <v>#N/A</v>
      </c>
      <c r="P101" s="15" t="e">
        <f>IF(INDEX('Asset purchases'!O$3:O$1002,MATCH($A101,'Asset purchases'!$A$3:$A$1002,0))="ü",1,NA())</f>
        <v>#N/A</v>
      </c>
      <c r="Q101" s="15" t="e">
        <f>IF(INDEX('Asset purchases'!P$3:P$1002,MATCH($A101,'Asset purchases'!$A$3:$A$1002,0))="ü",1,NA())</f>
        <v>#N/A</v>
      </c>
      <c r="R101" s="15" t="e">
        <f>IF(INDEX('Asset purchases'!Q$3:Q$1002,MATCH($A101,'Asset purchases'!$A$3:$A$1002,0))="ü",1,NA())</f>
        <v>#N/A</v>
      </c>
      <c r="S101" s="15" t="e">
        <f>IF(INDEX('Asset purchases'!R$3:R$1002,MATCH($A101,'Asset purchases'!$A$3:$A$1002,0))="ü",1,NA())</f>
        <v>#N/A</v>
      </c>
      <c r="T101" s="15" t="e">
        <f>IF(INDEX('Asset purchases'!S$3:S$1002,MATCH($A101,'Asset purchases'!$A$3:$A$1002,0))="ü",1,NA())</f>
        <v>#N/A</v>
      </c>
      <c r="U101" s="15" t="e">
        <f>IF(INDEX('Asset purchases'!T$3:T$1002,MATCH($A101,'Asset purchases'!$A$3:$A$1002,0))="ü",1,NA())</f>
        <v>#N/A</v>
      </c>
      <c r="V101" s="43">
        <f>IF(Announcements!H101="ü",1,0)</f>
        <v>0</v>
      </c>
    </row>
    <row r="102" spans="1:22" x14ac:dyDescent="0.3">
      <c r="A102" s="15" t="str">
        <f>IF(NOT(ISBLANK(Announcements!A102)),Announcements!A102,NA())</f>
        <v>BR-20200318-mon-1</v>
      </c>
      <c r="B102" s="15">
        <f>IF(NOT(ISBLANK(Announcements!B102)),Announcements!B102,NA())</f>
        <v>7</v>
      </c>
      <c r="C102" s="15" t="e">
        <f>IF(NOT(ISBLANK(Announcements!#REF!)),Announcements!#REF!,NA())</f>
        <v>#REF!</v>
      </c>
      <c r="D102" s="26">
        <f>IF(NOT(ISBLANK(Announcements!C102)),Announcements!C102,NA())</f>
        <v>44174</v>
      </c>
      <c r="E102" s="15" t="e">
        <f>IF(NOT(ISBLANK(Announcements!D102)),Announcements!D102,NA())</f>
        <v>#N/A</v>
      </c>
      <c r="F102" s="15" t="str">
        <f>IF(NOT(ISBLANK(Announcements!E102)),Announcements!E102,NA())</f>
        <v>BR</v>
      </c>
      <c r="G102" s="15" t="str">
        <f>IF(NOT(ISBLANK(Announcements!F102)),Announcements!F102,NA())</f>
        <v>Interest rate</v>
      </c>
      <c r="H102" s="15" t="e">
        <f>IF(INDEX('Lending operations'!$L$3:$L$1007,MATCH($A102,'Lending operations'!$A$3:$A$1007,0))="ü",1,0)</f>
        <v>#N/A</v>
      </c>
      <c r="I102" s="15" t="e">
        <f>IF(INDEX('Lending operations'!$M$3:$M$1007,MATCH($A102,'Lending operations'!$A$3:$A$1007,0))="ü",1,NA())</f>
        <v>#N/A</v>
      </c>
      <c r="J102" s="15">
        <f t="shared" si="2"/>
        <v>0</v>
      </c>
      <c r="K102" s="15">
        <f t="shared" si="3"/>
        <v>0</v>
      </c>
      <c r="M102" s="15" t="e">
        <f>IF(INDEX('Asset purchases'!L$3:L$1002,MATCH($A102,'Asset purchases'!$A$3:$A$1002,0))="ü",1,NA())</f>
        <v>#N/A</v>
      </c>
      <c r="N102" s="15" t="e">
        <f>IF(INDEX('Asset purchases'!M$3:M$1002,MATCH($A102,'Asset purchases'!$A$3:$A$1002,0))="ü",1,NA())</f>
        <v>#N/A</v>
      </c>
      <c r="O102" s="15" t="e">
        <f>IF(INDEX('Asset purchases'!N$3:N$1002,MATCH($A102,'Asset purchases'!$A$3:$A$1002,0))="ü",1,NA())</f>
        <v>#N/A</v>
      </c>
      <c r="P102" s="15" t="e">
        <f>IF(INDEX('Asset purchases'!O$3:O$1002,MATCH($A102,'Asset purchases'!$A$3:$A$1002,0))="ü",1,NA())</f>
        <v>#N/A</v>
      </c>
      <c r="Q102" s="15" t="e">
        <f>IF(INDEX('Asset purchases'!P$3:P$1002,MATCH($A102,'Asset purchases'!$A$3:$A$1002,0))="ü",1,NA())</f>
        <v>#N/A</v>
      </c>
      <c r="R102" s="15" t="e">
        <f>IF(INDEX('Asset purchases'!Q$3:Q$1002,MATCH($A102,'Asset purchases'!$A$3:$A$1002,0))="ü",1,NA())</f>
        <v>#N/A</v>
      </c>
      <c r="S102" s="15" t="e">
        <f>IF(INDEX('Asset purchases'!R$3:R$1002,MATCH($A102,'Asset purchases'!$A$3:$A$1002,0))="ü",1,NA())</f>
        <v>#N/A</v>
      </c>
      <c r="T102" s="15" t="e">
        <f>IF(INDEX('Asset purchases'!S$3:S$1002,MATCH($A102,'Asset purchases'!$A$3:$A$1002,0))="ü",1,NA())</f>
        <v>#N/A</v>
      </c>
      <c r="U102" s="15" t="e">
        <f>IF(INDEX('Asset purchases'!T$3:T$1002,MATCH($A102,'Asset purchases'!$A$3:$A$1002,0))="ü",1,NA())</f>
        <v>#N/A</v>
      </c>
      <c r="V102" s="43">
        <f>IF(Announcements!H102="ü",1,0)</f>
        <v>0</v>
      </c>
    </row>
    <row r="103" spans="1:22" x14ac:dyDescent="0.3">
      <c r="A103" s="15" t="str">
        <f>IF(NOT(ISBLANK(Announcements!A103)),Announcements!A103,NA())</f>
        <v>BR-20200318-mon-1</v>
      </c>
      <c r="B103" s="15">
        <f>IF(NOT(ISBLANK(Announcements!B103)),Announcements!B103,NA())</f>
        <v>8</v>
      </c>
      <c r="C103" s="15" t="e">
        <f>IF(NOT(ISBLANK(Announcements!#REF!)),Announcements!#REF!,NA())</f>
        <v>#REF!</v>
      </c>
      <c r="D103" s="26">
        <f>IF(NOT(ISBLANK(Announcements!C103)),Announcements!C103,NA())</f>
        <v>44216</v>
      </c>
      <c r="E103" s="15" t="e">
        <f>IF(NOT(ISBLANK(Announcements!D103)),Announcements!D103,NA())</f>
        <v>#N/A</v>
      </c>
      <c r="F103" s="15" t="str">
        <f>IF(NOT(ISBLANK(Announcements!E103)),Announcements!E103,NA())</f>
        <v>BR</v>
      </c>
      <c r="G103" s="15" t="str">
        <f>IF(NOT(ISBLANK(Announcements!F103)),Announcements!F103,NA())</f>
        <v xml:space="preserve">Interest rate  </v>
      </c>
      <c r="H103" s="15" t="e">
        <f>IF(INDEX('Lending operations'!$L$3:$L$1007,MATCH($A103,'Lending operations'!$A$3:$A$1007,0))="ü",1,0)</f>
        <v>#N/A</v>
      </c>
      <c r="I103" s="15" t="e">
        <f>IF(INDEX('Lending operations'!$M$3:$M$1007,MATCH($A103,'Lending operations'!$A$3:$A$1007,0))="ü",1,NA())</f>
        <v>#N/A</v>
      </c>
      <c r="J103" s="15">
        <f t="shared" si="2"/>
        <v>0</v>
      </c>
      <c r="K103" s="15">
        <f t="shared" si="3"/>
        <v>0</v>
      </c>
      <c r="M103" s="15" t="e">
        <f>IF(INDEX('Asset purchases'!L$3:L$1002,MATCH($A103,'Asset purchases'!$A$3:$A$1002,0))="ü",1,NA())</f>
        <v>#N/A</v>
      </c>
      <c r="N103" s="15" t="e">
        <f>IF(INDEX('Asset purchases'!M$3:M$1002,MATCH($A103,'Asset purchases'!$A$3:$A$1002,0))="ü",1,NA())</f>
        <v>#N/A</v>
      </c>
      <c r="O103" s="15" t="e">
        <f>IF(INDEX('Asset purchases'!N$3:N$1002,MATCH($A103,'Asset purchases'!$A$3:$A$1002,0))="ü",1,NA())</f>
        <v>#N/A</v>
      </c>
      <c r="P103" s="15" t="e">
        <f>IF(INDEX('Asset purchases'!O$3:O$1002,MATCH($A103,'Asset purchases'!$A$3:$A$1002,0))="ü",1,NA())</f>
        <v>#N/A</v>
      </c>
      <c r="Q103" s="15" t="e">
        <f>IF(INDEX('Asset purchases'!P$3:P$1002,MATCH($A103,'Asset purchases'!$A$3:$A$1002,0))="ü",1,NA())</f>
        <v>#N/A</v>
      </c>
      <c r="R103" s="15" t="e">
        <f>IF(INDEX('Asset purchases'!Q$3:Q$1002,MATCH($A103,'Asset purchases'!$A$3:$A$1002,0))="ü",1,NA())</f>
        <v>#N/A</v>
      </c>
      <c r="S103" s="15" t="e">
        <f>IF(INDEX('Asset purchases'!R$3:R$1002,MATCH($A103,'Asset purchases'!$A$3:$A$1002,0))="ü",1,NA())</f>
        <v>#N/A</v>
      </c>
      <c r="T103" s="15" t="e">
        <f>IF(INDEX('Asset purchases'!S$3:S$1002,MATCH($A103,'Asset purchases'!$A$3:$A$1002,0))="ü",1,NA())</f>
        <v>#N/A</v>
      </c>
      <c r="U103" s="15" t="e">
        <f>IF(INDEX('Asset purchases'!T$3:T$1002,MATCH($A103,'Asset purchases'!$A$3:$A$1002,0))="ü",1,NA())</f>
        <v>#N/A</v>
      </c>
      <c r="V103" s="43">
        <f>IF(Announcements!H103="ü",1,0)</f>
        <v>0</v>
      </c>
    </row>
    <row r="104" spans="1:22" x14ac:dyDescent="0.3">
      <c r="A104" s="15" t="str">
        <f>IF(NOT(ISBLANK(Announcements!A104)),Announcements!A104,NA())</f>
        <v>BR-20200318-mon-1</v>
      </c>
      <c r="B104" s="15">
        <f>IF(NOT(ISBLANK(Announcements!B104)),Announcements!B104,NA())</f>
        <v>9</v>
      </c>
      <c r="C104" s="15" t="e">
        <f>IF(NOT(ISBLANK(Announcements!#REF!)),Announcements!#REF!,NA())</f>
        <v>#REF!</v>
      </c>
      <c r="D104" s="26">
        <f>IF(NOT(ISBLANK(Announcements!C104)),Announcements!C104,NA())</f>
        <v>44272</v>
      </c>
      <c r="E104" s="15" t="e">
        <f>IF(NOT(ISBLANK(Announcements!D104)),Announcements!D104,NA())</f>
        <v>#N/A</v>
      </c>
      <c r="F104" s="15" t="str">
        <f>IF(NOT(ISBLANK(Announcements!E104)),Announcements!E104,NA())</f>
        <v>BR</v>
      </c>
      <c r="G104" s="15" t="str">
        <f>IF(NOT(ISBLANK(Announcements!F104)),Announcements!F104,NA())</f>
        <v>Interest rate</v>
      </c>
      <c r="H104" s="15" t="e">
        <f>IF(INDEX('Lending operations'!$L$3:$L$1007,MATCH($A104,'Lending operations'!$A$3:$A$1007,0))="ü",1,0)</f>
        <v>#N/A</v>
      </c>
      <c r="I104" s="15" t="e">
        <f>IF(INDEX('Lending operations'!$M$3:$M$1007,MATCH($A104,'Lending operations'!$A$3:$A$1007,0))="ü",1,NA())</f>
        <v>#N/A</v>
      </c>
      <c r="J104" s="15">
        <f t="shared" si="2"/>
        <v>0</v>
      </c>
      <c r="K104" s="15">
        <f t="shared" si="3"/>
        <v>0</v>
      </c>
      <c r="M104" s="15" t="e">
        <f>IF(INDEX('Asset purchases'!L$3:L$1002,MATCH($A104,'Asset purchases'!$A$3:$A$1002,0))="ü",1,NA())</f>
        <v>#N/A</v>
      </c>
      <c r="N104" s="15" t="e">
        <f>IF(INDEX('Asset purchases'!M$3:M$1002,MATCH($A104,'Asset purchases'!$A$3:$A$1002,0))="ü",1,NA())</f>
        <v>#N/A</v>
      </c>
      <c r="O104" s="15" t="e">
        <f>IF(INDEX('Asset purchases'!N$3:N$1002,MATCH($A104,'Asset purchases'!$A$3:$A$1002,0))="ü",1,NA())</f>
        <v>#N/A</v>
      </c>
      <c r="P104" s="15" t="e">
        <f>IF(INDEX('Asset purchases'!O$3:O$1002,MATCH($A104,'Asset purchases'!$A$3:$A$1002,0))="ü",1,NA())</f>
        <v>#N/A</v>
      </c>
      <c r="Q104" s="15" t="e">
        <f>IF(INDEX('Asset purchases'!P$3:P$1002,MATCH($A104,'Asset purchases'!$A$3:$A$1002,0))="ü",1,NA())</f>
        <v>#N/A</v>
      </c>
      <c r="R104" s="15" t="e">
        <f>IF(INDEX('Asset purchases'!Q$3:Q$1002,MATCH($A104,'Asset purchases'!$A$3:$A$1002,0))="ü",1,NA())</f>
        <v>#N/A</v>
      </c>
      <c r="S104" s="15" t="e">
        <f>IF(INDEX('Asset purchases'!R$3:R$1002,MATCH($A104,'Asset purchases'!$A$3:$A$1002,0))="ü",1,NA())</f>
        <v>#N/A</v>
      </c>
      <c r="T104" s="15" t="e">
        <f>IF(INDEX('Asset purchases'!S$3:S$1002,MATCH($A104,'Asset purchases'!$A$3:$A$1002,0))="ü",1,NA())</f>
        <v>#N/A</v>
      </c>
      <c r="U104" s="15" t="e">
        <f>IF(INDEX('Asset purchases'!T$3:T$1002,MATCH($A104,'Asset purchases'!$A$3:$A$1002,0))="ü",1,NA())</f>
        <v>#N/A</v>
      </c>
      <c r="V104" s="43">
        <f>IF(Announcements!H104="ü",1,0)</f>
        <v>1</v>
      </c>
    </row>
    <row r="105" spans="1:22" x14ac:dyDescent="0.3">
      <c r="A105" s="15" t="str">
        <f>IF(NOT(ISBLANK(Announcements!A105)),Announcements!A105,NA())</f>
        <v>BR-20200318-mon-1</v>
      </c>
      <c r="B105" s="15">
        <f>IF(NOT(ISBLANK(Announcements!B105)),Announcements!B105,NA())</f>
        <v>10</v>
      </c>
      <c r="C105" s="15" t="e">
        <f>IF(NOT(ISBLANK(Announcements!#REF!)),Announcements!#REF!,NA())</f>
        <v>#REF!</v>
      </c>
      <c r="D105" s="26">
        <f>IF(NOT(ISBLANK(Announcements!C105)),Announcements!C105,NA())</f>
        <v>44321</v>
      </c>
      <c r="E105" s="15" t="e">
        <f>IF(NOT(ISBLANK(Announcements!D105)),Announcements!D105,NA())</f>
        <v>#N/A</v>
      </c>
      <c r="F105" s="15" t="str">
        <f>IF(NOT(ISBLANK(Announcements!E105)),Announcements!E105,NA())</f>
        <v>BR</v>
      </c>
      <c r="G105" s="15" t="str">
        <f>IF(NOT(ISBLANK(Announcements!F105)),Announcements!F105,NA())</f>
        <v>Interest rate</v>
      </c>
      <c r="H105" s="15" t="e">
        <f>IF(INDEX('Lending operations'!$L$3:$L$1007,MATCH($A105,'Lending operations'!$A$3:$A$1007,0))="ü",1,0)</f>
        <v>#N/A</v>
      </c>
      <c r="I105" s="15" t="e">
        <f>IF(INDEX('Lending operations'!$M$3:$M$1007,MATCH($A105,'Lending operations'!$A$3:$A$1007,0))="ü",1,NA())</f>
        <v>#N/A</v>
      </c>
      <c r="J105" s="15">
        <f t="shared" si="2"/>
        <v>0</v>
      </c>
      <c r="K105" s="15">
        <f t="shared" si="3"/>
        <v>0</v>
      </c>
      <c r="M105" s="15" t="e">
        <f>IF(INDEX('Asset purchases'!L$3:L$1002,MATCH($A105,'Asset purchases'!$A$3:$A$1002,0))="ü",1,NA())</f>
        <v>#N/A</v>
      </c>
      <c r="N105" s="15" t="e">
        <f>IF(INDEX('Asset purchases'!M$3:M$1002,MATCH($A105,'Asset purchases'!$A$3:$A$1002,0))="ü",1,NA())</f>
        <v>#N/A</v>
      </c>
      <c r="O105" s="15" t="e">
        <f>IF(INDEX('Asset purchases'!N$3:N$1002,MATCH($A105,'Asset purchases'!$A$3:$A$1002,0))="ü",1,NA())</f>
        <v>#N/A</v>
      </c>
      <c r="P105" s="15" t="e">
        <f>IF(INDEX('Asset purchases'!O$3:O$1002,MATCH($A105,'Asset purchases'!$A$3:$A$1002,0))="ü",1,NA())</f>
        <v>#N/A</v>
      </c>
      <c r="Q105" s="15" t="e">
        <f>IF(INDEX('Asset purchases'!P$3:P$1002,MATCH($A105,'Asset purchases'!$A$3:$A$1002,0))="ü",1,NA())</f>
        <v>#N/A</v>
      </c>
      <c r="R105" s="15" t="e">
        <f>IF(INDEX('Asset purchases'!Q$3:Q$1002,MATCH($A105,'Asset purchases'!$A$3:$A$1002,0))="ü",1,NA())</f>
        <v>#N/A</v>
      </c>
      <c r="S105" s="15" t="e">
        <f>IF(INDEX('Asset purchases'!R$3:R$1002,MATCH($A105,'Asset purchases'!$A$3:$A$1002,0))="ü",1,NA())</f>
        <v>#N/A</v>
      </c>
      <c r="T105" s="15" t="e">
        <f>IF(INDEX('Asset purchases'!S$3:S$1002,MATCH($A105,'Asset purchases'!$A$3:$A$1002,0))="ü",1,NA())</f>
        <v>#N/A</v>
      </c>
      <c r="U105" s="15" t="e">
        <f>IF(INDEX('Asset purchases'!T$3:T$1002,MATCH($A105,'Asset purchases'!$A$3:$A$1002,0))="ü",1,NA())</f>
        <v>#N/A</v>
      </c>
      <c r="V105" s="43">
        <f>IF(Announcements!H105="ü",1,0)</f>
        <v>1</v>
      </c>
    </row>
    <row r="106" spans="1:22" x14ac:dyDescent="0.3">
      <c r="A106" s="15" t="str">
        <f>IF(NOT(ISBLANK(Announcements!A106)),Announcements!A106,NA())</f>
        <v>BR-20200318-mon-1</v>
      </c>
      <c r="B106" s="15">
        <f>IF(NOT(ISBLANK(Announcements!B106)),Announcements!B106,NA())</f>
        <v>11</v>
      </c>
      <c r="C106" s="15" t="e">
        <f>IF(NOT(ISBLANK(Announcements!#REF!)),Announcements!#REF!,NA())</f>
        <v>#REF!</v>
      </c>
      <c r="D106" s="26">
        <f>IF(NOT(ISBLANK(Announcements!C106)),Announcements!C106,NA())</f>
        <v>44363</v>
      </c>
      <c r="E106" s="15" t="e">
        <f>IF(NOT(ISBLANK(Announcements!D106)),Announcements!D106,NA())</f>
        <v>#N/A</v>
      </c>
      <c r="F106" s="15" t="str">
        <f>IF(NOT(ISBLANK(Announcements!E106)),Announcements!E106,NA())</f>
        <v>BR</v>
      </c>
      <c r="G106" s="15" t="str">
        <f>IF(NOT(ISBLANK(Announcements!F106)),Announcements!F106,NA())</f>
        <v>Interest rate</v>
      </c>
      <c r="H106" s="15" t="e">
        <f>IF(INDEX('Lending operations'!$L$3:$L$1007,MATCH($A106,'Lending operations'!$A$3:$A$1007,0))="ü",1,0)</f>
        <v>#N/A</v>
      </c>
      <c r="I106" s="15" t="e">
        <f>IF(INDEX('Lending operations'!$M$3:$M$1007,MATCH($A106,'Lending operations'!$A$3:$A$1007,0))="ü",1,NA())</f>
        <v>#N/A</v>
      </c>
      <c r="J106" s="15">
        <f t="shared" si="2"/>
        <v>0</v>
      </c>
      <c r="K106" s="15">
        <f t="shared" si="3"/>
        <v>0</v>
      </c>
      <c r="M106" s="15" t="e">
        <f>IF(INDEX('Asset purchases'!L$3:L$1002,MATCH($A106,'Asset purchases'!$A$3:$A$1002,0))="ü",1,NA())</f>
        <v>#N/A</v>
      </c>
      <c r="N106" s="15" t="e">
        <f>IF(INDEX('Asset purchases'!M$3:M$1002,MATCH($A106,'Asset purchases'!$A$3:$A$1002,0))="ü",1,NA())</f>
        <v>#N/A</v>
      </c>
      <c r="O106" s="15" t="e">
        <f>IF(INDEX('Asset purchases'!N$3:N$1002,MATCH($A106,'Asset purchases'!$A$3:$A$1002,0))="ü",1,NA())</f>
        <v>#N/A</v>
      </c>
      <c r="P106" s="15" t="e">
        <f>IF(INDEX('Asset purchases'!O$3:O$1002,MATCH($A106,'Asset purchases'!$A$3:$A$1002,0))="ü",1,NA())</f>
        <v>#N/A</v>
      </c>
      <c r="Q106" s="15" t="e">
        <f>IF(INDEX('Asset purchases'!P$3:P$1002,MATCH($A106,'Asset purchases'!$A$3:$A$1002,0))="ü",1,NA())</f>
        <v>#N/A</v>
      </c>
      <c r="R106" s="15" t="e">
        <f>IF(INDEX('Asset purchases'!Q$3:Q$1002,MATCH($A106,'Asset purchases'!$A$3:$A$1002,0))="ü",1,NA())</f>
        <v>#N/A</v>
      </c>
      <c r="S106" s="15" t="e">
        <f>IF(INDEX('Asset purchases'!R$3:R$1002,MATCH($A106,'Asset purchases'!$A$3:$A$1002,0))="ü",1,NA())</f>
        <v>#N/A</v>
      </c>
      <c r="T106" s="15" t="e">
        <f>IF(INDEX('Asset purchases'!S$3:S$1002,MATCH($A106,'Asset purchases'!$A$3:$A$1002,0))="ü",1,NA())</f>
        <v>#N/A</v>
      </c>
      <c r="U106" s="15" t="e">
        <f>IF(INDEX('Asset purchases'!T$3:T$1002,MATCH($A106,'Asset purchases'!$A$3:$A$1002,0))="ü",1,NA())</f>
        <v>#N/A</v>
      </c>
      <c r="V106" s="43">
        <f>IF(Announcements!H106="ü",1,0)</f>
        <v>1</v>
      </c>
    </row>
    <row r="107" spans="1:22" x14ac:dyDescent="0.3">
      <c r="A107" s="15" t="str">
        <f>IF(NOT(ISBLANK(Announcements!A107)),Announcements!A107,NA())</f>
        <v>BR-20210701-mon-1</v>
      </c>
      <c r="B107" s="15">
        <f>IF(NOT(ISBLANK(Announcements!B107)),Announcements!B107,NA())</f>
        <v>1</v>
      </c>
      <c r="C107" s="15" t="e">
        <f>IF(NOT(ISBLANK(Announcements!#REF!)),Announcements!#REF!,NA())</f>
        <v>#REF!</v>
      </c>
      <c r="D107" s="26">
        <f>IF(NOT(ISBLANK(Announcements!C107)),Announcements!C107,NA())</f>
        <v>44378</v>
      </c>
      <c r="E107" s="15" t="e">
        <f>IF(NOT(ISBLANK(Announcements!D107)),Announcements!D107,NA())</f>
        <v>#N/A</v>
      </c>
      <c r="F107" s="15" t="str">
        <f>IF(NOT(ISBLANK(Announcements!E107)),Announcements!E107,NA())</f>
        <v>BR</v>
      </c>
      <c r="G107" s="15" t="str">
        <f>IF(NOT(ISBLANK(Announcements!F107)),Announcements!F107,NA())</f>
        <v>Lending operations</v>
      </c>
      <c r="H107" s="15">
        <f>IF(INDEX('Lending operations'!$L$3:$L$1007,MATCH($A107,'Lending operations'!$A$3:$A$1007,0))="ü",1,0)</f>
        <v>0</v>
      </c>
      <c r="I107" s="15" t="e">
        <f>IF(INDEX('Lending operations'!$M$3:$M$1007,MATCH($A107,'Lending operations'!$A$3:$A$1007,0))="ü",1,NA())</f>
        <v>#N/A</v>
      </c>
      <c r="J107" s="15">
        <f t="shared" si="2"/>
        <v>0</v>
      </c>
      <c r="K107" s="15">
        <f t="shared" si="3"/>
        <v>0</v>
      </c>
      <c r="M107" s="15" t="e">
        <f>IF(INDEX('Asset purchases'!L$3:L$1002,MATCH($A107,'Asset purchases'!$A$3:$A$1002,0))="ü",1,NA())</f>
        <v>#N/A</v>
      </c>
      <c r="N107" s="15" t="e">
        <f>IF(INDEX('Asset purchases'!M$3:M$1002,MATCH($A107,'Asset purchases'!$A$3:$A$1002,0))="ü",1,NA())</f>
        <v>#N/A</v>
      </c>
      <c r="O107" s="15" t="e">
        <f>IF(INDEX('Asset purchases'!N$3:N$1002,MATCH($A107,'Asset purchases'!$A$3:$A$1002,0))="ü",1,NA())</f>
        <v>#N/A</v>
      </c>
      <c r="P107" s="15" t="e">
        <f>IF(INDEX('Asset purchases'!O$3:O$1002,MATCH($A107,'Asset purchases'!$A$3:$A$1002,0))="ü",1,NA())</f>
        <v>#N/A</v>
      </c>
      <c r="Q107" s="15" t="e">
        <f>IF(INDEX('Asset purchases'!P$3:P$1002,MATCH($A107,'Asset purchases'!$A$3:$A$1002,0))="ü",1,NA())</f>
        <v>#N/A</v>
      </c>
      <c r="R107" s="15" t="e">
        <f>IF(INDEX('Asset purchases'!Q$3:Q$1002,MATCH($A107,'Asset purchases'!$A$3:$A$1002,0))="ü",1,NA())</f>
        <v>#N/A</v>
      </c>
      <c r="S107" s="15" t="e">
        <f>IF(INDEX('Asset purchases'!R$3:R$1002,MATCH($A107,'Asset purchases'!$A$3:$A$1002,0))="ü",1,NA())</f>
        <v>#N/A</v>
      </c>
      <c r="T107" s="15" t="e">
        <f>IF(INDEX('Asset purchases'!S$3:S$1002,MATCH($A107,'Asset purchases'!$A$3:$A$1002,0))="ü",1,NA())</f>
        <v>#N/A</v>
      </c>
      <c r="U107" s="15" t="e">
        <f>IF(INDEX('Asset purchases'!T$3:T$1002,MATCH($A107,'Asset purchases'!$A$3:$A$1002,0))="ü",1,NA())</f>
        <v>#N/A</v>
      </c>
      <c r="V107" s="43">
        <f>IF(Announcements!H107="ü",1,0)</f>
        <v>0</v>
      </c>
    </row>
    <row r="108" spans="1:22" x14ac:dyDescent="0.3">
      <c r="A108" s="15" t="str">
        <f>IF(NOT(ISBLANK(Announcements!A108)),Announcements!A108,NA())</f>
        <v>BR-20210701-mon-2</v>
      </c>
      <c r="B108" s="15">
        <f>IF(NOT(ISBLANK(Announcements!B108)),Announcements!B108,NA())</f>
        <v>1</v>
      </c>
      <c r="C108" s="15" t="e">
        <f>IF(NOT(ISBLANK(Announcements!#REF!)),Announcements!#REF!,NA())</f>
        <v>#REF!</v>
      </c>
      <c r="D108" s="26">
        <f>IF(NOT(ISBLANK(Announcements!C108)),Announcements!C108,NA())</f>
        <v>44378</v>
      </c>
      <c r="E108" s="15" t="e">
        <f>IF(NOT(ISBLANK(Announcements!D108)),Announcements!D108,NA())</f>
        <v>#N/A</v>
      </c>
      <c r="F108" s="15" t="str">
        <f>IF(NOT(ISBLANK(Announcements!E108)),Announcements!E108,NA())</f>
        <v>BR</v>
      </c>
      <c r="G108" s="15" t="str">
        <f>IF(NOT(ISBLANK(Announcements!F108)),Announcements!F108,NA())</f>
        <v>Lending operations</v>
      </c>
      <c r="H108" s="15">
        <f>IF(INDEX('Lending operations'!$L$3:$L$1007,MATCH($A108,'Lending operations'!$A$3:$A$1007,0))="ü",1,0)</f>
        <v>0</v>
      </c>
      <c r="I108" s="15" t="e">
        <f>IF(INDEX('Lending operations'!$M$3:$M$1007,MATCH($A108,'Lending operations'!$A$3:$A$1007,0))="ü",1,NA())</f>
        <v>#N/A</v>
      </c>
      <c r="J108" s="15">
        <f t="shared" si="2"/>
        <v>0</v>
      </c>
      <c r="K108" s="15">
        <f t="shared" si="3"/>
        <v>0</v>
      </c>
      <c r="M108" s="15" t="e">
        <f>IF(INDEX('Asset purchases'!L$3:L$1002,MATCH($A108,'Asset purchases'!$A$3:$A$1002,0))="ü",1,NA())</f>
        <v>#N/A</v>
      </c>
      <c r="N108" s="15" t="e">
        <f>IF(INDEX('Asset purchases'!M$3:M$1002,MATCH($A108,'Asset purchases'!$A$3:$A$1002,0))="ü",1,NA())</f>
        <v>#N/A</v>
      </c>
      <c r="O108" s="15" t="e">
        <f>IF(INDEX('Asset purchases'!N$3:N$1002,MATCH($A108,'Asset purchases'!$A$3:$A$1002,0))="ü",1,NA())</f>
        <v>#N/A</v>
      </c>
      <c r="P108" s="15" t="e">
        <f>IF(INDEX('Asset purchases'!O$3:O$1002,MATCH($A108,'Asset purchases'!$A$3:$A$1002,0))="ü",1,NA())</f>
        <v>#N/A</v>
      </c>
      <c r="Q108" s="15" t="e">
        <f>IF(INDEX('Asset purchases'!P$3:P$1002,MATCH($A108,'Asset purchases'!$A$3:$A$1002,0))="ü",1,NA())</f>
        <v>#N/A</v>
      </c>
      <c r="R108" s="15" t="e">
        <f>IF(INDEX('Asset purchases'!Q$3:Q$1002,MATCH($A108,'Asset purchases'!$A$3:$A$1002,0))="ü",1,NA())</f>
        <v>#N/A</v>
      </c>
      <c r="S108" s="15" t="e">
        <f>IF(INDEX('Asset purchases'!R$3:R$1002,MATCH($A108,'Asset purchases'!$A$3:$A$1002,0))="ü",1,NA())</f>
        <v>#N/A</v>
      </c>
      <c r="T108" s="15" t="e">
        <f>IF(INDEX('Asset purchases'!S$3:S$1002,MATCH($A108,'Asset purchases'!$A$3:$A$1002,0))="ü",1,NA())</f>
        <v>#N/A</v>
      </c>
      <c r="U108" s="15" t="e">
        <f>IF(INDEX('Asset purchases'!T$3:T$1002,MATCH($A108,'Asset purchases'!$A$3:$A$1002,0))="ü",1,NA())</f>
        <v>#N/A</v>
      </c>
      <c r="V108" s="43">
        <f>IF(Announcements!H108="ü",1,0)</f>
        <v>0</v>
      </c>
    </row>
    <row r="109" spans="1:22" x14ac:dyDescent="0.3">
      <c r="A109" s="15" t="str">
        <f>IF(NOT(ISBLANK(Announcements!A109)),Announcements!A109,NA())</f>
        <v>BR-20200402-mon-1</v>
      </c>
      <c r="B109" s="15">
        <f>IF(NOT(ISBLANK(Announcements!B109)),Announcements!B109,NA())</f>
        <v>3</v>
      </c>
      <c r="C109" s="15" t="e">
        <f>IF(NOT(ISBLANK(Announcements!#REF!)),Announcements!#REF!,NA())</f>
        <v>#REF!</v>
      </c>
      <c r="D109" s="26">
        <f>IF(NOT(ISBLANK(Announcements!C109)),Announcements!C109,NA())</f>
        <v>44378</v>
      </c>
      <c r="E109" s="15" t="e">
        <f>IF(NOT(ISBLANK(Announcements!D109)),Announcements!D109,NA())</f>
        <v>#N/A</v>
      </c>
      <c r="F109" s="15" t="str">
        <f>IF(NOT(ISBLANK(Announcements!E109)),Announcements!E109,NA())</f>
        <v>BR</v>
      </c>
      <c r="G109" s="15" t="str">
        <f>IF(NOT(ISBLANK(Announcements!F109)),Announcements!F109,NA())</f>
        <v>Lending operations</v>
      </c>
      <c r="H109" s="15">
        <f>IF(INDEX('Lending operations'!$L$3:$L$1007,MATCH($A109,'Lending operations'!$A$3:$A$1007,0))="ü",1,0)</f>
        <v>0</v>
      </c>
      <c r="I109" s="15" t="e">
        <f>IF(INDEX('Lending operations'!$M$3:$M$1007,MATCH($A109,'Lending operations'!$A$3:$A$1007,0))="ü",1,NA())</f>
        <v>#N/A</v>
      </c>
      <c r="J109" s="15">
        <f t="shared" si="2"/>
        <v>0</v>
      </c>
      <c r="K109" s="15">
        <f t="shared" si="3"/>
        <v>0</v>
      </c>
      <c r="M109" s="15" t="e">
        <f>IF(INDEX('Asset purchases'!L$3:L$1002,MATCH($A109,'Asset purchases'!$A$3:$A$1002,0))="ü",1,NA())</f>
        <v>#N/A</v>
      </c>
      <c r="N109" s="15" t="e">
        <f>IF(INDEX('Asset purchases'!M$3:M$1002,MATCH($A109,'Asset purchases'!$A$3:$A$1002,0))="ü",1,NA())</f>
        <v>#N/A</v>
      </c>
      <c r="O109" s="15" t="e">
        <f>IF(INDEX('Asset purchases'!N$3:N$1002,MATCH($A109,'Asset purchases'!$A$3:$A$1002,0))="ü",1,NA())</f>
        <v>#N/A</v>
      </c>
      <c r="P109" s="15" t="e">
        <f>IF(INDEX('Asset purchases'!O$3:O$1002,MATCH($A109,'Asset purchases'!$A$3:$A$1002,0))="ü",1,NA())</f>
        <v>#N/A</v>
      </c>
      <c r="Q109" s="15" t="e">
        <f>IF(INDEX('Asset purchases'!P$3:P$1002,MATCH($A109,'Asset purchases'!$A$3:$A$1002,0))="ü",1,NA())</f>
        <v>#N/A</v>
      </c>
      <c r="R109" s="15" t="e">
        <f>IF(INDEX('Asset purchases'!Q$3:Q$1002,MATCH($A109,'Asset purchases'!$A$3:$A$1002,0))="ü",1,NA())</f>
        <v>#N/A</v>
      </c>
      <c r="S109" s="15" t="e">
        <f>IF(INDEX('Asset purchases'!R$3:R$1002,MATCH($A109,'Asset purchases'!$A$3:$A$1002,0))="ü",1,NA())</f>
        <v>#N/A</v>
      </c>
      <c r="T109" s="15" t="e">
        <f>IF(INDEX('Asset purchases'!S$3:S$1002,MATCH($A109,'Asset purchases'!$A$3:$A$1002,0))="ü",1,NA())</f>
        <v>#N/A</v>
      </c>
      <c r="U109" s="15" t="e">
        <f>IF(INDEX('Asset purchases'!T$3:T$1002,MATCH($A109,'Asset purchases'!$A$3:$A$1002,0))="ü",1,NA())</f>
        <v>#N/A</v>
      </c>
      <c r="V109" s="43">
        <f>IF(Announcements!H109="ü",1,0)</f>
        <v>0</v>
      </c>
    </row>
    <row r="110" spans="1:22" x14ac:dyDescent="0.3">
      <c r="A110" s="15" t="str">
        <f>IF(NOT(ISBLANK(Announcements!A110)),Announcements!A110,NA())</f>
        <v>BR-20200318-mon-1</v>
      </c>
      <c r="B110" s="15">
        <f>IF(NOT(ISBLANK(Announcements!B110)),Announcements!B110,NA())</f>
        <v>12</v>
      </c>
      <c r="C110" s="15" t="e">
        <f>IF(NOT(ISBLANK(Announcements!#REF!)),Announcements!#REF!,NA())</f>
        <v>#REF!</v>
      </c>
      <c r="D110" s="26">
        <f>IF(NOT(ISBLANK(Announcements!C110)),Announcements!C110,NA())</f>
        <v>44412</v>
      </c>
      <c r="E110" s="15" t="e">
        <f>IF(NOT(ISBLANK(Announcements!D110)),Announcements!D110,NA())</f>
        <v>#N/A</v>
      </c>
      <c r="F110" s="15" t="str">
        <f>IF(NOT(ISBLANK(Announcements!E110)),Announcements!E110,NA())</f>
        <v>BR</v>
      </c>
      <c r="G110" s="15" t="str">
        <f>IF(NOT(ISBLANK(Announcements!F110)),Announcements!F110,NA())</f>
        <v>Interest rate</v>
      </c>
      <c r="H110" s="15" t="e">
        <f>IF(INDEX('Lending operations'!$L$3:$L$1007,MATCH($A110,'Lending operations'!$A$3:$A$1007,0))="ü",1,0)</f>
        <v>#N/A</v>
      </c>
      <c r="I110" s="15" t="e">
        <f>IF(INDEX('Lending operations'!$M$3:$M$1007,MATCH($A110,'Lending operations'!$A$3:$A$1007,0))="ü",1,NA())</f>
        <v>#N/A</v>
      </c>
      <c r="J110" s="15">
        <f t="shared" si="2"/>
        <v>0</v>
      </c>
      <c r="K110" s="15">
        <f t="shared" si="3"/>
        <v>0</v>
      </c>
      <c r="M110" s="15" t="e">
        <f>IF(INDEX('Asset purchases'!L$3:L$1002,MATCH($A110,'Asset purchases'!$A$3:$A$1002,0))="ü",1,NA())</f>
        <v>#N/A</v>
      </c>
      <c r="N110" s="15" t="e">
        <f>IF(INDEX('Asset purchases'!M$3:M$1002,MATCH($A110,'Asset purchases'!$A$3:$A$1002,0))="ü",1,NA())</f>
        <v>#N/A</v>
      </c>
      <c r="O110" s="15" t="e">
        <f>IF(INDEX('Asset purchases'!N$3:N$1002,MATCH($A110,'Asset purchases'!$A$3:$A$1002,0))="ü",1,NA())</f>
        <v>#N/A</v>
      </c>
      <c r="P110" s="15" t="e">
        <f>IF(INDEX('Asset purchases'!O$3:O$1002,MATCH($A110,'Asset purchases'!$A$3:$A$1002,0))="ü",1,NA())</f>
        <v>#N/A</v>
      </c>
      <c r="Q110" s="15" t="e">
        <f>IF(INDEX('Asset purchases'!P$3:P$1002,MATCH($A110,'Asset purchases'!$A$3:$A$1002,0))="ü",1,NA())</f>
        <v>#N/A</v>
      </c>
      <c r="R110" s="15" t="e">
        <f>IF(INDEX('Asset purchases'!Q$3:Q$1002,MATCH($A110,'Asset purchases'!$A$3:$A$1002,0))="ü",1,NA())</f>
        <v>#N/A</v>
      </c>
      <c r="S110" s="15" t="e">
        <f>IF(INDEX('Asset purchases'!R$3:R$1002,MATCH($A110,'Asset purchases'!$A$3:$A$1002,0))="ü",1,NA())</f>
        <v>#N/A</v>
      </c>
      <c r="T110" s="15" t="e">
        <f>IF(INDEX('Asset purchases'!S$3:S$1002,MATCH($A110,'Asset purchases'!$A$3:$A$1002,0))="ü",1,NA())</f>
        <v>#N/A</v>
      </c>
      <c r="U110" s="15" t="e">
        <f>IF(INDEX('Asset purchases'!T$3:T$1002,MATCH($A110,'Asset purchases'!$A$3:$A$1002,0))="ü",1,NA())</f>
        <v>#N/A</v>
      </c>
      <c r="V110" s="43">
        <f>IF(Announcements!H110="ü",1,0)</f>
        <v>1</v>
      </c>
    </row>
    <row r="111" spans="1:22" x14ac:dyDescent="0.3">
      <c r="A111" s="15" t="str">
        <f>IF(NOT(ISBLANK(Announcements!A111)),Announcements!A111,NA())</f>
        <v>BR-20200318-mon-1</v>
      </c>
      <c r="B111" s="15">
        <f>IF(NOT(ISBLANK(Announcements!B111)),Announcements!B111,NA())</f>
        <v>13</v>
      </c>
      <c r="C111" s="15" t="e">
        <f>IF(NOT(ISBLANK(Announcements!#REF!)),Announcements!#REF!,NA())</f>
        <v>#REF!</v>
      </c>
      <c r="D111" s="26">
        <f>IF(NOT(ISBLANK(Announcements!C111)),Announcements!C111,NA())</f>
        <v>44461</v>
      </c>
      <c r="E111" s="15" t="e">
        <f>IF(NOT(ISBLANK(Announcements!D111)),Announcements!D111,NA())</f>
        <v>#N/A</v>
      </c>
      <c r="F111" s="15" t="str">
        <f>IF(NOT(ISBLANK(Announcements!E111)),Announcements!E111,NA())</f>
        <v>BR</v>
      </c>
      <c r="G111" s="15" t="str">
        <f>IF(NOT(ISBLANK(Announcements!F111)),Announcements!F111,NA())</f>
        <v>Interest rate</v>
      </c>
      <c r="H111" s="15" t="e">
        <f>IF(INDEX('Lending operations'!$L$3:$L$1007,MATCH($A111,'Lending operations'!$A$3:$A$1007,0))="ü",1,0)</f>
        <v>#N/A</v>
      </c>
      <c r="I111" s="15" t="e">
        <f>IF(INDEX('Lending operations'!$M$3:$M$1007,MATCH($A111,'Lending operations'!$A$3:$A$1007,0))="ü",1,NA())</f>
        <v>#N/A</v>
      </c>
      <c r="J111" s="15">
        <f t="shared" si="2"/>
        <v>0</v>
      </c>
      <c r="K111" s="15">
        <f t="shared" si="3"/>
        <v>0</v>
      </c>
      <c r="M111" s="15" t="e">
        <f>IF(INDEX('Asset purchases'!L$3:L$1002,MATCH($A111,'Asset purchases'!$A$3:$A$1002,0))="ü",1,NA())</f>
        <v>#N/A</v>
      </c>
      <c r="N111" s="15" t="e">
        <f>IF(INDEX('Asset purchases'!M$3:M$1002,MATCH($A111,'Asset purchases'!$A$3:$A$1002,0))="ü",1,NA())</f>
        <v>#N/A</v>
      </c>
      <c r="O111" s="15" t="e">
        <f>IF(INDEX('Asset purchases'!N$3:N$1002,MATCH($A111,'Asset purchases'!$A$3:$A$1002,0))="ü",1,NA())</f>
        <v>#N/A</v>
      </c>
      <c r="P111" s="15" t="e">
        <f>IF(INDEX('Asset purchases'!O$3:O$1002,MATCH($A111,'Asset purchases'!$A$3:$A$1002,0))="ü",1,NA())</f>
        <v>#N/A</v>
      </c>
      <c r="Q111" s="15" t="e">
        <f>IF(INDEX('Asset purchases'!P$3:P$1002,MATCH($A111,'Asset purchases'!$A$3:$A$1002,0))="ü",1,NA())</f>
        <v>#N/A</v>
      </c>
      <c r="R111" s="15" t="e">
        <f>IF(INDEX('Asset purchases'!Q$3:Q$1002,MATCH($A111,'Asset purchases'!$A$3:$A$1002,0))="ü",1,NA())</f>
        <v>#N/A</v>
      </c>
      <c r="S111" s="15" t="e">
        <f>IF(INDEX('Asset purchases'!R$3:R$1002,MATCH($A111,'Asset purchases'!$A$3:$A$1002,0))="ü",1,NA())</f>
        <v>#N/A</v>
      </c>
      <c r="T111" s="15" t="e">
        <f>IF(INDEX('Asset purchases'!S$3:S$1002,MATCH($A111,'Asset purchases'!$A$3:$A$1002,0))="ü",1,NA())</f>
        <v>#N/A</v>
      </c>
      <c r="U111" s="15" t="e">
        <f>IF(INDEX('Asset purchases'!T$3:T$1002,MATCH($A111,'Asset purchases'!$A$3:$A$1002,0))="ü",1,NA())</f>
        <v>#N/A</v>
      </c>
      <c r="V111" s="43">
        <f>IF(Announcements!H111="ü",1,0)</f>
        <v>1</v>
      </c>
    </row>
    <row r="112" spans="1:22" x14ac:dyDescent="0.3">
      <c r="A112" s="15" t="str">
        <f>IF(NOT(ISBLANK(Announcements!A112)),Announcements!A112,NA())</f>
        <v>BR-20200318-mon-1</v>
      </c>
      <c r="B112" s="15">
        <f>IF(NOT(ISBLANK(Announcements!B112)),Announcements!B112,NA())</f>
        <v>14</v>
      </c>
      <c r="C112" s="15" t="e">
        <f>IF(NOT(ISBLANK(Announcements!#REF!)),Announcements!#REF!,NA())</f>
        <v>#REF!</v>
      </c>
      <c r="D112" s="26">
        <f>IF(NOT(ISBLANK(Announcements!C112)),Announcements!C112,NA())</f>
        <v>44496</v>
      </c>
      <c r="E112" s="15" t="e">
        <f>IF(NOT(ISBLANK(Announcements!D112)),Announcements!D112,NA())</f>
        <v>#N/A</v>
      </c>
      <c r="F112" s="15" t="str">
        <f>IF(NOT(ISBLANK(Announcements!E112)),Announcements!E112,NA())</f>
        <v>BR</v>
      </c>
      <c r="G112" s="15" t="str">
        <f>IF(NOT(ISBLANK(Announcements!F112)),Announcements!F112,NA())</f>
        <v>Interest rate</v>
      </c>
      <c r="H112" s="15" t="e">
        <f>IF(INDEX('Lending operations'!$L$3:$L$1007,MATCH($A112,'Lending operations'!$A$3:$A$1007,0))="ü",1,0)</f>
        <v>#N/A</v>
      </c>
      <c r="I112" s="15" t="e">
        <f>IF(INDEX('Lending operations'!$M$3:$M$1007,MATCH($A112,'Lending operations'!$A$3:$A$1007,0))="ü",1,NA())</f>
        <v>#N/A</v>
      </c>
      <c r="J112" s="15">
        <f t="shared" si="2"/>
        <v>0</v>
      </c>
      <c r="K112" s="15">
        <f t="shared" si="3"/>
        <v>0</v>
      </c>
      <c r="M112" s="15" t="e">
        <f>IF(INDEX('Asset purchases'!L$3:L$1002,MATCH($A112,'Asset purchases'!$A$3:$A$1002,0))="ü",1,NA())</f>
        <v>#N/A</v>
      </c>
      <c r="N112" s="15" t="e">
        <f>IF(INDEX('Asset purchases'!M$3:M$1002,MATCH($A112,'Asset purchases'!$A$3:$A$1002,0))="ü",1,NA())</f>
        <v>#N/A</v>
      </c>
      <c r="O112" s="15" t="e">
        <f>IF(INDEX('Asset purchases'!N$3:N$1002,MATCH($A112,'Asset purchases'!$A$3:$A$1002,0))="ü",1,NA())</f>
        <v>#N/A</v>
      </c>
      <c r="P112" s="15" t="e">
        <f>IF(INDEX('Asset purchases'!O$3:O$1002,MATCH($A112,'Asset purchases'!$A$3:$A$1002,0))="ü",1,NA())</f>
        <v>#N/A</v>
      </c>
      <c r="Q112" s="15" t="e">
        <f>IF(INDEX('Asset purchases'!P$3:P$1002,MATCH($A112,'Asset purchases'!$A$3:$A$1002,0))="ü",1,NA())</f>
        <v>#N/A</v>
      </c>
      <c r="R112" s="15" t="e">
        <f>IF(INDEX('Asset purchases'!Q$3:Q$1002,MATCH($A112,'Asset purchases'!$A$3:$A$1002,0))="ü",1,NA())</f>
        <v>#N/A</v>
      </c>
      <c r="S112" s="15" t="e">
        <f>IF(INDEX('Asset purchases'!R$3:R$1002,MATCH($A112,'Asset purchases'!$A$3:$A$1002,0))="ü",1,NA())</f>
        <v>#N/A</v>
      </c>
      <c r="T112" s="15" t="e">
        <f>IF(INDEX('Asset purchases'!S$3:S$1002,MATCH($A112,'Asset purchases'!$A$3:$A$1002,0))="ü",1,NA())</f>
        <v>#N/A</v>
      </c>
      <c r="U112" s="15" t="e">
        <f>IF(INDEX('Asset purchases'!T$3:T$1002,MATCH($A112,'Asset purchases'!$A$3:$A$1002,0))="ü",1,NA())</f>
        <v>#N/A</v>
      </c>
      <c r="V112" s="43">
        <f>IF(Announcements!H112="ü",1,0)</f>
        <v>1</v>
      </c>
    </row>
    <row r="113" spans="1:22" x14ac:dyDescent="0.3">
      <c r="A113" s="15" t="str">
        <f>IF(NOT(ISBLANK(Announcements!A113)),Announcements!A113,NA())</f>
        <v>BR-20200318-mon-1</v>
      </c>
      <c r="B113" s="15">
        <f>IF(NOT(ISBLANK(Announcements!B113)),Announcements!B113,NA())</f>
        <v>15</v>
      </c>
      <c r="C113" s="15" t="e">
        <f>IF(NOT(ISBLANK(Announcements!#REF!)),Announcements!#REF!,NA())</f>
        <v>#REF!</v>
      </c>
      <c r="D113" s="26">
        <f>IF(NOT(ISBLANK(Announcements!C113)),Announcements!C113,NA())</f>
        <v>44538</v>
      </c>
      <c r="E113" s="15" t="e">
        <f>IF(NOT(ISBLANK(Announcements!D113)),Announcements!D113,NA())</f>
        <v>#N/A</v>
      </c>
      <c r="F113" s="15" t="str">
        <f>IF(NOT(ISBLANK(Announcements!E113)),Announcements!E113,NA())</f>
        <v>BR</v>
      </c>
      <c r="G113" s="15" t="str">
        <f>IF(NOT(ISBLANK(Announcements!F113)),Announcements!F113,NA())</f>
        <v>Interest rate</v>
      </c>
      <c r="H113" s="15" t="e">
        <f>IF(INDEX('Lending operations'!$L$3:$L$1007,MATCH($A113,'Lending operations'!$A$3:$A$1007,0))="ü",1,0)</f>
        <v>#N/A</v>
      </c>
      <c r="I113" s="15" t="e">
        <f>IF(INDEX('Lending operations'!$M$3:$M$1007,MATCH($A113,'Lending operations'!$A$3:$A$1007,0))="ü",1,NA())</f>
        <v>#N/A</v>
      </c>
      <c r="J113" s="15">
        <f t="shared" si="2"/>
        <v>0</v>
      </c>
      <c r="K113" s="15">
        <f t="shared" si="3"/>
        <v>0</v>
      </c>
      <c r="M113" s="15" t="e">
        <f>IF(INDEX('Asset purchases'!L$3:L$1002,MATCH($A113,'Asset purchases'!$A$3:$A$1002,0))="ü",1,NA())</f>
        <v>#N/A</v>
      </c>
      <c r="N113" s="15" t="e">
        <f>IF(INDEX('Asset purchases'!M$3:M$1002,MATCH($A113,'Asset purchases'!$A$3:$A$1002,0))="ü",1,NA())</f>
        <v>#N/A</v>
      </c>
      <c r="O113" s="15" t="e">
        <f>IF(INDEX('Asset purchases'!N$3:N$1002,MATCH($A113,'Asset purchases'!$A$3:$A$1002,0))="ü",1,NA())</f>
        <v>#N/A</v>
      </c>
      <c r="P113" s="15" t="e">
        <f>IF(INDEX('Asset purchases'!O$3:O$1002,MATCH($A113,'Asset purchases'!$A$3:$A$1002,0))="ü",1,NA())</f>
        <v>#N/A</v>
      </c>
      <c r="Q113" s="15" t="e">
        <f>IF(INDEX('Asset purchases'!P$3:P$1002,MATCH($A113,'Asset purchases'!$A$3:$A$1002,0))="ü",1,NA())</f>
        <v>#N/A</v>
      </c>
      <c r="R113" s="15" t="e">
        <f>IF(INDEX('Asset purchases'!Q$3:Q$1002,MATCH($A113,'Asset purchases'!$A$3:$A$1002,0))="ü",1,NA())</f>
        <v>#N/A</v>
      </c>
      <c r="S113" s="15" t="e">
        <f>IF(INDEX('Asset purchases'!R$3:R$1002,MATCH($A113,'Asset purchases'!$A$3:$A$1002,0))="ü",1,NA())</f>
        <v>#N/A</v>
      </c>
      <c r="T113" s="15" t="e">
        <f>IF(INDEX('Asset purchases'!S$3:S$1002,MATCH($A113,'Asset purchases'!$A$3:$A$1002,0))="ü",1,NA())</f>
        <v>#N/A</v>
      </c>
      <c r="U113" s="15" t="e">
        <f>IF(INDEX('Asset purchases'!T$3:T$1002,MATCH($A113,'Asset purchases'!$A$3:$A$1002,0))="ü",1,NA())</f>
        <v>#N/A</v>
      </c>
      <c r="V113" s="43">
        <f>IF(Announcements!H113="ü",1,0)</f>
        <v>1</v>
      </c>
    </row>
    <row r="114" spans="1:22" x14ac:dyDescent="0.3">
      <c r="A114" s="15" t="str">
        <f>IF(NOT(ISBLANK(Announcements!A114)),Announcements!A114,NA())</f>
        <v>CA-20200304-mon-1</v>
      </c>
      <c r="B114" s="15">
        <f>IF(NOT(ISBLANK(Announcements!B114)),Announcements!B114,NA())</f>
        <v>1</v>
      </c>
      <c r="C114" s="15" t="e">
        <f>IF(NOT(ISBLANK(Announcements!#REF!)),Announcements!#REF!,NA())</f>
        <v>#REF!</v>
      </c>
      <c r="D114" s="26">
        <f>IF(NOT(ISBLANK(Announcements!C114)),Announcements!C114,NA())</f>
        <v>43894</v>
      </c>
      <c r="E114" s="15" t="e">
        <f>IF(NOT(ISBLANK(Announcements!D114)),Announcements!D114,NA())</f>
        <v>#N/A</v>
      </c>
      <c r="F114" s="15" t="str">
        <f>IF(NOT(ISBLANK(Announcements!E114)),Announcements!E114,NA())</f>
        <v>CA</v>
      </c>
      <c r="G114" s="15" t="str">
        <f>IF(NOT(ISBLANK(Announcements!F114)),Announcements!F114,NA())</f>
        <v>Interest rate</v>
      </c>
      <c r="H114" s="15" t="e">
        <f>IF(INDEX('Lending operations'!$L$3:$L$1007,MATCH($A114,'Lending operations'!$A$3:$A$1007,0))="ü",1,0)</f>
        <v>#N/A</v>
      </c>
      <c r="I114" s="15" t="e">
        <f>IF(INDEX('Lending operations'!$M$3:$M$1007,MATCH($A114,'Lending operations'!$A$3:$A$1007,0))="ü",1,NA())</f>
        <v>#N/A</v>
      </c>
      <c r="J114" s="15">
        <f t="shared" si="2"/>
        <v>0</v>
      </c>
      <c r="K114" s="15">
        <f t="shared" si="3"/>
        <v>0</v>
      </c>
      <c r="M114" s="15" t="e">
        <f>IF(INDEX('Asset purchases'!L$3:L$1002,MATCH($A114,'Asset purchases'!$A$3:$A$1002,0))="ü",1,NA())</f>
        <v>#N/A</v>
      </c>
      <c r="N114" s="15" t="e">
        <f>IF(INDEX('Asset purchases'!M$3:M$1002,MATCH($A114,'Asset purchases'!$A$3:$A$1002,0))="ü",1,NA())</f>
        <v>#N/A</v>
      </c>
      <c r="O114" s="15" t="e">
        <f>IF(INDEX('Asset purchases'!N$3:N$1002,MATCH($A114,'Asset purchases'!$A$3:$A$1002,0))="ü",1,NA())</f>
        <v>#N/A</v>
      </c>
      <c r="P114" s="15" t="e">
        <f>IF(INDEX('Asset purchases'!O$3:O$1002,MATCH($A114,'Asset purchases'!$A$3:$A$1002,0))="ü",1,NA())</f>
        <v>#N/A</v>
      </c>
      <c r="Q114" s="15" t="e">
        <f>IF(INDEX('Asset purchases'!P$3:P$1002,MATCH($A114,'Asset purchases'!$A$3:$A$1002,0))="ü",1,NA())</f>
        <v>#N/A</v>
      </c>
      <c r="R114" s="15" t="e">
        <f>IF(INDEX('Asset purchases'!Q$3:Q$1002,MATCH($A114,'Asset purchases'!$A$3:$A$1002,0))="ü",1,NA())</f>
        <v>#N/A</v>
      </c>
      <c r="S114" s="15" t="e">
        <f>IF(INDEX('Asset purchases'!R$3:R$1002,MATCH($A114,'Asset purchases'!$A$3:$A$1002,0))="ü",1,NA())</f>
        <v>#N/A</v>
      </c>
      <c r="T114" s="15" t="e">
        <f>IF(INDEX('Asset purchases'!S$3:S$1002,MATCH($A114,'Asset purchases'!$A$3:$A$1002,0))="ü",1,NA())</f>
        <v>#N/A</v>
      </c>
      <c r="U114" s="15" t="e">
        <f>IF(INDEX('Asset purchases'!T$3:T$1002,MATCH($A114,'Asset purchases'!$A$3:$A$1002,0))="ü",1,NA())</f>
        <v>#N/A</v>
      </c>
      <c r="V114" s="43">
        <f>IF(Announcements!H114="ü",1,0)</f>
        <v>0</v>
      </c>
    </row>
    <row r="115" spans="1:22" x14ac:dyDescent="0.3">
      <c r="A115" s="15" t="str">
        <f>IF(NOT(ISBLANK(Announcements!A115)),Announcements!A115,NA())</f>
        <v>CA-20200312-mon-1</v>
      </c>
      <c r="B115" s="15">
        <f>IF(NOT(ISBLANK(Announcements!B115)),Announcements!B115,NA())</f>
        <v>1</v>
      </c>
      <c r="C115" s="15" t="e">
        <f>IF(NOT(ISBLANK(Announcements!#REF!)),Announcements!#REF!,NA())</f>
        <v>#REF!</v>
      </c>
      <c r="D115" s="26">
        <f>IF(NOT(ISBLANK(Announcements!C115)),Announcements!C115,NA())</f>
        <v>43902</v>
      </c>
      <c r="E115" s="15" t="e">
        <f>IF(NOT(ISBLANK(Announcements!D115)),Announcements!D115,NA())</f>
        <v>#N/A</v>
      </c>
      <c r="F115" s="15" t="str">
        <f>IF(NOT(ISBLANK(Announcements!E115)),Announcements!E115,NA())</f>
        <v>CA</v>
      </c>
      <c r="G115" s="15" t="str">
        <f>IF(NOT(ISBLANK(Announcements!F115)),Announcements!F115,NA())</f>
        <v>Lending operations</v>
      </c>
      <c r="H115" s="15">
        <f>IF(INDEX('Lending operations'!$L$3:$L$1007,MATCH($A115,'Lending operations'!$A$3:$A$1007,0))="ü",1,0)</f>
        <v>0</v>
      </c>
      <c r="I115" s="15" t="e">
        <f>IF(INDEX('Lending operations'!$M$3:$M$1007,MATCH($A115,'Lending operations'!$A$3:$A$1007,0))="ü",1,NA())</f>
        <v>#N/A</v>
      </c>
      <c r="J115" s="15">
        <f t="shared" si="2"/>
        <v>0</v>
      </c>
      <c r="K115" s="15">
        <f t="shared" si="3"/>
        <v>0</v>
      </c>
      <c r="M115" s="15" t="e">
        <f>IF(INDEX('Asset purchases'!L$3:L$1002,MATCH($A115,'Asset purchases'!$A$3:$A$1002,0))="ü",1,NA())</f>
        <v>#N/A</v>
      </c>
      <c r="N115" s="15" t="e">
        <f>IF(INDEX('Asset purchases'!M$3:M$1002,MATCH($A115,'Asset purchases'!$A$3:$A$1002,0))="ü",1,NA())</f>
        <v>#N/A</v>
      </c>
      <c r="O115" s="15" t="e">
        <f>IF(INDEX('Asset purchases'!N$3:N$1002,MATCH($A115,'Asset purchases'!$A$3:$A$1002,0))="ü",1,NA())</f>
        <v>#N/A</v>
      </c>
      <c r="P115" s="15" t="e">
        <f>IF(INDEX('Asset purchases'!O$3:O$1002,MATCH($A115,'Asset purchases'!$A$3:$A$1002,0))="ü",1,NA())</f>
        <v>#N/A</v>
      </c>
      <c r="Q115" s="15" t="e">
        <f>IF(INDEX('Asset purchases'!P$3:P$1002,MATCH($A115,'Asset purchases'!$A$3:$A$1002,0))="ü",1,NA())</f>
        <v>#N/A</v>
      </c>
      <c r="R115" s="15" t="e">
        <f>IF(INDEX('Asset purchases'!Q$3:Q$1002,MATCH($A115,'Asset purchases'!$A$3:$A$1002,0))="ü",1,NA())</f>
        <v>#N/A</v>
      </c>
      <c r="S115" s="15" t="e">
        <f>IF(INDEX('Asset purchases'!R$3:R$1002,MATCH($A115,'Asset purchases'!$A$3:$A$1002,0))="ü",1,NA())</f>
        <v>#N/A</v>
      </c>
      <c r="T115" s="15" t="e">
        <f>IF(INDEX('Asset purchases'!S$3:S$1002,MATCH($A115,'Asset purchases'!$A$3:$A$1002,0))="ü",1,NA())</f>
        <v>#N/A</v>
      </c>
      <c r="U115" s="15" t="e">
        <f>IF(INDEX('Asset purchases'!T$3:T$1002,MATCH($A115,'Asset purchases'!$A$3:$A$1002,0))="ü",1,NA())</f>
        <v>#N/A</v>
      </c>
      <c r="V115" s="43">
        <f>IF(Announcements!H115="ü",1,0)</f>
        <v>0</v>
      </c>
    </row>
    <row r="116" spans="1:22" x14ac:dyDescent="0.3">
      <c r="A116" s="15" t="str">
        <f>IF(NOT(ISBLANK(Announcements!A116)),Announcements!A116,NA())</f>
        <v>CA-20200312-mon-2</v>
      </c>
      <c r="B116" s="15">
        <f>IF(NOT(ISBLANK(Announcements!B116)),Announcements!B116,NA())</f>
        <v>1</v>
      </c>
      <c r="C116" s="15" t="e">
        <f>IF(NOT(ISBLANK(Announcements!#REF!)),Announcements!#REF!,NA())</f>
        <v>#REF!</v>
      </c>
      <c r="D116" s="26">
        <f>IF(NOT(ISBLANK(Announcements!C116)),Announcements!C116,NA())</f>
        <v>43902</v>
      </c>
      <c r="E116" s="15" t="e">
        <f>IF(NOT(ISBLANK(Announcements!D116)),Announcements!D116,NA())</f>
        <v>#N/A</v>
      </c>
      <c r="F116" s="15" t="str">
        <f>IF(NOT(ISBLANK(Announcements!E116)),Announcements!E116,NA())</f>
        <v>CA</v>
      </c>
      <c r="G116" s="15" t="str">
        <f>IF(NOT(ISBLANK(Announcements!F116)),Announcements!F116,NA())</f>
        <v>Asset purchases</v>
      </c>
      <c r="H116" s="15" t="e">
        <f>IF(INDEX('Lending operations'!$L$3:$L$1007,MATCH($A116,'Lending operations'!$A$3:$A$1007,0))="ü",1,0)</f>
        <v>#N/A</v>
      </c>
      <c r="I116" s="15" t="e">
        <f>IF(INDEX('Lending operations'!$M$3:$M$1007,MATCH($A116,'Lending operations'!$A$3:$A$1007,0))="ü",1,NA())</f>
        <v>#N/A</v>
      </c>
      <c r="J116" s="15">
        <f t="shared" si="2"/>
        <v>0</v>
      </c>
      <c r="K116" s="15">
        <f t="shared" si="3"/>
        <v>1</v>
      </c>
      <c r="M116" s="15">
        <f>IF(INDEX('Asset purchases'!L$3:L$1002,MATCH($A116,'Asset purchases'!$A$3:$A$1002,0))="ü",1,NA())</f>
        <v>1</v>
      </c>
      <c r="N116" s="15" t="e">
        <f>IF(INDEX('Asset purchases'!M$3:M$1002,MATCH($A116,'Asset purchases'!$A$3:$A$1002,0))="ü",1,NA())</f>
        <v>#N/A</v>
      </c>
      <c r="O116" s="15" t="e">
        <f>IF(INDEX('Asset purchases'!N$3:N$1002,MATCH($A116,'Asset purchases'!$A$3:$A$1002,0))="ü",1,NA())</f>
        <v>#N/A</v>
      </c>
      <c r="P116" s="15" t="e">
        <f>IF(INDEX('Asset purchases'!O$3:O$1002,MATCH($A116,'Asset purchases'!$A$3:$A$1002,0))="ü",1,NA())</f>
        <v>#N/A</v>
      </c>
      <c r="Q116" s="15" t="e">
        <f>IF(INDEX('Asset purchases'!P$3:P$1002,MATCH($A116,'Asset purchases'!$A$3:$A$1002,0))="ü",1,NA())</f>
        <v>#N/A</v>
      </c>
      <c r="R116" s="15" t="e">
        <f>IF(INDEX('Asset purchases'!Q$3:Q$1002,MATCH($A116,'Asset purchases'!$A$3:$A$1002,0))="ü",1,NA())</f>
        <v>#N/A</v>
      </c>
      <c r="S116" s="15" t="e">
        <f>IF(INDEX('Asset purchases'!R$3:R$1002,MATCH($A116,'Asset purchases'!$A$3:$A$1002,0))="ü",1,NA())</f>
        <v>#N/A</v>
      </c>
      <c r="T116" s="15" t="e">
        <f>IF(INDEX('Asset purchases'!S$3:S$1002,MATCH($A116,'Asset purchases'!$A$3:$A$1002,0))="ü",1,NA())</f>
        <v>#N/A</v>
      </c>
      <c r="U116" s="15" t="e">
        <f>IF(INDEX('Asset purchases'!T$3:T$1002,MATCH($A116,'Asset purchases'!$A$3:$A$1002,0))="ü",1,NA())</f>
        <v>#N/A</v>
      </c>
      <c r="V116" s="43">
        <f>IF(Announcements!H116="ü",1,0)</f>
        <v>0</v>
      </c>
    </row>
    <row r="117" spans="1:22" x14ac:dyDescent="0.3">
      <c r="A117" s="15" t="str">
        <f>IF(NOT(ISBLANK(Announcements!A117)),Announcements!A117,NA())</f>
        <v>CA-20200304-mon-1</v>
      </c>
      <c r="B117" s="15">
        <f>IF(NOT(ISBLANK(Announcements!B117)),Announcements!B117,NA())</f>
        <v>2</v>
      </c>
      <c r="C117" s="15" t="e">
        <f>IF(NOT(ISBLANK(Announcements!#REF!)),Announcements!#REF!,NA())</f>
        <v>#REF!</v>
      </c>
      <c r="D117" s="26">
        <f>IF(NOT(ISBLANK(Announcements!C117)),Announcements!C117,NA())</f>
        <v>43903</v>
      </c>
      <c r="E117" s="15" t="e">
        <f>IF(NOT(ISBLANK(Announcements!D117)),Announcements!D117,NA())</f>
        <v>#N/A</v>
      </c>
      <c r="F117" s="15" t="str">
        <f>IF(NOT(ISBLANK(Announcements!E117)),Announcements!E117,NA())</f>
        <v>CA</v>
      </c>
      <c r="G117" s="15" t="str">
        <f>IF(NOT(ISBLANK(Announcements!F117)),Announcements!F117,NA())</f>
        <v>Interest rate</v>
      </c>
      <c r="H117" s="15" t="e">
        <f>IF(INDEX('Lending operations'!$L$3:$L$1007,MATCH($A117,'Lending operations'!$A$3:$A$1007,0))="ü",1,0)</f>
        <v>#N/A</v>
      </c>
      <c r="I117" s="15" t="e">
        <f>IF(INDEX('Lending operations'!$M$3:$M$1007,MATCH($A117,'Lending operations'!$A$3:$A$1007,0))="ü",1,NA())</f>
        <v>#N/A</v>
      </c>
      <c r="J117" s="15">
        <f t="shared" si="2"/>
        <v>0</v>
      </c>
      <c r="K117" s="15">
        <f t="shared" si="3"/>
        <v>0</v>
      </c>
      <c r="M117" s="15" t="e">
        <f>IF(INDEX('Asset purchases'!L$3:L$1002,MATCH($A117,'Asset purchases'!$A$3:$A$1002,0))="ü",1,NA())</f>
        <v>#N/A</v>
      </c>
      <c r="N117" s="15" t="e">
        <f>IF(INDEX('Asset purchases'!M$3:M$1002,MATCH($A117,'Asset purchases'!$A$3:$A$1002,0))="ü",1,NA())</f>
        <v>#N/A</v>
      </c>
      <c r="O117" s="15" t="e">
        <f>IF(INDEX('Asset purchases'!N$3:N$1002,MATCH($A117,'Asset purchases'!$A$3:$A$1002,0))="ü",1,NA())</f>
        <v>#N/A</v>
      </c>
      <c r="P117" s="15" t="e">
        <f>IF(INDEX('Asset purchases'!O$3:O$1002,MATCH($A117,'Asset purchases'!$A$3:$A$1002,0))="ü",1,NA())</f>
        <v>#N/A</v>
      </c>
      <c r="Q117" s="15" t="e">
        <f>IF(INDEX('Asset purchases'!P$3:P$1002,MATCH($A117,'Asset purchases'!$A$3:$A$1002,0))="ü",1,NA())</f>
        <v>#N/A</v>
      </c>
      <c r="R117" s="15" t="e">
        <f>IF(INDEX('Asset purchases'!Q$3:Q$1002,MATCH($A117,'Asset purchases'!$A$3:$A$1002,0))="ü",1,NA())</f>
        <v>#N/A</v>
      </c>
      <c r="S117" s="15" t="e">
        <f>IF(INDEX('Asset purchases'!R$3:R$1002,MATCH($A117,'Asset purchases'!$A$3:$A$1002,0))="ü",1,NA())</f>
        <v>#N/A</v>
      </c>
      <c r="T117" s="15" t="e">
        <f>IF(INDEX('Asset purchases'!S$3:S$1002,MATCH($A117,'Asset purchases'!$A$3:$A$1002,0))="ü",1,NA())</f>
        <v>#N/A</v>
      </c>
      <c r="U117" s="15" t="e">
        <f>IF(INDEX('Asset purchases'!T$3:T$1002,MATCH($A117,'Asset purchases'!$A$3:$A$1002,0))="ü",1,NA())</f>
        <v>#N/A</v>
      </c>
      <c r="V117" s="43">
        <f>IF(Announcements!H117="ü",1,0)</f>
        <v>0</v>
      </c>
    </row>
    <row r="118" spans="1:22" x14ac:dyDescent="0.3">
      <c r="A118" s="15" t="str">
        <f>IF(NOT(ISBLANK(Announcements!A118)),Announcements!A118,NA())</f>
        <v>CA-20200313-mon-2</v>
      </c>
      <c r="B118" s="15">
        <f>IF(NOT(ISBLANK(Announcements!B118)),Announcements!B118,NA())</f>
        <v>1</v>
      </c>
      <c r="C118" s="15" t="e">
        <f>IF(NOT(ISBLANK(Announcements!#REF!)),Announcements!#REF!,NA())</f>
        <v>#REF!</v>
      </c>
      <c r="D118" s="26">
        <f>IF(NOT(ISBLANK(Announcements!C118)),Announcements!C118,NA())</f>
        <v>43903</v>
      </c>
      <c r="E118" s="15" t="e">
        <f>IF(NOT(ISBLANK(Announcements!D118)),Announcements!D118,NA())</f>
        <v>#N/A</v>
      </c>
      <c r="F118" s="15" t="str">
        <f>IF(NOT(ISBLANK(Announcements!E118)),Announcements!E118,NA())</f>
        <v>CA</v>
      </c>
      <c r="G118" s="15" t="str">
        <f>IF(NOT(ISBLANK(Announcements!F118)),Announcements!F118,NA())</f>
        <v>Asset purchases</v>
      </c>
      <c r="H118" s="15" t="e">
        <f>IF(INDEX('Lending operations'!$L$3:$L$1007,MATCH($A118,'Lending operations'!$A$3:$A$1007,0))="ü",1,0)</f>
        <v>#N/A</v>
      </c>
      <c r="I118" s="15" t="e">
        <f>IF(INDEX('Lending operations'!$M$3:$M$1007,MATCH($A118,'Lending operations'!$A$3:$A$1007,0))="ü",1,NA())</f>
        <v>#N/A</v>
      </c>
      <c r="J118" s="15">
        <f t="shared" si="2"/>
        <v>1</v>
      </c>
      <c r="K118" s="15">
        <f t="shared" si="3"/>
        <v>0</v>
      </c>
      <c r="M118" s="15" t="e">
        <f>IF(INDEX('Asset purchases'!L$3:L$1002,MATCH($A118,'Asset purchases'!$A$3:$A$1002,0))="ü",1,NA())</f>
        <v>#N/A</v>
      </c>
      <c r="N118" s="15" t="e">
        <f>IF(INDEX('Asset purchases'!M$3:M$1002,MATCH($A118,'Asset purchases'!$A$3:$A$1002,0))="ü",1,NA())</f>
        <v>#N/A</v>
      </c>
      <c r="O118" s="15" t="e">
        <f>IF(INDEX('Asset purchases'!N$3:N$1002,MATCH($A118,'Asset purchases'!$A$3:$A$1002,0))="ü",1,NA())</f>
        <v>#N/A</v>
      </c>
      <c r="P118" s="15" t="e">
        <f>IF(INDEX('Asset purchases'!O$3:O$1002,MATCH($A118,'Asset purchases'!$A$3:$A$1002,0))="ü",1,NA())</f>
        <v>#N/A</v>
      </c>
      <c r="Q118" s="15" t="e">
        <f>IF(INDEX('Asset purchases'!P$3:P$1002,MATCH($A118,'Asset purchases'!$A$3:$A$1002,0))="ü",1,NA())</f>
        <v>#N/A</v>
      </c>
      <c r="R118" s="15" t="e">
        <f>IF(INDEX('Asset purchases'!Q$3:Q$1002,MATCH($A118,'Asset purchases'!$A$3:$A$1002,0))="ü",1,NA())</f>
        <v>#N/A</v>
      </c>
      <c r="S118" s="15" t="e">
        <f>IF(INDEX('Asset purchases'!R$3:R$1002,MATCH($A118,'Asset purchases'!$A$3:$A$1002,0))="ü",1,NA())</f>
        <v>#N/A</v>
      </c>
      <c r="T118" s="15" t="e">
        <f>IF(INDEX('Asset purchases'!S$3:S$1002,MATCH($A118,'Asset purchases'!$A$3:$A$1002,0))="ü",1,NA())</f>
        <v>#N/A</v>
      </c>
      <c r="U118" s="15">
        <f>IF(INDEX('Asset purchases'!T$3:T$1002,MATCH($A118,'Asset purchases'!$A$3:$A$1002,0))="ü",1,NA())</f>
        <v>1</v>
      </c>
      <c r="V118" s="43">
        <f>IF(Announcements!H118="ü",1,0)</f>
        <v>0</v>
      </c>
    </row>
    <row r="119" spans="1:22" x14ac:dyDescent="0.3">
      <c r="A119" s="15" t="str">
        <f>IF(NOT(ISBLANK(Announcements!A119)),Announcements!A119,NA())</f>
        <v>CA-20200315-mon-1</v>
      </c>
      <c r="B119" s="15">
        <f>IF(NOT(ISBLANK(Announcements!B119)),Announcements!B119,NA())</f>
        <v>1</v>
      </c>
      <c r="C119" s="15" t="e">
        <f>IF(NOT(ISBLANK(Announcements!#REF!)),Announcements!#REF!,NA())</f>
        <v>#REF!</v>
      </c>
      <c r="D119" s="26">
        <f>IF(NOT(ISBLANK(Announcements!C119)),Announcements!C119,NA())</f>
        <v>43905</v>
      </c>
      <c r="E119" s="15" t="e">
        <f>IF(NOT(ISBLANK(Announcements!D119)),Announcements!D119,NA())</f>
        <v>#N/A</v>
      </c>
      <c r="F119" s="15" t="str">
        <f>IF(NOT(ISBLANK(Announcements!E119)),Announcements!E119,NA())</f>
        <v>CA</v>
      </c>
      <c r="G119" s="15" t="str">
        <f>IF(NOT(ISBLANK(Announcements!F119)),Announcements!F119,NA())</f>
        <v>Foreign exchange</v>
      </c>
      <c r="H119" s="15" t="e">
        <f>IF(INDEX('Lending operations'!$L$3:$L$1007,MATCH($A119,'Lending operations'!$A$3:$A$1007,0))="ü",1,0)</f>
        <v>#N/A</v>
      </c>
      <c r="I119" s="15" t="e">
        <f>IF(INDEX('Lending operations'!$M$3:$M$1007,MATCH($A119,'Lending operations'!$A$3:$A$1007,0))="ü",1,NA())</f>
        <v>#N/A</v>
      </c>
      <c r="J119" s="15">
        <f t="shared" si="2"/>
        <v>0</v>
      </c>
      <c r="K119" s="15">
        <f t="shared" si="3"/>
        <v>0</v>
      </c>
      <c r="M119" s="15" t="e">
        <f>IF(INDEX('Asset purchases'!L$3:L$1002,MATCH($A119,'Asset purchases'!$A$3:$A$1002,0))="ü",1,NA())</f>
        <v>#N/A</v>
      </c>
      <c r="N119" s="15" t="e">
        <f>IF(INDEX('Asset purchases'!M$3:M$1002,MATCH($A119,'Asset purchases'!$A$3:$A$1002,0))="ü",1,NA())</f>
        <v>#N/A</v>
      </c>
      <c r="O119" s="15" t="e">
        <f>IF(INDEX('Asset purchases'!N$3:N$1002,MATCH($A119,'Asset purchases'!$A$3:$A$1002,0))="ü",1,NA())</f>
        <v>#N/A</v>
      </c>
      <c r="P119" s="15" t="e">
        <f>IF(INDEX('Asset purchases'!O$3:O$1002,MATCH($A119,'Asset purchases'!$A$3:$A$1002,0))="ü",1,NA())</f>
        <v>#N/A</v>
      </c>
      <c r="Q119" s="15" t="e">
        <f>IF(INDEX('Asset purchases'!P$3:P$1002,MATCH($A119,'Asset purchases'!$A$3:$A$1002,0))="ü",1,NA())</f>
        <v>#N/A</v>
      </c>
      <c r="R119" s="15" t="e">
        <f>IF(INDEX('Asset purchases'!Q$3:Q$1002,MATCH($A119,'Asset purchases'!$A$3:$A$1002,0))="ü",1,NA())</f>
        <v>#N/A</v>
      </c>
      <c r="S119" s="15" t="e">
        <f>IF(INDEX('Asset purchases'!R$3:R$1002,MATCH($A119,'Asset purchases'!$A$3:$A$1002,0))="ü",1,NA())</f>
        <v>#N/A</v>
      </c>
      <c r="T119" s="15" t="e">
        <f>IF(INDEX('Asset purchases'!S$3:S$1002,MATCH($A119,'Asset purchases'!$A$3:$A$1002,0))="ü",1,NA())</f>
        <v>#N/A</v>
      </c>
      <c r="U119" s="15" t="e">
        <f>IF(INDEX('Asset purchases'!T$3:T$1002,MATCH($A119,'Asset purchases'!$A$3:$A$1002,0))="ü",1,NA())</f>
        <v>#N/A</v>
      </c>
      <c r="V119" s="43">
        <f>IF(Announcements!H119="ü",1,0)</f>
        <v>0</v>
      </c>
    </row>
    <row r="120" spans="1:22" x14ac:dyDescent="0.3">
      <c r="A120" s="15" t="str">
        <f>IF(NOT(ISBLANK(Announcements!A120)),Announcements!A120,NA())</f>
        <v>CA-20200312-mon-1</v>
      </c>
      <c r="B120" s="15">
        <f>IF(NOT(ISBLANK(Announcements!B120)),Announcements!B120,NA())</f>
        <v>2</v>
      </c>
      <c r="C120" s="15" t="e">
        <f>IF(NOT(ISBLANK(Announcements!#REF!)),Announcements!#REF!,NA())</f>
        <v>#REF!</v>
      </c>
      <c r="D120" s="26">
        <f>IF(NOT(ISBLANK(Announcements!C120)),Announcements!C120,NA())</f>
        <v>43906</v>
      </c>
      <c r="E120" s="15" t="e">
        <f>IF(NOT(ISBLANK(Announcements!D120)),Announcements!D120,NA())</f>
        <v>#N/A</v>
      </c>
      <c r="F120" s="15" t="str">
        <f>IF(NOT(ISBLANK(Announcements!E120)),Announcements!E120,NA())</f>
        <v>CA</v>
      </c>
      <c r="G120" s="15" t="str">
        <f>IF(NOT(ISBLANK(Announcements!F120)),Announcements!F120,NA())</f>
        <v>Lending operations</v>
      </c>
      <c r="H120" s="15">
        <f>IF(INDEX('Lending operations'!$L$3:$L$1007,MATCH($A120,'Lending operations'!$A$3:$A$1007,0))="ü",1,0)</f>
        <v>0</v>
      </c>
      <c r="I120" s="15" t="e">
        <f>IF(INDEX('Lending operations'!$M$3:$M$1007,MATCH($A120,'Lending operations'!$A$3:$A$1007,0))="ü",1,NA())</f>
        <v>#N/A</v>
      </c>
      <c r="J120" s="15">
        <f t="shared" si="2"/>
        <v>0</v>
      </c>
      <c r="K120" s="15">
        <f t="shared" si="3"/>
        <v>0</v>
      </c>
      <c r="M120" s="15" t="e">
        <f>IF(INDEX('Asset purchases'!L$3:L$1002,MATCH($A120,'Asset purchases'!$A$3:$A$1002,0))="ü",1,NA())</f>
        <v>#N/A</v>
      </c>
      <c r="N120" s="15" t="e">
        <f>IF(INDEX('Asset purchases'!M$3:M$1002,MATCH($A120,'Asset purchases'!$A$3:$A$1002,0))="ü",1,NA())</f>
        <v>#N/A</v>
      </c>
      <c r="O120" s="15" t="e">
        <f>IF(INDEX('Asset purchases'!N$3:N$1002,MATCH($A120,'Asset purchases'!$A$3:$A$1002,0))="ü",1,NA())</f>
        <v>#N/A</v>
      </c>
      <c r="P120" s="15" t="e">
        <f>IF(INDEX('Asset purchases'!O$3:O$1002,MATCH($A120,'Asset purchases'!$A$3:$A$1002,0))="ü",1,NA())</f>
        <v>#N/A</v>
      </c>
      <c r="Q120" s="15" t="e">
        <f>IF(INDEX('Asset purchases'!P$3:P$1002,MATCH($A120,'Asset purchases'!$A$3:$A$1002,0))="ü",1,NA())</f>
        <v>#N/A</v>
      </c>
      <c r="R120" s="15" t="e">
        <f>IF(INDEX('Asset purchases'!Q$3:Q$1002,MATCH($A120,'Asset purchases'!$A$3:$A$1002,0))="ü",1,NA())</f>
        <v>#N/A</v>
      </c>
      <c r="S120" s="15" t="e">
        <f>IF(INDEX('Asset purchases'!R$3:R$1002,MATCH($A120,'Asset purchases'!$A$3:$A$1002,0))="ü",1,NA())</f>
        <v>#N/A</v>
      </c>
      <c r="T120" s="15" t="e">
        <f>IF(INDEX('Asset purchases'!S$3:S$1002,MATCH($A120,'Asset purchases'!$A$3:$A$1002,0))="ü",1,NA())</f>
        <v>#N/A</v>
      </c>
      <c r="U120" s="15" t="e">
        <f>IF(INDEX('Asset purchases'!T$3:T$1002,MATCH($A120,'Asset purchases'!$A$3:$A$1002,0))="ü",1,NA())</f>
        <v>#N/A</v>
      </c>
      <c r="V120" s="43">
        <f>IF(Announcements!H120="ü",1,0)</f>
        <v>0</v>
      </c>
    </row>
    <row r="121" spans="1:22" x14ac:dyDescent="0.3">
      <c r="A121" s="15" t="str">
        <f>IF(NOT(ISBLANK(Announcements!A121)),Announcements!A121,NA())</f>
        <v>CA-20200316-mon-1</v>
      </c>
      <c r="B121" s="15">
        <f>IF(NOT(ISBLANK(Announcements!B121)),Announcements!B121,NA())</f>
        <v>1</v>
      </c>
      <c r="C121" s="15" t="e">
        <f>IF(NOT(ISBLANK(Announcements!#REF!)),Announcements!#REF!,NA())</f>
        <v>#REF!</v>
      </c>
      <c r="D121" s="26">
        <f>IF(NOT(ISBLANK(Announcements!C121)),Announcements!C121,NA())</f>
        <v>43906</v>
      </c>
      <c r="E121" s="15" t="e">
        <f>IF(NOT(ISBLANK(Announcements!D121)),Announcements!D121,NA())</f>
        <v>#N/A</v>
      </c>
      <c r="F121" s="15" t="str">
        <f>IF(NOT(ISBLANK(Announcements!E121)),Announcements!E121,NA())</f>
        <v>CA</v>
      </c>
      <c r="G121" s="15" t="str">
        <f>IF(NOT(ISBLANK(Announcements!F121)),Announcements!F121,NA())</f>
        <v>Asset purchases</v>
      </c>
      <c r="H121" s="15" t="e">
        <f>IF(INDEX('Lending operations'!$L$3:$L$1007,MATCH($A121,'Lending operations'!$A$3:$A$1007,0))="ü",1,0)</f>
        <v>#N/A</v>
      </c>
      <c r="I121" s="15" t="e">
        <f>IF(INDEX('Lending operations'!$M$3:$M$1007,MATCH($A121,'Lending operations'!$A$3:$A$1007,0))="ü",1,NA())</f>
        <v>#N/A</v>
      </c>
      <c r="J121" s="15">
        <f t="shared" si="2"/>
        <v>1</v>
      </c>
      <c r="K121" s="15">
        <f t="shared" si="3"/>
        <v>0</v>
      </c>
      <c r="M121" s="15" t="e">
        <f>IF(INDEX('Asset purchases'!L$3:L$1002,MATCH($A121,'Asset purchases'!$A$3:$A$1002,0))="ü",1,NA())</f>
        <v>#N/A</v>
      </c>
      <c r="N121" s="15" t="e">
        <f>IF(INDEX('Asset purchases'!M$3:M$1002,MATCH($A121,'Asset purchases'!$A$3:$A$1002,0))="ü",1,NA())</f>
        <v>#N/A</v>
      </c>
      <c r="O121" s="15" t="e">
        <f>IF(INDEX('Asset purchases'!N$3:N$1002,MATCH($A121,'Asset purchases'!$A$3:$A$1002,0))="ü",1,NA())</f>
        <v>#N/A</v>
      </c>
      <c r="P121" s="15" t="e">
        <f>IF(INDEX('Asset purchases'!O$3:O$1002,MATCH($A121,'Asset purchases'!$A$3:$A$1002,0))="ü",1,NA())</f>
        <v>#N/A</v>
      </c>
      <c r="Q121" s="15">
        <f>IF(INDEX('Asset purchases'!P$3:P$1002,MATCH($A121,'Asset purchases'!$A$3:$A$1002,0))="ü",1,NA())</f>
        <v>1</v>
      </c>
      <c r="R121" s="15" t="e">
        <f>IF(INDEX('Asset purchases'!Q$3:Q$1002,MATCH($A121,'Asset purchases'!$A$3:$A$1002,0))="ü",1,NA())</f>
        <v>#N/A</v>
      </c>
      <c r="S121" s="15" t="e">
        <f>IF(INDEX('Asset purchases'!R$3:R$1002,MATCH($A121,'Asset purchases'!$A$3:$A$1002,0))="ü",1,NA())</f>
        <v>#N/A</v>
      </c>
      <c r="T121" s="15" t="e">
        <f>IF(INDEX('Asset purchases'!S$3:S$1002,MATCH($A121,'Asset purchases'!$A$3:$A$1002,0))="ü",1,NA())</f>
        <v>#N/A</v>
      </c>
      <c r="U121" s="15" t="e">
        <f>IF(INDEX('Asset purchases'!T$3:T$1002,MATCH($A121,'Asset purchases'!$A$3:$A$1002,0))="ü",1,NA())</f>
        <v>#N/A</v>
      </c>
      <c r="V121" s="43">
        <f>IF(Announcements!H121="ü",1,0)</f>
        <v>0</v>
      </c>
    </row>
    <row r="122" spans="1:22" x14ac:dyDescent="0.3">
      <c r="A122" s="15" t="str">
        <f>IF(NOT(ISBLANK(Announcements!A122)),Announcements!A122,NA())</f>
        <v>CA-20200318-mon-1</v>
      </c>
      <c r="B122" s="15">
        <f>IF(NOT(ISBLANK(Announcements!B122)),Announcements!B122,NA())</f>
        <v>1</v>
      </c>
      <c r="C122" s="15" t="e">
        <f>IF(NOT(ISBLANK(Announcements!#REF!)),Announcements!#REF!,NA())</f>
        <v>#REF!</v>
      </c>
      <c r="D122" s="26">
        <f>IF(NOT(ISBLANK(Announcements!C122)),Announcements!C122,NA())</f>
        <v>43908</v>
      </c>
      <c r="E122" s="15" t="e">
        <f>IF(NOT(ISBLANK(Announcements!D122)),Announcements!D122,NA())</f>
        <v>#N/A</v>
      </c>
      <c r="F122" s="15" t="str">
        <f>IF(NOT(ISBLANK(Announcements!E122)),Announcements!E122,NA())</f>
        <v>CA</v>
      </c>
      <c r="G122" s="15" t="str">
        <f>IF(NOT(ISBLANK(Announcements!F122)),Announcements!F122,NA())</f>
        <v>Lending operations</v>
      </c>
      <c r="H122" s="15">
        <f>IF(INDEX('Lending operations'!$L$3:$L$1007,MATCH($A122,'Lending operations'!$A$3:$A$1007,0))="ü",1,0)</f>
        <v>0</v>
      </c>
      <c r="I122" s="15" t="e">
        <f>IF(INDEX('Lending operations'!$M$3:$M$1007,MATCH($A122,'Lending operations'!$A$3:$A$1007,0))="ü",1,NA())</f>
        <v>#N/A</v>
      </c>
      <c r="J122" s="15">
        <f t="shared" si="2"/>
        <v>0</v>
      </c>
      <c r="K122" s="15">
        <f t="shared" si="3"/>
        <v>0</v>
      </c>
      <c r="M122" s="15" t="e">
        <f>IF(INDEX('Asset purchases'!L$3:L$1002,MATCH($A122,'Asset purchases'!$A$3:$A$1002,0))="ü",1,NA())</f>
        <v>#N/A</v>
      </c>
      <c r="N122" s="15" t="e">
        <f>IF(INDEX('Asset purchases'!M$3:M$1002,MATCH($A122,'Asset purchases'!$A$3:$A$1002,0))="ü",1,NA())</f>
        <v>#N/A</v>
      </c>
      <c r="O122" s="15" t="e">
        <f>IF(INDEX('Asset purchases'!N$3:N$1002,MATCH($A122,'Asset purchases'!$A$3:$A$1002,0))="ü",1,NA())</f>
        <v>#N/A</v>
      </c>
      <c r="P122" s="15" t="e">
        <f>IF(INDEX('Asset purchases'!O$3:O$1002,MATCH($A122,'Asset purchases'!$A$3:$A$1002,0))="ü",1,NA())</f>
        <v>#N/A</v>
      </c>
      <c r="Q122" s="15" t="e">
        <f>IF(INDEX('Asset purchases'!P$3:P$1002,MATCH($A122,'Asset purchases'!$A$3:$A$1002,0))="ü",1,NA())</f>
        <v>#N/A</v>
      </c>
      <c r="R122" s="15" t="e">
        <f>IF(INDEX('Asset purchases'!Q$3:Q$1002,MATCH($A122,'Asset purchases'!$A$3:$A$1002,0))="ü",1,NA())</f>
        <v>#N/A</v>
      </c>
      <c r="S122" s="15" t="e">
        <f>IF(INDEX('Asset purchases'!R$3:R$1002,MATCH($A122,'Asset purchases'!$A$3:$A$1002,0))="ü",1,NA())</f>
        <v>#N/A</v>
      </c>
      <c r="T122" s="15" t="e">
        <f>IF(INDEX('Asset purchases'!S$3:S$1002,MATCH($A122,'Asset purchases'!$A$3:$A$1002,0))="ü",1,NA())</f>
        <v>#N/A</v>
      </c>
      <c r="U122" s="15" t="e">
        <f>IF(INDEX('Asset purchases'!T$3:T$1002,MATCH($A122,'Asset purchases'!$A$3:$A$1002,0))="ü",1,NA())</f>
        <v>#N/A</v>
      </c>
      <c r="V122" s="43">
        <f>IF(Announcements!H122="ü",1,0)</f>
        <v>0</v>
      </c>
    </row>
    <row r="123" spans="1:22" x14ac:dyDescent="0.3">
      <c r="A123" s="15" t="str">
        <f>IF(NOT(ISBLANK(Announcements!A123)),Announcements!A123,NA())</f>
        <v>CA-20200319-mon-1</v>
      </c>
      <c r="B123" s="15">
        <f>IF(NOT(ISBLANK(Announcements!B123)),Announcements!B123,NA())</f>
        <v>1</v>
      </c>
      <c r="C123" s="15" t="e">
        <f>IF(NOT(ISBLANK(Announcements!#REF!)),Announcements!#REF!,NA())</f>
        <v>#REF!</v>
      </c>
      <c r="D123" s="26">
        <f>IF(NOT(ISBLANK(Announcements!C123)),Announcements!C123,NA())</f>
        <v>43909</v>
      </c>
      <c r="E123" s="15" t="e">
        <f>IF(NOT(ISBLANK(Announcements!D123)),Announcements!D123,NA())</f>
        <v>#N/A</v>
      </c>
      <c r="F123" s="15" t="str">
        <f>IF(NOT(ISBLANK(Announcements!E123)),Announcements!E123,NA())</f>
        <v>CA</v>
      </c>
      <c r="G123" s="15" t="str">
        <f>IF(NOT(ISBLANK(Announcements!F123)),Announcements!F123,NA())</f>
        <v>Lending operations</v>
      </c>
      <c r="H123" s="15">
        <f>IF(INDEX('Lending operations'!$L$3:$L$1007,MATCH($A123,'Lending operations'!$A$3:$A$1007,0))="ü",1,0)</f>
        <v>0</v>
      </c>
      <c r="I123" s="15" t="e">
        <f>IF(INDEX('Lending operations'!$M$3:$M$1007,MATCH($A123,'Lending operations'!$A$3:$A$1007,0))="ü",1,NA())</f>
        <v>#N/A</v>
      </c>
      <c r="J123" s="15">
        <f t="shared" si="2"/>
        <v>0</v>
      </c>
      <c r="K123" s="15">
        <f t="shared" si="3"/>
        <v>0</v>
      </c>
      <c r="M123" s="15" t="e">
        <f>IF(INDEX('Asset purchases'!L$3:L$1002,MATCH($A123,'Asset purchases'!$A$3:$A$1002,0))="ü",1,NA())</f>
        <v>#N/A</v>
      </c>
      <c r="N123" s="15" t="e">
        <f>IF(INDEX('Asset purchases'!M$3:M$1002,MATCH($A123,'Asset purchases'!$A$3:$A$1002,0))="ü",1,NA())</f>
        <v>#N/A</v>
      </c>
      <c r="O123" s="15" t="e">
        <f>IF(INDEX('Asset purchases'!N$3:N$1002,MATCH($A123,'Asset purchases'!$A$3:$A$1002,0))="ü",1,NA())</f>
        <v>#N/A</v>
      </c>
      <c r="P123" s="15" t="e">
        <f>IF(INDEX('Asset purchases'!O$3:O$1002,MATCH($A123,'Asset purchases'!$A$3:$A$1002,0))="ü",1,NA())</f>
        <v>#N/A</v>
      </c>
      <c r="Q123" s="15" t="e">
        <f>IF(INDEX('Asset purchases'!P$3:P$1002,MATCH($A123,'Asset purchases'!$A$3:$A$1002,0))="ü",1,NA())</f>
        <v>#N/A</v>
      </c>
      <c r="R123" s="15" t="e">
        <f>IF(INDEX('Asset purchases'!Q$3:Q$1002,MATCH($A123,'Asset purchases'!$A$3:$A$1002,0))="ü",1,NA())</f>
        <v>#N/A</v>
      </c>
      <c r="S123" s="15" t="e">
        <f>IF(INDEX('Asset purchases'!R$3:R$1002,MATCH($A123,'Asset purchases'!$A$3:$A$1002,0))="ü",1,NA())</f>
        <v>#N/A</v>
      </c>
      <c r="T123" s="15" t="e">
        <f>IF(INDEX('Asset purchases'!S$3:S$1002,MATCH($A123,'Asset purchases'!$A$3:$A$1002,0))="ü",1,NA())</f>
        <v>#N/A</v>
      </c>
      <c r="U123" s="15" t="e">
        <f>IF(INDEX('Asset purchases'!T$3:T$1002,MATCH($A123,'Asset purchases'!$A$3:$A$1002,0))="ü",1,NA())</f>
        <v>#N/A</v>
      </c>
      <c r="V123" s="43">
        <f>IF(Announcements!H123="ü",1,0)</f>
        <v>0</v>
      </c>
    </row>
    <row r="124" spans="1:22" x14ac:dyDescent="0.3">
      <c r="A124" s="15" t="str">
        <f>IF(NOT(ISBLANK(Announcements!A124)),Announcements!A124,NA())</f>
        <v>CA-20200312-mon-1</v>
      </c>
      <c r="B124" s="15">
        <f>IF(NOT(ISBLANK(Announcements!B124)),Announcements!B124,NA())</f>
        <v>3</v>
      </c>
      <c r="C124" s="15" t="e">
        <f>IF(NOT(ISBLANK(Announcements!#REF!)),Announcements!#REF!,NA())</f>
        <v>#REF!</v>
      </c>
      <c r="D124" s="26">
        <f>IF(NOT(ISBLANK(Announcements!C124)),Announcements!C124,NA())</f>
        <v>43910</v>
      </c>
      <c r="E124" s="15" t="e">
        <f>IF(NOT(ISBLANK(Announcements!D124)),Announcements!D124,NA())</f>
        <v>#N/A</v>
      </c>
      <c r="F124" s="15" t="str">
        <f>IF(NOT(ISBLANK(Announcements!E124)),Announcements!E124,NA())</f>
        <v>CA</v>
      </c>
      <c r="G124" s="15" t="str">
        <f>IF(NOT(ISBLANK(Announcements!F124)),Announcements!F124,NA())</f>
        <v>Lending operations</v>
      </c>
      <c r="H124" s="15">
        <f>IF(INDEX('Lending operations'!$L$3:$L$1007,MATCH($A124,'Lending operations'!$A$3:$A$1007,0))="ü",1,0)</f>
        <v>0</v>
      </c>
      <c r="I124" s="15" t="e">
        <f>IF(INDEX('Lending operations'!$M$3:$M$1007,MATCH($A124,'Lending operations'!$A$3:$A$1007,0))="ü",1,NA())</f>
        <v>#N/A</v>
      </c>
      <c r="J124" s="15">
        <f t="shared" si="2"/>
        <v>0</v>
      </c>
      <c r="K124" s="15">
        <f t="shared" si="3"/>
        <v>0</v>
      </c>
      <c r="M124" s="15" t="e">
        <f>IF(INDEX('Asset purchases'!L$3:L$1002,MATCH($A124,'Asset purchases'!$A$3:$A$1002,0))="ü",1,NA())</f>
        <v>#N/A</v>
      </c>
      <c r="N124" s="15" t="e">
        <f>IF(INDEX('Asset purchases'!M$3:M$1002,MATCH($A124,'Asset purchases'!$A$3:$A$1002,0))="ü",1,NA())</f>
        <v>#N/A</v>
      </c>
      <c r="O124" s="15" t="e">
        <f>IF(INDEX('Asset purchases'!N$3:N$1002,MATCH($A124,'Asset purchases'!$A$3:$A$1002,0))="ü",1,NA())</f>
        <v>#N/A</v>
      </c>
      <c r="P124" s="15" t="e">
        <f>IF(INDEX('Asset purchases'!O$3:O$1002,MATCH($A124,'Asset purchases'!$A$3:$A$1002,0))="ü",1,NA())</f>
        <v>#N/A</v>
      </c>
      <c r="Q124" s="15" t="e">
        <f>IF(INDEX('Asset purchases'!P$3:P$1002,MATCH($A124,'Asset purchases'!$A$3:$A$1002,0))="ü",1,NA())</f>
        <v>#N/A</v>
      </c>
      <c r="R124" s="15" t="e">
        <f>IF(INDEX('Asset purchases'!Q$3:Q$1002,MATCH($A124,'Asset purchases'!$A$3:$A$1002,0))="ü",1,NA())</f>
        <v>#N/A</v>
      </c>
      <c r="S124" s="15" t="e">
        <f>IF(INDEX('Asset purchases'!R$3:R$1002,MATCH($A124,'Asset purchases'!$A$3:$A$1002,0))="ü",1,NA())</f>
        <v>#N/A</v>
      </c>
      <c r="T124" s="15" t="e">
        <f>IF(INDEX('Asset purchases'!S$3:S$1002,MATCH($A124,'Asset purchases'!$A$3:$A$1002,0))="ü",1,NA())</f>
        <v>#N/A</v>
      </c>
      <c r="U124" s="15" t="e">
        <f>IF(INDEX('Asset purchases'!T$3:T$1002,MATCH($A124,'Asset purchases'!$A$3:$A$1002,0))="ü",1,NA())</f>
        <v>#N/A</v>
      </c>
      <c r="V124" s="43">
        <f>IF(Announcements!H124="ü",1,0)</f>
        <v>0</v>
      </c>
    </row>
    <row r="125" spans="1:22" x14ac:dyDescent="0.3">
      <c r="A125" s="15" t="str">
        <f>IF(NOT(ISBLANK(Announcements!A125)),Announcements!A125,NA())</f>
        <v>CA-20200315-mon-1</v>
      </c>
      <c r="B125" s="15">
        <f>IF(NOT(ISBLANK(Announcements!B125)),Announcements!B125,NA())</f>
        <v>2</v>
      </c>
      <c r="C125" s="15" t="e">
        <f>IF(NOT(ISBLANK(Announcements!#REF!)),Announcements!#REF!,NA())</f>
        <v>#REF!</v>
      </c>
      <c r="D125" s="26">
        <f>IF(NOT(ISBLANK(Announcements!C125)),Announcements!C125,NA())</f>
        <v>43910</v>
      </c>
      <c r="E125" s="15" t="e">
        <f>IF(NOT(ISBLANK(Announcements!D125)),Announcements!D125,NA())</f>
        <v>#N/A</v>
      </c>
      <c r="F125" s="15" t="str">
        <f>IF(NOT(ISBLANK(Announcements!E125)),Announcements!E125,NA())</f>
        <v>CA</v>
      </c>
      <c r="G125" s="15" t="str">
        <f>IF(NOT(ISBLANK(Announcements!F125)),Announcements!F125,NA())</f>
        <v>Foreign exchange</v>
      </c>
      <c r="H125" s="15" t="e">
        <f>IF(INDEX('Lending operations'!$L$3:$L$1007,MATCH($A125,'Lending operations'!$A$3:$A$1007,0))="ü",1,0)</f>
        <v>#N/A</v>
      </c>
      <c r="I125" s="15" t="e">
        <f>IF(INDEX('Lending operations'!$M$3:$M$1007,MATCH($A125,'Lending operations'!$A$3:$A$1007,0))="ü",1,NA())</f>
        <v>#N/A</v>
      </c>
      <c r="J125" s="15">
        <f t="shared" si="2"/>
        <v>0</v>
      </c>
      <c r="K125" s="15">
        <f t="shared" si="3"/>
        <v>0</v>
      </c>
      <c r="M125" s="15" t="e">
        <f>IF(INDEX('Asset purchases'!L$3:L$1002,MATCH($A125,'Asset purchases'!$A$3:$A$1002,0))="ü",1,NA())</f>
        <v>#N/A</v>
      </c>
      <c r="N125" s="15" t="e">
        <f>IF(INDEX('Asset purchases'!M$3:M$1002,MATCH($A125,'Asset purchases'!$A$3:$A$1002,0))="ü",1,NA())</f>
        <v>#N/A</v>
      </c>
      <c r="O125" s="15" t="e">
        <f>IF(INDEX('Asset purchases'!N$3:N$1002,MATCH($A125,'Asset purchases'!$A$3:$A$1002,0))="ü",1,NA())</f>
        <v>#N/A</v>
      </c>
      <c r="P125" s="15" t="e">
        <f>IF(INDEX('Asset purchases'!O$3:O$1002,MATCH($A125,'Asset purchases'!$A$3:$A$1002,0))="ü",1,NA())</f>
        <v>#N/A</v>
      </c>
      <c r="Q125" s="15" t="e">
        <f>IF(INDEX('Asset purchases'!P$3:P$1002,MATCH($A125,'Asset purchases'!$A$3:$A$1002,0))="ü",1,NA())</f>
        <v>#N/A</v>
      </c>
      <c r="R125" s="15" t="e">
        <f>IF(INDEX('Asset purchases'!Q$3:Q$1002,MATCH($A125,'Asset purchases'!$A$3:$A$1002,0))="ü",1,NA())</f>
        <v>#N/A</v>
      </c>
      <c r="S125" s="15" t="e">
        <f>IF(INDEX('Asset purchases'!R$3:R$1002,MATCH($A125,'Asset purchases'!$A$3:$A$1002,0))="ü",1,NA())</f>
        <v>#N/A</v>
      </c>
      <c r="T125" s="15" t="e">
        <f>IF(INDEX('Asset purchases'!S$3:S$1002,MATCH($A125,'Asset purchases'!$A$3:$A$1002,0))="ü",1,NA())</f>
        <v>#N/A</v>
      </c>
      <c r="U125" s="15" t="e">
        <f>IF(INDEX('Asset purchases'!T$3:T$1002,MATCH($A125,'Asset purchases'!$A$3:$A$1002,0))="ü",1,NA())</f>
        <v>#N/A</v>
      </c>
      <c r="V125" s="43">
        <f>IF(Announcements!H125="ü",1,0)</f>
        <v>0</v>
      </c>
    </row>
    <row r="126" spans="1:22" x14ac:dyDescent="0.3">
      <c r="A126" s="15" t="str">
        <f>IF(NOT(ISBLANK(Announcements!A126)),Announcements!A126,NA())</f>
        <v>CA-20200320-mon-2</v>
      </c>
      <c r="B126" s="15">
        <f>IF(NOT(ISBLANK(Announcements!B126)),Announcements!B126,NA())</f>
        <v>1</v>
      </c>
      <c r="C126" s="15" t="e">
        <f>IF(NOT(ISBLANK(Announcements!#REF!)),Announcements!#REF!,NA())</f>
        <v>#REF!</v>
      </c>
      <c r="D126" s="26">
        <f>IF(NOT(ISBLANK(Announcements!C126)),Announcements!C126,NA())</f>
        <v>43910</v>
      </c>
      <c r="E126" s="15" t="e">
        <f>IF(NOT(ISBLANK(Announcements!D126)),Announcements!D126,NA())</f>
        <v>#N/A</v>
      </c>
      <c r="F126" s="15" t="str">
        <f>IF(NOT(ISBLANK(Announcements!E126)),Announcements!E126,NA())</f>
        <v>CA</v>
      </c>
      <c r="G126" s="15" t="str">
        <f>IF(NOT(ISBLANK(Announcements!F126)),Announcements!F126,NA())</f>
        <v>Lending operations</v>
      </c>
      <c r="H126" s="15">
        <f>IF(INDEX('Lending operations'!$L$3:$L$1007,MATCH($A126,'Lending operations'!$A$3:$A$1007,0))="ü",1,0)</f>
        <v>0</v>
      </c>
      <c r="I126" s="15" t="e">
        <f>IF(INDEX('Lending operations'!$M$3:$M$1007,MATCH($A126,'Lending operations'!$A$3:$A$1007,0))="ü",1,NA())</f>
        <v>#N/A</v>
      </c>
      <c r="J126" s="15">
        <f t="shared" si="2"/>
        <v>0</v>
      </c>
      <c r="K126" s="15">
        <f t="shared" si="3"/>
        <v>0</v>
      </c>
      <c r="M126" s="15" t="e">
        <f>IF(INDEX('Asset purchases'!L$3:L$1002,MATCH($A126,'Asset purchases'!$A$3:$A$1002,0))="ü",1,NA())</f>
        <v>#N/A</v>
      </c>
      <c r="N126" s="15" t="e">
        <f>IF(INDEX('Asset purchases'!M$3:M$1002,MATCH($A126,'Asset purchases'!$A$3:$A$1002,0))="ü",1,NA())</f>
        <v>#N/A</v>
      </c>
      <c r="O126" s="15" t="e">
        <f>IF(INDEX('Asset purchases'!N$3:N$1002,MATCH($A126,'Asset purchases'!$A$3:$A$1002,0))="ü",1,NA())</f>
        <v>#N/A</v>
      </c>
      <c r="P126" s="15" t="e">
        <f>IF(INDEX('Asset purchases'!O$3:O$1002,MATCH($A126,'Asset purchases'!$A$3:$A$1002,0))="ü",1,NA())</f>
        <v>#N/A</v>
      </c>
      <c r="Q126" s="15" t="e">
        <f>IF(INDEX('Asset purchases'!P$3:P$1002,MATCH($A126,'Asset purchases'!$A$3:$A$1002,0))="ü",1,NA())</f>
        <v>#N/A</v>
      </c>
      <c r="R126" s="15" t="e">
        <f>IF(INDEX('Asset purchases'!Q$3:Q$1002,MATCH($A126,'Asset purchases'!$A$3:$A$1002,0))="ü",1,NA())</f>
        <v>#N/A</v>
      </c>
      <c r="S126" s="15" t="e">
        <f>IF(INDEX('Asset purchases'!R$3:R$1002,MATCH($A126,'Asset purchases'!$A$3:$A$1002,0))="ü",1,NA())</f>
        <v>#N/A</v>
      </c>
      <c r="T126" s="15" t="e">
        <f>IF(INDEX('Asset purchases'!S$3:S$1002,MATCH($A126,'Asset purchases'!$A$3:$A$1002,0))="ü",1,NA())</f>
        <v>#N/A</v>
      </c>
      <c r="U126" s="15" t="e">
        <f>IF(INDEX('Asset purchases'!T$3:T$1002,MATCH($A126,'Asset purchases'!$A$3:$A$1002,0))="ü",1,NA())</f>
        <v>#N/A</v>
      </c>
      <c r="V126" s="43">
        <f>IF(Announcements!H126="ü",1,0)</f>
        <v>0</v>
      </c>
    </row>
    <row r="127" spans="1:22" x14ac:dyDescent="0.3">
      <c r="A127" s="15" t="str">
        <f>IF(NOT(ISBLANK(Announcements!A127)),Announcements!A127,NA())</f>
        <v>CA-20200320-mon-3</v>
      </c>
      <c r="B127" s="15">
        <f>IF(NOT(ISBLANK(Announcements!B127)),Announcements!B127,NA())</f>
        <v>1</v>
      </c>
      <c r="C127" s="15" t="e">
        <f>IF(NOT(ISBLANK(Announcements!#REF!)),Announcements!#REF!,NA())</f>
        <v>#REF!</v>
      </c>
      <c r="D127" s="26">
        <f>IF(NOT(ISBLANK(Announcements!C127)),Announcements!C127,NA())</f>
        <v>43910</v>
      </c>
      <c r="E127" s="15" t="e">
        <f>IF(NOT(ISBLANK(Announcements!D127)),Announcements!D127,NA())</f>
        <v>#N/A</v>
      </c>
      <c r="F127" s="15" t="str">
        <f>IF(NOT(ISBLANK(Announcements!E127)),Announcements!E127,NA())</f>
        <v>CA</v>
      </c>
      <c r="G127" s="15" t="str">
        <f>IF(NOT(ISBLANK(Announcements!F127)),Announcements!F127,NA())</f>
        <v>Interest rate</v>
      </c>
      <c r="H127" s="15" t="e">
        <f>IF(INDEX('Lending operations'!$L$3:$L$1007,MATCH($A127,'Lending operations'!$A$3:$A$1007,0))="ü",1,0)</f>
        <v>#N/A</v>
      </c>
      <c r="I127" s="15" t="e">
        <f>IF(INDEX('Lending operations'!$M$3:$M$1007,MATCH($A127,'Lending operations'!$A$3:$A$1007,0))="ü",1,NA())</f>
        <v>#N/A</v>
      </c>
      <c r="J127" s="15">
        <f t="shared" si="2"/>
        <v>0</v>
      </c>
      <c r="K127" s="15">
        <f t="shared" si="3"/>
        <v>0</v>
      </c>
      <c r="M127" s="15" t="e">
        <f>IF(INDEX('Asset purchases'!L$3:L$1002,MATCH($A127,'Asset purchases'!$A$3:$A$1002,0))="ü",1,NA())</f>
        <v>#N/A</v>
      </c>
      <c r="N127" s="15" t="e">
        <f>IF(INDEX('Asset purchases'!M$3:M$1002,MATCH($A127,'Asset purchases'!$A$3:$A$1002,0))="ü",1,NA())</f>
        <v>#N/A</v>
      </c>
      <c r="O127" s="15" t="e">
        <f>IF(INDEX('Asset purchases'!N$3:N$1002,MATCH($A127,'Asset purchases'!$A$3:$A$1002,0))="ü",1,NA())</f>
        <v>#N/A</v>
      </c>
      <c r="P127" s="15" t="e">
        <f>IF(INDEX('Asset purchases'!O$3:O$1002,MATCH($A127,'Asset purchases'!$A$3:$A$1002,0))="ü",1,NA())</f>
        <v>#N/A</v>
      </c>
      <c r="Q127" s="15" t="e">
        <f>IF(INDEX('Asset purchases'!P$3:P$1002,MATCH($A127,'Asset purchases'!$A$3:$A$1002,0))="ü",1,NA())</f>
        <v>#N/A</v>
      </c>
      <c r="R127" s="15" t="e">
        <f>IF(INDEX('Asset purchases'!Q$3:Q$1002,MATCH($A127,'Asset purchases'!$A$3:$A$1002,0))="ü",1,NA())</f>
        <v>#N/A</v>
      </c>
      <c r="S127" s="15" t="e">
        <f>IF(INDEX('Asset purchases'!R$3:R$1002,MATCH($A127,'Asset purchases'!$A$3:$A$1002,0))="ü",1,NA())</f>
        <v>#N/A</v>
      </c>
      <c r="T127" s="15" t="e">
        <f>IF(INDEX('Asset purchases'!S$3:S$1002,MATCH($A127,'Asset purchases'!$A$3:$A$1002,0))="ü",1,NA())</f>
        <v>#N/A</v>
      </c>
      <c r="U127" s="15" t="e">
        <f>IF(INDEX('Asset purchases'!T$3:T$1002,MATCH($A127,'Asset purchases'!$A$3:$A$1002,0))="ü",1,NA())</f>
        <v>#N/A</v>
      </c>
      <c r="V127" s="43">
        <f>IF(Announcements!H127="ü",1,0)</f>
        <v>0</v>
      </c>
    </row>
    <row r="128" spans="1:22" x14ac:dyDescent="0.3">
      <c r="A128" s="15" t="str">
        <f>IF(NOT(ISBLANK(Announcements!A128)),Announcements!A128,NA())</f>
        <v>CA-20200324-mon-1</v>
      </c>
      <c r="B128" s="15">
        <f>IF(NOT(ISBLANK(Announcements!B128)),Announcements!B128,NA())</f>
        <v>1</v>
      </c>
      <c r="C128" s="15" t="e">
        <f>IF(NOT(ISBLANK(Announcements!#REF!)),Announcements!#REF!,NA())</f>
        <v>#REF!</v>
      </c>
      <c r="D128" s="26">
        <f>IF(NOT(ISBLANK(Announcements!C128)),Announcements!C128,NA())</f>
        <v>43914</v>
      </c>
      <c r="E128" s="15" t="e">
        <f>IF(NOT(ISBLANK(Announcements!D128)),Announcements!D128,NA())</f>
        <v>#N/A</v>
      </c>
      <c r="F128" s="15" t="str">
        <f>IF(NOT(ISBLANK(Announcements!E128)),Announcements!E128,NA())</f>
        <v>CA</v>
      </c>
      <c r="G128" s="15" t="str">
        <f>IF(NOT(ISBLANK(Announcements!F128)),Announcements!F128,NA())</f>
        <v>Asset purchases</v>
      </c>
      <c r="H128" s="15" t="e">
        <f>IF(INDEX('Lending operations'!$L$3:$L$1007,MATCH($A128,'Lending operations'!$A$3:$A$1007,0))="ü",1,0)</f>
        <v>#N/A</v>
      </c>
      <c r="I128" s="15" t="e">
        <f>IF(INDEX('Lending operations'!$M$3:$M$1007,MATCH($A128,'Lending operations'!$A$3:$A$1007,0))="ü",1,NA())</f>
        <v>#N/A</v>
      </c>
      <c r="J128" s="15">
        <f t="shared" si="2"/>
        <v>0</v>
      </c>
      <c r="K128" s="15">
        <f t="shared" si="3"/>
        <v>1</v>
      </c>
      <c r="M128" s="15" t="e">
        <f>IF(INDEX('Asset purchases'!L$3:L$1002,MATCH($A128,'Asset purchases'!$A$3:$A$1002,0))="ü",1,NA())</f>
        <v>#N/A</v>
      </c>
      <c r="N128" s="15">
        <f>IF(INDEX('Asset purchases'!M$3:M$1002,MATCH($A128,'Asset purchases'!$A$3:$A$1002,0))="ü",1,NA())</f>
        <v>1</v>
      </c>
      <c r="O128" s="15" t="e">
        <f>IF(INDEX('Asset purchases'!N$3:N$1002,MATCH($A128,'Asset purchases'!$A$3:$A$1002,0))="ü",1,NA())</f>
        <v>#N/A</v>
      </c>
      <c r="P128" s="15" t="e">
        <f>IF(INDEX('Asset purchases'!O$3:O$1002,MATCH($A128,'Asset purchases'!$A$3:$A$1002,0))="ü",1,NA())</f>
        <v>#N/A</v>
      </c>
      <c r="Q128" s="15" t="e">
        <f>IF(INDEX('Asset purchases'!P$3:P$1002,MATCH($A128,'Asset purchases'!$A$3:$A$1002,0))="ü",1,NA())</f>
        <v>#N/A</v>
      </c>
      <c r="R128" s="15" t="e">
        <f>IF(INDEX('Asset purchases'!Q$3:Q$1002,MATCH($A128,'Asset purchases'!$A$3:$A$1002,0))="ü",1,NA())</f>
        <v>#N/A</v>
      </c>
      <c r="S128" s="15" t="e">
        <f>IF(INDEX('Asset purchases'!R$3:R$1002,MATCH($A128,'Asset purchases'!$A$3:$A$1002,0))="ü",1,NA())</f>
        <v>#N/A</v>
      </c>
      <c r="T128" s="15" t="e">
        <f>IF(INDEX('Asset purchases'!S$3:S$1002,MATCH($A128,'Asset purchases'!$A$3:$A$1002,0))="ü",1,NA())</f>
        <v>#N/A</v>
      </c>
      <c r="U128" s="15" t="e">
        <f>IF(INDEX('Asset purchases'!T$3:T$1002,MATCH($A128,'Asset purchases'!$A$3:$A$1002,0))="ü",1,NA())</f>
        <v>#N/A</v>
      </c>
      <c r="V128" s="43">
        <f>IF(Announcements!H128="ü",1,0)</f>
        <v>0</v>
      </c>
    </row>
    <row r="129" spans="1:22" x14ac:dyDescent="0.3">
      <c r="A129" s="15" t="str">
        <f>IF(NOT(ISBLANK(Announcements!A129)),Announcements!A129,NA())</f>
        <v>CA-20200304-mon-1</v>
      </c>
      <c r="B129" s="15">
        <f>IF(NOT(ISBLANK(Announcements!B129)),Announcements!B129,NA())</f>
        <v>3</v>
      </c>
      <c r="C129" s="15" t="e">
        <f>IF(NOT(ISBLANK(Announcements!#REF!)),Announcements!#REF!,NA())</f>
        <v>#REF!</v>
      </c>
      <c r="D129" s="26">
        <f>IF(NOT(ISBLANK(Announcements!C129)),Announcements!C129,NA())</f>
        <v>43917</v>
      </c>
      <c r="E129" s="15" t="e">
        <f>IF(NOT(ISBLANK(Announcements!D129)),Announcements!D129,NA())</f>
        <v>#N/A</v>
      </c>
      <c r="F129" s="15" t="str">
        <f>IF(NOT(ISBLANK(Announcements!E129)),Announcements!E129,NA())</f>
        <v>CA</v>
      </c>
      <c r="G129" s="15" t="str">
        <f>IF(NOT(ISBLANK(Announcements!F129)),Announcements!F129,NA())</f>
        <v>Interest rate</v>
      </c>
      <c r="H129" s="15" t="e">
        <f>IF(INDEX('Lending operations'!$L$3:$L$1007,MATCH($A129,'Lending operations'!$A$3:$A$1007,0))="ü",1,0)</f>
        <v>#N/A</v>
      </c>
      <c r="I129" s="15" t="e">
        <f>IF(INDEX('Lending operations'!$M$3:$M$1007,MATCH($A129,'Lending operations'!$A$3:$A$1007,0))="ü",1,NA())</f>
        <v>#N/A</v>
      </c>
      <c r="J129" s="15">
        <f t="shared" si="2"/>
        <v>0</v>
      </c>
      <c r="K129" s="15">
        <f t="shared" si="3"/>
        <v>0</v>
      </c>
      <c r="M129" s="15" t="e">
        <f>IF(INDEX('Asset purchases'!L$3:L$1002,MATCH($A129,'Asset purchases'!$A$3:$A$1002,0))="ü",1,NA())</f>
        <v>#N/A</v>
      </c>
      <c r="N129" s="15" t="e">
        <f>IF(INDEX('Asset purchases'!M$3:M$1002,MATCH($A129,'Asset purchases'!$A$3:$A$1002,0))="ü",1,NA())</f>
        <v>#N/A</v>
      </c>
      <c r="O129" s="15" t="e">
        <f>IF(INDEX('Asset purchases'!N$3:N$1002,MATCH($A129,'Asset purchases'!$A$3:$A$1002,0))="ü",1,NA())</f>
        <v>#N/A</v>
      </c>
      <c r="P129" s="15" t="e">
        <f>IF(INDEX('Asset purchases'!O$3:O$1002,MATCH($A129,'Asset purchases'!$A$3:$A$1002,0))="ü",1,NA())</f>
        <v>#N/A</v>
      </c>
      <c r="Q129" s="15" t="e">
        <f>IF(INDEX('Asset purchases'!P$3:P$1002,MATCH($A129,'Asset purchases'!$A$3:$A$1002,0))="ü",1,NA())</f>
        <v>#N/A</v>
      </c>
      <c r="R129" s="15" t="e">
        <f>IF(INDEX('Asset purchases'!Q$3:Q$1002,MATCH($A129,'Asset purchases'!$A$3:$A$1002,0))="ü",1,NA())</f>
        <v>#N/A</v>
      </c>
      <c r="S129" s="15" t="e">
        <f>IF(INDEX('Asset purchases'!R$3:R$1002,MATCH($A129,'Asset purchases'!$A$3:$A$1002,0))="ü",1,NA())</f>
        <v>#N/A</v>
      </c>
      <c r="T129" s="15" t="e">
        <f>IF(INDEX('Asset purchases'!S$3:S$1002,MATCH($A129,'Asset purchases'!$A$3:$A$1002,0))="ü",1,NA())</f>
        <v>#N/A</v>
      </c>
      <c r="U129" s="15" t="e">
        <f>IF(INDEX('Asset purchases'!T$3:T$1002,MATCH($A129,'Asset purchases'!$A$3:$A$1002,0))="ü",1,NA())</f>
        <v>#N/A</v>
      </c>
      <c r="V129" s="43">
        <f>IF(Announcements!H129="ü",1,0)</f>
        <v>0</v>
      </c>
    </row>
    <row r="130" spans="1:22" x14ac:dyDescent="0.3">
      <c r="A130" s="15" t="str">
        <f>IF(NOT(ISBLANK(Announcements!A130)),Announcements!A130,NA())</f>
        <v>CA-20200327-mon-2</v>
      </c>
      <c r="B130" s="15">
        <f>IF(NOT(ISBLANK(Announcements!B130)),Announcements!B130,NA())</f>
        <v>1</v>
      </c>
      <c r="C130" s="15" t="e">
        <f>IF(NOT(ISBLANK(Announcements!#REF!)),Announcements!#REF!,NA())</f>
        <v>#REF!</v>
      </c>
      <c r="D130" s="26">
        <f>IF(NOT(ISBLANK(Announcements!C130)),Announcements!C130,NA())</f>
        <v>43917</v>
      </c>
      <c r="E130" s="15" t="e">
        <f>IF(NOT(ISBLANK(Announcements!D130)),Announcements!D130,NA())</f>
        <v>#N/A</v>
      </c>
      <c r="F130" s="15" t="str">
        <f>IF(NOT(ISBLANK(Announcements!E130)),Announcements!E130,NA())</f>
        <v>CA</v>
      </c>
      <c r="G130" s="15" t="str">
        <f>IF(NOT(ISBLANK(Announcements!F130)),Announcements!F130,NA())</f>
        <v>Asset purchases</v>
      </c>
      <c r="H130" s="15" t="e">
        <f>IF(INDEX('Lending operations'!$L$3:$L$1007,MATCH($A130,'Lending operations'!$A$3:$A$1007,0))="ü",1,0)</f>
        <v>#N/A</v>
      </c>
      <c r="I130" s="15" t="e">
        <f>IF(INDEX('Lending operations'!$M$3:$M$1007,MATCH($A130,'Lending operations'!$A$3:$A$1007,0))="ü",1,NA())</f>
        <v>#N/A</v>
      </c>
      <c r="J130" s="15">
        <f t="shared" si="2"/>
        <v>1</v>
      </c>
      <c r="K130" s="15">
        <f t="shared" si="3"/>
        <v>0</v>
      </c>
      <c r="M130" s="15" t="e">
        <f>IF(INDEX('Asset purchases'!L$3:L$1002,MATCH($A130,'Asset purchases'!$A$3:$A$1002,0))="ü",1,NA())</f>
        <v>#N/A</v>
      </c>
      <c r="N130" s="15" t="e">
        <f>IF(INDEX('Asset purchases'!M$3:M$1002,MATCH($A130,'Asset purchases'!$A$3:$A$1002,0))="ü",1,NA())</f>
        <v>#N/A</v>
      </c>
      <c r="O130" s="15" t="e">
        <f>IF(INDEX('Asset purchases'!N$3:N$1002,MATCH($A130,'Asset purchases'!$A$3:$A$1002,0))="ü",1,NA())</f>
        <v>#N/A</v>
      </c>
      <c r="P130" s="15">
        <f>IF(INDEX('Asset purchases'!O$3:O$1002,MATCH($A130,'Asset purchases'!$A$3:$A$1002,0))="ü",1,NA())</f>
        <v>1</v>
      </c>
      <c r="Q130" s="15" t="e">
        <f>IF(INDEX('Asset purchases'!P$3:P$1002,MATCH($A130,'Asset purchases'!$A$3:$A$1002,0))="ü",1,NA())</f>
        <v>#N/A</v>
      </c>
      <c r="R130" s="15" t="e">
        <f>IF(INDEX('Asset purchases'!Q$3:Q$1002,MATCH($A130,'Asset purchases'!$A$3:$A$1002,0))="ü",1,NA())</f>
        <v>#N/A</v>
      </c>
      <c r="S130" s="15" t="e">
        <f>IF(INDEX('Asset purchases'!R$3:R$1002,MATCH($A130,'Asset purchases'!$A$3:$A$1002,0))="ü",1,NA())</f>
        <v>#N/A</v>
      </c>
      <c r="T130" s="15" t="e">
        <f>IF(INDEX('Asset purchases'!S$3:S$1002,MATCH($A130,'Asset purchases'!$A$3:$A$1002,0))="ü",1,NA())</f>
        <v>#N/A</v>
      </c>
      <c r="U130" s="15" t="e">
        <f>IF(INDEX('Asset purchases'!T$3:T$1002,MATCH($A130,'Asset purchases'!$A$3:$A$1002,0))="ü",1,NA())</f>
        <v>#N/A</v>
      </c>
      <c r="V130" s="43">
        <f>IF(Announcements!H130="ü",1,0)</f>
        <v>0</v>
      </c>
    </row>
    <row r="131" spans="1:22" x14ac:dyDescent="0.3">
      <c r="A131" s="15" t="str">
        <f>IF(NOT(ISBLANK(Announcements!A131)),Announcements!A131,NA())</f>
        <v>CA-20200327-mon-3</v>
      </c>
      <c r="B131" s="15">
        <f>IF(NOT(ISBLANK(Announcements!B131)),Announcements!B131,NA())</f>
        <v>1</v>
      </c>
      <c r="C131" s="15" t="e">
        <f>IF(NOT(ISBLANK(Announcements!#REF!)),Announcements!#REF!,NA())</f>
        <v>#REF!</v>
      </c>
      <c r="D131" s="26">
        <f>IF(NOT(ISBLANK(Announcements!C131)),Announcements!C131,NA())</f>
        <v>43917</v>
      </c>
      <c r="E131" s="15" t="e">
        <f>IF(NOT(ISBLANK(Announcements!D131)),Announcements!D131,NA())</f>
        <v>#N/A</v>
      </c>
      <c r="F131" s="15" t="str">
        <f>IF(NOT(ISBLANK(Announcements!E131)),Announcements!E131,NA())</f>
        <v>CA</v>
      </c>
      <c r="G131" s="15" t="str">
        <f>IF(NOT(ISBLANK(Announcements!F131)),Announcements!F131,NA())</f>
        <v>Asset purchases</v>
      </c>
      <c r="H131" s="15" t="e">
        <f>IF(INDEX('Lending operations'!$L$3:$L$1007,MATCH($A131,'Lending operations'!$A$3:$A$1007,0))="ü",1,0)</f>
        <v>#N/A</v>
      </c>
      <c r="I131" s="15" t="e">
        <f>IF(INDEX('Lending operations'!$M$3:$M$1007,MATCH($A131,'Lending operations'!$A$3:$A$1007,0))="ü",1,NA())</f>
        <v>#N/A</v>
      </c>
      <c r="J131" s="15">
        <f t="shared" ref="J131:J194" si="4">IF(_xlfn.AGGREGATE(9,3,$P131:$U131)&gt;0,1,0)</f>
        <v>0</v>
      </c>
      <c r="K131" s="15">
        <f t="shared" ref="K131:K194" si="5">IF(_xlfn.AGGREGATE(9,3,$M131:$O131)&gt;0,1,0)</f>
        <v>1</v>
      </c>
      <c r="M131" s="15">
        <f>IF(INDEX('Asset purchases'!L$3:L$1002,MATCH($A131,'Asset purchases'!$A$3:$A$1002,0))="ü",1,NA())</f>
        <v>1</v>
      </c>
      <c r="N131" s="15" t="e">
        <f>IF(INDEX('Asset purchases'!M$3:M$1002,MATCH($A131,'Asset purchases'!$A$3:$A$1002,0))="ü",1,NA())</f>
        <v>#N/A</v>
      </c>
      <c r="O131" s="15" t="e">
        <f>IF(INDEX('Asset purchases'!N$3:N$1002,MATCH($A131,'Asset purchases'!$A$3:$A$1002,0))="ü",1,NA())</f>
        <v>#N/A</v>
      </c>
      <c r="P131" s="15" t="e">
        <f>IF(INDEX('Asset purchases'!O$3:O$1002,MATCH($A131,'Asset purchases'!$A$3:$A$1002,0))="ü",1,NA())</f>
        <v>#N/A</v>
      </c>
      <c r="Q131" s="15" t="e">
        <f>IF(INDEX('Asset purchases'!P$3:P$1002,MATCH($A131,'Asset purchases'!$A$3:$A$1002,0))="ü",1,NA())</f>
        <v>#N/A</v>
      </c>
      <c r="R131" s="15" t="e">
        <f>IF(INDEX('Asset purchases'!Q$3:Q$1002,MATCH($A131,'Asset purchases'!$A$3:$A$1002,0))="ü",1,NA())</f>
        <v>#N/A</v>
      </c>
      <c r="S131" s="15" t="e">
        <f>IF(INDEX('Asset purchases'!R$3:R$1002,MATCH($A131,'Asset purchases'!$A$3:$A$1002,0))="ü",1,NA())</f>
        <v>#N/A</v>
      </c>
      <c r="T131" s="15" t="e">
        <f>IF(INDEX('Asset purchases'!S$3:S$1002,MATCH($A131,'Asset purchases'!$A$3:$A$1002,0))="ü",1,NA())</f>
        <v>#N/A</v>
      </c>
      <c r="U131" s="15" t="e">
        <f>IF(INDEX('Asset purchases'!T$3:T$1002,MATCH($A131,'Asset purchases'!$A$3:$A$1002,0))="ü",1,NA())</f>
        <v>#N/A</v>
      </c>
      <c r="V131" s="43">
        <f>IF(Announcements!H131="ü",1,0)</f>
        <v>0</v>
      </c>
    </row>
    <row r="132" spans="1:22" x14ac:dyDescent="0.3">
      <c r="A132" s="15" t="str">
        <f>IF(NOT(ISBLANK(Announcements!A132)),Announcements!A132,NA())</f>
        <v>CA-20200320-mon-2</v>
      </c>
      <c r="B132" s="15">
        <f>IF(NOT(ISBLANK(Announcements!B132)),Announcements!B132,NA())</f>
        <v>2</v>
      </c>
      <c r="C132" s="15" t="e">
        <f>IF(NOT(ISBLANK(Announcements!#REF!)),Announcements!#REF!,NA())</f>
        <v>#REF!</v>
      </c>
      <c r="D132" s="26">
        <f>IF(NOT(ISBLANK(Announcements!C132)),Announcements!C132,NA())</f>
        <v>43924</v>
      </c>
      <c r="E132" s="15" t="e">
        <f>IF(NOT(ISBLANK(Announcements!D132)),Announcements!D132,NA())</f>
        <v>#N/A</v>
      </c>
      <c r="F132" s="15" t="str">
        <f>IF(NOT(ISBLANK(Announcements!E132)),Announcements!E132,NA())</f>
        <v>CA</v>
      </c>
      <c r="G132" s="15" t="str">
        <f>IF(NOT(ISBLANK(Announcements!F132)),Announcements!F132,NA())</f>
        <v>Lending operations</v>
      </c>
      <c r="H132" s="15">
        <f>IF(INDEX('Lending operations'!$L$3:$L$1007,MATCH($A132,'Lending operations'!$A$3:$A$1007,0))="ü",1,0)</f>
        <v>0</v>
      </c>
      <c r="I132" s="15" t="e">
        <f>IF(INDEX('Lending operations'!$M$3:$M$1007,MATCH($A132,'Lending operations'!$A$3:$A$1007,0))="ü",1,NA())</f>
        <v>#N/A</v>
      </c>
      <c r="J132" s="15">
        <f t="shared" si="4"/>
        <v>0</v>
      </c>
      <c r="K132" s="15">
        <f t="shared" si="5"/>
        <v>0</v>
      </c>
      <c r="M132" s="15" t="e">
        <f>IF(INDEX('Asset purchases'!L$3:L$1002,MATCH($A132,'Asset purchases'!$A$3:$A$1002,0))="ü",1,NA())</f>
        <v>#N/A</v>
      </c>
      <c r="N132" s="15" t="e">
        <f>IF(INDEX('Asset purchases'!M$3:M$1002,MATCH($A132,'Asset purchases'!$A$3:$A$1002,0))="ü",1,NA())</f>
        <v>#N/A</v>
      </c>
      <c r="O132" s="15" t="e">
        <f>IF(INDEX('Asset purchases'!N$3:N$1002,MATCH($A132,'Asset purchases'!$A$3:$A$1002,0))="ü",1,NA())</f>
        <v>#N/A</v>
      </c>
      <c r="P132" s="15" t="e">
        <f>IF(INDEX('Asset purchases'!O$3:O$1002,MATCH($A132,'Asset purchases'!$A$3:$A$1002,0))="ü",1,NA())</f>
        <v>#N/A</v>
      </c>
      <c r="Q132" s="15" t="e">
        <f>IF(INDEX('Asset purchases'!P$3:P$1002,MATCH($A132,'Asset purchases'!$A$3:$A$1002,0))="ü",1,NA())</f>
        <v>#N/A</v>
      </c>
      <c r="R132" s="15" t="e">
        <f>IF(INDEX('Asset purchases'!Q$3:Q$1002,MATCH($A132,'Asset purchases'!$A$3:$A$1002,0))="ü",1,NA())</f>
        <v>#N/A</v>
      </c>
      <c r="S132" s="15" t="e">
        <f>IF(INDEX('Asset purchases'!R$3:R$1002,MATCH($A132,'Asset purchases'!$A$3:$A$1002,0))="ü",1,NA())</f>
        <v>#N/A</v>
      </c>
      <c r="T132" s="15" t="e">
        <f>IF(INDEX('Asset purchases'!S$3:S$1002,MATCH($A132,'Asset purchases'!$A$3:$A$1002,0))="ü",1,NA())</f>
        <v>#N/A</v>
      </c>
      <c r="U132" s="15" t="e">
        <f>IF(INDEX('Asset purchases'!T$3:T$1002,MATCH($A132,'Asset purchases'!$A$3:$A$1002,0))="ü",1,NA())</f>
        <v>#N/A</v>
      </c>
      <c r="V132" s="43">
        <f>IF(Announcements!H132="ü",1,0)</f>
        <v>0</v>
      </c>
    </row>
    <row r="133" spans="1:22" x14ac:dyDescent="0.3">
      <c r="A133" s="15" t="str">
        <f>IF(NOT(ISBLANK(Announcements!A133)),Announcements!A133,NA())</f>
        <v>CA-20200312-mon-1</v>
      </c>
      <c r="B133" s="15">
        <f>IF(NOT(ISBLANK(Announcements!B133)),Announcements!B133,NA())</f>
        <v>4</v>
      </c>
      <c r="C133" s="15" t="e">
        <f>IF(NOT(ISBLANK(Announcements!#REF!)),Announcements!#REF!,NA())</f>
        <v>#REF!</v>
      </c>
      <c r="D133" s="26">
        <f>IF(NOT(ISBLANK(Announcements!C133)),Announcements!C133,NA())</f>
        <v>43936</v>
      </c>
      <c r="E133" s="15" t="e">
        <f>IF(NOT(ISBLANK(Announcements!D133)),Announcements!D133,NA())</f>
        <v>#N/A</v>
      </c>
      <c r="F133" s="15" t="str">
        <f>IF(NOT(ISBLANK(Announcements!E133)),Announcements!E133,NA())</f>
        <v>CA</v>
      </c>
      <c r="G133" s="15" t="str">
        <f>IF(NOT(ISBLANK(Announcements!F133)),Announcements!F133,NA())</f>
        <v>Lending operations</v>
      </c>
      <c r="H133" s="15">
        <f>IF(INDEX('Lending operations'!$L$3:$L$1007,MATCH($A133,'Lending operations'!$A$3:$A$1007,0))="ü",1,0)</f>
        <v>0</v>
      </c>
      <c r="I133" s="15" t="e">
        <f>IF(INDEX('Lending operations'!$M$3:$M$1007,MATCH($A133,'Lending operations'!$A$3:$A$1007,0))="ü",1,NA())</f>
        <v>#N/A</v>
      </c>
      <c r="J133" s="15">
        <f t="shared" si="4"/>
        <v>0</v>
      </c>
      <c r="K133" s="15">
        <f t="shared" si="5"/>
        <v>0</v>
      </c>
      <c r="M133" s="15" t="e">
        <f>IF(INDEX('Asset purchases'!L$3:L$1002,MATCH($A133,'Asset purchases'!$A$3:$A$1002,0))="ü",1,NA())</f>
        <v>#N/A</v>
      </c>
      <c r="N133" s="15" t="e">
        <f>IF(INDEX('Asset purchases'!M$3:M$1002,MATCH($A133,'Asset purchases'!$A$3:$A$1002,0))="ü",1,NA())</f>
        <v>#N/A</v>
      </c>
      <c r="O133" s="15" t="e">
        <f>IF(INDEX('Asset purchases'!N$3:N$1002,MATCH($A133,'Asset purchases'!$A$3:$A$1002,0))="ü",1,NA())</f>
        <v>#N/A</v>
      </c>
      <c r="P133" s="15" t="e">
        <f>IF(INDEX('Asset purchases'!O$3:O$1002,MATCH($A133,'Asset purchases'!$A$3:$A$1002,0))="ü",1,NA())</f>
        <v>#N/A</v>
      </c>
      <c r="Q133" s="15" t="e">
        <f>IF(INDEX('Asset purchases'!P$3:P$1002,MATCH($A133,'Asset purchases'!$A$3:$A$1002,0))="ü",1,NA())</f>
        <v>#N/A</v>
      </c>
      <c r="R133" s="15" t="e">
        <f>IF(INDEX('Asset purchases'!Q$3:Q$1002,MATCH($A133,'Asset purchases'!$A$3:$A$1002,0))="ü",1,NA())</f>
        <v>#N/A</v>
      </c>
      <c r="S133" s="15" t="e">
        <f>IF(INDEX('Asset purchases'!R$3:R$1002,MATCH($A133,'Asset purchases'!$A$3:$A$1002,0))="ü",1,NA())</f>
        <v>#N/A</v>
      </c>
      <c r="T133" s="15" t="e">
        <f>IF(INDEX('Asset purchases'!S$3:S$1002,MATCH($A133,'Asset purchases'!$A$3:$A$1002,0))="ü",1,NA())</f>
        <v>#N/A</v>
      </c>
      <c r="U133" s="15" t="e">
        <f>IF(INDEX('Asset purchases'!T$3:T$1002,MATCH($A133,'Asset purchases'!$A$3:$A$1002,0))="ü",1,NA())</f>
        <v>#N/A</v>
      </c>
      <c r="V133" s="43">
        <f>IF(Announcements!H133="ü",1,0)</f>
        <v>0</v>
      </c>
    </row>
    <row r="134" spans="1:22" x14ac:dyDescent="0.3">
      <c r="A134" s="15" t="str">
        <f>IF(NOT(ISBLANK(Announcements!A134)),Announcements!A134,NA())</f>
        <v>CA-20200415-mon-1</v>
      </c>
      <c r="B134" s="15">
        <f>IF(NOT(ISBLANK(Announcements!B134)),Announcements!B134,NA())</f>
        <v>1</v>
      </c>
      <c r="C134" s="15" t="e">
        <f>IF(NOT(ISBLANK(Announcements!#REF!)),Announcements!#REF!,NA())</f>
        <v>#REF!</v>
      </c>
      <c r="D134" s="26">
        <f>IF(NOT(ISBLANK(Announcements!C134)),Announcements!C134,NA())</f>
        <v>43936</v>
      </c>
      <c r="E134" s="15" t="e">
        <f>IF(NOT(ISBLANK(Announcements!D134)),Announcements!D134,NA())</f>
        <v>#N/A</v>
      </c>
      <c r="F134" s="15" t="str">
        <f>IF(NOT(ISBLANK(Announcements!E134)),Announcements!E134,NA())</f>
        <v>CA</v>
      </c>
      <c r="G134" s="15" t="str">
        <f>IF(NOT(ISBLANK(Announcements!F134)),Announcements!F134,NA())</f>
        <v>Asset purchases</v>
      </c>
      <c r="H134" s="15" t="e">
        <f>IF(INDEX('Lending operations'!$L$3:$L$1007,MATCH($A134,'Lending operations'!$A$3:$A$1007,0))="ü",1,0)</f>
        <v>#N/A</v>
      </c>
      <c r="I134" s="15" t="e">
        <f>IF(INDEX('Lending operations'!$M$3:$M$1007,MATCH($A134,'Lending operations'!$A$3:$A$1007,0))="ü",1,NA())</f>
        <v>#N/A</v>
      </c>
      <c r="J134" s="15">
        <f t="shared" si="4"/>
        <v>0</v>
      </c>
      <c r="K134" s="15">
        <f t="shared" si="5"/>
        <v>1</v>
      </c>
      <c r="M134" s="15" t="e">
        <f>IF(INDEX('Asset purchases'!L$3:L$1002,MATCH($A134,'Asset purchases'!$A$3:$A$1002,0))="ü",1,NA())</f>
        <v>#N/A</v>
      </c>
      <c r="N134" s="15">
        <f>IF(INDEX('Asset purchases'!M$3:M$1002,MATCH($A134,'Asset purchases'!$A$3:$A$1002,0))="ü",1,NA())</f>
        <v>1</v>
      </c>
      <c r="O134" s="15" t="e">
        <f>IF(INDEX('Asset purchases'!N$3:N$1002,MATCH($A134,'Asset purchases'!$A$3:$A$1002,0))="ü",1,NA())</f>
        <v>#N/A</v>
      </c>
      <c r="P134" s="15" t="e">
        <f>IF(INDEX('Asset purchases'!O$3:O$1002,MATCH($A134,'Asset purchases'!$A$3:$A$1002,0))="ü",1,NA())</f>
        <v>#N/A</v>
      </c>
      <c r="Q134" s="15" t="e">
        <f>IF(INDEX('Asset purchases'!P$3:P$1002,MATCH($A134,'Asset purchases'!$A$3:$A$1002,0))="ü",1,NA())</f>
        <v>#N/A</v>
      </c>
      <c r="R134" s="15" t="e">
        <f>IF(INDEX('Asset purchases'!Q$3:Q$1002,MATCH($A134,'Asset purchases'!$A$3:$A$1002,0))="ü",1,NA())</f>
        <v>#N/A</v>
      </c>
      <c r="S134" s="15" t="e">
        <f>IF(INDEX('Asset purchases'!R$3:R$1002,MATCH($A134,'Asset purchases'!$A$3:$A$1002,0))="ü",1,NA())</f>
        <v>#N/A</v>
      </c>
      <c r="T134" s="15" t="e">
        <f>IF(INDEX('Asset purchases'!S$3:S$1002,MATCH($A134,'Asset purchases'!$A$3:$A$1002,0))="ü",1,NA())</f>
        <v>#N/A</v>
      </c>
      <c r="U134" s="15" t="e">
        <f>IF(INDEX('Asset purchases'!T$3:T$1002,MATCH($A134,'Asset purchases'!$A$3:$A$1002,0))="ü",1,NA())</f>
        <v>#N/A</v>
      </c>
      <c r="V134" s="43">
        <f>IF(Announcements!H134="ü",1,0)</f>
        <v>0</v>
      </c>
    </row>
    <row r="135" spans="1:22" x14ac:dyDescent="0.3">
      <c r="A135" s="15" t="str">
        <f>IF(NOT(ISBLANK(Announcements!A135)),Announcements!A135,NA())</f>
        <v>CA-20200415-mon-2</v>
      </c>
      <c r="B135" s="15">
        <f>IF(NOT(ISBLANK(Announcements!B135)),Announcements!B135,NA())</f>
        <v>1</v>
      </c>
      <c r="C135" s="15" t="e">
        <f>IF(NOT(ISBLANK(Announcements!#REF!)),Announcements!#REF!,NA())</f>
        <v>#REF!</v>
      </c>
      <c r="D135" s="26">
        <f>IF(NOT(ISBLANK(Announcements!C135)),Announcements!C135,NA())</f>
        <v>43936</v>
      </c>
      <c r="E135" s="15" t="e">
        <f>IF(NOT(ISBLANK(Announcements!D135)),Announcements!D135,NA())</f>
        <v>#N/A</v>
      </c>
      <c r="F135" s="15" t="str">
        <f>IF(NOT(ISBLANK(Announcements!E135)),Announcements!E135,NA())</f>
        <v>CA</v>
      </c>
      <c r="G135" s="15" t="str">
        <f>IF(NOT(ISBLANK(Announcements!F135)),Announcements!F135,NA())</f>
        <v>Asset purchases</v>
      </c>
      <c r="H135" s="15" t="e">
        <f>IF(INDEX('Lending operations'!$L$3:$L$1007,MATCH($A135,'Lending operations'!$A$3:$A$1007,0))="ü",1,0)</f>
        <v>#N/A</v>
      </c>
      <c r="I135" s="15" t="e">
        <f>IF(INDEX('Lending operations'!$M$3:$M$1007,MATCH($A135,'Lending operations'!$A$3:$A$1007,0))="ü",1,NA())</f>
        <v>#N/A</v>
      </c>
      <c r="J135" s="15">
        <f t="shared" si="4"/>
        <v>1</v>
      </c>
      <c r="K135" s="15">
        <f t="shared" si="5"/>
        <v>0</v>
      </c>
      <c r="M135" s="15" t="e">
        <f>IF(INDEX('Asset purchases'!L$3:L$1002,MATCH($A135,'Asset purchases'!$A$3:$A$1002,0))="ü",1,NA())</f>
        <v>#N/A</v>
      </c>
      <c r="N135" s="15" t="e">
        <f>IF(INDEX('Asset purchases'!M$3:M$1002,MATCH($A135,'Asset purchases'!$A$3:$A$1002,0))="ü",1,NA())</f>
        <v>#N/A</v>
      </c>
      <c r="O135" s="15" t="e">
        <f>IF(INDEX('Asset purchases'!N$3:N$1002,MATCH($A135,'Asset purchases'!$A$3:$A$1002,0))="ü",1,NA())</f>
        <v>#N/A</v>
      </c>
      <c r="P135" s="15" t="e">
        <f>IF(INDEX('Asset purchases'!O$3:O$1002,MATCH($A135,'Asset purchases'!$A$3:$A$1002,0))="ü",1,NA())</f>
        <v>#N/A</v>
      </c>
      <c r="Q135" s="15" t="e">
        <f>IF(INDEX('Asset purchases'!P$3:P$1002,MATCH($A135,'Asset purchases'!$A$3:$A$1002,0))="ü",1,NA())</f>
        <v>#N/A</v>
      </c>
      <c r="R135" s="15" t="e">
        <f>IF(INDEX('Asset purchases'!Q$3:Q$1002,MATCH($A135,'Asset purchases'!$A$3:$A$1002,0))="ü",1,NA())</f>
        <v>#N/A</v>
      </c>
      <c r="S135" s="15">
        <f>IF(INDEX('Asset purchases'!R$3:R$1002,MATCH($A135,'Asset purchases'!$A$3:$A$1002,0))="ü",1,NA())</f>
        <v>1</v>
      </c>
      <c r="T135" s="15" t="e">
        <f>IF(INDEX('Asset purchases'!S$3:S$1002,MATCH($A135,'Asset purchases'!$A$3:$A$1002,0))="ü",1,NA())</f>
        <v>#N/A</v>
      </c>
      <c r="U135" s="15" t="e">
        <f>IF(INDEX('Asset purchases'!T$3:T$1002,MATCH($A135,'Asset purchases'!$A$3:$A$1002,0))="ü",1,NA())</f>
        <v>#N/A</v>
      </c>
      <c r="V135" s="43">
        <f>IF(Announcements!H135="ü",1,0)</f>
        <v>0</v>
      </c>
    </row>
    <row r="136" spans="1:22" x14ac:dyDescent="0.3">
      <c r="A136" s="15" t="str">
        <f>IF(NOT(ISBLANK(Announcements!A136)),Announcements!A136,NA())</f>
        <v>CA-20200415-mon-3</v>
      </c>
      <c r="B136" s="15">
        <f>IF(NOT(ISBLANK(Announcements!B136)),Announcements!B136,NA())</f>
        <v>1</v>
      </c>
      <c r="C136" s="15" t="e">
        <f>IF(NOT(ISBLANK(Announcements!#REF!)),Announcements!#REF!,NA())</f>
        <v>#REF!</v>
      </c>
      <c r="D136" s="26">
        <f>IF(NOT(ISBLANK(Announcements!C136)),Announcements!C136,NA())</f>
        <v>43936</v>
      </c>
      <c r="E136" s="15" t="e">
        <f>IF(NOT(ISBLANK(Announcements!D136)),Announcements!D136,NA())</f>
        <v>#N/A</v>
      </c>
      <c r="F136" s="15" t="str">
        <f>IF(NOT(ISBLANK(Announcements!E136)),Announcements!E136,NA())</f>
        <v>CA</v>
      </c>
      <c r="G136" s="15" t="str">
        <f>IF(NOT(ISBLANK(Announcements!F136)),Announcements!F136,NA())</f>
        <v>Asset purchases</v>
      </c>
      <c r="H136" s="15" t="e">
        <f>IF(INDEX('Lending operations'!$L$3:$L$1007,MATCH($A136,'Lending operations'!$A$3:$A$1007,0))="ü",1,0)</f>
        <v>#N/A</v>
      </c>
      <c r="I136" s="15" t="e">
        <f>IF(INDEX('Lending operations'!$M$3:$M$1007,MATCH($A136,'Lending operations'!$A$3:$A$1007,0))="ü",1,NA())</f>
        <v>#N/A</v>
      </c>
      <c r="J136" s="15">
        <f t="shared" si="4"/>
        <v>0</v>
      </c>
      <c r="K136" s="15">
        <f t="shared" si="5"/>
        <v>1</v>
      </c>
      <c r="M136" s="15">
        <f>IF(INDEX('Asset purchases'!L$3:L$1002,MATCH($A136,'Asset purchases'!$A$3:$A$1002,0))="ü",1,NA())</f>
        <v>1</v>
      </c>
      <c r="N136" s="15" t="e">
        <f>IF(INDEX('Asset purchases'!M$3:M$1002,MATCH($A136,'Asset purchases'!$A$3:$A$1002,0))="ü",1,NA())</f>
        <v>#N/A</v>
      </c>
      <c r="O136" s="15" t="e">
        <f>IF(INDEX('Asset purchases'!N$3:N$1002,MATCH($A136,'Asset purchases'!$A$3:$A$1002,0))="ü",1,NA())</f>
        <v>#N/A</v>
      </c>
      <c r="P136" s="15" t="e">
        <f>IF(INDEX('Asset purchases'!O$3:O$1002,MATCH($A136,'Asset purchases'!$A$3:$A$1002,0))="ü",1,NA())</f>
        <v>#N/A</v>
      </c>
      <c r="Q136" s="15" t="e">
        <f>IF(INDEX('Asset purchases'!P$3:P$1002,MATCH($A136,'Asset purchases'!$A$3:$A$1002,0))="ü",1,NA())</f>
        <v>#N/A</v>
      </c>
      <c r="R136" s="15" t="e">
        <f>IF(INDEX('Asset purchases'!Q$3:Q$1002,MATCH($A136,'Asset purchases'!$A$3:$A$1002,0))="ü",1,NA())</f>
        <v>#N/A</v>
      </c>
      <c r="S136" s="15" t="e">
        <f>IF(INDEX('Asset purchases'!R$3:R$1002,MATCH($A136,'Asset purchases'!$A$3:$A$1002,0))="ü",1,NA())</f>
        <v>#N/A</v>
      </c>
      <c r="T136" s="15" t="e">
        <f>IF(INDEX('Asset purchases'!S$3:S$1002,MATCH($A136,'Asset purchases'!$A$3:$A$1002,0))="ü",1,NA())</f>
        <v>#N/A</v>
      </c>
      <c r="U136" s="15" t="e">
        <f>IF(INDEX('Asset purchases'!T$3:T$1002,MATCH($A136,'Asset purchases'!$A$3:$A$1002,0))="ü",1,NA())</f>
        <v>#N/A</v>
      </c>
      <c r="V136" s="43">
        <f>IF(Announcements!H136="ü",1,0)</f>
        <v>0</v>
      </c>
    </row>
    <row r="137" spans="1:22" x14ac:dyDescent="0.3">
      <c r="A137" s="15" t="str">
        <f>IF(NOT(ISBLANK(Announcements!A137)),Announcements!A137,NA())</f>
        <v>CA-20200304-mon-1</v>
      </c>
      <c r="B137" s="15">
        <f>IF(NOT(ISBLANK(Announcements!B137)),Announcements!B137,NA())</f>
        <v>4</v>
      </c>
      <c r="C137" s="15" t="e">
        <f>IF(NOT(ISBLANK(Announcements!#REF!)),Announcements!#REF!,NA())</f>
        <v>#REF!</v>
      </c>
      <c r="D137" s="26">
        <f>IF(NOT(ISBLANK(Announcements!C137)),Announcements!C137,NA())</f>
        <v>43936</v>
      </c>
      <c r="E137" s="15" t="e">
        <f>IF(NOT(ISBLANK(Announcements!D137)),Announcements!D137,NA())</f>
        <v>#N/A</v>
      </c>
      <c r="F137" s="15" t="str">
        <f>IF(NOT(ISBLANK(Announcements!E137)),Announcements!E137,NA())</f>
        <v>CA</v>
      </c>
      <c r="G137" s="15" t="str">
        <f>IF(NOT(ISBLANK(Announcements!F137)),Announcements!F137,NA())</f>
        <v>Interest rate</v>
      </c>
      <c r="H137" s="15" t="e">
        <f>IF(INDEX('Lending operations'!$L$3:$L$1007,MATCH($A137,'Lending operations'!$A$3:$A$1007,0))="ü",1,0)</f>
        <v>#N/A</v>
      </c>
      <c r="I137" s="15" t="e">
        <f>IF(INDEX('Lending operations'!$M$3:$M$1007,MATCH($A137,'Lending operations'!$A$3:$A$1007,0))="ü",1,NA())</f>
        <v>#N/A</v>
      </c>
      <c r="J137" s="15">
        <f t="shared" si="4"/>
        <v>0</v>
      </c>
      <c r="K137" s="15">
        <f t="shared" si="5"/>
        <v>0</v>
      </c>
      <c r="M137" s="15" t="e">
        <f>IF(INDEX('Asset purchases'!L$3:L$1002,MATCH($A137,'Asset purchases'!$A$3:$A$1002,0))="ü",1,NA())</f>
        <v>#N/A</v>
      </c>
      <c r="N137" s="15" t="e">
        <f>IF(INDEX('Asset purchases'!M$3:M$1002,MATCH($A137,'Asset purchases'!$A$3:$A$1002,0))="ü",1,NA())</f>
        <v>#N/A</v>
      </c>
      <c r="O137" s="15" t="e">
        <f>IF(INDEX('Asset purchases'!N$3:N$1002,MATCH($A137,'Asset purchases'!$A$3:$A$1002,0))="ü",1,NA())</f>
        <v>#N/A</v>
      </c>
      <c r="P137" s="15" t="e">
        <f>IF(INDEX('Asset purchases'!O$3:O$1002,MATCH($A137,'Asset purchases'!$A$3:$A$1002,0))="ü",1,NA())</f>
        <v>#N/A</v>
      </c>
      <c r="Q137" s="15" t="e">
        <f>IF(INDEX('Asset purchases'!P$3:P$1002,MATCH($A137,'Asset purchases'!$A$3:$A$1002,0))="ü",1,NA())</f>
        <v>#N/A</v>
      </c>
      <c r="R137" s="15" t="e">
        <f>IF(INDEX('Asset purchases'!Q$3:Q$1002,MATCH($A137,'Asset purchases'!$A$3:$A$1002,0))="ü",1,NA())</f>
        <v>#N/A</v>
      </c>
      <c r="S137" s="15" t="e">
        <f>IF(INDEX('Asset purchases'!R$3:R$1002,MATCH($A137,'Asset purchases'!$A$3:$A$1002,0))="ü",1,NA())</f>
        <v>#N/A</v>
      </c>
      <c r="T137" s="15" t="e">
        <f>IF(INDEX('Asset purchases'!S$3:S$1002,MATCH($A137,'Asset purchases'!$A$3:$A$1002,0))="ü",1,NA())</f>
        <v>#N/A</v>
      </c>
      <c r="U137" s="15" t="e">
        <f>IF(INDEX('Asset purchases'!T$3:T$1002,MATCH($A137,'Asset purchases'!$A$3:$A$1002,0))="ü",1,NA())</f>
        <v>#N/A</v>
      </c>
      <c r="V137" s="43">
        <f>IF(Announcements!H137="ü",1,0)</f>
        <v>0</v>
      </c>
    </row>
    <row r="138" spans="1:22" x14ac:dyDescent="0.3">
      <c r="A138" s="15" t="str">
        <f>IF(NOT(ISBLANK(Announcements!A138)),Announcements!A138,NA())</f>
        <v>CA-20200319-mon-1</v>
      </c>
      <c r="B138" s="15">
        <f>IF(NOT(ISBLANK(Announcements!B138)),Announcements!B138,NA())</f>
        <v>2</v>
      </c>
      <c r="C138" s="15" t="e">
        <f>IF(NOT(ISBLANK(Announcements!#REF!)),Announcements!#REF!,NA())</f>
        <v>#REF!</v>
      </c>
      <c r="D138" s="26">
        <f>IF(NOT(ISBLANK(Announcements!C138)),Announcements!C138,NA())</f>
        <v>43945</v>
      </c>
      <c r="E138" s="15" t="e">
        <f>IF(NOT(ISBLANK(Announcements!D138)),Announcements!D138,NA())</f>
        <v>#N/A</v>
      </c>
      <c r="F138" s="15" t="str">
        <f>IF(NOT(ISBLANK(Announcements!E138)),Announcements!E138,NA())</f>
        <v>CA</v>
      </c>
      <c r="G138" s="15" t="str">
        <f>IF(NOT(ISBLANK(Announcements!F138)),Announcements!F138,NA())</f>
        <v>Lending operations</v>
      </c>
      <c r="H138" s="15">
        <f>IF(INDEX('Lending operations'!$L$3:$L$1007,MATCH($A138,'Lending operations'!$A$3:$A$1007,0))="ü",1,0)</f>
        <v>0</v>
      </c>
      <c r="I138" s="15" t="e">
        <f>IF(INDEX('Lending operations'!$M$3:$M$1007,MATCH($A138,'Lending operations'!$A$3:$A$1007,0))="ü",1,NA())</f>
        <v>#N/A</v>
      </c>
      <c r="J138" s="15">
        <f t="shared" si="4"/>
        <v>0</v>
      </c>
      <c r="K138" s="15">
        <f t="shared" si="5"/>
        <v>0</v>
      </c>
      <c r="M138" s="15" t="e">
        <f>IF(INDEX('Asset purchases'!L$3:L$1002,MATCH($A138,'Asset purchases'!$A$3:$A$1002,0))="ü",1,NA())</f>
        <v>#N/A</v>
      </c>
      <c r="N138" s="15" t="e">
        <f>IF(INDEX('Asset purchases'!M$3:M$1002,MATCH($A138,'Asset purchases'!$A$3:$A$1002,0))="ü",1,NA())</f>
        <v>#N/A</v>
      </c>
      <c r="O138" s="15" t="e">
        <f>IF(INDEX('Asset purchases'!N$3:N$1002,MATCH($A138,'Asset purchases'!$A$3:$A$1002,0))="ü",1,NA())</f>
        <v>#N/A</v>
      </c>
      <c r="P138" s="15" t="e">
        <f>IF(INDEX('Asset purchases'!O$3:O$1002,MATCH($A138,'Asset purchases'!$A$3:$A$1002,0))="ü",1,NA())</f>
        <v>#N/A</v>
      </c>
      <c r="Q138" s="15" t="e">
        <f>IF(INDEX('Asset purchases'!P$3:P$1002,MATCH($A138,'Asset purchases'!$A$3:$A$1002,0))="ü",1,NA())</f>
        <v>#N/A</v>
      </c>
      <c r="R138" s="15" t="e">
        <f>IF(INDEX('Asset purchases'!Q$3:Q$1002,MATCH($A138,'Asset purchases'!$A$3:$A$1002,0))="ü",1,NA())</f>
        <v>#N/A</v>
      </c>
      <c r="S138" s="15" t="e">
        <f>IF(INDEX('Asset purchases'!R$3:R$1002,MATCH($A138,'Asset purchases'!$A$3:$A$1002,0))="ü",1,NA())</f>
        <v>#N/A</v>
      </c>
      <c r="T138" s="15" t="e">
        <f>IF(INDEX('Asset purchases'!S$3:S$1002,MATCH($A138,'Asset purchases'!$A$3:$A$1002,0))="ü",1,NA())</f>
        <v>#N/A</v>
      </c>
      <c r="U138" s="15" t="e">
        <f>IF(INDEX('Asset purchases'!T$3:T$1002,MATCH($A138,'Asset purchases'!$A$3:$A$1002,0))="ü",1,NA())</f>
        <v>#N/A</v>
      </c>
      <c r="V138" s="43">
        <f>IF(Announcements!H138="ü",1,0)</f>
        <v>0</v>
      </c>
    </row>
    <row r="139" spans="1:22" x14ac:dyDescent="0.3">
      <c r="A139" s="15" t="str">
        <f>IF(NOT(ISBLANK(Announcements!A139)),Announcements!A139,NA())</f>
        <v>CA-20200327-mon-3</v>
      </c>
      <c r="B139" s="15">
        <f>IF(NOT(ISBLANK(Announcements!B139)),Announcements!B139,NA())</f>
        <v>2</v>
      </c>
      <c r="C139" s="15" t="e">
        <f>IF(NOT(ISBLANK(Announcements!#REF!)),Announcements!#REF!,NA())</f>
        <v>#REF!</v>
      </c>
      <c r="D139" s="26">
        <f>IF(NOT(ISBLANK(Announcements!C139)),Announcements!C139,NA())</f>
        <v>43971</v>
      </c>
      <c r="E139" s="15" t="e">
        <f>IF(NOT(ISBLANK(Announcements!D139)),Announcements!D139,NA())</f>
        <v>#N/A</v>
      </c>
      <c r="F139" s="15" t="str">
        <f>IF(NOT(ISBLANK(Announcements!E139)),Announcements!E139,NA())</f>
        <v>CA</v>
      </c>
      <c r="G139" s="15" t="str">
        <f>IF(NOT(ISBLANK(Announcements!F139)),Announcements!F139,NA())</f>
        <v>Asset purchases</v>
      </c>
      <c r="H139" s="15" t="e">
        <f>IF(INDEX('Lending operations'!$L$3:$L$1007,MATCH($A139,'Lending operations'!$A$3:$A$1007,0))="ü",1,0)</f>
        <v>#N/A</v>
      </c>
      <c r="I139" s="15" t="e">
        <f>IF(INDEX('Lending operations'!$M$3:$M$1007,MATCH($A139,'Lending operations'!$A$3:$A$1007,0))="ü",1,NA())</f>
        <v>#N/A</v>
      </c>
      <c r="J139" s="15">
        <f t="shared" si="4"/>
        <v>0</v>
      </c>
      <c r="K139" s="15">
        <f t="shared" si="5"/>
        <v>1</v>
      </c>
      <c r="M139" s="15">
        <f>IF(INDEX('Asset purchases'!L$3:L$1002,MATCH($A139,'Asset purchases'!$A$3:$A$1002,0))="ü",1,NA())</f>
        <v>1</v>
      </c>
      <c r="N139" s="15" t="e">
        <f>IF(INDEX('Asset purchases'!M$3:M$1002,MATCH($A139,'Asset purchases'!$A$3:$A$1002,0))="ü",1,NA())</f>
        <v>#N/A</v>
      </c>
      <c r="O139" s="15" t="e">
        <f>IF(INDEX('Asset purchases'!N$3:N$1002,MATCH($A139,'Asset purchases'!$A$3:$A$1002,0))="ü",1,NA())</f>
        <v>#N/A</v>
      </c>
      <c r="P139" s="15" t="e">
        <f>IF(INDEX('Asset purchases'!O$3:O$1002,MATCH($A139,'Asset purchases'!$A$3:$A$1002,0))="ü",1,NA())</f>
        <v>#N/A</v>
      </c>
      <c r="Q139" s="15" t="e">
        <f>IF(INDEX('Asset purchases'!P$3:P$1002,MATCH($A139,'Asset purchases'!$A$3:$A$1002,0))="ü",1,NA())</f>
        <v>#N/A</v>
      </c>
      <c r="R139" s="15" t="e">
        <f>IF(INDEX('Asset purchases'!Q$3:Q$1002,MATCH($A139,'Asset purchases'!$A$3:$A$1002,0))="ü",1,NA())</f>
        <v>#N/A</v>
      </c>
      <c r="S139" s="15" t="e">
        <f>IF(INDEX('Asset purchases'!R$3:R$1002,MATCH($A139,'Asset purchases'!$A$3:$A$1002,0))="ü",1,NA())</f>
        <v>#N/A</v>
      </c>
      <c r="T139" s="15" t="e">
        <f>IF(INDEX('Asset purchases'!S$3:S$1002,MATCH($A139,'Asset purchases'!$A$3:$A$1002,0))="ü",1,NA())</f>
        <v>#N/A</v>
      </c>
      <c r="U139" s="15" t="e">
        <f>IF(INDEX('Asset purchases'!T$3:T$1002,MATCH($A139,'Asset purchases'!$A$3:$A$1002,0))="ü",1,NA())</f>
        <v>#N/A</v>
      </c>
      <c r="V139" s="43">
        <f>IF(Announcements!H139="ü",1,0)</f>
        <v>0</v>
      </c>
    </row>
    <row r="140" spans="1:22" x14ac:dyDescent="0.3">
      <c r="A140" s="15" t="str">
        <f>IF(NOT(ISBLANK(Announcements!A140)),Announcements!A140,NA())</f>
        <v>CA-20200312-mon-1</v>
      </c>
      <c r="B140" s="15">
        <f>IF(NOT(ISBLANK(Announcements!B140)),Announcements!B140,NA())</f>
        <v>5</v>
      </c>
      <c r="C140" s="15" t="e">
        <f>IF(NOT(ISBLANK(Announcements!#REF!)),Announcements!#REF!,NA())</f>
        <v>#REF!</v>
      </c>
      <c r="D140" s="26">
        <f>IF(NOT(ISBLANK(Announcements!C140)),Announcements!C140,NA())</f>
        <v>43985</v>
      </c>
      <c r="E140" s="15" t="e">
        <f>IF(NOT(ISBLANK(Announcements!D140)),Announcements!D140,NA())</f>
        <v>#N/A</v>
      </c>
      <c r="F140" s="15" t="str">
        <f>IF(NOT(ISBLANK(Announcements!E140)),Announcements!E140,NA())</f>
        <v>CA</v>
      </c>
      <c r="G140" s="15" t="str">
        <f>IF(NOT(ISBLANK(Announcements!F140)),Announcements!F140,NA())</f>
        <v>Lending operations</v>
      </c>
      <c r="H140" s="15">
        <f>IF(INDEX('Lending operations'!$L$3:$L$1007,MATCH($A140,'Lending operations'!$A$3:$A$1007,0))="ü",1,0)</f>
        <v>0</v>
      </c>
      <c r="I140" s="15" t="e">
        <f>IF(INDEX('Lending operations'!$M$3:$M$1007,MATCH($A140,'Lending operations'!$A$3:$A$1007,0))="ü",1,NA())</f>
        <v>#N/A</v>
      </c>
      <c r="J140" s="15">
        <f t="shared" si="4"/>
        <v>0</v>
      </c>
      <c r="K140" s="15">
        <f t="shared" si="5"/>
        <v>0</v>
      </c>
      <c r="M140" s="15" t="e">
        <f>IF(INDEX('Asset purchases'!L$3:L$1002,MATCH($A140,'Asset purchases'!$A$3:$A$1002,0))="ü",1,NA())</f>
        <v>#N/A</v>
      </c>
      <c r="N140" s="15" t="e">
        <f>IF(INDEX('Asset purchases'!M$3:M$1002,MATCH($A140,'Asset purchases'!$A$3:$A$1002,0))="ü",1,NA())</f>
        <v>#N/A</v>
      </c>
      <c r="O140" s="15" t="e">
        <f>IF(INDEX('Asset purchases'!N$3:N$1002,MATCH($A140,'Asset purchases'!$A$3:$A$1002,0))="ü",1,NA())</f>
        <v>#N/A</v>
      </c>
      <c r="P140" s="15" t="e">
        <f>IF(INDEX('Asset purchases'!O$3:O$1002,MATCH($A140,'Asset purchases'!$A$3:$A$1002,0))="ü",1,NA())</f>
        <v>#N/A</v>
      </c>
      <c r="Q140" s="15" t="e">
        <f>IF(INDEX('Asset purchases'!P$3:P$1002,MATCH($A140,'Asset purchases'!$A$3:$A$1002,0))="ü",1,NA())</f>
        <v>#N/A</v>
      </c>
      <c r="R140" s="15" t="e">
        <f>IF(INDEX('Asset purchases'!Q$3:Q$1002,MATCH($A140,'Asset purchases'!$A$3:$A$1002,0))="ü",1,NA())</f>
        <v>#N/A</v>
      </c>
      <c r="S140" s="15" t="e">
        <f>IF(INDEX('Asset purchases'!R$3:R$1002,MATCH($A140,'Asset purchases'!$A$3:$A$1002,0))="ü",1,NA())</f>
        <v>#N/A</v>
      </c>
      <c r="T140" s="15" t="e">
        <f>IF(INDEX('Asset purchases'!S$3:S$1002,MATCH($A140,'Asset purchases'!$A$3:$A$1002,0))="ü",1,NA())</f>
        <v>#N/A</v>
      </c>
      <c r="U140" s="15" t="e">
        <f>IF(INDEX('Asset purchases'!T$3:T$1002,MATCH($A140,'Asset purchases'!$A$3:$A$1002,0))="ü",1,NA())</f>
        <v>#N/A</v>
      </c>
      <c r="V140" s="43">
        <f>IF(Announcements!H140="ü",1,0)</f>
        <v>1</v>
      </c>
    </row>
    <row r="141" spans="1:22" x14ac:dyDescent="0.3">
      <c r="A141" s="15" t="str">
        <f>IF(NOT(ISBLANK(Announcements!A141)),Announcements!A141,NA())</f>
        <v>CA-20200313-mon-2</v>
      </c>
      <c r="B141" s="15">
        <f>IF(NOT(ISBLANK(Announcements!B141)),Announcements!B141,NA())</f>
        <v>2</v>
      </c>
      <c r="C141" s="15" t="e">
        <f>IF(NOT(ISBLANK(Announcements!#REF!)),Announcements!#REF!,NA())</f>
        <v>#REF!</v>
      </c>
      <c r="D141" s="26">
        <f>IF(NOT(ISBLANK(Announcements!C141)),Announcements!C141,NA())</f>
        <v>43985</v>
      </c>
      <c r="E141" s="15" t="e">
        <f>IF(NOT(ISBLANK(Announcements!D141)),Announcements!D141,NA())</f>
        <v>#N/A</v>
      </c>
      <c r="F141" s="15" t="str">
        <f>IF(NOT(ISBLANK(Announcements!E141)),Announcements!E141,NA())</f>
        <v>CA</v>
      </c>
      <c r="G141" s="15" t="str">
        <f>IF(NOT(ISBLANK(Announcements!F141)),Announcements!F141,NA())</f>
        <v>Asset purchases</v>
      </c>
      <c r="H141" s="15" t="e">
        <f>IF(INDEX('Lending operations'!$L$3:$L$1007,MATCH($A141,'Lending operations'!$A$3:$A$1007,0))="ü",1,0)</f>
        <v>#N/A</v>
      </c>
      <c r="I141" s="15" t="e">
        <f>IF(INDEX('Lending operations'!$M$3:$M$1007,MATCH($A141,'Lending operations'!$A$3:$A$1007,0))="ü",1,NA())</f>
        <v>#N/A</v>
      </c>
      <c r="J141" s="15">
        <f t="shared" si="4"/>
        <v>1</v>
      </c>
      <c r="K141" s="15">
        <f t="shared" si="5"/>
        <v>0</v>
      </c>
      <c r="M141" s="15" t="e">
        <f>IF(INDEX('Asset purchases'!L$3:L$1002,MATCH($A141,'Asset purchases'!$A$3:$A$1002,0))="ü",1,NA())</f>
        <v>#N/A</v>
      </c>
      <c r="N141" s="15" t="e">
        <f>IF(INDEX('Asset purchases'!M$3:M$1002,MATCH($A141,'Asset purchases'!$A$3:$A$1002,0))="ü",1,NA())</f>
        <v>#N/A</v>
      </c>
      <c r="O141" s="15" t="e">
        <f>IF(INDEX('Asset purchases'!N$3:N$1002,MATCH($A141,'Asset purchases'!$A$3:$A$1002,0))="ü",1,NA())</f>
        <v>#N/A</v>
      </c>
      <c r="P141" s="15" t="e">
        <f>IF(INDEX('Asset purchases'!O$3:O$1002,MATCH($A141,'Asset purchases'!$A$3:$A$1002,0))="ü",1,NA())</f>
        <v>#N/A</v>
      </c>
      <c r="Q141" s="15" t="e">
        <f>IF(INDEX('Asset purchases'!P$3:P$1002,MATCH($A141,'Asset purchases'!$A$3:$A$1002,0))="ü",1,NA())</f>
        <v>#N/A</v>
      </c>
      <c r="R141" s="15" t="e">
        <f>IF(INDEX('Asset purchases'!Q$3:Q$1002,MATCH($A141,'Asset purchases'!$A$3:$A$1002,0))="ü",1,NA())</f>
        <v>#N/A</v>
      </c>
      <c r="S141" s="15" t="e">
        <f>IF(INDEX('Asset purchases'!R$3:R$1002,MATCH($A141,'Asset purchases'!$A$3:$A$1002,0))="ü",1,NA())</f>
        <v>#N/A</v>
      </c>
      <c r="T141" s="15" t="e">
        <f>IF(INDEX('Asset purchases'!S$3:S$1002,MATCH($A141,'Asset purchases'!$A$3:$A$1002,0))="ü",1,NA())</f>
        <v>#N/A</v>
      </c>
      <c r="U141" s="15">
        <f>IF(INDEX('Asset purchases'!T$3:T$1002,MATCH($A141,'Asset purchases'!$A$3:$A$1002,0))="ü",1,NA())</f>
        <v>1</v>
      </c>
      <c r="V141" s="43">
        <f>IF(Announcements!H141="ü",1,0)</f>
        <v>1</v>
      </c>
    </row>
    <row r="142" spans="1:22" x14ac:dyDescent="0.3">
      <c r="A142" s="15" t="str">
        <f>IF(NOT(ISBLANK(Announcements!A142)),Announcements!A142,NA())</f>
        <v>CA-20200304-mon-1</v>
      </c>
      <c r="B142" s="15">
        <f>IF(NOT(ISBLANK(Announcements!B142)),Announcements!B142,NA())</f>
        <v>5</v>
      </c>
      <c r="C142" s="15" t="e">
        <f>IF(NOT(ISBLANK(Announcements!#REF!)),Announcements!#REF!,NA())</f>
        <v>#REF!</v>
      </c>
      <c r="D142" s="26">
        <f>IF(NOT(ISBLANK(Announcements!C142)),Announcements!C142,NA())</f>
        <v>43985</v>
      </c>
      <c r="E142" s="15" t="e">
        <f>IF(NOT(ISBLANK(Announcements!D142)),Announcements!D142,NA())</f>
        <v>#N/A</v>
      </c>
      <c r="F142" s="15" t="str">
        <f>IF(NOT(ISBLANK(Announcements!E142)),Announcements!E142,NA())</f>
        <v>CA</v>
      </c>
      <c r="G142" s="15" t="str">
        <f>IF(NOT(ISBLANK(Announcements!F142)),Announcements!F142,NA())</f>
        <v>Interest rate</v>
      </c>
      <c r="H142" s="15" t="e">
        <f>IF(INDEX('Lending operations'!$L$3:$L$1007,MATCH($A142,'Lending operations'!$A$3:$A$1007,0))="ü",1,0)</f>
        <v>#N/A</v>
      </c>
      <c r="I142" s="15" t="e">
        <f>IF(INDEX('Lending operations'!$M$3:$M$1007,MATCH($A142,'Lending operations'!$A$3:$A$1007,0))="ü",1,NA())</f>
        <v>#N/A</v>
      </c>
      <c r="J142" s="15">
        <f t="shared" si="4"/>
        <v>0</v>
      </c>
      <c r="K142" s="15">
        <f t="shared" si="5"/>
        <v>0</v>
      </c>
      <c r="M142" s="15" t="e">
        <f>IF(INDEX('Asset purchases'!L$3:L$1002,MATCH($A142,'Asset purchases'!$A$3:$A$1002,0))="ü",1,NA())</f>
        <v>#N/A</v>
      </c>
      <c r="N142" s="15" t="e">
        <f>IF(INDEX('Asset purchases'!M$3:M$1002,MATCH($A142,'Asset purchases'!$A$3:$A$1002,0))="ü",1,NA())</f>
        <v>#N/A</v>
      </c>
      <c r="O142" s="15" t="e">
        <f>IF(INDEX('Asset purchases'!N$3:N$1002,MATCH($A142,'Asset purchases'!$A$3:$A$1002,0))="ü",1,NA())</f>
        <v>#N/A</v>
      </c>
      <c r="P142" s="15" t="e">
        <f>IF(INDEX('Asset purchases'!O$3:O$1002,MATCH($A142,'Asset purchases'!$A$3:$A$1002,0))="ü",1,NA())</f>
        <v>#N/A</v>
      </c>
      <c r="Q142" s="15" t="e">
        <f>IF(INDEX('Asset purchases'!P$3:P$1002,MATCH($A142,'Asset purchases'!$A$3:$A$1002,0))="ü",1,NA())</f>
        <v>#N/A</v>
      </c>
      <c r="R142" s="15" t="e">
        <f>IF(INDEX('Asset purchases'!Q$3:Q$1002,MATCH($A142,'Asset purchases'!$A$3:$A$1002,0))="ü",1,NA())</f>
        <v>#N/A</v>
      </c>
      <c r="S142" s="15" t="e">
        <f>IF(INDEX('Asset purchases'!R$3:R$1002,MATCH($A142,'Asset purchases'!$A$3:$A$1002,0))="ü",1,NA())</f>
        <v>#N/A</v>
      </c>
      <c r="T142" s="15" t="e">
        <f>IF(INDEX('Asset purchases'!S$3:S$1002,MATCH($A142,'Asset purchases'!$A$3:$A$1002,0))="ü",1,NA())</f>
        <v>#N/A</v>
      </c>
      <c r="U142" s="15" t="e">
        <f>IF(INDEX('Asset purchases'!T$3:T$1002,MATCH($A142,'Asset purchases'!$A$3:$A$1002,0))="ü",1,NA())</f>
        <v>#N/A</v>
      </c>
      <c r="V142" s="43">
        <f>IF(Announcements!H142="ü",1,0)</f>
        <v>0</v>
      </c>
    </row>
    <row r="143" spans="1:22" x14ac:dyDescent="0.3">
      <c r="A143" s="15" t="str">
        <f>IF(NOT(ISBLANK(Announcements!A143)),Announcements!A143,NA())</f>
        <v>CA-20200304-mon-1</v>
      </c>
      <c r="B143" s="15">
        <f>IF(NOT(ISBLANK(Announcements!B143)),Announcements!B143,NA())</f>
        <v>6</v>
      </c>
      <c r="C143" s="15" t="e">
        <f>IF(NOT(ISBLANK(Announcements!#REF!)),Announcements!#REF!,NA())</f>
        <v>#REF!</v>
      </c>
      <c r="D143" s="26">
        <f>IF(NOT(ISBLANK(Announcements!C143)),Announcements!C143,NA())</f>
        <v>44027</v>
      </c>
      <c r="E143" s="15" t="e">
        <f>IF(NOT(ISBLANK(Announcements!D143)),Announcements!D143,NA())</f>
        <v>#N/A</v>
      </c>
      <c r="F143" s="15" t="str">
        <f>IF(NOT(ISBLANK(Announcements!E143)),Announcements!E143,NA())</f>
        <v>CA</v>
      </c>
      <c r="G143" s="15" t="str">
        <f>IF(NOT(ISBLANK(Announcements!F143)),Announcements!F143,NA())</f>
        <v>Interest rate</v>
      </c>
      <c r="H143" s="15" t="e">
        <f>IF(INDEX('Lending operations'!$L$3:$L$1007,MATCH($A143,'Lending operations'!$A$3:$A$1007,0))="ü",1,0)</f>
        <v>#N/A</v>
      </c>
      <c r="I143" s="15" t="e">
        <f>IF(INDEX('Lending operations'!$M$3:$M$1007,MATCH($A143,'Lending operations'!$A$3:$A$1007,0))="ü",1,NA())</f>
        <v>#N/A</v>
      </c>
      <c r="J143" s="15">
        <f t="shared" si="4"/>
        <v>0</v>
      </c>
      <c r="K143" s="15">
        <f t="shared" si="5"/>
        <v>0</v>
      </c>
      <c r="M143" s="15" t="e">
        <f>IF(INDEX('Asset purchases'!L$3:L$1002,MATCH($A143,'Asset purchases'!$A$3:$A$1002,0))="ü",1,NA())</f>
        <v>#N/A</v>
      </c>
      <c r="N143" s="15" t="e">
        <f>IF(INDEX('Asset purchases'!M$3:M$1002,MATCH($A143,'Asset purchases'!$A$3:$A$1002,0))="ü",1,NA())</f>
        <v>#N/A</v>
      </c>
      <c r="O143" s="15" t="e">
        <f>IF(INDEX('Asset purchases'!N$3:N$1002,MATCH($A143,'Asset purchases'!$A$3:$A$1002,0))="ü",1,NA())</f>
        <v>#N/A</v>
      </c>
      <c r="P143" s="15" t="e">
        <f>IF(INDEX('Asset purchases'!O$3:O$1002,MATCH($A143,'Asset purchases'!$A$3:$A$1002,0))="ü",1,NA())</f>
        <v>#N/A</v>
      </c>
      <c r="Q143" s="15" t="e">
        <f>IF(INDEX('Asset purchases'!P$3:P$1002,MATCH($A143,'Asset purchases'!$A$3:$A$1002,0))="ü",1,NA())</f>
        <v>#N/A</v>
      </c>
      <c r="R143" s="15" t="e">
        <f>IF(INDEX('Asset purchases'!Q$3:Q$1002,MATCH($A143,'Asset purchases'!$A$3:$A$1002,0))="ü",1,NA())</f>
        <v>#N/A</v>
      </c>
      <c r="S143" s="15" t="e">
        <f>IF(INDEX('Asset purchases'!R$3:R$1002,MATCH($A143,'Asset purchases'!$A$3:$A$1002,0))="ü",1,NA())</f>
        <v>#N/A</v>
      </c>
      <c r="T143" s="15" t="e">
        <f>IF(INDEX('Asset purchases'!S$3:S$1002,MATCH($A143,'Asset purchases'!$A$3:$A$1002,0))="ü",1,NA())</f>
        <v>#N/A</v>
      </c>
      <c r="U143" s="15" t="e">
        <f>IF(INDEX('Asset purchases'!T$3:T$1002,MATCH($A143,'Asset purchases'!$A$3:$A$1002,0))="ü",1,NA())</f>
        <v>#N/A</v>
      </c>
      <c r="V143" s="43">
        <f>IF(Announcements!H143="ü",1,0)</f>
        <v>0</v>
      </c>
    </row>
    <row r="144" spans="1:22" x14ac:dyDescent="0.3">
      <c r="A144" s="15" t="str">
        <f>IF(NOT(ISBLANK(Announcements!A144)),Announcements!A144,NA())</f>
        <v>CA-20200720-mon-1</v>
      </c>
      <c r="B144" s="15">
        <f>IF(NOT(ISBLANK(Announcements!B144)),Announcements!B144,NA())</f>
        <v>1</v>
      </c>
      <c r="C144" s="15" t="e">
        <f>IF(NOT(ISBLANK(Announcements!#REF!)),Announcements!#REF!,NA())</f>
        <v>#REF!</v>
      </c>
      <c r="D144" s="26">
        <f>IF(NOT(ISBLANK(Announcements!C144)),Announcements!C144,NA())</f>
        <v>44032</v>
      </c>
      <c r="E144" s="15" t="e">
        <f>IF(NOT(ISBLANK(Announcements!D144)),Announcements!D144,NA())</f>
        <v>#N/A</v>
      </c>
      <c r="F144" s="15" t="str">
        <f>IF(NOT(ISBLANK(Announcements!E144)),Announcements!E144,NA())</f>
        <v>CA</v>
      </c>
      <c r="G144" s="15" t="str">
        <f>IF(NOT(ISBLANK(Announcements!F144)),Announcements!F144,NA())</f>
        <v>Lending operations</v>
      </c>
      <c r="H144" s="15">
        <f>IF(INDEX('Lending operations'!$L$3:$L$1007,MATCH($A144,'Lending operations'!$A$3:$A$1007,0))="ü",1,0)</f>
        <v>0</v>
      </c>
      <c r="I144" s="15" t="e">
        <f>IF(INDEX('Lending operations'!$M$3:$M$1007,MATCH($A144,'Lending operations'!$A$3:$A$1007,0))="ü",1,NA())</f>
        <v>#N/A</v>
      </c>
      <c r="J144" s="15">
        <f t="shared" si="4"/>
        <v>0</v>
      </c>
      <c r="K144" s="15">
        <f t="shared" si="5"/>
        <v>0</v>
      </c>
      <c r="M144" s="15" t="e">
        <f>IF(INDEX('Asset purchases'!L$3:L$1002,MATCH($A144,'Asset purchases'!$A$3:$A$1002,0))="ü",1,NA())</f>
        <v>#N/A</v>
      </c>
      <c r="N144" s="15" t="e">
        <f>IF(INDEX('Asset purchases'!M$3:M$1002,MATCH($A144,'Asset purchases'!$A$3:$A$1002,0))="ü",1,NA())</f>
        <v>#N/A</v>
      </c>
      <c r="O144" s="15" t="e">
        <f>IF(INDEX('Asset purchases'!N$3:N$1002,MATCH($A144,'Asset purchases'!$A$3:$A$1002,0))="ü",1,NA())</f>
        <v>#N/A</v>
      </c>
      <c r="P144" s="15" t="e">
        <f>IF(INDEX('Asset purchases'!O$3:O$1002,MATCH($A144,'Asset purchases'!$A$3:$A$1002,0))="ü",1,NA())</f>
        <v>#N/A</v>
      </c>
      <c r="Q144" s="15" t="e">
        <f>IF(INDEX('Asset purchases'!P$3:P$1002,MATCH($A144,'Asset purchases'!$A$3:$A$1002,0))="ü",1,NA())</f>
        <v>#N/A</v>
      </c>
      <c r="R144" s="15" t="e">
        <f>IF(INDEX('Asset purchases'!Q$3:Q$1002,MATCH($A144,'Asset purchases'!$A$3:$A$1002,0))="ü",1,NA())</f>
        <v>#N/A</v>
      </c>
      <c r="S144" s="15" t="e">
        <f>IF(INDEX('Asset purchases'!R$3:R$1002,MATCH($A144,'Asset purchases'!$A$3:$A$1002,0))="ü",1,NA())</f>
        <v>#N/A</v>
      </c>
      <c r="T144" s="15" t="e">
        <f>IF(INDEX('Asset purchases'!S$3:S$1002,MATCH($A144,'Asset purchases'!$A$3:$A$1002,0))="ü",1,NA())</f>
        <v>#N/A</v>
      </c>
      <c r="U144" s="15" t="e">
        <f>IF(INDEX('Asset purchases'!T$3:T$1002,MATCH($A144,'Asset purchases'!$A$3:$A$1002,0))="ü",1,NA())</f>
        <v>#N/A</v>
      </c>
      <c r="V144" s="43">
        <f>IF(Announcements!H144="ü",1,0)</f>
        <v>0</v>
      </c>
    </row>
    <row r="145" spans="1:22" x14ac:dyDescent="0.3">
      <c r="A145" s="15" t="str">
        <f>IF(NOT(ISBLANK(Announcements!A145)),Announcements!A145,NA())</f>
        <v>CA-20200324-mon-1</v>
      </c>
      <c r="B145" s="15">
        <f>IF(NOT(ISBLANK(Announcements!B145)),Announcements!B145,NA())</f>
        <v>2</v>
      </c>
      <c r="C145" s="15" t="e">
        <f>IF(NOT(ISBLANK(Announcements!#REF!)),Announcements!#REF!,NA())</f>
        <v>#REF!</v>
      </c>
      <c r="D145" s="26">
        <f>IF(NOT(ISBLANK(Announcements!C145)),Announcements!C145,NA())</f>
        <v>44033</v>
      </c>
      <c r="E145" s="15" t="e">
        <f>IF(NOT(ISBLANK(Announcements!D145)),Announcements!D145,NA())</f>
        <v>#N/A</v>
      </c>
      <c r="F145" s="15" t="str">
        <f>IF(NOT(ISBLANK(Announcements!E145)),Announcements!E145,NA())</f>
        <v>CA</v>
      </c>
      <c r="G145" s="15" t="str">
        <f>IF(NOT(ISBLANK(Announcements!F145)),Announcements!F145,NA())</f>
        <v>Asset purchases</v>
      </c>
      <c r="H145" s="15" t="e">
        <f>IF(INDEX('Lending operations'!$L$3:$L$1007,MATCH($A145,'Lending operations'!$A$3:$A$1007,0))="ü",1,0)</f>
        <v>#N/A</v>
      </c>
      <c r="I145" s="15" t="e">
        <f>IF(INDEX('Lending operations'!$M$3:$M$1007,MATCH($A145,'Lending operations'!$A$3:$A$1007,0))="ü",1,NA())</f>
        <v>#N/A</v>
      </c>
      <c r="J145" s="15">
        <f t="shared" si="4"/>
        <v>0</v>
      </c>
      <c r="K145" s="15">
        <f t="shared" si="5"/>
        <v>1</v>
      </c>
      <c r="M145" s="15" t="e">
        <f>IF(INDEX('Asset purchases'!L$3:L$1002,MATCH($A145,'Asset purchases'!$A$3:$A$1002,0))="ü",1,NA())</f>
        <v>#N/A</v>
      </c>
      <c r="N145" s="15">
        <f>IF(INDEX('Asset purchases'!M$3:M$1002,MATCH($A145,'Asset purchases'!$A$3:$A$1002,0))="ü",1,NA())</f>
        <v>1</v>
      </c>
      <c r="O145" s="15" t="e">
        <f>IF(INDEX('Asset purchases'!N$3:N$1002,MATCH($A145,'Asset purchases'!$A$3:$A$1002,0))="ü",1,NA())</f>
        <v>#N/A</v>
      </c>
      <c r="P145" s="15" t="e">
        <f>IF(INDEX('Asset purchases'!O$3:O$1002,MATCH($A145,'Asset purchases'!$A$3:$A$1002,0))="ü",1,NA())</f>
        <v>#N/A</v>
      </c>
      <c r="Q145" s="15" t="e">
        <f>IF(INDEX('Asset purchases'!P$3:P$1002,MATCH($A145,'Asset purchases'!$A$3:$A$1002,0))="ü",1,NA())</f>
        <v>#N/A</v>
      </c>
      <c r="R145" s="15" t="e">
        <f>IF(INDEX('Asset purchases'!Q$3:Q$1002,MATCH($A145,'Asset purchases'!$A$3:$A$1002,0))="ü",1,NA())</f>
        <v>#N/A</v>
      </c>
      <c r="S145" s="15" t="e">
        <f>IF(INDEX('Asset purchases'!R$3:R$1002,MATCH($A145,'Asset purchases'!$A$3:$A$1002,0))="ü",1,NA())</f>
        <v>#N/A</v>
      </c>
      <c r="T145" s="15" t="e">
        <f>IF(INDEX('Asset purchases'!S$3:S$1002,MATCH($A145,'Asset purchases'!$A$3:$A$1002,0))="ü",1,NA())</f>
        <v>#N/A</v>
      </c>
      <c r="U145" s="15" t="e">
        <f>IF(INDEX('Asset purchases'!T$3:T$1002,MATCH($A145,'Asset purchases'!$A$3:$A$1002,0))="ü",1,NA())</f>
        <v>#N/A</v>
      </c>
      <c r="V145" s="43">
        <f>IF(Announcements!H145="ü",1,0)</f>
        <v>1</v>
      </c>
    </row>
    <row r="146" spans="1:22" x14ac:dyDescent="0.3">
      <c r="A146" s="15" t="str">
        <f>IF(NOT(ISBLANK(Announcements!A146)),Announcements!A146,NA())</f>
        <v>CA-20200415-mon-3</v>
      </c>
      <c r="B146" s="15">
        <f>IF(NOT(ISBLANK(Announcements!B146)),Announcements!B146,NA())</f>
        <v>2</v>
      </c>
      <c r="C146" s="15" t="e">
        <f>IF(NOT(ISBLANK(Announcements!#REF!)),Announcements!#REF!,NA())</f>
        <v>#REF!</v>
      </c>
      <c r="D146" s="26">
        <f>IF(NOT(ISBLANK(Announcements!C146)),Announcements!C146,NA())</f>
        <v>44033</v>
      </c>
      <c r="E146" s="15" t="e">
        <f>IF(NOT(ISBLANK(Announcements!D146)),Announcements!D146,NA())</f>
        <v>#N/A</v>
      </c>
      <c r="F146" s="15" t="str">
        <f>IF(NOT(ISBLANK(Announcements!E146)),Announcements!E146,NA())</f>
        <v>CA</v>
      </c>
      <c r="G146" s="15" t="str">
        <f>IF(NOT(ISBLANK(Announcements!F146)),Announcements!F146,NA())</f>
        <v>Asset purchases</v>
      </c>
      <c r="H146" s="15" t="e">
        <f>IF(INDEX('Lending operations'!$L$3:$L$1007,MATCH($A146,'Lending operations'!$A$3:$A$1007,0))="ü",1,0)</f>
        <v>#N/A</v>
      </c>
      <c r="I146" s="15" t="e">
        <f>IF(INDEX('Lending operations'!$M$3:$M$1007,MATCH($A146,'Lending operations'!$A$3:$A$1007,0))="ü",1,NA())</f>
        <v>#N/A</v>
      </c>
      <c r="J146" s="15">
        <f t="shared" si="4"/>
        <v>0</v>
      </c>
      <c r="K146" s="15">
        <f t="shared" si="5"/>
        <v>1</v>
      </c>
      <c r="M146" s="15">
        <f>IF(INDEX('Asset purchases'!L$3:L$1002,MATCH($A146,'Asset purchases'!$A$3:$A$1002,0))="ü",1,NA())</f>
        <v>1</v>
      </c>
      <c r="N146" s="15" t="e">
        <f>IF(INDEX('Asset purchases'!M$3:M$1002,MATCH($A146,'Asset purchases'!$A$3:$A$1002,0))="ü",1,NA())</f>
        <v>#N/A</v>
      </c>
      <c r="O146" s="15" t="e">
        <f>IF(INDEX('Asset purchases'!N$3:N$1002,MATCH($A146,'Asset purchases'!$A$3:$A$1002,0))="ü",1,NA())</f>
        <v>#N/A</v>
      </c>
      <c r="P146" s="15" t="e">
        <f>IF(INDEX('Asset purchases'!O$3:O$1002,MATCH($A146,'Asset purchases'!$A$3:$A$1002,0))="ü",1,NA())</f>
        <v>#N/A</v>
      </c>
      <c r="Q146" s="15" t="e">
        <f>IF(INDEX('Asset purchases'!P$3:P$1002,MATCH($A146,'Asset purchases'!$A$3:$A$1002,0))="ü",1,NA())</f>
        <v>#N/A</v>
      </c>
      <c r="R146" s="15" t="e">
        <f>IF(INDEX('Asset purchases'!Q$3:Q$1002,MATCH($A146,'Asset purchases'!$A$3:$A$1002,0))="ü",1,NA())</f>
        <v>#N/A</v>
      </c>
      <c r="S146" s="15" t="e">
        <f>IF(INDEX('Asset purchases'!R$3:R$1002,MATCH($A146,'Asset purchases'!$A$3:$A$1002,0))="ü",1,NA())</f>
        <v>#N/A</v>
      </c>
      <c r="T146" s="15" t="e">
        <f>IF(INDEX('Asset purchases'!S$3:S$1002,MATCH($A146,'Asset purchases'!$A$3:$A$1002,0))="ü",1,NA())</f>
        <v>#N/A</v>
      </c>
      <c r="U146" s="15" t="e">
        <f>IF(INDEX('Asset purchases'!T$3:T$1002,MATCH($A146,'Asset purchases'!$A$3:$A$1002,0))="ü",1,NA())</f>
        <v>#N/A</v>
      </c>
      <c r="V146" s="43">
        <f>IF(Announcements!H146="ü",1,0)</f>
        <v>1</v>
      </c>
    </row>
    <row r="147" spans="1:22" x14ac:dyDescent="0.3">
      <c r="A147" s="15" t="str">
        <f>IF(NOT(ISBLANK(Announcements!A147)),Announcements!A147,NA())</f>
        <v>CA-20200415-mon-3</v>
      </c>
      <c r="B147" s="15">
        <f>IF(NOT(ISBLANK(Announcements!B147)),Announcements!B147,NA())</f>
        <v>3</v>
      </c>
      <c r="C147" s="15" t="e">
        <f>IF(NOT(ISBLANK(Announcements!#REF!)),Announcements!#REF!,NA())</f>
        <v>#REF!</v>
      </c>
      <c r="D147" s="26">
        <f>IF(NOT(ISBLANK(Announcements!C147)),Announcements!C147,NA())</f>
        <v>44033</v>
      </c>
      <c r="E147" s="15" t="e">
        <f>IF(NOT(ISBLANK(Announcements!D147)),Announcements!D147,NA())</f>
        <v>#N/A</v>
      </c>
      <c r="F147" s="15" t="str">
        <f>IF(NOT(ISBLANK(Announcements!E147)),Announcements!E147,NA())</f>
        <v>CA</v>
      </c>
      <c r="G147" s="15" t="str">
        <f>IF(NOT(ISBLANK(Announcements!F147)),Announcements!F147,NA())</f>
        <v>Asset purchases</v>
      </c>
      <c r="H147" s="15" t="e">
        <f>IF(INDEX('Lending operations'!$L$3:$L$1007,MATCH($A147,'Lending operations'!$A$3:$A$1007,0))="ü",1,0)</f>
        <v>#N/A</v>
      </c>
      <c r="I147" s="15" t="e">
        <f>IF(INDEX('Lending operations'!$M$3:$M$1007,MATCH($A147,'Lending operations'!$A$3:$A$1007,0))="ü",1,NA())</f>
        <v>#N/A</v>
      </c>
      <c r="J147" s="15">
        <f t="shared" si="4"/>
        <v>0</v>
      </c>
      <c r="K147" s="15">
        <f t="shared" si="5"/>
        <v>1</v>
      </c>
      <c r="M147" s="15">
        <f>IF(INDEX('Asset purchases'!L$3:L$1002,MATCH($A147,'Asset purchases'!$A$3:$A$1002,0))="ü",1,NA())</f>
        <v>1</v>
      </c>
      <c r="N147" s="15" t="e">
        <f>IF(INDEX('Asset purchases'!M$3:M$1002,MATCH($A147,'Asset purchases'!$A$3:$A$1002,0))="ü",1,NA())</f>
        <v>#N/A</v>
      </c>
      <c r="O147" s="15" t="e">
        <f>IF(INDEX('Asset purchases'!N$3:N$1002,MATCH($A147,'Asset purchases'!$A$3:$A$1002,0))="ü",1,NA())</f>
        <v>#N/A</v>
      </c>
      <c r="P147" s="15" t="e">
        <f>IF(INDEX('Asset purchases'!O$3:O$1002,MATCH($A147,'Asset purchases'!$A$3:$A$1002,0))="ü",1,NA())</f>
        <v>#N/A</v>
      </c>
      <c r="Q147" s="15" t="e">
        <f>IF(INDEX('Asset purchases'!P$3:P$1002,MATCH($A147,'Asset purchases'!$A$3:$A$1002,0))="ü",1,NA())</f>
        <v>#N/A</v>
      </c>
      <c r="R147" s="15" t="e">
        <f>IF(INDEX('Asset purchases'!Q$3:Q$1002,MATCH($A147,'Asset purchases'!$A$3:$A$1002,0))="ü",1,NA())</f>
        <v>#N/A</v>
      </c>
      <c r="S147" s="15" t="e">
        <f>IF(INDEX('Asset purchases'!R$3:R$1002,MATCH($A147,'Asset purchases'!$A$3:$A$1002,0))="ü",1,NA())</f>
        <v>#N/A</v>
      </c>
      <c r="T147" s="15" t="e">
        <f>IF(INDEX('Asset purchases'!S$3:S$1002,MATCH($A147,'Asset purchases'!$A$3:$A$1002,0))="ü",1,NA())</f>
        <v>#N/A</v>
      </c>
      <c r="U147" s="15" t="e">
        <f>IF(INDEX('Asset purchases'!T$3:T$1002,MATCH($A147,'Asset purchases'!$A$3:$A$1002,0))="ü",1,NA())</f>
        <v>#N/A</v>
      </c>
      <c r="V147" s="43">
        <f>IF(Announcements!H147="ü",1,0)</f>
        <v>1</v>
      </c>
    </row>
    <row r="148" spans="1:22" x14ac:dyDescent="0.3">
      <c r="A148" s="15" t="str">
        <f>IF(NOT(ISBLANK(Announcements!A148)),Announcements!A148,NA())</f>
        <v>CA-20200318-mon-1</v>
      </c>
      <c r="B148" s="15">
        <f>IF(NOT(ISBLANK(Announcements!B148)),Announcements!B148,NA())</f>
        <v>2</v>
      </c>
      <c r="C148" s="15" t="e">
        <f>IF(NOT(ISBLANK(Announcements!#REF!)),Announcements!#REF!,NA())</f>
        <v>#REF!</v>
      </c>
      <c r="D148" s="26">
        <f>IF(NOT(ISBLANK(Announcements!C148)),Announcements!C148,NA())</f>
        <v>44053</v>
      </c>
      <c r="E148" s="15" t="e">
        <f>IF(NOT(ISBLANK(Announcements!D148)),Announcements!D148,NA())</f>
        <v>#N/A</v>
      </c>
      <c r="F148" s="15" t="str">
        <f>IF(NOT(ISBLANK(Announcements!E148)),Announcements!E148,NA())</f>
        <v>CA</v>
      </c>
      <c r="G148" s="15" t="str">
        <f>IF(NOT(ISBLANK(Announcements!F148)),Announcements!F148,NA())</f>
        <v>Lending operations</v>
      </c>
      <c r="H148" s="15">
        <f>IF(INDEX('Lending operations'!$L$3:$L$1007,MATCH($A148,'Lending operations'!$A$3:$A$1007,0))="ü",1,0)</f>
        <v>0</v>
      </c>
      <c r="I148" s="15" t="e">
        <f>IF(INDEX('Lending operations'!$M$3:$M$1007,MATCH($A148,'Lending operations'!$A$3:$A$1007,0))="ü",1,NA())</f>
        <v>#N/A</v>
      </c>
      <c r="J148" s="15">
        <f t="shared" si="4"/>
        <v>0</v>
      </c>
      <c r="K148" s="15">
        <f t="shared" si="5"/>
        <v>0</v>
      </c>
      <c r="M148" s="15" t="e">
        <f>IF(INDEX('Asset purchases'!L$3:L$1002,MATCH($A148,'Asset purchases'!$A$3:$A$1002,0))="ü",1,NA())</f>
        <v>#N/A</v>
      </c>
      <c r="N148" s="15" t="e">
        <f>IF(INDEX('Asset purchases'!M$3:M$1002,MATCH($A148,'Asset purchases'!$A$3:$A$1002,0))="ü",1,NA())</f>
        <v>#N/A</v>
      </c>
      <c r="O148" s="15" t="e">
        <f>IF(INDEX('Asset purchases'!N$3:N$1002,MATCH($A148,'Asset purchases'!$A$3:$A$1002,0))="ü",1,NA())</f>
        <v>#N/A</v>
      </c>
      <c r="P148" s="15" t="e">
        <f>IF(INDEX('Asset purchases'!O$3:O$1002,MATCH($A148,'Asset purchases'!$A$3:$A$1002,0))="ü",1,NA())</f>
        <v>#N/A</v>
      </c>
      <c r="Q148" s="15" t="e">
        <f>IF(INDEX('Asset purchases'!P$3:P$1002,MATCH($A148,'Asset purchases'!$A$3:$A$1002,0))="ü",1,NA())</f>
        <v>#N/A</v>
      </c>
      <c r="R148" s="15" t="e">
        <f>IF(INDEX('Asset purchases'!Q$3:Q$1002,MATCH($A148,'Asset purchases'!$A$3:$A$1002,0))="ü",1,NA())</f>
        <v>#N/A</v>
      </c>
      <c r="S148" s="15" t="e">
        <f>IF(INDEX('Asset purchases'!R$3:R$1002,MATCH($A148,'Asset purchases'!$A$3:$A$1002,0))="ü",1,NA())</f>
        <v>#N/A</v>
      </c>
      <c r="T148" s="15" t="e">
        <f>IF(INDEX('Asset purchases'!S$3:S$1002,MATCH($A148,'Asset purchases'!$A$3:$A$1002,0))="ü",1,NA())</f>
        <v>#N/A</v>
      </c>
      <c r="U148" s="15" t="e">
        <f>IF(INDEX('Asset purchases'!T$3:T$1002,MATCH($A148,'Asset purchases'!$A$3:$A$1002,0))="ü",1,NA())</f>
        <v>#N/A</v>
      </c>
      <c r="V148" s="43">
        <f>IF(Announcements!H148="ü",1,0)</f>
        <v>1</v>
      </c>
    </row>
    <row r="149" spans="1:22" x14ac:dyDescent="0.3">
      <c r="A149" s="15" t="str">
        <f>IF(NOT(ISBLANK(Announcements!A149)),Announcements!A149,NA())</f>
        <v>CA-20200304-mon-1</v>
      </c>
      <c r="B149" s="15">
        <f>IF(NOT(ISBLANK(Announcements!B149)),Announcements!B149,NA())</f>
        <v>7</v>
      </c>
      <c r="C149" s="15" t="e">
        <f>IF(NOT(ISBLANK(Announcements!#REF!)),Announcements!#REF!,NA())</f>
        <v>#REF!</v>
      </c>
      <c r="D149" s="26">
        <f>IF(NOT(ISBLANK(Announcements!C149)),Announcements!C149,NA())</f>
        <v>44083</v>
      </c>
      <c r="E149" s="15" t="e">
        <f>IF(NOT(ISBLANK(Announcements!D149)),Announcements!D149,NA())</f>
        <v>#N/A</v>
      </c>
      <c r="F149" s="15" t="str">
        <f>IF(NOT(ISBLANK(Announcements!E149)),Announcements!E149,NA())</f>
        <v>CA</v>
      </c>
      <c r="G149" s="15" t="str">
        <f>IF(NOT(ISBLANK(Announcements!F149)),Announcements!F149,NA())</f>
        <v>Interest rate</v>
      </c>
      <c r="H149" s="15" t="e">
        <f>IF(INDEX('Lending operations'!$L$3:$L$1007,MATCH($A149,'Lending operations'!$A$3:$A$1007,0))="ü",1,0)</f>
        <v>#N/A</v>
      </c>
      <c r="I149" s="15" t="e">
        <f>IF(INDEX('Lending operations'!$M$3:$M$1007,MATCH($A149,'Lending operations'!$A$3:$A$1007,0))="ü",1,NA())</f>
        <v>#N/A</v>
      </c>
      <c r="J149" s="15">
        <f t="shared" si="4"/>
        <v>0</v>
      </c>
      <c r="K149" s="15">
        <f t="shared" si="5"/>
        <v>0</v>
      </c>
      <c r="M149" s="15" t="e">
        <f>IF(INDEX('Asset purchases'!L$3:L$1002,MATCH($A149,'Asset purchases'!$A$3:$A$1002,0))="ü",1,NA())</f>
        <v>#N/A</v>
      </c>
      <c r="N149" s="15" t="e">
        <f>IF(INDEX('Asset purchases'!M$3:M$1002,MATCH($A149,'Asset purchases'!$A$3:$A$1002,0))="ü",1,NA())</f>
        <v>#N/A</v>
      </c>
      <c r="O149" s="15" t="e">
        <f>IF(INDEX('Asset purchases'!N$3:N$1002,MATCH($A149,'Asset purchases'!$A$3:$A$1002,0))="ü",1,NA())</f>
        <v>#N/A</v>
      </c>
      <c r="P149" s="15" t="e">
        <f>IF(INDEX('Asset purchases'!O$3:O$1002,MATCH($A149,'Asset purchases'!$A$3:$A$1002,0))="ü",1,NA())</f>
        <v>#N/A</v>
      </c>
      <c r="Q149" s="15" t="e">
        <f>IF(INDEX('Asset purchases'!P$3:P$1002,MATCH($A149,'Asset purchases'!$A$3:$A$1002,0))="ü",1,NA())</f>
        <v>#N/A</v>
      </c>
      <c r="R149" s="15" t="e">
        <f>IF(INDEX('Asset purchases'!Q$3:Q$1002,MATCH($A149,'Asset purchases'!$A$3:$A$1002,0))="ü",1,NA())</f>
        <v>#N/A</v>
      </c>
      <c r="S149" s="15" t="e">
        <f>IF(INDEX('Asset purchases'!R$3:R$1002,MATCH($A149,'Asset purchases'!$A$3:$A$1002,0))="ü",1,NA())</f>
        <v>#N/A</v>
      </c>
      <c r="T149" s="15" t="e">
        <f>IF(INDEX('Asset purchases'!S$3:S$1002,MATCH($A149,'Asset purchases'!$A$3:$A$1002,0))="ü",1,NA())</f>
        <v>#N/A</v>
      </c>
      <c r="U149" s="15" t="e">
        <f>IF(INDEX('Asset purchases'!T$3:T$1002,MATCH($A149,'Asset purchases'!$A$3:$A$1002,0))="ü",1,NA())</f>
        <v>#N/A</v>
      </c>
      <c r="V149" s="43">
        <f>IF(Announcements!H149="ü",1,0)</f>
        <v>0</v>
      </c>
    </row>
    <row r="150" spans="1:22" x14ac:dyDescent="0.3">
      <c r="A150" s="15" t="str">
        <f>IF(NOT(ISBLANK(Announcements!A150)),Announcements!A150,NA())</f>
        <v>CA-20200324-mon-1</v>
      </c>
      <c r="B150" s="15">
        <f>IF(NOT(ISBLANK(Announcements!B150)),Announcements!B150,NA())</f>
        <v>3</v>
      </c>
      <c r="C150" s="15" t="e">
        <f>IF(NOT(ISBLANK(Announcements!#REF!)),Announcements!#REF!,NA())</f>
        <v>#REF!</v>
      </c>
      <c r="D150" s="26">
        <f>IF(NOT(ISBLANK(Announcements!C150)),Announcements!C150,NA())</f>
        <v>44089</v>
      </c>
      <c r="E150" s="15" t="e">
        <f>IF(NOT(ISBLANK(Announcements!D150)),Announcements!D150,NA())</f>
        <v>#N/A</v>
      </c>
      <c r="F150" s="15" t="str">
        <f>IF(NOT(ISBLANK(Announcements!E150)),Announcements!E150,NA())</f>
        <v>CA</v>
      </c>
      <c r="G150" s="15" t="str">
        <f>IF(NOT(ISBLANK(Announcements!F150)),Announcements!F150,NA())</f>
        <v>Asset purchases</v>
      </c>
      <c r="H150" s="15" t="e">
        <f>IF(INDEX('Lending operations'!$L$3:$L$1007,MATCH($A150,'Lending operations'!$A$3:$A$1007,0))="ü",1,0)</f>
        <v>#N/A</v>
      </c>
      <c r="I150" s="15" t="e">
        <f>IF(INDEX('Lending operations'!$M$3:$M$1007,MATCH($A150,'Lending operations'!$A$3:$A$1007,0))="ü",1,NA())</f>
        <v>#N/A</v>
      </c>
      <c r="J150" s="15">
        <f t="shared" si="4"/>
        <v>0</v>
      </c>
      <c r="K150" s="15">
        <f t="shared" si="5"/>
        <v>1</v>
      </c>
      <c r="M150" s="15" t="e">
        <f>IF(INDEX('Asset purchases'!L$3:L$1002,MATCH($A150,'Asset purchases'!$A$3:$A$1002,0))="ü",1,NA())</f>
        <v>#N/A</v>
      </c>
      <c r="N150" s="15">
        <f>IF(INDEX('Asset purchases'!M$3:M$1002,MATCH($A150,'Asset purchases'!$A$3:$A$1002,0))="ü",1,NA())</f>
        <v>1</v>
      </c>
      <c r="O150" s="15" t="e">
        <f>IF(INDEX('Asset purchases'!N$3:N$1002,MATCH($A150,'Asset purchases'!$A$3:$A$1002,0))="ü",1,NA())</f>
        <v>#N/A</v>
      </c>
      <c r="P150" s="15" t="e">
        <f>IF(INDEX('Asset purchases'!O$3:O$1002,MATCH($A150,'Asset purchases'!$A$3:$A$1002,0))="ü",1,NA())</f>
        <v>#N/A</v>
      </c>
      <c r="Q150" s="15" t="e">
        <f>IF(INDEX('Asset purchases'!P$3:P$1002,MATCH($A150,'Asset purchases'!$A$3:$A$1002,0))="ü",1,NA())</f>
        <v>#N/A</v>
      </c>
      <c r="R150" s="15" t="e">
        <f>IF(INDEX('Asset purchases'!Q$3:Q$1002,MATCH($A150,'Asset purchases'!$A$3:$A$1002,0))="ü",1,NA())</f>
        <v>#N/A</v>
      </c>
      <c r="S150" s="15" t="e">
        <f>IF(INDEX('Asset purchases'!R$3:R$1002,MATCH($A150,'Asset purchases'!$A$3:$A$1002,0))="ü",1,NA())</f>
        <v>#N/A</v>
      </c>
      <c r="T150" s="15" t="e">
        <f>IF(INDEX('Asset purchases'!S$3:S$1002,MATCH($A150,'Asset purchases'!$A$3:$A$1002,0))="ü",1,NA())</f>
        <v>#N/A</v>
      </c>
      <c r="U150" s="15" t="e">
        <f>IF(INDEX('Asset purchases'!T$3:T$1002,MATCH($A150,'Asset purchases'!$A$3:$A$1002,0))="ü",1,NA())</f>
        <v>#N/A</v>
      </c>
      <c r="V150" s="43">
        <f>IF(Announcements!H150="ü",1,0)</f>
        <v>1</v>
      </c>
    </row>
    <row r="151" spans="1:22" x14ac:dyDescent="0.3">
      <c r="A151" s="15" t="str">
        <f>IF(NOT(ISBLANK(Announcements!A151)),Announcements!A151,NA())</f>
        <v>CA-20200415-mon-3</v>
      </c>
      <c r="B151" s="15">
        <f>IF(NOT(ISBLANK(Announcements!B151)),Announcements!B151,NA())</f>
        <v>4</v>
      </c>
      <c r="C151" s="15" t="e">
        <f>IF(NOT(ISBLANK(Announcements!#REF!)),Announcements!#REF!,NA())</f>
        <v>#REF!</v>
      </c>
      <c r="D151" s="26">
        <f>IF(NOT(ISBLANK(Announcements!C151)),Announcements!C151,NA())</f>
        <v>44089</v>
      </c>
      <c r="E151" s="15" t="e">
        <f>IF(NOT(ISBLANK(Announcements!D151)),Announcements!D151,NA())</f>
        <v>#N/A</v>
      </c>
      <c r="F151" s="15" t="str">
        <f>IF(NOT(ISBLANK(Announcements!E151)),Announcements!E151,NA())</f>
        <v>CA</v>
      </c>
      <c r="G151" s="15" t="str">
        <f>IF(NOT(ISBLANK(Announcements!F151)),Announcements!F151,NA())</f>
        <v>Asset purchases</v>
      </c>
      <c r="H151" s="15" t="e">
        <f>IF(INDEX('Lending operations'!$L$3:$L$1007,MATCH($A151,'Lending operations'!$A$3:$A$1007,0))="ü",1,0)</f>
        <v>#N/A</v>
      </c>
      <c r="I151" s="15" t="e">
        <f>IF(INDEX('Lending operations'!$M$3:$M$1007,MATCH($A151,'Lending operations'!$A$3:$A$1007,0))="ü",1,NA())</f>
        <v>#N/A</v>
      </c>
      <c r="J151" s="15">
        <f t="shared" si="4"/>
        <v>0</v>
      </c>
      <c r="K151" s="15">
        <f t="shared" si="5"/>
        <v>1</v>
      </c>
      <c r="M151" s="15">
        <f>IF(INDEX('Asset purchases'!L$3:L$1002,MATCH($A151,'Asset purchases'!$A$3:$A$1002,0))="ü",1,NA())</f>
        <v>1</v>
      </c>
      <c r="N151" s="15" t="e">
        <f>IF(INDEX('Asset purchases'!M$3:M$1002,MATCH($A151,'Asset purchases'!$A$3:$A$1002,0))="ü",1,NA())</f>
        <v>#N/A</v>
      </c>
      <c r="O151" s="15" t="e">
        <f>IF(INDEX('Asset purchases'!N$3:N$1002,MATCH($A151,'Asset purchases'!$A$3:$A$1002,0))="ü",1,NA())</f>
        <v>#N/A</v>
      </c>
      <c r="P151" s="15" t="e">
        <f>IF(INDEX('Asset purchases'!O$3:O$1002,MATCH($A151,'Asset purchases'!$A$3:$A$1002,0))="ü",1,NA())</f>
        <v>#N/A</v>
      </c>
      <c r="Q151" s="15" t="e">
        <f>IF(INDEX('Asset purchases'!P$3:P$1002,MATCH($A151,'Asset purchases'!$A$3:$A$1002,0))="ü",1,NA())</f>
        <v>#N/A</v>
      </c>
      <c r="R151" s="15" t="e">
        <f>IF(INDEX('Asset purchases'!Q$3:Q$1002,MATCH($A151,'Asset purchases'!$A$3:$A$1002,0))="ü",1,NA())</f>
        <v>#N/A</v>
      </c>
      <c r="S151" s="15" t="e">
        <f>IF(INDEX('Asset purchases'!R$3:R$1002,MATCH($A151,'Asset purchases'!$A$3:$A$1002,0))="ü",1,NA())</f>
        <v>#N/A</v>
      </c>
      <c r="T151" s="15" t="e">
        <f>IF(INDEX('Asset purchases'!S$3:S$1002,MATCH($A151,'Asset purchases'!$A$3:$A$1002,0))="ü",1,NA())</f>
        <v>#N/A</v>
      </c>
      <c r="U151" s="15" t="e">
        <f>IF(INDEX('Asset purchases'!T$3:T$1002,MATCH($A151,'Asset purchases'!$A$3:$A$1002,0))="ü",1,NA())</f>
        <v>#N/A</v>
      </c>
      <c r="V151" s="43">
        <f>IF(Announcements!H151="ü",1,0)</f>
        <v>1</v>
      </c>
    </row>
    <row r="152" spans="1:22" x14ac:dyDescent="0.3">
      <c r="A152" s="15" t="str">
        <f>IF(NOT(ISBLANK(Announcements!A152)),Announcements!A152,NA())</f>
        <v>CA-20200304-mon-1</v>
      </c>
      <c r="B152" s="15">
        <f>IF(NOT(ISBLANK(Announcements!B152)),Announcements!B152,NA())</f>
        <v>8</v>
      </c>
      <c r="C152" s="15" t="e">
        <f>IF(NOT(ISBLANK(Announcements!#REF!)),Announcements!#REF!,NA())</f>
        <v>#REF!</v>
      </c>
      <c r="D152" s="26">
        <f>IF(NOT(ISBLANK(Announcements!C152)),Announcements!C152,NA())</f>
        <v>44132</v>
      </c>
      <c r="E152" s="15" t="e">
        <f>IF(NOT(ISBLANK(Announcements!D152)),Announcements!D152,NA())</f>
        <v>#N/A</v>
      </c>
      <c r="F152" s="15" t="str">
        <f>IF(NOT(ISBLANK(Announcements!E152)),Announcements!E152,NA())</f>
        <v>CA</v>
      </c>
      <c r="G152" s="15" t="str">
        <f>IF(NOT(ISBLANK(Announcements!F152)),Announcements!F152,NA())</f>
        <v>Interest rate</v>
      </c>
      <c r="H152" s="15" t="e">
        <f>IF(INDEX('Lending operations'!$L$3:$L$1007,MATCH($A152,'Lending operations'!$A$3:$A$1007,0))="ü",1,0)</f>
        <v>#N/A</v>
      </c>
      <c r="I152" s="15" t="e">
        <f>IF(INDEX('Lending operations'!$M$3:$M$1007,MATCH($A152,'Lending operations'!$A$3:$A$1007,0))="ü",1,NA())</f>
        <v>#N/A</v>
      </c>
      <c r="J152" s="15">
        <f t="shared" si="4"/>
        <v>0</v>
      </c>
      <c r="K152" s="15">
        <f t="shared" si="5"/>
        <v>0</v>
      </c>
      <c r="M152" s="15" t="e">
        <f>IF(INDEX('Asset purchases'!L$3:L$1002,MATCH($A152,'Asset purchases'!$A$3:$A$1002,0))="ü",1,NA())</f>
        <v>#N/A</v>
      </c>
      <c r="N152" s="15" t="e">
        <f>IF(INDEX('Asset purchases'!M$3:M$1002,MATCH($A152,'Asset purchases'!$A$3:$A$1002,0))="ü",1,NA())</f>
        <v>#N/A</v>
      </c>
      <c r="O152" s="15" t="e">
        <f>IF(INDEX('Asset purchases'!N$3:N$1002,MATCH($A152,'Asset purchases'!$A$3:$A$1002,0))="ü",1,NA())</f>
        <v>#N/A</v>
      </c>
      <c r="P152" s="15" t="e">
        <f>IF(INDEX('Asset purchases'!O$3:O$1002,MATCH($A152,'Asset purchases'!$A$3:$A$1002,0))="ü",1,NA())</f>
        <v>#N/A</v>
      </c>
      <c r="Q152" s="15" t="e">
        <f>IF(INDEX('Asset purchases'!P$3:P$1002,MATCH($A152,'Asset purchases'!$A$3:$A$1002,0))="ü",1,NA())</f>
        <v>#N/A</v>
      </c>
      <c r="R152" s="15" t="e">
        <f>IF(INDEX('Asset purchases'!Q$3:Q$1002,MATCH($A152,'Asset purchases'!$A$3:$A$1002,0))="ü",1,NA())</f>
        <v>#N/A</v>
      </c>
      <c r="S152" s="15" t="e">
        <f>IF(INDEX('Asset purchases'!R$3:R$1002,MATCH($A152,'Asset purchases'!$A$3:$A$1002,0))="ü",1,NA())</f>
        <v>#N/A</v>
      </c>
      <c r="T152" s="15" t="e">
        <f>IF(INDEX('Asset purchases'!S$3:S$1002,MATCH($A152,'Asset purchases'!$A$3:$A$1002,0))="ü",1,NA())</f>
        <v>#N/A</v>
      </c>
      <c r="U152" s="15" t="e">
        <f>IF(INDEX('Asset purchases'!T$3:T$1002,MATCH($A152,'Asset purchases'!$A$3:$A$1002,0))="ü",1,NA())</f>
        <v>#N/A</v>
      </c>
      <c r="V152" s="43">
        <f>IF(Announcements!H152="ü",1,0)</f>
        <v>0</v>
      </c>
    </row>
    <row r="153" spans="1:22" x14ac:dyDescent="0.3">
      <c r="A153" s="15" t="str">
        <f>IF(NOT(ISBLANK(Announcements!A153)),Announcements!A153,NA())</f>
        <v>CA-20200304-mon-1</v>
      </c>
      <c r="B153" s="15">
        <f>IF(NOT(ISBLANK(Announcements!B153)),Announcements!B153,NA())</f>
        <v>9</v>
      </c>
      <c r="C153" s="15" t="e">
        <f>IF(NOT(ISBLANK(Announcements!#REF!)),Announcements!#REF!,NA())</f>
        <v>#REF!</v>
      </c>
      <c r="D153" s="26">
        <f>IF(NOT(ISBLANK(Announcements!C153)),Announcements!C153,NA())</f>
        <v>44174</v>
      </c>
      <c r="E153" s="15" t="e">
        <f>IF(NOT(ISBLANK(Announcements!D153)),Announcements!D153,NA())</f>
        <v>#N/A</v>
      </c>
      <c r="F153" s="15" t="str">
        <f>IF(NOT(ISBLANK(Announcements!E153)),Announcements!E153,NA())</f>
        <v>CA</v>
      </c>
      <c r="G153" s="15" t="str">
        <f>IF(NOT(ISBLANK(Announcements!F153)),Announcements!F153,NA())</f>
        <v>Interest rate</v>
      </c>
      <c r="H153" s="15" t="e">
        <f>IF(INDEX('Lending operations'!$L$3:$L$1007,MATCH($A153,'Lending operations'!$A$3:$A$1007,0))="ü",1,0)</f>
        <v>#N/A</v>
      </c>
      <c r="I153" s="15" t="e">
        <f>IF(INDEX('Lending operations'!$M$3:$M$1007,MATCH($A153,'Lending operations'!$A$3:$A$1007,0))="ü",1,NA())</f>
        <v>#N/A</v>
      </c>
      <c r="J153" s="15">
        <f t="shared" si="4"/>
        <v>0</v>
      </c>
      <c r="K153" s="15">
        <f t="shared" si="5"/>
        <v>0</v>
      </c>
      <c r="M153" s="15" t="e">
        <f>IF(INDEX('Asset purchases'!L$3:L$1002,MATCH($A153,'Asset purchases'!$A$3:$A$1002,0))="ü",1,NA())</f>
        <v>#N/A</v>
      </c>
      <c r="N153" s="15" t="e">
        <f>IF(INDEX('Asset purchases'!M$3:M$1002,MATCH($A153,'Asset purchases'!$A$3:$A$1002,0))="ü",1,NA())</f>
        <v>#N/A</v>
      </c>
      <c r="O153" s="15" t="e">
        <f>IF(INDEX('Asset purchases'!N$3:N$1002,MATCH($A153,'Asset purchases'!$A$3:$A$1002,0))="ü",1,NA())</f>
        <v>#N/A</v>
      </c>
      <c r="P153" s="15" t="e">
        <f>IF(INDEX('Asset purchases'!O$3:O$1002,MATCH($A153,'Asset purchases'!$A$3:$A$1002,0))="ü",1,NA())</f>
        <v>#N/A</v>
      </c>
      <c r="Q153" s="15" t="e">
        <f>IF(INDEX('Asset purchases'!P$3:P$1002,MATCH($A153,'Asset purchases'!$A$3:$A$1002,0))="ü",1,NA())</f>
        <v>#N/A</v>
      </c>
      <c r="R153" s="15" t="e">
        <f>IF(INDEX('Asset purchases'!Q$3:Q$1002,MATCH($A153,'Asset purchases'!$A$3:$A$1002,0))="ü",1,NA())</f>
        <v>#N/A</v>
      </c>
      <c r="S153" s="15" t="e">
        <f>IF(INDEX('Asset purchases'!R$3:R$1002,MATCH($A153,'Asset purchases'!$A$3:$A$1002,0))="ü",1,NA())</f>
        <v>#N/A</v>
      </c>
      <c r="T153" s="15" t="e">
        <f>IF(INDEX('Asset purchases'!S$3:S$1002,MATCH($A153,'Asset purchases'!$A$3:$A$1002,0))="ü",1,NA())</f>
        <v>#N/A</v>
      </c>
      <c r="U153" s="15" t="e">
        <f>IF(INDEX('Asset purchases'!T$3:T$1002,MATCH($A153,'Asset purchases'!$A$3:$A$1002,0))="ü",1,NA())</f>
        <v>#N/A</v>
      </c>
      <c r="V153" s="43">
        <f>IF(Announcements!H153="ü",1,0)</f>
        <v>0</v>
      </c>
    </row>
    <row r="154" spans="1:22" x14ac:dyDescent="0.3">
      <c r="A154" s="15" t="str">
        <f>IF(NOT(ISBLANK(Announcements!A154)),Announcements!A154,NA())</f>
        <v>CA-20200304-mon-1</v>
      </c>
      <c r="B154" s="15">
        <f>IF(NOT(ISBLANK(Announcements!B154)),Announcements!B154,NA())</f>
        <v>10</v>
      </c>
      <c r="C154" s="15" t="e">
        <f>IF(NOT(ISBLANK(Announcements!#REF!)),Announcements!#REF!,NA())</f>
        <v>#REF!</v>
      </c>
      <c r="D154" s="26">
        <f>IF(NOT(ISBLANK(Announcements!C154)),Announcements!C154,NA())</f>
        <v>44216</v>
      </c>
      <c r="E154" s="15" t="e">
        <f>IF(NOT(ISBLANK(Announcements!D154)),Announcements!D154,NA())</f>
        <v>#N/A</v>
      </c>
      <c r="F154" s="15" t="str">
        <f>IF(NOT(ISBLANK(Announcements!E154)),Announcements!E154,NA())</f>
        <v>CA</v>
      </c>
      <c r="G154" s="15" t="str">
        <f>IF(NOT(ISBLANK(Announcements!F154)),Announcements!F154,NA())</f>
        <v>Interest rate</v>
      </c>
      <c r="H154" s="15" t="e">
        <f>IF(INDEX('Lending operations'!$L$3:$L$1007,MATCH($A154,'Lending operations'!$A$3:$A$1007,0))="ü",1,0)</f>
        <v>#N/A</v>
      </c>
      <c r="I154" s="15" t="e">
        <f>IF(INDEX('Lending operations'!$M$3:$M$1007,MATCH($A154,'Lending operations'!$A$3:$A$1007,0))="ü",1,NA())</f>
        <v>#N/A</v>
      </c>
      <c r="J154" s="15">
        <f t="shared" si="4"/>
        <v>0</v>
      </c>
      <c r="K154" s="15">
        <f t="shared" si="5"/>
        <v>0</v>
      </c>
      <c r="M154" s="15" t="e">
        <f>IF(INDEX('Asset purchases'!L$3:L$1002,MATCH($A154,'Asset purchases'!$A$3:$A$1002,0))="ü",1,NA())</f>
        <v>#N/A</v>
      </c>
      <c r="N154" s="15" t="e">
        <f>IF(INDEX('Asset purchases'!M$3:M$1002,MATCH($A154,'Asset purchases'!$A$3:$A$1002,0))="ü",1,NA())</f>
        <v>#N/A</v>
      </c>
      <c r="O154" s="15" t="e">
        <f>IF(INDEX('Asset purchases'!N$3:N$1002,MATCH($A154,'Asset purchases'!$A$3:$A$1002,0))="ü",1,NA())</f>
        <v>#N/A</v>
      </c>
      <c r="P154" s="15" t="e">
        <f>IF(INDEX('Asset purchases'!O$3:O$1002,MATCH($A154,'Asset purchases'!$A$3:$A$1002,0))="ü",1,NA())</f>
        <v>#N/A</v>
      </c>
      <c r="Q154" s="15" t="e">
        <f>IF(INDEX('Asset purchases'!P$3:P$1002,MATCH($A154,'Asset purchases'!$A$3:$A$1002,0))="ü",1,NA())</f>
        <v>#N/A</v>
      </c>
      <c r="R154" s="15" t="e">
        <f>IF(INDEX('Asset purchases'!Q$3:Q$1002,MATCH($A154,'Asset purchases'!$A$3:$A$1002,0))="ü",1,NA())</f>
        <v>#N/A</v>
      </c>
      <c r="S154" s="15" t="e">
        <f>IF(INDEX('Asset purchases'!R$3:R$1002,MATCH($A154,'Asset purchases'!$A$3:$A$1002,0))="ü",1,NA())</f>
        <v>#N/A</v>
      </c>
      <c r="T154" s="15" t="e">
        <f>IF(INDEX('Asset purchases'!S$3:S$1002,MATCH($A154,'Asset purchases'!$A$3:$A$1002,0))="ü",1,NA())</f>
        <v>#N/A</v>
      </c>
      <c r="U154" s="15" t="e">
        <f>IF(INDEX('Asset purchases'!T$3:T$1002,MATCH($A154,'Asset purchases'!$A$3:$A$1002,0))="ü",1,NA())</f>
        <v>#N/A</v>
      </c>
      <c r="V154" s="43">
        <f>IF(Announcements!H154="ü",1,0)</f>
        <v>0</v>
      </c>
    </row>
    <row r="155" spans="1:22" x14ac:dyDescent="0.3">
      <c r="A155" s="15" t="str">
        <f>IF(NOT(ISBLANK(Announcements!A155)),Announcements!A155,NA())</f>
        <v>CA-20200304-mon-1</v>
      </c>
      <c r="B155" s="15">
        <f>IF(NOT(ISBLANK(Announcements!B155)),Announcements!B155,NA())</f>
        <v>11</v>
      </c>
      <c r="C155" s="15" t="e">
        <f>IF(NOT(ISBLANK(Announcements!#REF!)),Announcements!#REF!,NA())</f>
        <v>#REF!</v>
      </c>
      <c r="D155" s="26">
        <f>IF(NOT(ISBLANK(Announcements!C155)),Announcements!C155,NA())</f>
        <v>44265</v>
      </c>
      <c r="E155" s="15" t="e">
        <f>IF(NOT(ISBLANK(Announcements!D155)),Announcements!D155,NA())</f>
        <v>#N/A</v>
      </c>
      <c r="F155" s="15" t="str">
        <f>IF(NOT(ISBLANK(Announcements!E155)),Announcements!E155,NA())</f>
        <v>CA</v>
      </c>
      <c r="G155" s="15" t="str">
        <f>IF(NOT(ISBLANK(Announcements!F155)),Announcements!F155,NA())</f>
        <v>Interest rate</v>
      </c>
      <c r="H155" s="15" t="e">
        <f>IF(INDEX('Lending operations'!$L$3:$L$1007,MATCH($A155,'Lending operations'!$A$3:$A$1007,0))="ü",1,0)</f>
        <v>#N/A</v>
      </c>
      <c r="I155" s="15" t="e">
        <f>IF(INDEX('Lending operations'!$M$3:$M$1007,MATCH($A155,'Lending operations'!$A$3:$A$1007,0))="ü",1,NA())</f>
        <v>#N/A</v>
      </c>
      <c r="J155" s="15">
        <f t="shared" si="4"/>
        <v>0</v>
      </c>
      <c r="K155" s="15">
        <f t="shared" si="5"/>
        <v>0</v>
      </c>
      <c r="M155" s="15" t="e">
        <f>IF(INDEX('Asset purchases'!L$3:L$1002,MATCH($A155,'Asset purchases'!$A$3:$A$1002,0))="ü",1,NA())</f>
        <v>#N/A</v>
      </c>
      <c r="N155" s="15" t="e">
        <f>IF(INDEX('Asset purchases'!M$3:M$1002,MATCH($A155,'Asset purchases'!$A$3:$A$1002,0))="ü",1,NA())</f>
        <v>#N/A</v>
      </c>
      <c r="O155" s="15" t="e">
        <f>IF(INDEX('Asset purchases'!N$3:N$1002,MATCH($A155,'Asset purchases'!$A$3:$A$1002,0))="ü",1,NA())</f>
        <v>#N/A</v>
      </c>
      <c r="P155" s="15" t="e">
        <f>IF(INDEX('Asset purchases'!O$3:O$1002,MATCH($A155,'Asset purchases'!$A$3:$A$1002,0))="ü",1,NA())</f>
        <v>#N/A</v>
      </c>
      <c r="Q155" s="15" t="e">
        <f>IF(INDEX('Asset purchases'!P$3:P$1002,MATCH($A155,'Asset purchases'!$A$3:$A$1002,0))="ü",1,NA())</f>
        <v>#N/A</v>
      </c>
      <c r="R155" s="15" t="e">
        <f>IF(INDEX('Asset purchases'!Q$3:Q$1002,MATCH($A155,'Asset purchases'!$A$3:$A$1002,0))="ü",1,NA())</f>
        <v>#N/A</v>
      </c>
      <c r="S155" s="15" t="e">
        <f>IF(INDEX('Asset purchases'!R$3:R$1002,MATCH($A155,'Asset purchases'!$A$3:$A$1002,0))="ü",1,NA())</f>
        <v>#N/A</v>
      </c>
      <c r="T155" s="15" t="e">
        <f>IF(INDEX('Asset purchases'!S$3:S$1002,MATCH($A155,'Asset purchases'!$A$3:$A$1002,0))="ü",1,NA())</f>
        <v>#N/A</v>
      </c>
      <c r="U155" s="15" t="e">
        <f>IF(INDEX('Asset purchases'!T$3:T$1002,MATCH($A155,'Asset purchases'!$A$3:$A$1002,0))="ü",1,NA())</f>
        <v>#N/A</v>
      </c>
      <c r="V155" s="43">
        <f>IF(Announcements!H155="ü",1,0)</f>
        <v>0</v>
      </c>
    </row>
    <row r="156" spans="1:22" x14ac:dyDescent="0.3">
      <c r="A156" s="15" t="str">
        <f>IF(NOT(ISBLANK(Announcements!A156)),Announcements!A156,NA())</f>
        <v>CA-20200720-mon-1</v>
      </c>
      <c r="B156" s="15">
        <f>IF(NOT(ISBLANK(Announcements!B156)),Announcements!B156,NA())</f>
        <v>2</v>
      </c>
      <c r="C156" s="15" t="e">
        <f>IF(NOT(ISBLANK(Announcements!#REF!)),Announcements!#REF!,NA())</f>
        <v>#REF!</v>
      </c>
      <c r="D156" s="26">
        <f>IF(NOT(ISBLANK(Announcements!C156)),Announcements!C156,NA())</f>
        <v>44267</v>
      </c>
      <c r="E156" s="15" t="e">
        <f>IF(NOT(ISBLANK(Announcements!D156)),Announcements!D156,NA())</f>
        <v>#N/A</v>
      </c>
      <c r="F156" s="15" t="str">
        <f>IF(NOT(ISBLANK(Announcements!E156)),Announcements!E156,NA())</f>
        <v>CA</v>
      </c>
      <c r="G156" s="15" t="str">
        <f>IF(NOT(ISBLANK(Announcements!F156)),Announcements!F156,NA())</f>
        <v>Lending operations</v>
      </c>
      <c r="H156" s="15">
        <f>IF(INDEX('Lending operations'!$L$3:$L$1007,MATCH($A156,'Lending operations'!$A$3:$A$1007,0))="ü",1,0)</f>
        <v>0</v>
      </c>
      <c r="I156" s="15" t="e">
        <f>IF(INDEX('Lending operations'!$M$3:$M$1007,MATCH($A156,'Lending operations'!$A$3:$A$1007,0))="ü",1,NA())</f>
        <v>#N/A</v>
      </c>
      <c r="J156" s="15">
        <f t="shared" si="4"/>
        <v>0</v>
      </c>
      <c r="K156" s="15">
        <f t="shared" si="5"/>
        <v>0</v>
      </c>
      <c r="M156" s="15" t="e">
        <f>IF(INDEX('Asset purchases'!L$3:L$1002,MATCH($A156,'Asset purchases'!$A$3:$A$1002,0))="ü",1,NA())</f>
        <v>#N/A</v>
      </c>
      <c r="N156" s="15" t="e">
        <f>IF(INDEX('Asset purchases'!M$3:M$1002,MATCH($A156,'Asset purchases'!$A$3:$A$1002,0))="ü",1,NA())</f>
        <v>#N/A</v>
      </c>
      <c r="O156" s="15" t="e">
        <f>IF(INDEX('Asset purchases'!N$3:N$1002,MATCH($A156,'Asset purchases'!$A$3:$A$1002,0))="ü",1,NA())</f>
        <v>#N/A</v>
      </c>
      <c r="P156" s="15" t="e">
        <f>IF(INDEX('Asset purchases'!O$3:O$1002,MATCH($A156,'Asset purchases'!$A$3:$A$1002,0))="ü",1,NA())</f>
        <v>#N/A</v>
      </c>
      <c r="Q156" s="15" t="e">
        <f>IF(INDEX('Asset purchases'!P$3:P$1002,MATCH($A156,'Asset purchases'!$A$3:$A$1002,0))="ü",1,NA())</f>
        <v>#N/A</v>
      </c>
      <c r="R156" s="15" t="e">
        <f>IF(INDEX('Asset purchases'!Q$3:Q$1002,MATCH($A156,'Asset purchases'!$A$3:$A$1002,0))="ü",1,NA())</f>
        <v>#N/A</v>
      </c>
      <c r="S156" s="15" t="e">
        <f>IF(INDEX('Asset purchases'!R$3:R$1002,MATCH($A156,'Asset purchases'!$A$3:$A$1002,0))="ü",1,NA())</f>
        <v>#N/A</v>
      </c>
      <c r="T156" s="15" t="e">
        <f>IF(INDEX('Asset purchases'!S$3:S$1002,MATCH($A156,'Asset purchases'!$A$3:$A$1002,0))="ü",1,NA())</f>
        <v>#N/A</v>
      </c>
      <c r="U156" s="15" t="e">
        <f>IF(INDEX('Asset purchases'!T$3:T$1002,MATCH($A156,'Asset purchases'!$A$3:$A$1002,0))="ü",1,NA())</f>
        <v>#N/A</v>
      </c>
      <c r="V156" s="43">
        <f>IF(Announcements!H156="ü",1,0)</f>
        <v>0</v>
      </c>
    </row>
    <row r="157" spans="1:22" x14ac:dyDescent="0.3">
      <c r="A157" s="15" t="str">
        <f>IF(NOT(ISBLANK(Announcements!A157)),Announcements!A157,NA())</f>
        <v>CA-20200327-mon-2</v>
      </c>
      <c r="B157" s="15">
        <f>IF(NOT(ISBLANK(Announcements!B157)),Announcements!B157,NA())</f>
        <v>2</v>
      </c>
      <c r="C157" s="15" t="e">
        <f>IF(NOT(ISBLANK(Announcements!#REF!)),Announcements!#REF!,NA())</f>
        <v>#REF!</v>
      </c>
      <c r="D157" s="26">
        <f>IF(NOT(ISBLANK(Announcements!C157)),Announcements!C157,NA())</f>
        <v>44278</v>
      </c>
      <c r="E157" s="15" t="e">
        <f>IF(NOT(ISBLANK(Announcements!D157)),Announcements!D157,NA())</f>
        <v>#N/A</v>
      </c>
      <c r="F157" s="15" t="str">
        <f>IF(NOT(ISBLANK(Announcements!E157)),Announcements!E157,NA())</f>
        <v>CA</v>
      </c>
      <c r="G157" s="15" t="str">
        <f>IF(NOT(ISBLANK(Announcements!F157)),Announcements!F157,NA())</f>
        <v>Asset purchases</v>
      </c>
      <c r="H157" s="15" t="e">
        <f>IF(INDEX('Lending operations'!$L$3:$L$1007,MATCH($A157,'Lending operations'!$A$3:$A$1007,0))="ü",1,0)</f>
        <v>#N/A</v>
      </c>
      <c r="I157" s="15" t="e">
        <f>IF(INDEX('Lending operations'!$M$3:$M$1007,MATCH($A157,'Lending operations'!$A$3:$A$1007,0))="ü",1,NA())</f>
        <v>#N/A</v>
      </c>
      <c r="J157" s="15">
        <f t="shared" si="4"/>
        <v>1</v>
      </c>
      <c r="K157" s="15">
        <f t="shared" si="5"/>
        <v>0</v>
      </c>
      <c r="M157" s="15" t="e">
        <f>IF(INDEX('Asset purchases'!L$3:L$1002,MATCH($A157,'Asset purchases'!$A$3:$A$1002,0))="ü",1,NA())</f>
        <v>#N/A</v>
      </c>
      <c r="N157" s="15" t="e">
        <f>IF(INDEX('Asset purchases'!M$3:M$1002,MATCH($A157,'Asset purchases'!$A$3:$A$1002,0))="ü",1,NA())</f>
        <v>#N/A</v>
      </c>
      <c r="O157" s="15" t="e">
        <f>IF(INDEX('Asset purchases'!N$3:N$1002,MATCH($A157,'Asset purchases'!$A$3:$A$1002,0))="ü",1,NA())</f>
        <v>#N/A</v>
      </c>
      <c r="P157" s="15">
        <f>IF(INDEX('Asset purchases'!O$3:O$1002,MATCH($A157,'Asset purchases'!$A$3:$A$1002,0))="ü",1,NA())</f>
        <v>1</v>
      </c>
      <c r="Q157" s="15" t="e">
        <f>IF(INDEX('Asset purchases'!P$3:P$1002,MATCH($A157,'Asset purchases'!$A$3:$A$1002,0))="ü",1,NA())</f>
        <v>#N/A</v>
      </c>
      <c r="R157" s="15" t="e">
        <f>IF(INDEX('Asset purchases'!Q$3:Q$1002,MATCH($A157,'Asset purchases'!$A$3:$A$1002,0))="ü",1,NA())</f>
        <v>#N/A</v>
      </c>
      <c r="S157" s="15" t="e">
        <f>IF(INDEX('Asset purchases'!R$3:R$1002,MATCH($A157,'Asset purchases'!$A$3:$A$1002,0))="ü",1,NA())</f>
        <v>#N/A</v>
      </c>
      <c r="T157" s="15" t="e">
        <f>IF(INDEX('Asset purchases'!S$3:S$1002,MATCH($A157,'Asset purchases'!$A$3:$A$1002,0))="ü",1,NA())</f>
        <v>#N/A</v>
      </c>
      <c r="U157" s="15" t="e">
        <f>IF(INDEX('Asset purchases'!T$3:T$1002,MATCH($A157,'Asset purchases'!$A$3:$A$1002,0))="ü",1,NA())</f>
        <v>#N/A</v>
      </c>
      <c r="V157" s="43">
        <f>IF(Announcements!H157="ü",1,0)</f>
        <v>1</v>
      </c>
    </row>
    <row r="158" spans="1:22" x14ac:dyDescent="0.3">
      <c r="A158" s="15" t="str">
        <f>IF(NOT(ISBLANK(Announcements!A158)),Announcements!A158,NA())</f>
        <v>CA-20200415-mon-1</v>
      </c>
      <c r="B158" s="15">
        <f>IF(NOT(ISBLANK(Announcements!B158)),Announcements!B158,NA())</f>
        <v>2</v>
      </c>
      <c r="C158" s="15" t="e">
        <f>IF(NOT(ISBLANK(Announcements!#REF!)),Announcements!#REF!,NA())</f>
        <v>#REF!</v>
      </c>
      <c r="D158" s="26">
        <f>IF(NOT(ISBLANK(Announcements!C158)),Announcements!C158,NA())</f>
        <v>44278</v>
      </c>
      <c r="E158" s="15" t="e">
        <f>IF(NOT(ISBLANK(Announcements!D158)),Announcements!D158,NA())</f>
        <v>#N/A</v>
      </c>
      <c r="F158" s="15" t="str">
        <f>IF(NOT(ISBLANK(Announcements!E158)),Announcements!E158,NA())</f>
        <v>CA</v>
      </c>
      <c r="G158" s="15" t="str">
        <f>IF(NOT(ISBLANK(Announcements!F158)),Announcements!F158,NA())</f>
        <v>Asset purchases</v>
      </c>
      <c r="H158" s="15" t="e">
        <f>IF(INDEX('Lending operations'!$L$3:$L$1007,MATCH($A158,'Lending operations'!$A$3:$A$1007,0))="ü",1,0)</f>
        <v>#N/A</v>
      </c>
      <c r="I158" s="15" t="e">
        <f>IF(INDEX('Lending operations'!$M$3:$M$1007,MATCH($A158,'Lending operations'!$A$3:$A$1007,0))="ü",1,NA())</f>
        <v>#N/A</v>
      </c>
      <c r="J158" s="15">
        <f t="shared" si="4"/>
        <v>0</v>
      </c>
      <c r="K158" s="15">
        <f t="shared" si="5"/>
        <v>1</v>
      </c>
      <c r="M158" s="15" t="e">
        <f>IF(INDEX('Asset purchases'!L$3:L$1002,MATCH($A158,'Asset purchases'!$A$3:$A$1002,0))="ü",1,NA())</f>
        <v>#N/A</v>
      </c>
      <c r="N158" s="15">
        <f>IF(INDEX('Asset purchases'!M$3:M$1002,MATCH($A158,'Asset purchases'!$A$3:$A$1002,0))="ü",1,NA())</f>
        <v>1</v>
      </c>
      <c r="O158" s="15" t="e">
        <f>IF(INDEX('Asset purchases'!N$3:N$1002,MATCH($A158,'Asset purchases'!$A$3:$A$1002,0))="ü",1,NA())</f>
        <v>#N/A</v>
      </c>
      <c r="P158" s="15" t="e">
        <f>IF(INDEX('Asset purchases'!O$3:O$1002,MATCH($A158,'Asset purchases'!$A$3:$A$1002,0))="ü",1,NA())</f>
        <v>#N/A</v>
      </c>
      <c r="Q158" s="15" t="e">
        <f>IF(INDEX('Asset purchases'!P$3:P$1002,MATCH($A158,'Asset purchases'!$A$3:$A$1002,0))="ü",1,NA())</f>
        <v>#N/A</v>
      </c>
      <c r="R158" s="15" t="e">
        <f>IF(INDEX('Asset purchases'!Q$3:Q$1002,MATCH($A158,'Asset purchases'!$A$3:$A$1002,0))="ü",1,NA())</f>
        <v>#N/A</v>
      </c>
      <c r="S158" s="15" t="e">
        <f>IF(INDEX('Asset purchases'!R$3:R$1002,MATCH($A158,'Asset purchases'!$A$3:$A$1002,0))="ü",1,NA())</f>
        <v>#N/A</v>
      </c>
      <c r="T158" s="15" t="e">
        <f>IF(INDEX('Asset purchases'!S$3:S$1002,MATCH($A158,'Asset purchases'!$A$3:$A$1002,0))="ü",1,NA())</f>
        <v>#N/A</v>
      </c>
      <c r="U158" s="15" t="e">
        <f>IF(INDEX('Asset purchases'!T$3:T$1002,MATCH($A158,'Asset purchases'!$A$3:$A$1002,0))="ü",1,NA())</f>
        <v>#N/A</v>
      </c>
      <c r="V158" s="43">
        <f>IF(Announcements!H158="ü",1,0)</f>
        <v>1</v>
      </c>
    </row>
    <row r="159" spans="1:22" x14ac:dyDescent="0.3">
      <c r="A159" s="15" t="str">
        <f>IF(NOT(ISBLANK(Announcements!A159)),Announcements!A159,NA())</f>
        <v>CA-20200415-mon-2</v>
      </c>
      <c r="B159" s="15">
        <f>IF(NOT(ISBLANK(Announcements!B159)),Announcements!B159,NA())</f>
        <v>2</v>
      </c>
      <c r="C159" s="15" t="e">
        <f>IF(NOT(ISBLANK(Announcements!#REF!)),Announcements!#REF!,NA())</f>
        <v>#REF!</v>
      </c>
      <c r="D159" s="26">
        <f>IF(NOT(ISBLANK(Announcements!C159)),Announcements!C159,NA())</f>
        <v>44278</v>
      </c>
      <c r="E159" s="15" t="e">
        <f>IF(NOT(ISBLANK(Announcements!D159)),Announcements!D159,NA())</f>
        <v>#N/A</v>
      </c>
      <c r="F159" s="15" t="str">
        <f>IF(NOT(ISBLANK(Announcements!E159)),Announcements!E159,NA())</f>
        <v>CA</v>
      </c>
      <c r="G159" s="15" t="str">
        <f>IF(NOT(ISBLANK(Announcements!F159)),Announcements!F159,NA())</f>
        <v>Asset purchases</v>
      </c>
      <c r="H159" s="15" t="e">
        <f>IF(INDEX('Lending operations'!$L$3:$L$1007,MATCH($A159,'Lending operations'!$A$3:$A$1007,0))="ü",1,0)</f>
        <v>#N/A</v>
      </c>
      <c r="I159" s="15" t="e">
        <f>IF(INDEX('Lending operations'!$M$3:$M$1007,MATCH($A159,'Lending operations'!$A$3:$A$1007,0))="ü",1,NA())</f>
        <v>#N/A</v>
      </c>
      <c r="J159" s="15">
        <f t="shared" si="4"/>
        <v>1</v>
      </c>
      <c r="K159" s="15">
        <f t="shared" si="5"/>
        <v>0</v>
      </c>
      <c r="M159" s="15" t="e">
        <f>IF(INDEX('Asset purchases'!L$3:L$1002,MATCH($A159,'Asset purchases'!$A$3:$A$1002,0))="ü",1,NA())</f>
        <v>#N/A</v>
      </c>
      <c r="N159" s="15" t="e">
        <f>IF(INDEX('Asset purchases'!M$3:M$1002,MATCH($A159,'Asset purchases'!$A$3:$A$1002,0))="ü",1,NA())</f>
        <v>#N/A</v>
      </c>
      <c r="O159" s="15" t="e">
        <f>IF(INDEX('Asset purchases'!N$3:N$1002,MATCH($A159,'Asset purchases'!$A$3:$A$1002,0))="ü",1,NA())</f>
        <v>#N/A</v>
      </c>
      <c r="P159" s="15" t="e">
        <f>IF(INDEX('Asset purchases'!O$3:O$1002,MATCH($A159,'Asset purchases'!$A$3:$A$1002,0))="ü",1,NA())</f>
        <v>#N/A</v>
      </c>
      <c r="Q159" s="15" t="e">
        <f>IF(INDEX('Asset purchases'!P$3:P$1002,MATCH($A159,'Asset purchases'!$A$3:$A$1002,0))="ü",1,NA())</f>
        <v>#N/A</v>
      </c>
      <c r="R159" s="15" t="e">
        <f>IF(INDEX('Asset purchases'!Q$3:Q$1002,MATCH($A159,'Asset purchases'!$A$3:$A$1002,0))="ü",1,NA())</f>
        <v>#N/A</v>
      </c>
      <c r="S159" s="15">
        <f>IF(INDEX('Asset purchases'!R$3:R$1002,MATCH($A159,'Asset purchases'!$A$3:$A$1002,0))="ü",1,NA())</f>
        <v>1</v>
      </c>
      <c r="T159" s="15" t="e">
        <f>IF(INDEX('Asset purchases'!S$3:S$1002,MATCH($A159,'Asset purchases'!$A$3:$A$1002,0))="ü",1,NA())</f>
        <v>#N/A</v>
      </c>
      <c r="U159" s="15" t="e">
        <f>IF(INDEX('Asset purchases'!T$3:T$1002,MATCH($A159,'Asset purchases'!$A$3:$A$1002,0))="ü",1,NA())</f>
        <v>#N/A</v>
      </c>
      <c r="V159" s="43">
        <f>IF(Announcements!H159="ü",1,0)</f>
        <v>1</v>
      </c>
    </row>
    <row r="160" spans="1:22" x14ac:dyDescent="0.3">
      <c r="A160" s="15" t="str">
        <f>IF(NOT(ISBLANK(Announcements!A160)),Announcements!A160,NA())</f>
        <v>CA-20200312-mon-1</v>
      </c>
      <c r="B160" s="15">
        <f>IF(NOT(ISBLANK(Announcements!B160)),Announcements!B160,NA())</f>
        <v>6</v>
      </c>
      <c r="C160" s="15" t="e">
        <f>IF(NOT(ISBLANK(Announcements!#REF!)),Announcements!#REF!,NA())</f>
        <v>#REF!</v>
      </c>
      <c r="D160" s="26">
        <f>IF(NOT(ISBLANK(Announcements!C160)),Announcements!C160,NA())</f>
        <v>44278</v>
      </c>
      <c r="E160" s="15" t="e">
        <f>IF(NOT(ISBLANK(Announcements!D160)),Announcements!D160,NA())</f>
        <v>#N/A</v>
      </c>
      <c r="F160" s="15" t="str">
        <f>IF(NOT(ISBLANK(Announcements!E160)),Announcements!E160,NA())</f>
        <v>CA</v>
      </c>
      <c r="G160" s="15" t="str">
        <f>IF(NOT(ISBLANK(Announcements!F160)),Announcements!F160,NA())</f>
        <v>Lending operations</v>
      </c>
      <c r="H160" s="15">
        <f>IF(INDEX('Lending operations'!$L$3:$L$1007,MATCH($A160,'Lending operations'!$A$3:$A$1007,0))="ü",1,0)</f>
        <v>0</v>
      </c>
      <c r="I160" s="15" t="e">
        <f>IF(INDEX('Lending operations'!$M$3:$M$1007,MATCH($A160,'Lending operations'!$A$3:$A$1007,0))="ü",1,NA())</f>
        <v>#N/A</v>
      </c>
      <c r="J160" s="15">
        <f t="shared" si="4"/>
        <v>0</v>
      </c>
      <c r="K160" s="15">
        <f t="shared" si="5"/>
        <v>0</v>
      </c>
      <c r="M160" s="15" t="e">
        <f>IF(INDEX('Asset purchases'!L$3:L$1002,MATCH($A160,'Asset purchases'!$A$3:$A$1002,0))="ü",1,NA())</f>
        <v>#N/A</v>
      </c>
      <c r="N160" s="15" t="e">
        <f>IF(INDEX('Asset purchases'!M$3:M$1002,MATCH($A160,'Asset purchases'!$A$3:$A$1002,0))="ü",1,NA())</f>
        <v>#N/A</v>
      </c>
      <c r="O160" s="15" t="e">
        <f>IF(INDEX('Asset purchases'!N$3:N$1002,MATCH($A160,'Asset purchases'!$A$3:$A$1002,0))="ü",1,NA())</f>
        <v>#N/A</v>
      </c>
      <c r="P160" s="15" t="e">
        <f>IF(INDEX('Asset purchases'!O$3:O$1002,MATCH($A160,'Asset purchases'!$A$3:$A$1002,0))="ü",1,NA())</f>
        <v>#N/A</v>
      </c>
      <c r="Q160" s="15" t="e">
        <f>IF(INDEX('Asset purchases'!P$3:P$1002,MATCH($A160,'Asset purchases'!$A$3:$A$1002,0))="ü",1,NA())</f>
        <v>#N/A</v>
      </c>
      <c r="R160" s="15" t="e">
        <f>IF(INDEX('Asset purchases'!Q$3:Q$1002,MATCH($A160,'Asset purchases'!$A$3:$A$1002,0))="ü",1,NA())</f>
        <v>#N/A</v>
      </c>
      <c r="S160" s="15" t="e">
        <f>IF(INDEX('Asset purchases'!R$3:R$1002,MATCH($A160,'Asset purchases'!$A$3:$A$1002,0))="ü",1,NA())</f>
        <v>#N/A</v>
      </c>
      <c r="T160" s="15" t="e">
        <f>IF(INDEX('Asset purchases'!S$3:S$1002,MATCH($A160,'Asset purchases'!$A$3:$A$1002,0))="ü",1,NA())</f>
        <v>#N/A</v>
      </c>
      <c r="U160" s="15" t="e">
        <f>IF(INDEX('Asset purchases'!T$3:T$1002,MATCH($A160,'Asset purchases'!$A$3:$A$1002,0))="ü",1,NA())</f>
        <v>#N/A</v>
      </c>
      <c r="V160" s="43">
        <f>IF(Announcements!H160="ü",1,0)</f>
        <v>1</v>
      </c>
    </row>
    <row r="161" spans="1:22" x14ac:dyDescent="0.3">
      <c r="A161" s="15" t="str">
        <f>IF(NOT(ISBLANK(Announcements!A161)),Announcements!A161,NA())</f>
        <v>CA-20200320-mon-2</v>
      </c>
      <c r="B161" s="15">
        <f>IF(NOT(ISBLANK(Announcements!B161)),Announcements!B161,NA())</f>
        <v>3</v>
      </c>
      <c r="C161" s="15" t="e">
        <f>IF(NOT(ISBLANK(Announcements!#REF!)),Announcements!#REF!,NA())</f>
        <v>#REF!</v>
      </c>
      <c r="D161" s="26">
        <f>IF(NOT(ISBLANK(Announcements!C161)),Announcements!C161,NA())</f>
        <v>44278</v>
      </c>
      <c r="E161" s="15" t="e">
        <f>IF(NOT(ISBLANK(Announcements!D161)),Announcements!D161,NA())</f>
        <v>#N/A</v>
      </c>
      <c r="F161" s="15" t="str">
        <f>IF(NOT(ISBLANK(Announcements!E161)),Announcements!E161,NA())</f>
        <v>CA</v>
      </c>
      <c r="G161" s="15" t="str">
        <f>IF(NOT(ISBLANK(Announcements!F161)),Announcements!F161,NA())</f>
        <v>Lending operations</v>
      </c>
      <c r="H161" s="15">
        <f>IF(INDEX('Lending operations'!$L$3:$L$1007,MATCH($A161,'Lending operations'!$A$3:$A$1007,0))="ü",1,0)</f>
        <v>0</v>
      </c>
      <c r="I161" s="15" t="e">
        <f>IF(INDEX('Lending operations'!$M$3:$M$1007,MATCH($A161,'Lending operations'!$A$3:$A$1007,0))="ü",1,NA())</f>
        <v>#N/A</v>
      </c>
      <c r="J161" s="15">
        <f t="shared" si="4"/>
        <v>0</v>
      </c>
      <c r="K161" s="15">
        <f t="shared" si="5"/>
        <v>0</v>
      </c>
      <c r="M161" s="15" t="e">
        <f>IF(INDEX('Asset purchases'!L$3:L$1002,MATCH($A161,'Asset purchases'!$A$3:$A$1002,0))="ü",1,NA())</f>
        <v>#N/A</v>
      </c>
      <c r="N161" s="15" t="e">
        <f>IF(INDEX('Asset purchases'!M$3:M$1002,MATCH($A161,'Asset purchases'!$A$3:$A$1002,0))="ü",1,NA())</f>
        <v>#N/A</v>
      </c>
      <c r="O161" s="15" t="e">
        <f>IF(INDEX('Asset purchases'!N$3:N$1002,MATCH($A161,'Asset purchases'!$A$3:$A$1002,0))="ü",1,NA())</f>
        <v>#N/A</v>
      </c>
      <c r="P161" s="15" t="e">
        <f>IF(INDEX('Asset purchases'!O$3:O$1002,MATCH($A161,'Asset purchases'!$A$3:$A$1002,0))="ü",1,NA())</f>
        <v>#N/A</v>
      </c>
      <c r="Q161" s="15" t="e">
        <f>IF(INDEX('Asset purchases'!P$3:P$1002,MATCH($A161,'Asset purchases'!$A$3:$A$1002,0))="ü",1,NA())</f>
        <v>#N/A</v>
      </c>
      <c r="R161" s="15" t="e">
        <f>IF(INDEX('Asset purchases'!Q$3:Q$1002,MATCH($A161,'Asset purchases'!$A$3:$A$1002,0))="ü",1,NA())</f>
        <v>#N/A</v>
      </c>
      <c r="S161" s="15" t="e">
        <f>IF(INDEX('Asset purchases'!R$3:R$1002,MATCH($A161,'Asset purchases'!$A$3:$A$1002,0))="ü",1,NA())</f>
        <v>#N/A</v>
      </c>
      <c r="T161" s="15" t="e">
        <f>IF(INDEX('Asset purchases'!S$3:S$1002,MATCH($A161,'Asset purchases'!$A$3:$A$1002,0))="ü",1,NA())</f>
        <v>#N/A</v>
      </c>
      <c r="U161" s="15" t="e">
        <f>IF(INDEX('Asset purchases'!T$3:T$1002,MATCH($A161,'Asset purchases'!$A$3:$A$1002,0))="ü",1,NA())</f>
        <v>#N/A</v>
      </c>
      <c r="V161" s="43">
        <f>IF(Announcements!H161="ü",1,0)</f>
        <v>1</v>
      </c>
    </row>
    <row r="162" spans="1:22" x14ac:dyDescent="0.3">
      <c r="A162" s="15" t="str">
        <f>IF(NOT(ISBLANK(Announcements!A162)),Announcements!A162,NA())</f>
        <v>CA-20200304-mon-1</v>
      </c>
      <c r="B162" s="15">
        <f>IF(NOT(ISBLANK(Announcements!B162)),Announcements!B162,NA())</f>
        <v>12</v>
      </c>
      <c r="C162" s="15" t="e">
        <f>IF(NOT(ISBLANK(Announcements!#REF!)),Announcements!#REF!,NA())</f>
        <v>#REF!</v>
      </c>
      <c r="D162" s="26">
        <f>IF(NOT(ISBLANK(Announcements!C162)),Announcements!C162,NA())</f>
        <v>44307</v>
      </c>
      <c r="E162" s="15" t="e">
        <f>IF(NOT(ISBLANK(Announcements!D162)),Announcements!D162,NA())</f>
        <v>#N/A</v>
      </c>
      <c r="F162" s="15" t="str">
        <f>IF(NOT(ISBLANK(Announcements!E162)),Announcements!E162,NA())</f>
        <v>CA</v>
      </c>
      <c r="G162" s="15" t="str">
        <f>IF(NOT(ISBLANK(Announcements!F162)),Announcements!F162,NA())</f>
        <v>Interest rate</v>
      </c>
      <c r="H162" s="15" t="e">
        <f>IF(INDEX('Lending operations'!$L$3:$L$1007,MATCH($A162,'Lending operations'!$A$3:$A$1007,0))="ü",1,0)</f>
        <v>#N/A</v>
      </c>
      <c r="I162" s="15" t="e">
        <f>IF(INDEX('Lending operations'!$M$3:$M$1007,MATCH($A162,'Lending operations'!$A$3:$A$1007,0))="ü",1,NA())</f>
        <v>#N/A</v>
      </c>
      <c r="J162" s="15">
        <f t="shared" si="4"/>
        <v>0</v>
      </c>
      <c r="K162" s="15">
        <f t="shared" si="5"/>
        <v>0</v>
      </c>
      <c r="M162" s="15" t="e">
        <f>IF(INDEX('Asset purchases'!L$3:L$1002,MATCH($A162,'Asset purchases'!$A$3:$A$1002,0))="ü",1,NA())</f>
        <v>#N/A</v>
      </c>
      <c r="N162" s="15" t="e">
        <f>IF(INDEX('Asset purchases'!M$3:M$1002,MATCH($A162,'Asset purchases'!$A$3:$A$1002,0))="ü",1,NA())</f>
        <v>#N/A</v>
      </c>
      <c r="O162" s="15" t="e">
        <f>IF(INDEX('Asset purchases'!N$3:N$1002,MATCH($A162,'Asset purchases'!$A$3:$A$1002,0))="ü",1,NA())</f>
        <v>#N/A</v>
      </c>
      <c r="P162" s="15" t="e">
        <f>IF(INDEX('Asset purchases'!O$3:O$1002,MATCH($A162,'Asset purchases'!$A$3:$A$1002,0))="ü",1,NA())</f>
        <v>#N/A</v>
      </c>
      <c r="Q162" s="15" t="e">
        <f>IF(INDEX('Asset purchases'!P$3:P$1002,MATCH($A162,'Asset purchases'!$A$3:$A$1002,0))="ü",1,NA())</f>
        <v>#N/A</v>
      </c>
      <c r="R162" s="15" t="e">
        <f>IF(INDEX('Asset purchases'!Q$3:Q$1002,MATCH($A162,'Asset purchases'!$A$3:$A$1002,0))="ü",1,NA())</f>
        <v>#N/A</v>
      </c>
      <c r="S162" s="15" t="e">
        <f>IF(INDEX('Asset purchases'!R$3:R$1002,MATCH($A162,'Asset purchases'!$A$3:$A$1002,0))="ü",1,NA())</f>
        <v>#N/A</v>
      </c>
      <c r="T162" s="15" t="e">
        <f>IF(INDEX('Asset purchases'!S$3:S$1002,MATCH($A162,'Asset purchases'!$A$3:$A$1002,0))="ü",1,NA())</f>
        <v>#N/A</v>
      </c>
      <c r="U162" s="15" t="e">
        <f>IF(INDEX('Asset purchases'!T$3:T$1002,MATCH($A162,'Asset purchases'!$A$3:$A$1002,0))="ü",1,NA())</f>
        <v>#N/A</v>
      </c>
      <c r="V162" s="43">
        <f>IF(Announcements!H162="ü",1,0)</f>
        <v>0</v>
      </c>
    </row>
    <row r="163" spans="1:22" x14ac:dyDescent="0.3">
      <c r="A163" s="15" t="str">
        <f>IF(NOT(ISBLANK(Announcements!A163)),Announcements!A163,NA())</f>
        <v>CA-20200327-mon-3</v>
      </c>
      <c r="B163" s="15">
        <f>IF(NOT(ISBLANK(Announcements!B163)),Announcements!B163,NA())</f>
        <v>3</v>
      </c>
      <c r="C163" s="15" t="e">
        <f>IF(NOT(ISBLANK(Announcements!#REF!)),Announcements!#REF!,NA())</f>
        <v>#REF!</v>
      </c>
      <c r="D163" s="26">
        <f>IF(NOT(ISBLANK(Announcements!C163)),Announcements!C163,NA())</f>
        <v>44307</v>
      </c>
      <c r="E163" s="15" t="e">
        <f>IF(NOT(ISBLANK(Announcements!D163)),Announcements!D163,NA())</f>
        <v>#N/A</v>
      </c>
      <c r="F163" s="15" t="str">
        <f>IF(NOT(ISBLANK(Announcements!E163)),Announcements!E163,NA())</f>
        <v>CA</v>
      </c>
      <c r="G163" s="15" t="str">
        <f>IF(NOT(ISBLANK(Announcements!F163)),Announcements!F163,NA())</f>
        <v>Asset purchases</v>
      </c>
      <c r="H163" s="15" t="e">
        <f>IF(INDEX('Lending operations'!$L$3:$L$1007,MATCH($A163,'Lending operations'!$A$3:$A$1007,0))="ü",1,0)</f>
        <v>#N/A</v>
      </c>
      <c r="I163" s="15" t="e">
        <f>IF(INDEX('Lending operations'!$M$3:$M$1007,MATCH($A163,'Lending operations'!$A$3:$A$1007,0))="ü",1,NA())</f>
        <v>#N/A</v>
      </c>
      <c r="J163" s="15">
        <f t="shared" si="4"/>
        <v>0</v>
      </c>
      <c r="K163" s="15">
        <f t="shared" si="5"/>
        <v>1</v>
      </c>
      <c r="M163" s="15">
        <f>IF(INDEX('Asset purchases'!L$3:L$1002,MATCH($A163,'Asset purchases'!$A$3:$A$1002,0))="ü",1,NA())</f>
        <v>1</v>
      </c>
      <c r="N163" s="15" t="e">
        <f>IF(INDEX('Asset purchases'!M$3:M$1002,MATCH($A163,'Asset purchases'!$A$3:$A$1002,0))="ü",1,NA())</f>
        <v>#N/A</v>
      </c>
      <c r="O163" s="15" t="e">
        <f>IF(INDEX('Asset purchases'!N$3:N$1002,MATCH($A163,'Asset purchases'!$A$3:$A$1002,0))="ü",1,NA())</f>
        <v>#N/A</v>
      </c>
      <c r="P163" s="15" t="e">
        <f>IF(INDEX('Asset purchases'!O$3:O$1002,MATCH($A163,'Asset purchases'!$A$3:$A$1002,0))="ü",1,NA())</f>
        <v>#N/A</v>
      </c>
      <c r="Q163" s="15" t="e">
        <f>IF(INDEX('Asset purchases'!P$3:P$1002,MATCH($A163,'Asset purchases'!$A$3:$A$1002,0))="ü",1,NA())</f>
        <v>#N/A</v>
      </c>
      <c r="R163" s="15" t="e">
        <f>IF(INDEX('Asset purchases'!Q$3:Q$1002,MATCH($A163,'Asset purchases'!$A$3:$A$1002,0))="ü",1,NA())</f>
        <v>#N/A</v>
      </c>
      <c r="S163" s="15" t="e">
        <f>IF(INDEX('Asset purchases'!R$3:R$1002,MATCH($A163,'Asset purchases'!$A$3:$A$1002,0))="ü",1,NA())</f>
        <v>#N/A</v>
      </c>
      <c r="T163" s="15" t="e">
        <f>IF(INDEX('Asset purchases'!S$3:S$1002,MATCH($A163,'Asset purchases'!$A$3:$A$1002,0))="ü",1,NA())</f>
        <v>#N/A</v>
      </c>
      <c r="U163" s="15" t="e">
        <f>IF(INDEX('Asset purchases'!T$3:T$1002,MATCH($A163,'Asset purchases'!$A$3:$A$1002,0))="ü",1,NA())</f>
        <v>#N/A</v>
      </c>
      <c r="V163" s="43">
        <f>IF(Announcements!H163="ü",1,0)</f>
        <v>1</v>
      </c>
    </row>
    <row r="164" spans="1:22" x14ac:dyDescent="0.3">
      <c r="A164" s="15" t="str">
        <f>IF(NOT(ISBLANK(Announcements!A164)),Announcements!A164,NA())</f>
        <v>CA-20200720-mon-1</v>
      </c>
      <c r="B164" s="15">
        <f>IF(NOT(ISBLANK(Announcements!B164)),Announcements!B164,NA())</f>
        <v>3</v>
      </c>
      <c r="C164" s="15" t="e">
        <f>IF(NOT(ISBLANK(Announcements!#REF!)),Announcements!#REF!,NA())</f>
        <v>#REF!</v>
      </c>
      <c r="D164" s="26">
        <f>IF(NOT(ISBLANK(Announcements!C164)),Announcements!C164,NA())</f>
        <v>44316</v>
      </c>
      <c r="E164" s="15" t="e">
        <f>IF(NOT(ISBLANK(Announcements!D164)),Announcements!D164,NA())</f>
        <v>#N/A</v>
      </c>
      <c r="F164" s="15" t="str">
        <f>IF(NOT(ISBLANK(Announcements!E164)),Announcements!E164,NA())</f>
        <v>CA</v>
      </c>
      <c r="G164" s="15" t="str">
        <f>IF(NOT(ISBLANK(Announcements!F164)),Announcements!F164,NA())</f>
        <v>Asset purchases</v>
      </c>
      <c r="H164" s="15">
        <f>IF(INDEX('Lending operations'!$L$3:$L$1007,MATCH($A164,'Lending operations'!$A$3:$A$1007,0))="ü",1,0)</f>
        <v>0</v>
      </c>
      <c r="I164" s="15" t="e">
        <f>IF(INDEX('Lending operations'!$M$3:$M$1007,MATCH($A164,'Lending operations'!$A$3:$A$1007,0))="ü",1,NA())</f>
        <v>#N/A</v>
      </c>
      <c r="J164" s="15">
        <f t="shared" si="4"/>
        <v>0</v>
      </c>
      <c r="K164" s="15">
        <f t="shared" si="5"/>
        <v>0</v>
      </c>
      <c r="M164" s="15" t="e">
        <f>IF(INDEX('Asset purchases'!L$3:L$1002,MATCH($A164,'Asset purchases'!$A$3:$A$1002,0))="ü",1,NA())</f>
        <v>#N/A</v>
      </c>
      <c r="N164" s="15" t="e">
        <f>IF(INDEX('Asset purchases'!M$3:M$1002,MATCH($A164,'Asset purchases'!$A$3:$A$1002,0))="ü",1,NA())</f>
        <v>#N/A</v>
      </c>
      <c r="O164" s="15" t="e">
        <f>IF(INDEX('Asset purchases'!N$3:N$1002,MATCH($A164,'Asset purchases'!$A$3:$A$1002,0))="ü",1,NA())</f>
        <v>#N/A</v>
      </c>
      <c r="P164" s="15" t="e">
        <f>IF(INDEX('Asset purchases'!O$3:O$1002,MATCH($A164,'Asset purchases'!$A$3:$A$1002,0))="ü",1,NA())</f>
        <v>#N/A</v>
      </c>
      <c r="Q164" s="15" t="e">
        <f>IF(INDEX('Asset purchases'!P$3:P$1002,MATCH($A164,'Asset purchases'!$A$3:$A$1002,0))="ü",1,NA())</f>
        <v>#N/A</v>
      </c>
      <c r="R164" s="15" t="e">
        <f>IF(INDEX('Asset purchases'!Q$3:Q$1002,MATCH($A164,'Asset purchases'!$A$3:$A$1002,0))="ü",1,NA())</f>
        <v>#N/A</v>
      </c>
      <c r="S164" s="15" t="e">
        <f>IF(INDEX('Asset purchases'!R$3:R$1002,MATCH($A164,'Asset purchases'!$A$3:$A$1002,0))="ü",1,NA())</f>
        <v>#N/A</v>
      </c>
      <c r="T164" s="15" t="e">
        <f>IF(INDEX('Asset purchases'!S$3:S$1002,MATCH($A164,'Asset purchases'!$A$3:$A$1002,0))="ü",1,NA())</f>
        <v>#N/A</v>
      </c>
      <c r="U164" s="15" t="e">
        <f>IF(INDEX('Asset purchases'!T$3:T$1002,MATCH($A164,'Asset purchases'!$A$3:$A$1002,0))="ü",1,NA())</f>
        <v>#N/A</v>
      </c>
      <c r="V164" s="43">
        <f>IF(Announcements!H164="ü",1,0)</f>
        <v>0</v>
      </c>
    </row>
    <row r="165" spans="1:22" x14ac:dyDescent="0.3">
      <c r="A165" s="15" t="str">
        <f>IF(NOT(ISBLANK(Announcements!A165)),Announcements!A165,NA())</f>
        <v>CA-20200304-mon-1</v>
      </c>
      <c r="B165" s="15">
        <f>IF(NOT(ISBLANK(Announcements!B165)),Announcements!B165,NA())</f>
        <v>13</v>
      </c>
      <c r="C165" s="15" t="e">
        <f>IF(NOT(ISBLANK(Announcements!#REF!)),Announcements!#REF!,NA())</f>
        <v>#REF!</v>
      </c>
      <c r="D165" s="26">
        <f>IF(NOT(ISBLANK(Announcements!C165)),Announcements!C165,NA())</f>
        <v>44356</v>
      </c>
      <c r="E165" s="15" t="e">
        <f>IF(NOT(ISBLANK(Announcements!D165)),Announcements!D165,NA())</f>
        <v>#N/A</v>
      </c>
      <c r="F165" s="15" t="str">
        <f>IF(NOT(ISBLANK(Announcements!E165)),Announcements!E165,NA())</f>
        <v>CA</v>
      </c>
      <c r="G165" s="15" t="str">
        <f>IF(NOT(ISBLANK(Announcements!F165)),Announcements!F165,NA())</f>
        <v>Interest rate</v>
      </c>
      <c r="H165" s="15" t="e">
        <f>IF(INDEX('Lending operations'!$L$3:$L$1007,MATCH($A165,'Lending operations'!$A$3:$A$1007,0))="ü",1,0)</f>
        <v>#N/A</v>
      </c>
      <c r="I165" s="15" t="e">
        <f>IF(INDEX('Lending operations'!$M$3:$M$1007,MATCH($A165,'Lending operations'!$A$3:$A$1007,0))="ü",1,NA())</f>
        <v>#N/A</v>
      </c>
      <c r="J165" s="15">
        <f t="shared" si="4"/>
        <v>0</v>
      </c>
      <c r="K165" s="15">
        <f t="shared" si="5"/>
        <v>0</v>
      </c>
      <c r="M165" s="15" t="e">
        <f>IF(INDEX('Asset purchases'!L$3:L$1002,MATCH($A165,'Asset purchases'!$A$3:$A$1002,0))="ü",1,NA())</f>
        <v>#N/A</v>
      </c>
      <c r="N165" s="15" t="e">
        <f>IF(INDEX('Asset purchases'!M$3:M$1002,MATCH($A165,'Asset purchases'!$A$3:$A$1002,0))="ü",1,NA())</f>
        <v>#N/A</v>
      </c>
      <c r="O165" s="15" t="e">
        <f>IF(INDEX('Asset purchases'!N$3:N$1002,MATCH($A165,'Asset purchases'!$A$3:$A$1002,0))="ü",1,NA())</f>
        <v>#N/A</v>
      </c>
      <c r="P165" s="15" t="e">
        <f>IF(INDEX('Asset purchases'!O$3:O$1002,MATCH($A165,'Asset purchases'!$A$3:$A$1002,0))="ü",1,NA())</f>
        <v>#N/A</v>
      </c>
      <c r="Q165" s="15" t="e">
        <f>IF(INDEX('Asset purchases'!P$3:P$1002,MATCH($A165,'Asset purchases'!$A$3:$A$1002,0))="ü",1,NA())</f>
        <v>#N/A</v>
      </c>
      <c r="R165" s="15" t="e">
        <f>IF(INDEX('Asset purchases'!Q$3:Q$1002,MATCH($A165,'Asset purchases'!$A$3:$A$1002,0))="ü",1,NA())</f>
        <v>#N/A</v>
      </c>
      <c r="S165" s="15" t="e">
        <f>IF(INDEX('Asset purchases'!R$3:R$1002,MATCH($A165,'Asset purchases'!$A$3:$A$1002,0))="ü",1,NA())</f>
        <v>#N/A</v>
      </c>
      <c r="T165" s="15" t="e">
        <f>IF(INDEX('Asset purchases'!S$3:S$1002,MATCH($A165,'Asset purchases'!$A$3:$A$1002,0))="ü",1,NA())</f>
        <v>#N/A</v>
      </c>
      <c r="U165" s="15" t="e">
        <f>IF(INDEX('Asset purchases'!T$3:T$1002,MATCH($A165,'Asset purchases'!$A$3:$A$1002,0))="ü",1,NA())</f>
        <v>#N/A</v>
      </c>
      <c r="V165" s="43">
        <f>IF(Announcements!H165="ü",1,0)</f>
        <v>0</v>
      </c>
    </row>
    <row r="166" spans="1:22" x14ac:dyDescent="0.3">
      <c r="A166" s="15" t="str">
        <f>IF(NOT(ISBLANK(Announcements!A166)),Announcements!A166,NA())</f>
        <v>CA-20200304-mon-1</v>
      </c>
      <c r="B166" s="15">
        <f>IF(NOT(ISBLANK(Announcements!B166)),Announcements!B166,NA())</f>
        <v>14</v>
      </c>
      <c r="C166" s="15" t="e">
        <f>IF(NOT(ISBLANK(Announcements!#REF!)),Announcements!#REF!,NA())</f>
        <v>#REF!</v>
      </c>
      <c r="D166" s="26">
        <f>IF(NOT(ISBLANK(Announcements!C166)),Announcements!C166,NA())</f>
        <v>44391</v>
      </c>
      <c r="E166" s="15" t="e">
        <f>IF(NOT(ISBLANK(Announcements!D166)),Announcements!D166,NA())</f>
        <v>#N/A</v>
      </c>
      <c r="F166" s="15" t="str">
        <f>IF(NOT(ISBLANK(Announcements!E166)),Announcements!E166,NA())</f>
        <v>CA</v>
      </c>
      <c r="G166" s="15" t="str">
        <f>IF(NOT(ISBLANK(Announcements!F166)),Announcements!F166,NA())</f>
        <v>Interest rate</v>
      </c>
      <c r="H166" s="15" t="e">
        <f>IF(INDEX('Lending operations'!$L$3:$L$1007,MATCH($A166,'Lending operations'!$A$3:$A$1007,0))="ü",1,0)</f>
        <v>#N/A</v>
      </c>
      <c r="I166" s="15" t="e">
        <f>IF(INDEX('Lending operations'!$M$3:$M$1007,MATCH($A166,'Lending operations'!$A$3:$A$1007,0))="ü",1,NA())</f>
        <v>#N/A</v>
      </c>
      <c r="J166" s="15">
        <f t="shared" si="4"/>
        <v>0</v>
      </c>
      <c r="K166" s="15">
        <f t="shared" si="5"/>
        <v>0</v>
      </c>
      <c r="M166" s="15" t="e">
        <f>IF(INDEX('Asset purchases'!L$3:L$1002,MATCH($A166,'Asset purchases'!$A$3:$A$1002,0))="ü",1,NA())</f>
        <v>#N/A</v>
      </c>
      <c r="N166" s="15" t="e">
        <f>IF(INDEX('Asset purchases'!M$3:M$1002,MATCH($A166,'Asset purchases'!$A$3:$A$1002,0))="ü",1,NA())</f>
        <v>#N/A</v>
      </c>
      <c r="O166" s="15" t="e">
        <f>IF(INDEX('Asset purchases'!N$3:N$1002,MATCH($A166,'Asset purchases'!$A$3:$A$1002,0))="ü",1,NA())</f>
        <v>#N/A</v>
      </c>
      <c r="P166" s="15" t="e">
        <f>IF(INDEX('Asset purchases'!O$3:O$1002,MATCH($A166,'Asset purchases'!$A$3:$A$1002,0))="ü",1,NA())</f>
        <v>#N/A</v>
      </c>
      <c r="Q166" s="15" t="e">
        <f>IF(INDEX('Asset purchases'!P$3:P$1002,MATCH($A166,'Asset purchases'!$A$3:$A$1002,0))="ü",1,NA())</f>
        <v>#N/A</v>
      </c>
      <c r="R166" s="15" t="e">
        <f>IF(INDEX('Asset purchases'!Q$3:Q$1002,MATCH($A166,'Asset purchases'!$A$3:$A$1002,0))="ü",1,NA())</f>
        <v>#N/A</v>
      </c>
      <c r="S166" s="15" t="e">
        <f>IF(INDEX('Asset purchases'!R$3:R$1002,MATCH($A166,'Asset purchases'!$A$3:$A$1002,0))="ü",1,NA())</f>
        <v>#N/A</v>
      </c>
      <c r="T166" s="15" t="e">
        <f>IF(INDEX('Asset purchases'!S$3:S$1002,MATCH($A166,'Asset purchases'!$A$3:$A$1002,0))="ü",1,NA())</f>
        <v>#N/A</v>
      </c>
      <c r="U166" s="15" t="e">
        <f>IF(INDEX('Asset purchases'!T$3:T$1002,MATCH($A166,'Asset purchases'!$A$3:$A$1002,0))="ü",1,NA())</f>
        <v>#N/A</v>
      </c>
      <c r="V166" s="43">
        <f>IF(Announcements!H166="ü",1,0)</f>
        <v>0</v>
      </c>
    </row>
    <row r="167" spans="1:22" x14ac:dyDescent="0.3">
      <c r="A167" s="15" t="str">
        <f>IF(NOT(ISBLANK(Announcements!A168)),Announcements!A168,NA())</f>
        <v>CA-20200304-mon-1</v>
      </c>
      <c r="B167" s="15">
        <f>IF(NOT(ISBLANK(Announcements!B168)),Announcements!B168,NA())</f>
        <v>15</v>
      </c>
      <c r="C167" s="15" t="e">
        <f>IF(NOT(ISBLANK(Announcements!#REF!)),Announcements!#REF!,NA())</f>
        <v>#REF!</v>
      </c>
      <c r="D167" s="26">
        <f>IF(NOT(ISBLANK(Announcements!C168)),Announcements!C168,NA())</f>
        <v>44447</v>
      </c>
      <c r="E167" s="15" t="e">
        <f>IF(NOT(ISBLANK(Announcements!D168)),Announcements!D168,NA())</f>
        <v>#N/A</v>
      </c>
      <c r="F167" s="15" t="str">
        <f>IF(NOT(ISBLANK(Announcements!E168)),Announcements!E168,NA())</f>
        <v>CA</v>
      </c>
      <c r="G167" s="15" t="str">
        <f>IF(NOT(ISBLANK(Announcements!F168)),Announcements!F168,NA())</f>
        <v>Interest rate</v>
      </c>
      <c r="H167" s="15" t="e">
        <f>IF(INDEX('Lending operations'!$L$3:$L$1007,MATCH($A167,'Lending operations'!$A$3:$A$1007,0))="ü",1,0)</f>
        <v>#N/A</v>
      </c>
      <c r="I167" s="15" t="e">
        <f>IF(INDEX('Lending operations'!$M$3:$M$1007,MATCH($A167,'Lending operations'!$A$3:$A$1007,0))="ü",1,NA())</f>
        <v>#N/A</v>
      </c>
      <c r="J167" s="15">
        <f t="shared" si="4"/>
        <v>0</v>
      </c>
      <c r="K167" s="15">
        <f t="shared" si="5"/>
        <v>0</v>
      </c>
      <c r="M167" s="15" t="e">
        <f>IF(INDEX('Asset purchases'!L$3:L$1002,MATCH($A167,'Asset purchases'!$A$3:$A$1002,0))="ü",1,NA())</f>
        <v>#N/A</v>
      </c>
      <c r="N167" s="15" t="e">
        <f>IF(INDEX('Asset purchases'!M$3:M$1002,MATCH($A167,'Asset purchases'!$A$3:$A$1002,0))="ü",1,NA())</f>
        <v>#N/A</v>
      </c>
      <c r="O167" s="15" t="e">
        <f>IF(INDEX('Asset purchases'!N$3:N$1002,MATCH($A167,'Asset purchases'!$A$3:$A$1002,0))="ü",1,NA())</f>
        <v>#N/A</v>
      </c>
      <c r="P167" s="15" t="e">
        <f>IF(INDEX('Asset purchases'!O$3:O$1002,MATCH($A167,'Asset purchases'!$A$3:$A$1002,0))="ü",1,NA())</f>
        <v>#N/A</v>
      </c>
      <c r="Q167" s="15" t="e">
        <f>IF(INDEX('Asset purchases'!P$3:P$1002,MATCH($A167,'Asset purchases'!$A$3:$A$1002,0))="ü",1,NA())</f>
        <v>#N/A</v>
      </c>
      <c r="R167" s="15" t="e">
        <f>IF(INDEX('Asset purchases'!Q$3:Q$1002,MATCH($A167,'Asset purchases'!$A$3:$A$1002,0))="ü",1,NA())</f>
        <v>#N/A</v>
      </c>
      <c r="S167" s="15" t="e">
        <f>IF(INDEX('Asset purchases'!R$3:R$1002,MATCH($A167,'Asset purchases'!$A$3:$A$1002,0))="ü",1,NA())</f>
        <v>#N/A</v>
      </c>
      <c r="T167" s="15" t="e">
        <f>IF(INDEX('Asset purchases'!S$3:S$1002,MATCH($A167,'Asset purchases'!$A$3:$A$1002,0))="ü",1,NA())</f>
        <v>#N/A</v>
      </c>
      <c r="U167" s="15" t="e">
        <f>IF(INDEX('Asset purchases'!T$3:T$1002,MATCH($A167,'Asset purchases'!$A$3:$A$1002,0))="ü",1,NA())</f>
        <v>#N/A</v>
      </c>
      <c r="V167" s="43">
        <f>IF(Announcements!H168="ü",1,0)</f>
        <v>0</v>
      </c>
    </row>
    <row r="168" spans="1:22" x14ac:dyDescent="0.3">
      <c r="A168" s="15" t="str">
        <f>IF(NOT(ISBLANK(Announcements!A169)),Announcements!A169,NA())</f>
        <v>CA-20200304-mon-1</v>
      </c>
      <c r="B168" s="15">
        <f>IF(NOT(ISBLANK(Announcements!B169)),Announcements!B169,NA())</f>
        <v>16</v>
      </c>
      <c r="C168" s="15" t="e">
        <f>IF(NOT(ISBLANK(Announcements!#REF!)),Announcements!#REF!,NA())</f>
        <v>#REF!</v>
      </c>
      <c r="D168" s="26">
        <f>IF(NOT(ISBLANK(Announcements!C169)),Announcements!C169,NA())</f>
        <v>44496</v>
      </c>
      <c r="E168" s="15" t="e">
        <f>IF(NOT(ISBLANK(Announcements!D169)),Announcements!D169,NA())</f>
        <v>#N/A</v>
      </c>
      <c r="F168" s="15" t="str">
        <f>IF(NOT(ISBLANK(Announcements!E169)),Announcements!E169,NA())</f>
        <v>CA</v>
      </c>
      <c r="G168" s="15" t="str">
        <f>IF(NOT(ISBLANK(Announcements!F169)),Announcements!F169,NA())</f>
        <v>Interest rate</v>
      </c>
      <c r="H168" s="15" t="e">
        <f>IF(INDEX('Lending operations'!$L$3:$L$1007,MATCH($A168,'Lending operations'!$A$3:$A$1007,0))="ü",1,0)</f>
        <v>#N/A</v>
      </c>
      <c r="I168" s="15" t="e">
        <f>IF(INDEX('Lending operations'!$M$3:$M$1007,MATCH($A168,'Lending operations'!$A$3:$A$1007,0))="ü",1,NA())</f>
        <v>#N/A</v>
      </c>
      <c r="J168" s="15">
        <f t="shared" si="4"/>
        <v>0</v>
      </c>
      <c r="K168" s="15">
        <f t="shared" si="5"/>
        <v>0</v>
      </c>
      <c r="M168" s="15" t="e">
        <f>IF(INDEX('Asset purchases'!L$3:L$1002,MATCH($A168,'Asset purchases'!$A$3:$A$1002,0))="ü",1,NA())</f>
        <v>#N/A</v>
      </c>
      <c r="N168" s="15" t="e">
        <f>IF(INDEX('Asset purchases'!M$3:M$1002,MATCH($A168,'Asset purchases'!$A$3:$A$1002,0))="ü",1,NA())</f>
        <v>#N/A</v>
      </c>
      <c r="O168" s="15" t="e">
        <f>IF(INDEX('Asset purchases'!N$3:N$1002,MATCH($A168,'Asset purchases'!$A$3:$A$1002,0))="ü",1,NA())</f>
        <v>#N/A</v>
      </c>
      <c r="P168" s="15" t="e">
        <f>IF(INDEX('Asset purchases'!O$3:O$1002,MATCH($A168,'Asset purchases'!$A$3:$A$1002,0))="ü",1,NA())</f>
        <v>#N/A</v>
      </c>
      <c r="Q168" s="15" t="e">
        <f>IF(INDEX('Asset purchases'!P$3:P$1002,MATCH($A168,'Asset purchases'!$A$3:$A$1002,0))="ü",1,NA())</f>
        <v>#N/A</v>
      </c>
      <c r="R168" s="15" t="e">
        <f>IF(INDEX('Asset purchases'!Q$3:Q$1002,MATCH($A168,'Asset purchases'!$A$3:$A$1002,0))="ü",1,NA())</f>
        <v>#N/A</v>
      </c>
      <c r="S168" s="15" t="e">
        <f>IF(INDEX('Asset purchases'!R$3:R$1002,MATCH($A168,'Asset purchases'!$A$3:$A$1002,0))="ü",1,NA())</f>
        <v>#N/A</v>
      </c>
      <c r="T168" s="15" t="e">
        <f>IF(INDEX('Asset purchases'!S$3:S$1002,MATCH($A168,'Asset purchases'!$A$3:$A$1002,0))="ü",1,NA())</f>
        <v>#N/A</v>
      </c>
      <c r="U168" s="15" t="e">
        <f>IF(INDEX('Asset purchases'!T$3:T$1002,MATCH($A168,'Asset purchases'!$A$3:$A$1002,0))="ü",1,NA())</f>
        <v>#N/A</v>
      </c>
      <c r="V168" s="43">
        <f>IF(Announcements!H169="ü",1,0)</f>
        <v>0</v>
      </c>
    </row>
    <row r="169" spans="1:22" x14ac:dyDescent="0.3">
      <c r="A169" s="15" t="str">
        <f>IF(NOT(ISBLANK(Announcements!A170)),Announcements!A170,NA())</f>
        <v>CA-20200327-mon-3</v>
      </c>
      <c r="B169" s="15">
        <f>IF(NOT(ISBLANK(Announcements!B170)),Announcements!B170,NA())</f>
        <v>5</v>
      </c>
      <c r="C169" s="15" t="e">
        <f>IF(NOT(ISBLANK(Announcements!#REF!)),Announcements!#REF!,NA())</f>
        <v>#REF!</v>
      </c>
      <c r="D169" s="26">
        <f>IF(NOT(ISBLANK(Announcements!C170)),Announcements!C170,NA())</f>
        <v>44496</v>
      </c>
      <c r="E169" s="15" t="e">
        <f>IF(NOT(ISBLANK(Announcements!D170)),Announcements!D170,NA())</f>
        <v>#N/A</v>
      </c>
      <c r="F169" s="15" t="str">
        <f>IF(NOT(ISBLANK(Announcements!E170)),Announcements!E170,NA())</f>
        <v>CA</v>
      </c>
      <c r="G169" s="15" t="str">
        <f>IF(NOT(ISBLANK(Announcements!F170)),Announcements!F170,NA())</f>
        <v>Asset purchases</v>
      </c>
      <c r="H169" s="15" t="e">
        <f>IF(INDEX('Lending operations'!$L$3:$L$1007,MATCH($A169,'Lending operations'!$A$3:$A$1007,0))="ü",1,0)</f>
        <v>#N/A</v>
      </c>
      <c r="I169" s="15" t="e">
        <f>IF(INDEX('Lending operations'!$M$3:$M$1007,MATCH($A169,'Lending operations'!$A$3:$A$1007,0))="ü",1,NA())</f>
        <v>#N/A</v>
      </c>
      <c r="J169" s="15">
        <f t="shared" si="4"/>
        <v>0</v>
      </c>
      <c r="K169" s="15">
        <f t="shared" si="5"/>
        <v>1</v>
      </c>
      <c r="M169" s="15">
        <f>IF(INDEX('Asset purchases'!L$3:L$1002,MATCH($A169,'Asset purchases'!$A$3:$A$1002,0))="ü",1,NA())</f>
        <v>1</v>
      </c>
      <c r="N169" s="15" t="e">
        <f>IF(INDEX('Asset purchases'!M$3:M$1002,MATCH($A169,'Asset purchases'!$A$3:$A$1002,0))="ü",1,NA())</f>
        <v>#N/A</v>
      </c>
      <c r="O169" s="15" t="e">
        <f>IF(INDEX('Asset purchases'!N$3:N$1002,MATCH($A169,'Asset purchases'!$A$3:$A$1002,0))="ü",1,NA())</f>
        <v>#N/A</v>
      </c>
      <c r="P169" s="15" t="e">
        <f>IF(INDEX('Asset purchases'!O$3:O$1002,MATCH($A169,'Asset purchases'!$A$3:$A$1002,0))="ü",1,NA())</f>
        <v>#N/A</v>
      </c>
      <c r="Q169" s="15" t="e">
        <f>IF(INDEX('Asset purchases'!P$3:P$1002,MATCH($A169,'Asset purchases'!$A$3:$A$1002,0))="ü",1,NA())</f>
        <v>#N/A</v>
      </c>
      <c r="R169" s="15" t="e">
        <f>IF(INDEX('Asset purchases'!Q$3:Q$1002,MATCH($A169,'Asset purchases'!$A$3:$A$1002,0))="ü",1,NA())</f>
        <v>#N/A</v>
      </c>
      <c r="S169" s="15" t="e">
        <f>IF(INDEX('Asset purchases'!R$3:R$1002,MATCH($A169,'Asset purchases'!$A$3:$A$1002,0))="ü",1,NA())</f>
        <v>#N/A</v>
      </c>
      <c r="T169" s="15" t="e">
        <f>IF(INDEX('Asset purchases'!S$3:S$1002,MATCH($A169,'Asset purchases'!$A$3:$A$1002,0))="ü",1,NA())</f>
        <v>#N/A</v>
      </c>
      <c r="U169" s="15" t="e">
        <f>IF(INDEX('Asset purchases'!T$3:T$1002,MATCH($A169,'Asset purchases'!$A$3:$A$1002,0))="ü",1,NA())</f>
        <v>#N/A</v>
      </c>
      <c r="V169" s="43">
        <f>IF(Announcements!H170="ü",1,0)</f>
        <v>0</v>
      </c>
    </row>
    <row r="170" spans="1:22" x14ac:dyDescent="0.3">
      <c r="A170" s="15" t="str">
        <f>IF(NOT(ISBLANK(Announcements!A171)),Announcements!A171,NA())</f>
        <v>CA-20200304-mon-1</v>
      </c>
      <c r="B170" s="15">
        <f>IF(NOT(ISBLANK(Announcements!B171)),Announcements!B171,NA())</f>
        <v>17</v>
      </c>
      <c r="C170" s="15" t="e">
        <f>IF(NOT(ISBLANK(Announcements!#REF!)),Announcements!#REF!,NA())</f>
        <v>#REF!</v>
      </c>
      <c r="D170" s="26">
        <f>IF(NOT(ISBLANK(Announcements!C171)),Announcements!C171,NA())</f>
        <v>44538</v>
      </c>
      <c r="E170" s="15" t="e">
        <f>IF(NOT(ISBLANK(Announcements!D171)),Announcements!D171,NA())</f>
        <v>#N/A</v>
      </c>
      <c r="F170" s="15" t="str">
        <f>IF(NOT(ISBLANK(Announcements!E171)),Announcements!E171,NA())</f>
        <v>CA</v>
      </c>
      <c r="G170" s="15" t="str">
        <f>IF(NOT(ISBLANK(Announcements!F171)),Announcements!F171,NA())</f>
        <v>Interest rate</v>
      </c>
      <c r="H170" s="15" t="e">
        <f>IF(INDEX('Lending operations'!$L$3:$L$1007,MATCH($A170,'Lending operations'!$A$3:$A$1007,0))="ü",1,0)</f>
        <v>#N/A</v>
      </c>
      <c r="I170" s="15" t="e">
        <f>IF(INDEX('Lending operations'!$M$3:$M$1007,MATCH($A170,'Lending operations'!$A$3:$A$1007,0))="ü",1,NA())</f>
        <v>#N/A</v>
      </c>
      <c r="J170" s="15">
        <f t="shared" si="4"/>
        <v>0</v>
      </c>
      <c r="K170" s="15">
        <f t="shared" si="5"/>
        <v>0</v>
      </c>
      <c r="M170" s="15" t="e">
        <f>IF(INDEX('Asset purchases'!L$3:L$1002,MATCH($A170,'Asset purchases'!$A$3:$A$1002,0))="ü",1,NA())</f>
        <v>#N/A</v>
      </c>
      <c r="N170" s="15" t="e">
        <f>IF(INDEX('Asset purchases'!M$3:M$1002,MATCH($A170,'Asset purchases'!$A$3:$A$1002,0))="ü",1,NA())</f>
        <v>#N/A</v>
      </c>
      <c r="O170" s="15" t="e">
        <f>IF(INDEX('Asset purchases'!N$3:N$1002,MATCH($A170,'Asset purchases'!$A$3:$A$1002,0))="ü",1,NA())</f>
        <v>#N/A</v>
      </c>
      <c r="P170" s="15" t="e">
        <f>IF(INDEX('Asset purchases'!O$3:O$1002,MATCH($A170,'Asset purchases'!$A$3:$A$1002,0))="ü",1,NA())</f>
        <v>#N/A</v>
      </c>
      <c r="Q170" s="15" t="e">
        <f>IF(INDEX('Asset purchases'!P$3:P$1002,MATCH($A170,'Asset purchases'!$A$3:$A$1002,0))="ü",1,NA())</f>
        <v>#N/A</v>
      </c>
      <c r="R170" s="15" t="e">
        <f>IF(INDEX('Asset purchases'!Q$3:Q$1002,MATCH($A170,'Asset purchases'!$A$3:$A$1002,0))="ü",1,NA())</f>
        <v>#N/A</v>
      </c>
      <c r="S170" s="15" t="e">
        <f>IF(INDEX('Asset purchases'!R$3:R$1002,MATCH($A170,'Asset purchases'!$A$3:$A$1002,0))="ü",1,NA())</f>
        <v>#N/A</v>
      </c>
      <c r="T170" s="15" t="e">
        <f>IF(INDEX('Asset purchases'!S$3:S$1002,MATCH($A170,'Asset purchases'!$A$3:$A$1002,0))="ü",1,NA())</f>
        <v>#N/A</v>
      </c>
      <c r="U170" s="15" t="e">
        <f>IF(INDEX('Asset purchases'!T$3:T$1002,MATCH($A170,'Asset purchases'!$A$3:$A$1002,0))="ü",1,NA())</f>
        <v>#N/A</v>
      </c>
      <c r="V170" s="43">
        <f>IF(Announcements!H171="ü",1,0)</f>
        <v>0</v>
      </c>
    </row>
    <row r="171" spans="1:22" x14ac:dyDescent="0.3">
      <c r="A171" s="15" t="str">
        <f>IF(NOT(ISBLANK(Announcements!A172)),Announcements!A172,NA())</f>
        <v>CH-20200315-mon-1</v>
      </c>
      <c r="B171" s="15">
        <f>IF(NOT(ISBLANK(Announcements!B172)),Announcements!B172,NA())</f>
        <v>1</v>
      </c>
      <c r="C171" s="15" t="e">
        <f>IF(NOT(ISBLANK(Announcements!#REF!)),Announcements!#REF!,NA())</f>
        <v>#REF!</v>
      </c>
      <c r="D171" s="26">
        <f>IF(NOT(ISBLANK(Announcements!C172)),Announcements!C172,NA())</f>
        <v>43905</v>
      </c>
      <c r="E171" s="15" t="e">
        <f>IF(NOT(ISBLANK(Announcements!D172)),Announcements!D172,NA())</f>
        <v>#N/A</v>
      </c>
      <c r="F171" s="15" t="str">
        <f>IF(NOT(ISBLANK(Announcements!E172)),Announcements!E172,NA())</f>
        <v>CH</v>
      </c>
      <c r="G171" s="15" t="str">
        <f>IF(NOT(ISBLANK(Announcements!F172)),Announcements!F172,NA())</f>
        <v>Foreign exchange</v>
      </c>
      <c r="H171" s="15" t="e">
        <f>IF(INDEX('Lending operations'!$L$3:$L$1007,MATCH($A171,'Lending operations'!$A$3:$A$1007,0))="ü",1,0)</f>
        <v>#N/A</v>
      </c>
      <c r="I171" s="15" t="e">
        <f>IF(INDEX('Lending operations'!$M$3:$M$1007,MATCH($A171,'Lending operations'!$A$3:$A$1007,0))="ü",1,NA())</f>
        <v>#N/A</v>
      </c>
      <c r="J171" s="15">
        <f t="shared" si="4"/>
        <v>0</v>
      </c>
      <c r="K171" s="15">
        <f t="shared" si="5"/>
        <v>0</v>
      </c>
      <c r="M171" s="15" t="e">
        <f>IF(INDEX('Asset purchases'!L$3:L$1002,MATCH($A171,'Asset purchases'!$A$3:$A$1002,0))="ü",1,NA())</f>
        <v>#N/A</v>
      </c>
      <c r="N171" s="15" t="e">
        <f>IF(INDEX('Asset purchases'!M$3:M$1002,MATCH($A171,'Asset purchases'!$A$3:$A$1002,0))="ü",1,NA())</f>
        <v>#N/A</v>
      </c>
      <c r="O171" s="15" t="e">
        <f>IF(INDEX('Asset purchases'!N$3:N$1002,MATCH($A171,'Asset purchases'!$A$3:$A$1002,0))="ü",1,NA())</f>
        <v>#N/A</v>
      </c>
      <c r="P171" s="15" t="e">
        <f>IF(INDEX('Asset purchases'!O$3:O$1002,MATCH($A171,'Asset purchases'!$A$3:$A$1002,0))="ü",1,NA())</f>
        <v>#N/A</v>
      </c>
      <c r="Q171" s="15" t="e">
        <f>IF(INDEX('Asset purchases'!P$3:P$1002,MATCH($A171,'Asset purchases'!$A$3:$A$1002,0))="ü",1,NA())</f>
        <v>#N/A</v>
      </c>
      <c r="R171" s="15" t="e">
        <f>IF(INDEX('Asset purchases'!Q$3:Q$1002,MATCH($A171,'Asset purchases'!$A$3:$A$1002,0))="ü",1,NA())</f>
        <v>#N/A</v>
      </c>
      <c r="S171" s="15" t="e">
        <f>IF(INDEX('Asset purchases'!R$3:R$1002,MATCH($A171,'Asset purchases'!$A$3:$A$1002,0))="ü",1,NA())</f>
        <v>#N/A</v>
      </c>
      <c r="T171" s="15" t="e">
        <f>IF(INDEX('Asset purchases'!S$3:S$1002,MATCH($A171,'Asset purchases'!$A$3:$A$1002,0))="ü",1,NA())</f>
        <v>#N/A</v>
      </c>
      <c r="U171" s="15" t="e">
        <f>IF(INDEX('Asset purchases'!T$3:T$1002,MATCH($A171,'Asset purchases'!$A$3:$A$1002,0))="ü",1,NA())</f>
        <v>#N/A</v>
      </c>
      <c r="V171" s="43">
        <f>IF(Announcements!H172="ü",1,0)</f>
        <v>0</v>
      </c>
    </row>
    <row r="172" spans="1:22" x14ac:dyDescent="0.3">
      <c r="A172" s="15" t="str">
        <f>IF(NOT(ISBLANK(Announcements!A173)),Announcements!A173,NA())</f>
        <v>CH-20200319-mon-1</v>
      </c>
      <c r="B172" s="15">
        <f>IF(NOT(ISBLANK(Announcements!B173)),Announcements!B173,NA())</f>
        <v>1</v>
      </c>
      <c r="C172" s="15" t="e">
        <f>IF(NOT(ISBLANK(Announcements!#REF!)),Announcements!#REF!,NA())</f>
        <v>#REF!</v>
      </c>
      <c r="D172" s="26">
        <f>IF(NOT(ISBLANK(Announcements!C173)),Announcements!C173,NA())</f>
        <v>43909</v>
      </c>
      <c r="E172" s="15" t="e">
        <f>IF(NOT(ISBLANK(Announcements!D173)),Announcements!D173,NA())</f>
        <v>#N/A</v>
      </c>
      <c r="F172" s="15" t="str">
        <f>IF(NOT(ISBLANK(Announcements!E173)),Announcements!E173,NA())</f>
        <v>CH</v>
      </c>
      <c r="G172" s="15" t="str">
        <f>IF(NOT(ISBLANK(Announcements!F173)),Announcements!F173,NA())</f>
        <v>Foreign exchange</v>
      </c>
      <c r="H172" s="15" t="e">
        <f>IF(INDEX('Lending operations'!$L$3:$L$1007,MATCH($A172,'Lending operations'!$A$3:$A$1007,0))="ü",1,0)</f>
        <v>#N/A</v>
      </c>
      <c r="I172" s="15" t="e">
        <f>IF(INDEX('Lending operations'!$M$3:$M$1007,MATCH($A172,'Lending operations'!$A$3:$A$1007,0))="ü",1,NA())</f>
        <v>#N/A</v>
      </c>
      <c r="J172" s="15">
        <f t="shared" si="4"/>
        <v>0</v>
      </c>
      <c r="K172" s="15">
        <f t="shared" si="5"/>
        <v>0</v>
      </c>
      <c r="M172" s="15" t="e">
        <f>IF(INDEX('Asset purchases'!L$3:L$1002,MATCH($A172,'Asset purchases'!$A$3:$A$1002,0))="ü",1,NA())</f>
        <v>#N/A</v>
      </c>
      <c r="N172" s="15" t="e">
        <f>IF(INDEX('Asset purchases'!M$3:M$1002,MATCH($A172,'Asset purchases'!$A$3:$A$1002,0))="ü",1,NA())</f>
        <v>#N/A</v>
      </c>
      <c r="O172" s="15" t="e">
        <f>IF(INDEX('Asset purchases'!N$3:N$1002,MATCH($A172,'Asset purchases'!$A$3:$A$1002,0))="ü",1,NA())</f>
        <v>#N/A</v>
      </c>
      <c r="P172" s="15" t="e">
        <f>IF(INDEX('Asset purchases'!O$3:O$1002,MATCH($A172,'Asset purchases'!$A$3:$A$1002,0))="ü",1,NA())</f>
        <v>#N/A</v>
      </c>
      <c r="Q172" s="15" t="e">
        <f>IF(INDEX('Asset purchases'!P$3:P$1002,MATCH($A172,'Asset purchases'!$A$3:$A$1002,0))="ü",1,NA())</f>
        <v>#N/A</v>
      </c>
      <c r="R172" s="15" t="e">
        <f>IF(INDEX('Asset purchases'!Q$3:Q$1002,MATCH($A172,'Asset purchases'!$A$3:$A$1002,0))="ü",1,NA())</f>
        <v>#N/A</v>
      </c>
      <c r="S172" s="15" t="e">
        <f>IF(INDEX('Asset purchases'!R$3:R$1002,MATCH($A172,'Asset purchases'!$A$3:$A$1002,0))="ü",1,NA())</f>
        <v>#N/A</v>
      </c>
      <c r="T172" s="15" t="e">
        <f>IF(INDEX('Asset purchases'!S$3:S$1002,MATCH($A172,'Asset purchases'!$A$3:$A$1002,0))="ü",1,NA())</f>
        <v>#N/A</v>
      </c>
      <c r="U172" s="15" t="e">
        <f>IF(INDEX('Asset purchases'!T$3:T$1002,MATCH($A172,'Asset purchases'!$A$3:$A$1002,0))="ü",1,NA())</f>
        <v>#N/A</v>
      </c>
      <c r="V172" s="43">
        <f>IF(Announcements!H173="ü",1,0)</f>
        <v>0</v>
      </c>
    </row>
    <row r="173" spans="1:22" x14ac:dyDescent="0.3">
      <c r="A173" s="15" t="str">
        <f>IF(NOT(ISBLANK(Announcements!A174)),Announcements!A174,NA())</f>
        <v>CH-20200319-mon-2</v>
      </c>
      <c r="B173" s="15">
        <f>IF(NOT(ISBLANK(Announcements!B174)),Announcements!B174,NA())</f>
        <v>1</v>
      </c>
      <c r="C173" s="15" t="e">
        <f>IF(NOT(ISBLANK(Announcements!#REF!)),Announcements!#REF!,NA())</f>
        <v>#REF!</v>
      </c>
      <c r="D173" s="26">
        <f>IF(NOT(ISBLANK(Announcements!C174)),Announcements!C174,NA())</f>
        <v>43909</v>
      </c>
      <c r="E173" s="15" t="e">
        <f>IF(NOT(ISBLANK(Announcements!D174)),Announcements!D174,NA())</f>
        <v>#N/A</v>
      </c>
      <c r="F173" s="15" t="str">
        <f>IF(NOT(ISBLANK(Announcements!E174)),Announcements!E174,NA())</f>
        <v>CH</v>
      </c>
      <c r="G173" s="15" t="str">
        <f>IF(NOT(ISBLANK(Announcements!F174)),Announcements!F174,NA())</f>
        <v>Reserve policy</v>
      </c>
      <c r="H173" s="15" t="e">
        <f>IF(INDEX('Lending operations'!$L$3:$L$1007,MATCH($A173,'Lending operations'!$A$3:$A$1007,0))="ü",1,0)</f>
        <v>#N/A</v>
      </c>
      <c r="I173" s="15" t="e">
        <f>IF(INDEX('Lending operations'!$M$3:$M$1007,MATCH($A173,'Lending operations'!$A$3:$A$1007,0))="ü",1,NA())</f>
        <v>#N/A</v>
      </c>
      <c r="J173" s="15">
        <f t="shared" si="4"/>
        <v>0</v>
      </c>
      <c r="K173" s="15">
        <f t="shared" si="5"/>
        <v>0</v>
      </c>
      <c r="M173" s="15" t="e">
        <f>IF(INDEX('Asset purchases'!L$3:L$1002,MATCH($A173,'Asset purchases'!$A$3:$A$1002,0))="ü",1,NA())</f>
        <v>#N/A</v>
      </c>
      <c r="N173" s="15" t="e">
        <f>IF(INDEX('Asset purchases'!M$3:M$1002,MATCH($A173,'Asset purchases'!$A$3:$A$1002,0))="ü",1,NA())</f>
        <v>#N/A</v>
      </c>
      <c r="O173" s="15" t="e">
        <f>IF(INDEX('Asset purchases'!N$3:N$1002,MATCH($A173,'Asset purchases'!$A$3:$A$1002,0))="ü",1,NA())</f>
        <v>#N/A</v>
      </c>
      <c r="P173" s="15" t="e">
        <f>IF(INDEX('Asset purchases'!O$3:O$1002,MATCH($A173,'Asset purchases'!$A$3:$A$1002,0))="ü",1,NA())</f>
        <v>#N/A</v>
      </c>
      <c r="Q173" s="15" t="e">
        <f>IF(INDEX('Asset purchases'!P$3:P$1002,MATCH($A173,'Asset purchases'!$A$3:$A$1002,0))="ü",1,NA())</f>
        <v>#N/A</v>
      </c>
      <c r="R173" s="15" t="e">
        <f>IF(INDEX('Asset purchases'!Q$3:Q$1002,MATCH($A173,'Asset purchases'!$A$3:$A$1002,0))="ü",1,NA())</f>
        <v>#N/A</v>
      </c>
      <c r="S173" s="15" t="e">
        <f>IF(INDEX('Asset purchases'!R$3:R$1002,MATCH($A173,'Asset purchases'!$A$3:$A$1002,0))="ü",1,NA())</f>
        <v>#N/A</v>
      </c>
      <c r="T173" s="15" t="e">
        <f>IF(INDEX('Asset purchases'!S$3:S$1002,MATCH($A173,'Asset purchases'!$A$3:$A$1002,0))="ü",1,NA())</f>
        <v>#N/A</v>
      </c>
      <c r="U173" s="15" t="e">
        <f>IF(INDEX('Asset purchases'!T$3:T$1002,MATCH($A173,'Asset purchases'!$A$3:$A$1002,0))="ü",1,NA())</f>
        <v>#N/A</v>
      </c>
      <c r="V173" s="43">
        <f>IF(Announcements!H174="ü",1,0)</f>
        <v>0</v>
      </c>
    </row>
    <row r="174" spans="1:22" x14ac:dyDescent="0.3">
      <c r="A174" s="15" t="str">
        <f>IF(NOT(ISBLANK(Announcements!A176)),Announcements!A176,NA())</f>
        <v>CH-20200315-mon-1</v>
      </c>
      <c r="B174" s="15">
        <f>IF(NOT(ISBLANK(Announcements!B176)),Announcements!B176,NA())</f>
        <v>2</v>
      </c>
      <c r="C174" s="15" t="e">
        <f>IF(NOT(ISBLANK(Announcements!#REF!)),Announcements!#REF!,NA())</f>
        <v>#REF!</v>
      </c>
      <c r="D174" s="26">
        <f>IF(NOT(ISBLANK(Announcements!C176)),Announcements!C176,NA())</f>
        <v>43910</v>
      </c>
      <c r="E174" s="15" t="e">
        <f>IF(NOT(ISBLANK(Announcements!D176)),Announcements!D176,NA())</f>
        <v>#N/A</v>
      </c>
      <c r="F174" s="15" t="str">
        <f>IF(NOT(ISBLANK(Announcements!E176)),Announcements!E176,NA())</f>
        <v>CH</v>
      </c>
      <c r="G174" s="15" t="str">
        <f>IF(NOT(ISBLANK(Announcements!F176)),Announcements!F176,NA())</f>
        <v>Foreign exchange</v>
      </c>
      <c r="H174" s="15" t="e">
        <f>IF(INDEX('Lending operations'!$L$3:$L$1007,MATCH($A174,'Lending operations'!$A$3:$A$1007,0))="ü",1,0)</f>
        <v>#N/A</v>
      </c>
      <c r="I174" s="15" t="e">
        <f>IF(INDEX('Lending operations'!$M$3:$M$1007,MATCH($A174,'Lending operations'!$A$3:$A$1007,0))="ü",1,NA())</f>
        <v>#N/A</v>
      </c>
      <c r="J174" s="15">
        <f t="shared" si="4"/>
        <v>0</v>
      </c>
      <c r="K174" s="15">
        <f t="shared" si="5"/>
        <v>0</v>
      </c>
      <c r="M174" s="15" t="e">
        <f>IF(INDEX('Asset purchases'!L$3:L$1002,MATCH($A174,'Asset purchases'!$A$3:$A$1002,0))="ü",1,NA())</f>
        <v>#N/A</v>
      </c>
      <c r="N174" s="15" t="e">
        <f>IF(INDEX('Asset purchases'!M$3:M$1002,MATCH($A174,'Asset purchases'!$A$3:$A$1002,0))="ü",1,NA())</f>
        <v>#N/A</v>
      </c>
      <c r="O174" s="15" t="e">
        <f>IF(INDEX('Asset purchases'!N$3:N$1002,MATCH($A174,'Asset purchases'!$A$3:$A$1002,0))="ü",1,NA())</f>
        <v>#N/A</v>
      </c>
      <c r="P174" s="15" t="e">
        <f>IF(INDEX('Asset purchases'!O$3:O$1002,MATCH($A174,'Asset purchases'!$A$3:$A$1002,0))="ü",1,NA())</f>
        <v>#N/A</v>
      </c>
      <c r="Q174" s="15" t="e">
        <f>IF(INDEX('Asset purchases'!P$3:P$1002,MATCH($A174,'Asset purchases'!$A$3:$A$1002,0))="ü",1,NA())</f>
        <v>#N/A</v>
      </c>
      <c r="R174" s="15" t="e">
        <f>IF(INDEX('Asset purchases'!Q$3:Q$1002,MATCH($A174,'Asset purchases'!$A$3:$A$1002,0))="ü",1,NA())</f>
        <v>#N/A</v>
      </c>
      <c r="S174" s="15" t="e">
        <f>IF(INDEX('Asset purchases'!R$3:R$1002,MATCH($A174,'Asset purchases'!$A$3:$A$1002,0))="ü",1,NA())</f>
        <v>#N/A</v>
      </c>
      <c r="T174" s="15" t="e">
        <f>IF(INDEX('Asset purchases'!S$3:S$1002,MATCH($A174,'Asset purchases'!$A$3:$A$1002,0))="ü",1,NA())</f>
        <v>#N/A</v>
      </c>
      <c r="U174" s="15" t="e">
        <f>IF(INDEX('Asset purchases'!T$3:T$1002,MATCH($A174,'Asset purchases'!$A$3:$A$1002,0))="ü",1,NA())</f>
        <v>#N/A</v>
      </c>
      <c r="V174" s="43">
        <f>IF(Announcements!H176="ü",1,0)</f>
        <v>0</v>
      </c>
    </row>
    <row r="175" spans="1:22" x14ac:dyDescent="0.3">
      <c r="A175" s="15" t="str">
        <f>IF(NOT(ISBLANK(Announcements!A177)),Announcements!A177,NA())</f>
        <v>CH-20200325-mon-1</v>
      </c>
      <c r="B175" s="15">
        <f>IF(NOT(ISBLANK(Announcements!B177)),Announcements!B177,NA())</f>
        <v>1</v>
      </c>
      <c r="C175" s="15" t="e">
        <f>IF(NOT(ISBLANK(Announcements!#REF!)),Announcements!#REF!,NA())</f>
        <v>#REF!</v>
      </c>
      <c r="D175" s="26">
        <f>IF(NOT(ISBLANK(Announcements!C177)),Announcements!C177,NA())</f>
        <v>43915</v>
      </c>
      <c r="E175" s="15" t="e">
        <f>IF(NOT(ISBLANK(Announcements!D177)),Announcements!D177,NA())</f>
        <v>#N/A</v>
      </c>
      <c r="F175" s="15" t="str">
        <f>IF(NOT(ISBLANK(Announcements!E177)),Announcements!E177,NA())</f>
        <v>CH</v>
      </c>
      <c r="G175" s="15" t="str">
        <f>IF(NOT(ISBLANK(Announcements!F177)),Announcements!F177,NA())</f>
        <v>Lending operations</v>
      </c>
      <c r="H175" s="15">
        <f>IF(INDEX('Lending operations'!$L$3:$L$1007,MATCH($A175,'Lending operations'!$A$3:$A$1007,0))="ü",1,0)</f>
        <v>1</v>
      </c>
      <c r="I175" s="15" t="e">
        <f>IF(INDEX('Lending operations'!$M$3:$M$1007,MATCH($A175,'Lending operations'!$A$3:$A$1007,0))="ü",1,NA())</f>
        <v>#N/A</v>
      </c>
      <c r="J175" s="15">
        <f t="shared" si="4"/>
        <v>0</v>
      </c>
      <c r="K175" s="15">
        <f t="shared" si="5"/>
        <v>0</v>
      </c>
      <c r="M175" s="15" t="e">
        <f>IF(INDEX('Asset purchases'!L$3:L$1002,MATCH($A175,'Asset purchases'!$A$3:$A$1002,0))="ü",1,NA())</f>
        <v>#N/A</v>
      </c>
      <c r="N175" s="15" t="e">
        <f>IF(INDEX('Asset purchases'!M$3:M$1002,MATCH($A175,'Asset purchases'!$A$3:$A$1002,0))="ü",1,NA())</f>
        <v>#N/A</v>
      </c>
      <c r="O175" s="15" t="e">
        <f>IF(INDEX('Asset purchases'!N$3:N$1002,MATCH($A175,'Asset purchases'!$A$3:$A$1002,0))="ü",1,NA())</f>
        <v>#N/A</v>
      </c>
      <c r="P175" s="15" t="e">
        <f>IF(INDEX('Asset purchases'!O$3:O$1002,MATCH($A175,'Asset purchases'!$A$3:$A$1002,0))="ü",1,NA())</f>
        <v>#N/A</v>
      </c>
      <c r="Q175" s="15" t="e">
        <f>IF(INDEX('Asset purchases'!P$3:P$1002,MATCH($A175,'Asset purchases'!$A$3:$A$1002,0))="ü",1,NA())</f>
        <v>#N/A</v>
      </c>
      <c r="R175" s="15" t="e">
        <f>IF(INDEX('Asset purchases'!Q$3:Q$1002,MATCH($A175,'Asset purchases'!$A$3:$A$1002,0))="ü",1,NA())</f>
        <v>#N/A</v>
      </c>
      <c r="S175" s="15" t="e">
        <f>IF(INDEX('Asset purchases'!R$3:R$1002,MATCH($A175,'Asset purchases'!$A$3:$A$1002,0))="ü",1,NA())</f>
        <v>#N/A</v>
      </c>
      <c r="T175" s="15" t="e">
        <f>IF(INDEX('Asset purchases'!S$3:S$1002,MATCH($A175,'Asset purchases'!$A$3:$A$1002,0))="ü",1,NA())</f>
        <v>#N/A</v>
      </c>
      <c r="U175" s="15" t="e">
        <f>IF(INDEX('Asset purchases'!T$3:T$1002,MATCH($A175,'Asset purchases'!$A$3:$A$1002,0))="ü",1,NA())</f>
        <v>#N/A</v>
      </c>
      <c r="V175" s="43">
        <f>IF(Announcements!H177="ü",1,0)</f>
        <v>0</v>
      </c>
    </row>
    <row r="176" spans="1:22" x14ac:dyDescent="0.3">
      <c r="A176" s="15" t="str">
        <f>IF(NOT(ISBLANK(Announcements!A178)),Announcements!A178,NA())</f>
        <v>CH-20200325-mon-1</v>
      </c>
      <c r="B176" s="15">
        <f>IF(NOT(ISBLANK(Announcements!B178)),Announcements!B178,NA())</f>
        <v>2</v>
      </c>
      <c r="C176" s="15" t="e">
        <f>IF(NOT(ISBLANK(Announcements!#REF!)),Announcements!#REF!,NA())</f>
        <v>#REF!</v>
      </c>
      <c r="D176" s="26">
        <f>IF(NOT(ISBLANK(Announcements!C178)),Announcements!C178,NA())</f>
        <v>43962</v>
      </c>
      <c r="E176" s="15" t="e">
        <f>IF(NOT(ISBLANK(Announcements!D178)),Announcements!D178,NA())</f>
        <v>#N/A</v>
      </c>
      <c r="F176" s="15" t="str">
        <f>IF(NOT(ISBLANK(Announcements!E178)),Announcements!E178,NA())</f>
        <v>CH</v>
      </c>
      <c r="G176" s="15" t="str">
        <f>IF(NOT(ISBLANK(Announcements!F178)),Announcements!F178,NA())</f>
        <v>Lending operations</v>
      </c>
      <c r="H176" s="15">
        <f>IF(INDEX('Lending operations'!$L$3:$L$1007,MATCH($A176,'Lending operations'!$A$3:$A$1007,0))="ü",1,0)</f>
        <v>1</v>
      </c>
      <c r="I176" s="15" t="e">
        <f>IF(INDEX('Lending operations'!$M$3:$M$1007,MATCH($A176,'Lending operations'!$A$3:$A$1007,0))="ü",1,NA())</f>
        <v>#N/A</v>
      </c>
      <c r="J176" s="15">
        <f t="shared" si="4"/>
        <v>0</v>
      </c>
      <c r="K176" s="15">
        <f t="shared" si="5"/>
        <v>0</v>
      </c>
      <c r="M176" s="15" t="e">
        <f>IF(INDEX('Asset purchases'!L$3:L$1002,MATCH($A176,'Asset purchases'!$A$3:$A$1002,0))="ü",1,NA())</f>
        <v>#N/A</v>
      </c>
      <c r="N176" s="15" t="e">
        <f>IF(INDEX('Asset purchases'!M$3:M$1002,MATCH($A176,'Asset purchases'!$A$3:$A$1002,0))="ü",1,NA())</f>
        <v>#N/A</v>
      </c>
      <c r="O176" s="15" t="e">
        <f>IF(INDEX('Asset purchases'!N$3:N$1002,MATCH($A176,'Asset purchases'!$A$3:$A$1002,0))="ü",1,NA())</f>
        <v>#N/A</v>
      </c>
      <c r="P176" s="15" t="e">
        <f>IF(INDEX('Asset purchases'!O$3:O$1002,MATCH($A176,'Asset purchases'!$A$3:$A$1002,0))="ü",1,NA())</f>
        <v>#N/A</v>
      </c>
      <c r="Q176" s="15" t="e">
        <f>IF(INDEX('Asset purchases'!P$3:P$1002,MATCH($A176,'Asset purchases'!$A$3:$A$1002,0))="ü",1,NA())</f>
        <v>#N/A</v>
      </c>
      <c r="R176" s="15" t="e">
        <f>IF(INDEX('Asset purchases'!Q$3:Q$1002,MATCH($A176,'Asset purchases'!$A$3:$A$1002,0))="ü",1,NA())</f>
        <v>#N/A</v>
      </c>
      <c r="S176" s="15" t="e">
        <f>IF(INDEX('Asset purchases'!R$3:R$1002,MATCH($A176,'Asset purchases'!$A$3:$A$1002,0))="ü",1,NA())</f>
        <v>#N/A</v>
      </c>
      <c r="T176" s="15" t="e">
        <f>IF(INDEX('Asset purchases'!S$3:S$1002,MATCH($A176,'Asset purchases'!$A$3:$A$1002,0))="ü",1,NA())</f>
        <v>#N/A</v>
      </c>
      <c r="U176" s="15" t="e">
        <f>IF(INDEX('Asset purchases'!T$3:T$1002,MATCH($A176,'Asset purchases'!$A$3:$A$1002,0))="ü",1,NA())</f>
        <v>#N/A</v>
      </c>
      <c r="V176" s="43">
        <f>IF(Announcements!H178="ü",1,0)</f>
        <v>0</v>
      </c>
    </row>
    <row r="177" spans="1:22" x14ac:dyDescent="0.3">
      <c r="A177" s="15" t="str">
        <f>IF(NOT(ISBLANK(Announcements!A180)),Announcements!A180,NA())</f>
        <v>CH-20200315-mon-1</v>
      </c>
      <c r="B177" s="15">
        <f>IF(NOT(ISBLANK(Announcements!B180)),Announcements!B180,NA())</f>
        <v>3</v>
      </c>
      <c r="C177" s="15" t="e">
        <f>IF(NOT(ISBLANK(Announcements!#REF!)),Announcements!#REF!,NA())</f>
        <v>#REF!</v>
      </c>
      <c r="D177" s="26">
        <f>IF(NOT(ISBLANK(Announcements!C180)),Announcements!C180,NA())</f>
        <v>44001</v>
      </c>
      <c r="E177" s="15" t="e">
        <f>IF(NOT(ISBLANK(Announcements!D180)),Announcements!D180,NA())</f>
        <v>#N/A</v>
      </c>
      <c r="F177" s="15" t="str">
        <f>IF(NOT(ISBLANK(Announcements!E180)),Announcements!E180,NA())</f>
        <v>CH</v>
      </c>
      <c r="G177" s="15" t="str">
        <f>IF(NOT(ISBLANK(Announcements!F180)),Announcements!F180,NA())</f>
        <v>Foreign exchange</v>
      </c>
      <c r="H177" s="15" t="e">
        <f>IF(INDEX('Lending operations'!$L$3:$L$1007,MATCH($A177,'Lending operations'!$A$3:$A$1007,0))="ü",1,0)</f>
        <v>#N/A</v>
      </c>
      <c r="I177" s="15" t="e">
        <f>IF(INDEX('Lending operations'!$M$3:$M$1007,MATCH($A177,'Lending operations'!$A$3:$A$1007,0))="ü",1,NA())</f>
        <v>#N/A</v>
      </c>
      <c r="J177" s="15">
        <f t="shared" si="4"/>
        <v>0</v>
      </c>
      <c r="K177" s="15">
        <f t="shared" si="5"/>
        <v>0</v>
      </c>
      <c r="M177" s="15" t="e">
        <f>IF(INDEX('Asset purchases'!L$3:L$1002,MATCH($A177,'Asset purchases'!$A$3:$A$1002,0))="ü",1,NA())</f>
        <v>#N/A</v>
      </c>
      <c r="N177" s="15" t="e">
        <f>IF(INDEX('Asset purchases'!M$3:M$1002,MATCH($A177,'Asset purchases'!$A$3:$A$1002,0))="ü",1,NA())</f>
        <v>#N/A</v>
      </c>
      <c r="O177" s="15" t="e">
        <f>IF(INDEX('Asset purchases'!N$3:N$1002,MATCH($A177,'Asset purchases'!$A$3:$A$1002,0))="ü",1,NA())</f>
        <v>#N/A</v>
      </c>
      <c r="P177" s="15" t="e">
        <f>IF(INDEX('Asset purchases'!O$3:O$1002,MATCH($A177,'Asset purchases'!$A$3:$A$1002,0))="ü",1,NA())</f>
        <v>#N/A</v>
      </c>
      <c r="Q177" s="15" t="e">
        <f>IF(INDEX('Asset purchases'!P$3:P$1002,MATCH($A177,'Asset purchases'!$A$3:$A$1002,0))="ü",1,NA())</f>
        <v>#N/A</v>
      </c>
      <c r="R177" s="15" t="e">
        <f>IF(INDEX('Asset purchases'!Q$3:Q$1002,MATCH($A177,'Asset purchases'!$A$3:$A$1002,0))="ü",1,NA())</f>
        <v>#N/A</v>
      </c>
      <c r="S177" s="15" t="e">
        <f>IF(INDEX('Asset purchases'!R$3:R$1002,MATCH($A177,'Asset purchases'!$A$3:$A$1002,0))="ü",1,NA())</f>
        <v>#N/A</v>
      </c>
      <c r="T177" s="15" t="e">
        <f>IF(INDEX('Asset purchases'!S$3:S$1002,MATCH($A177,'Asset purchases'!$A$3:$A$1002,0))="ü",1,NA())</f>
        <v>#N/A</v>
      </c>
      <c r="U177" s="15" t="e">
        <f>IF(INDEX('Asset purchases'!T$3:T$1002,MATCH($A177,'Asset purchases'!$A$3:$A$1002,0))="ü",1,NA())</f>
        <v>#N/A</v>
      </c>
      <c r="V177" s="43">
        <f>IF(Announcements!H180="ü",1,0)</f>
        <v>1</v>
      </c>
    </row>
    <row r="178" spans="1:22" x14ac:dyDescent="0.3">
      <c r="A178" s="15" t="str">
        <f>IF(NOT(ISBLANK(Announcements!A181)),Announcements!A181,NA())</f>
        <v>CH-20200315-mon-1</v>
      </c>
      <c r="B178" s="15">
        <f>IF(NOT(ISBLANK(Announcements!B181)),Announcements!B181,NA())</f>
        <v>4</v>
      </c>
      <c r="C178" s="15" t="e">
        <f>IF(NOT(ISBLANK(Announcements!#REF!)),Announcements!#REF!,NA())</f>
        <v>#REF!</v>
      </c>
      <c r="D178" s="26">
        <f>IF(NOT(ISBLANK(Announcements!C181)),Announcements!C181,NA())</f>
        <v>44063</v>
      </c>
      <c r="E178" s="15" t="e">
        <f>IF(NOT(ISBLANK(Announcements!D181)),Announcements!D181,NA())</f>
        <v>#N/A</v>
      </c>
      <c r="F178" s="15" t="str">
        <f>IF(NOT(ISBLANK(Announcements!E181)),Announcements!E181,NA())</f>
        <v>CH</v>
      </c>
      <c r="G178" s="15" t="str">
        <f>IF(NOT(ISBLANK(Announcements!F181)),Announcements!F181,NA())</f>
        <v>Foreign exchange</v>
      </c>
      <c r="H178" s="15" t="e">
        <f>IF(INDEX('Lending operations'!$L$3:$L$1007,MATCH($A178,'Lending operations'!$A$3:$A$1007,0))="ü",1,0)</f>
        <v>#N/A</v>
      </c>
      <c r="I178" s="15" t="e">
        <f>IF(INDEX('Lending operations'!$M$3:$M$1007,MATCH($A178,'Lending operations'!$A$3:$A$1007,0))="ü",1,NA())</f>
        <v>#N/A</v>
      </c>
      <c r="J178" s="15">
        <f t="shared" si="4"/>
        <v>0</v>
      </c>
      <c r="K178" s="15">
        <f t="shared" si="5"/>
        <v>0</v>
      </c>
      <c r="M178" s="15" t="e">
        <f>IF(INDEX('Asset purchases'!L$3:L$1002,MATCH($A178,'Asset purchases'!$A$3:$A$1002,0))="ü",1,NA())</f>
        <v>#N/A</v>
      </c>
      <c r="N178" s="15" t="e">
        <f>IF(INDEX('Asset purchases'!M$3:M$1002,MATCH($A178,'Asset purchases'!$A$3:$A$1002,0))="ü",1,NA())</f>
        <v>#N/A</v>
      </c>
      <c r="O178" s="15" t="e">
        <f>IF(INDEX('Asset purchases'!N$3:N$1002,MATCH($A178,'Asset purchases'!$A$3:$A$1002,0))="ü",1,NA())</f>
        <v>#N/A</v>
      </c>
      <c r="P178" s="15" t="e">
        <f>IF(INDEX('Asset purchases'!O$3:O$1002,MATCH($A178,'Asset purchases'!$A$3:$A$1002,0))="ü",1,NA())</f>
        <v>#N/A</v>
      </c>
      <c r="Q178" s="15" t="e">
        <f>IF(INDEX('Asset purchases'!P$3:P$1002,MATCH($A178,'Asset purchases'!$A$3:$A$1002,0))="ü",1,NA())</f>
        <v>#N/A</v>
      </c>
      <c r="R178" s="15" t="e">
        <f>IF(INDEX('Asset purchases'!Q$3:Q$1002,MATCH($A178,'Asset purchases'!$A$3:$A$1002,0))="ü",1,NA())</f>
        <v>#N/A</v>
      </c>
      <c r="S178" s="15" t="e">
        <f>IF(INDEX('Asset purchases'!R$3:R$1002,MATCH($A178,'Asset purchases'!$A$3:$A$1002,0))="ü",1,NA())</f>
        <v>#N/A</v>
      </c>
      <c r="T178" s="15" t="e">
        <f>IF(INDEX('Asset purchases'!S$3:S$1002,MATCH($A178,'Asset purchases'!$A$3:$A$1002,0))="ü",1,NA())</f>
        <v>#N/A</v>
      </c>
      <c r="U178" s="15" t="e">
        <f>IF(INDEX('Asset purchases'!T$3:T$1002,MATCH($A178,'Asset purchases'!$A$3:$A$1002,0))="ü",1,NA())</f>
        <v>#N/A</v>
      </c>
      <c r="V178" s="43">
        <f>IF(Announcements!H181="ü",1,0)</f>
        <v>1</v>
      </c>
    </row>
    <row r="179" spans="1:22" x14ac:dyDescent="0.3">
      <c r="A179" s="15" t="str">
        <f>IF(NOT(ISBLANK(Announcements!A182)),Announcements!A182,NA())</f>
        <v>CH-20200319-mon-3</v>
      </c>
      <c r="B179" s="15">
        <f>IF(NOT(ISBLANK(Announcements!B182)),Announcements!B182,NA())</f>
        <v>3</v>
      </c>
      <c r="C179" s="15" t="e">
        <f>IF(NOT(ISBLANK(Announcements!#REF!)),Announcements!#REF!,NA())</f>
        <v>#REF!</v>
      </c>
      <c r="D179" s="26">
        <f>IF(NOT(ISBLANK(Announcements!C182)),Announcements!C182,NA())</f>
        <v>44098</v>
      </c>
      <c r="E179" s="15" t="e">
        <f>IF(NOT(ISBLANK(Announcements!D182)),Announcements!D182,NA())</f>
        <v>#N/A</v>
      </c>
      <c r="F179" s="15" t="str">
        <f>IF(NOT(ISBLANK(Announcements!E182)),Announcements!E182,NA())</f>
        <v>CH</v>
      </c>
      <c r="G179" s="15" t="str">
        <f>IF(NOT(ISBLANK(Announcements!F182)),Announcements!F182,NA())</f>
        <v>Interest rate</v>
      </c>
      <c r="H179" s="15" t="e">
        <f>IF(INDEX('Lending operations'!$L$3:$L$1007,MATCH($A179,'Lending operations'!$A$3:$A$1007,0))="ü",1,0)</f>
        <v>#N/A</v>
      </c>
      <c r="I179" s="15" t="e">
        <f>IF(INDEX('Lending operations'!$M$3:$M$1007,MATCH($A179,'Lending operations'!$A$3:$A$1007,0))="ü",1,NA())</f>
        <v>#N/A</v>
      </c>
      <c r="J179" s="15">
        <f t="shared" si="4"/>
        <v>0</v>
      </c>
      <c r="K179" s="15">
        <f t="shared" si="5"/>
        <v>0</v>
      </c>
      <c r="M179" s="15" t="e">
        <f>IF(INDEX('Asset purchases'!L$3:L$1002,MATCH($A179,'Asset purchases'!$A$3:$A$1002,0))="ü",1,NA())</f>
        <v>#N/A</v>
      </c>
      <c r="N179" s="15" t="e">
        <f>IF(INDEX('Asset purchases'!M$3:M$1002,MATCH($A179,'Asset purchases'!$A$3:$A$1002,0))="ü",1,NA())</f>
        <v>#N/A</v>
      </c>
      <c r="O179" s="15" t="e">
        <f>IF(INDEX('Asset purchases'!N$3:N$1002,MATCH($A179,'Asset purchases'!$A$3:$A$1002,0))="ü",1,NA())</f>
        <v>#N/A</v>
      </c>
      <c r="P179" s="15" t="e">
        <f>IF(INDEX('Asset purchases'!O$3:O$1002,MATCH($A179,'Asset purchases'!$A$3:$A$1002,0))="ü",1,NA())</f>
        <v>#N/A</v>
      </c>
      <c r="Q179" s="15" t="e">
        <f>IF(INDEX('Asset purchases'!P$3:P$1002,MATCH($A179,'Asset purchases'!$A$3:$A$1002,0))="ü",1,NA())</f>
        <v>#N/A</v>
      </c>
      <c r="R179" s="15" t="e">
        <f>IF(INDEX('Asset purchases'!Q$3:Q$1002,MATCH($A179,'Asset purchases'!$A$3:$A$1002,0))="ü",1,NA())</f>
        <v>#N/A</v>
      </c>
      <c r="S179" s="15" t="e">
        <f>IF(INDEX('Asset purchases'!R$3:R$1002,MATCH($A179,'Asset purchases'!$A$3:$A$1002,0))="ü",1,NA())</f>
        <v>#N/A</v>
      </c>
      <c r="T179" s="15" t="e">
        <f>IF(INDEX('Asset purchases'!S$3:S$1002,MATCH($A179,'Asset purchases'!$A$3:$A$1002,0))="ü",1,NA())</f>
        <v>#N/A</v>
      </c>
      <c r="U179" s="15" t="e">
        <f>IF(INDEX('Asset purchases'!T$3:T$1002,MATCH($A179,'Asset purchases'!$A$3:$A$1002,0))="ü",1,NA())</f>
        <v>#N/A</v>
      </c>
      <c r="V179" s="43">
        <f>IF(Announcements!H182="ü",1,0)</f>
        <v>0</v>
      </c>
    </row>
    <row r="180" spans="1:22" x14ac:dyDescent="0.3">
      <c r="A180" s="15" t="str">
        <f>IF(NOT(ISBLANK(Announcements!A183)),Announcements!A183,NA())</f>
        <v>CH-20200319-mon-3</v>
      </c>
      <c r="B180" s="15">
        <f>IF(NOT(ISBLANK(Announcements!B183)),Announcements!B183,NA())</f>
        <v>4</v>
      </c>
      <c r="C180" s="15" t="e">
        <f>IF(NOT(ISBLANK(Announcements!#REF!)),Announcements!#REF!,NA())</f>
        <v>#REF!</v>
      </c>
      <c r="D180" s="26">
        <f>IF(NOT(ISBLANK(Announcements!C183)),Announcements!C183,NA())</f>
        <v>44182</v>
      </c>
      <c r="E180" s="15" t="e">
        <f>IF(NOT(ISBLANK(Announcements!D183)),Announcements!D183,NA())</f>
        <v>#N/A</v>
      </c>
      <c r="F180" s="15" t="str">
        <f>IF(NOT(ISBLANK(Announcements!E183)),Announcements!E183,NA())</f>
        <v>CH</v>
      </c>
      <c r="G180" s="15" t="str">
        <f>IF(NOT(ISBLANK(Announcements!F183)),Announcements!F183,NA())</f>
        <v xml:space="preserve">Interest rate  </v>
      </c>
      <c r="H180" s="15" t="e">
        <f>IF(INDEX('Lending operations'!$L$3:$L$1007,MATCH($A180,'Lending operations'!$A$3:$A$1007,0))="ü",1,0)</f>
        <v>#N/A</v>
      </c>
      <c r="I180" s="15" t="e">
        <f>IF(INDEX('Lending operations'!$M$3:$M$1007,MATCH($A180,'Lending operations'!$A$3:$A$1007,0))="ü",1,NA())</f>
        <v>#N/A</v>
      </c>
      <c r="J180" s="15">
        <f t="shared" si="4"/>
        <v>0</v>
      </c>
      <c r="K180" s="15">
        <f t="shared" si="5"/>
        <v>0</v>
      </c>
      <c r="M180" s="15" t="e">
        <f>IF(INDEX('Asset purchases'!L$3:L$1002,MATCH($A180,'Asset purchases'!$A$3:$A$1002,0))="ü",1,NA())</f>
        <v>#N/A</v>
      </c>
      <c r="N180" s="15" t="e">
        <f>IF(INDEX('Asset purchases'!M$3:M$1002,MATCH($A180,'Asset purchases'!$A$3:$A$1002,0))="ü",1,NA())</f>
        <v>#N/A</v>
      </c>
      <c r="O180" s="15" t="e">
        <f>IF(INDEX('Asset purchases'!N$3:N$1002,MATCH($A180,'Asset purchases'!$A$3:$A$1002,0))="ü",1,NA())</f>
        <v>#N/A</v>
      </c>
      <c r="P180" s="15" t="e">
        <f>IF(INDEX('Asset purchases'!O$3:O$1002,MATCH($A180,'Asset purchases'!$A$3:$A$1002,0))="ü",1,NA())</f>
        <v>#N/A</v>
      </c>
      <c r="Q180" s="15" t="e">
        <f>IF(INDEX('Asset purchases'!P$3:P$1002,MATCH($A180,'Asset purchases'!$A$3:$A$1002,0))="ü",1,NA())</f>
        <v>#N/A</v>
      </c>
      <c r="R180" s="15" t="e">
        <f>IF(INDEX('Asset purchases'!Q$3:Q$1002,MATCH($A180,'Asset purchases'!$A$3:$A$1002,0))="ü",1,NA())</f>
        <v>#N/A</v>
      </c>
      <c r="S180" s="15" t="e">
        <f>IF(INDEX('Asset purchases'!R$3:R$1002,MATCH($A180,'Asset purchases'!$A$3:$A$1002,0))="ü",1,NA())</f>
        <v>#N/A</v>
      </c>
      <c r="T180" s="15" t="e">
        <f>IF(INDEX('Asset purchases'!S$3:S$1002,MATCH($A180,'Asset purchases'!$A$3:$A$1002,0))="ü",1,NA())</f>
        <v>#N/A</v>
      </c>
      <c r="U180" s="15" t="e">
        <f>IF(INDEX('Asset purchases'!T$3:T$1002,MATCH($A180,'Asset purchases'!$A$3:$A$1002,0))="ü",1,NA())</f>
        <v>#N/A</v>
      </c>
      <c r="V180" s="43">
        <f>IF(Announcements!H183="ü",1,0)</f>
        <v>0</v>
      </c>
    </row>
    <row r="181" spans="1:22" x14ac:dyDescent="0.3">
      <c r="A181" s="15" t="str">
        <f>IF(NOT(ISBLANK(Announcements!A184)),Announcements!A184,NA())</f>
        <v>CH-20210301-mon-1</v>
      </c>
      <c r="B181" s="15">
        <f>IF(NOT(ISBLANK(Announcements!B184)),Announcements!B184,NA())</f>
        <v>1</v>
      </c>
      <c r="C181" s="15" t="e">
        <f>IF(NOT(ISBLANK(Announcements!#REF!)),Announcements!#REF!,NA())</f>
        <v>#REF!</v>
      </c>
      <c r="D181" s="26">
        <f>IF(NOT(ISBLANK(Announcements!C184)),Announcements!C184,NA())</f>
        <v>44256</v>
      </c>
      <c r="E181" s="15" t="e">
        <f>IF(NOT(ISBLANK(Announcements!D184)),Announcements!D184,NA())</f>
        <v>#N/A</v>
      </c>
      <c r="F181" s="15" t="str">
        <f>IF(NOT(ISBLANK(Announcements!E184)),Announcements!E184,NA())</f>
        <v>CH</v>
      </c>
      <c r="G181" s="15" t="str">
        <f>IF(NOT(ISBLANK(Announcements!F184)),Announcements!F184,NA())</f>
        <v>Foreign exchange</v>
      </c>
      <c r="H181" s="15" t="e">
        <f>IF(INDEX('Lending operations'!$L$3:$L$1007,MATCH($A181,'Lending operations'!$A$3:$A$1007,0))="ü",1,0)</f>
        <v>#N/A</v>
      </c>
      <c r="I181" s="15" t="e">
        <f>IF(INDEX('Lending operations'!$M$3:$M$1007,MATCH($A181,'Lending operations'!$A$3:$A$1007,0))="ü",1,NA())</f>
        <v>#N/A</v>
      </c>
      <c r="J181" s="15">
        <f t="shared" si="4"/>
        <v>0</v>
      </c>
      <c r="K181" s="15">
        <f t="shared" si="5"/>
        <v>0</v>
      </c>
      <c r="M181" s="15" t="e">
        <f>IF(INDEX('Asset purchases'!L$3:L$1002,MATCH($A181,'Asset purchases'!$A$3:$A$1002,0))="ü",1,NA())</f>
        <v>#N/A</v>
      </c>
      <c r="N181" s="15" t="e">
        <f>IF(INDEX('Asset purchases'!M$3:M$1002,MATCH($A181,'Asset purchases'!$A$3:$A$1002,0))="ü",1,NA())</f>
        <v>#N/A</v>
      </c>
      <c r="O181" s="15" t="e">
        <f>IF(INDEX('Asset purchases'!N$3:N$1002,MATCH($A181,'Asset purchases'!$A$3:$A$1002,0))="ü",1,NA())</f>
        <v>#N/A</v>
      </c>
      <c r="P181" s="15" t="e">
        <f>IF(INDEX('Asset purchases'!O$3:O$1002,MATCH($A181,'Asset purchases'!$A$3:$A$1002,0))="ü",1,NA())</f>
        <v>#N/A</v>
      </c>
      <c r="Q181" s="15" t="e">
        <f>IF(INDEX('Asset purchases'!P$3:P$1002,MATCH($A181,'Asset purchases'!$A$3:$A$1002,0))="ü",1,NA())</f>
        <v>#N/A</v>
      </c>
      <c r="R181" s="15" t="e">
        <f>IF(INDEX('Asset purchases'!Q$3:Q$1002,MATCH($A181,'Asset purchases'!$A$3:$A$1002,0))="ü",1,NA())</f>
        <v>#N/A</v>
      </c>
      <c r="S181" s="15" t="e">
        <f>IF(INDEX('Asset purchases'!R$3:R$1002,MATCH($A181,'Asset purchases'!$A$3:$A$1002,0))="ü",1,NA())</f>
        <v>#N/A</v>
      </c>
      <c r="T181" s="15" t="e">
        <f>IF(INDEX('Asset purchases'!S$3:S$1002,MATCH($A181,'Asset purchases'!$A$3:$A$1002,0))="ü",1,NA())</f>
        <v>#N/A</v>
      </c>
      <c r="U181" s="15" t="e">
        <f>IF(INDEX('Asset purchases'!T$3:T$1002,MATCH($A181,'Asset purchases'!$A$3:$A$1002,0))="ü",1,NA())</f>
        <v>#N/A</v>
      </c>
      <c r="V181" s="43">
        <f>IF(Announcements!H184="ü",1,0)</f>
        <v>0</v>
      </c>
    </row>
    <row r="182" spans="1:22" x14ac:dyDescent="0.3">
      <c r="A182" s="15" t="str">
        <f>IF(NOT(ISBLANK(Announcements!A185)),Announcements!A185,NA())</f>
        <v>CH-20200319-mon-3</v>
      </c>
      <c r="B182" s="15">
        <f>IF(NOT(ISBLANK(Announcements!B185)),Announcements!B185,NA())</f>
        <v>5</v>
      </c>
      <c r="C182" s="15" t="e">
        <f>IF(NOT(ISBLANK(Announcements!#REF!)),Announcements!#REF!,NA())</f>
        <v>#REF!</v>
      </c>
      <c r="D182" s="26">
        <f>IF(NOT(ISBLANK(Announcements!C185)),Announcements!C185,NA())</f>
        <v>44280</v>
      </c>
      <c r="E182" s="15" t="e">
        <f>IF(NOT(ISBLANK(Announcements!D185)),Announcements!D185,NA())</f>
        <v>#N/A</v>
      </c>
      <c r="F182" s="15" t="str">
        <f>IF(NOT(ISBLANK(Announcements!E185)),Announcements!E185,NA())</f>
        <v>CH</v>
      </c>
      <c r="G182" s="15" t="str">
        <f>IF(NOT(ISBLANK(Announcements!F185)),Announcements!F185,NA())</f>
        <v xml:space="preserve">Interest rate  </v>
      </c>
      <c r="H182" s="15" t="e">
        <f>IF(INDEX('Lending operations'!$L$3:$L$1007,MATCH($A182,'Lending operations'!$A$3:$A$1007,0))="ü",1,0)</f>
        <v>#N/A</v>
      </c>
      <c r="I182" s="15" t="e">
        <f>IF(INDEX('Lending operations'!$M$3:$M$1007,MATCH($A182,'Lending operations'!$A$3:$A$1007,0))="ü",1,NA())</f>
        <v>#N/A</v>
      </c>
      <c r="J182" s="15">
        <f t="shared" si="4"/>
        <v>0</v>
      </c>
      <c r="K182" s="15">
        <f t="shared" si="5"/>
        <v>0</v>
      </c>
      <c r="M182" s="15" t="e">
        <f>IF(INDEX('Asset purchases'!L$3:L$1002,MATCH($A182,'Asset purchases'!$A$3:$A$1002,0))="ü",1,NA())</f>
        <v>#N/A</v>
      </c>
      <c r="N182" s="15" t="e">
        <f>IF(INDEX('Asset purchases'!M$3:M$1002,MATCH($A182,'Asset purchases'!$A$3:$A$1002,0))="ü",1,NA())</f>
        <v>#N/A</v>
      </c>
      <c r="O182" s="15" t="e">
        <f>IF(INDEX('Asset purchases'!N$3:N$1002,MATCH($A182,'Asset purchases'!$A$3:$A$1002,0))="ü",1,NA())</f>
        <v>#N/A</v>
      </c>
      <c r="P182" s="15" t="e">
        <f>IF(INDEX('Asset purchases'!O$3:O$1002,MATCH($A182,'Asset purchases'!$A$3:$A$1002,0))="ü",1,NA())</f>
        <v>#N/A</v>
      </c>
      <c r="Q182" s="15" t="e">
        <f>IF(INDEX('Asset purchases'!P$3:P$1002,MATCH($A182,'Asset purchases'!$A$3:$A$1002,0))="ü",1,NA())</f>
        <v>#N/A</v>
      </c>
      <c r="R182" s="15" t="e">
        <f>IF(INDEX('Asset purchases'!Q$3:Q$1002,MATCH($A182,'Asset purchases'!$A$3:$A$1002,0))="ü",1,NA())</f>
        <v>#N/A</v>
      </c>
      <c r="S182" s="15" t="e">
        <f>IF(INDEX('Asset purchases'!R$3:R$1002,MATCH($A182,'Asset purchases'!$A$3:$A$1002,0))="ü",1,NA())</f>
        <v>#N/A</v>
      </c>
      <c r="T182" s="15" t="e">
        <f>IF(INDEX('Asset purchases'!S$3:S$1002,MATCH($A182,'Asset purchases'!$A$3:$A$1002,0))="ü",1,NA())</f>
        <v>#N/A</v>
      </c>
      <c r="U182" s="15" t="e">
        <f>IF(INDEX('Asset purchases'!T$3:T$1002,MATCH($A182,'Asset purchases'!$A$3:$A$1002,0))="ü",1,NA())</f>
        <v>#N/A</v>
      </c>
      <c r="V182" s="43">
        <f>IF(Announcements!H185="ü",1,0)</f>
        <v>0</v>
      </c>
    </row>
    <row r="183" spans="1:22" x14ac:dyDescent="0.3">
      <c r="A183" s="15" t="str">
        <f>IF(NOT(ISBLANK(Announcements!A186)),Announcements!A186,NA())</f>
        <v>CH-20200315-mon-1</v>
      </c>
      <c r="B183" s="15">
        <f>IF(NOT(ISBLANK(Announcements!B186)),Announcements!B186,NA())</f>
        <v>5</v>
      </c>
      <c r="C183" s="15" t="e">
        <f>IF(NOT(ISBLANK(Announcements!#REF!)),Announcements!#REF!,NA())</f>
        <v>#REF!</v>
      </c>
      <c r="D183" s="26">
        <f>IF(NOT(ISBLANK(Announcements!C186)),Announcements!C186,NA())</f>
        <v>44309</v>
      </c>
      <c r="E183" s="15" t="e">
        <f>IF(NOT(ISBLANK(Announcements!D186)),Announcements!D186,NA())</f>
        <v>#N/A</v>
      </c>
      <c r="F183" s="15" t="str">
        <f>IF(NOT(ISBLANK(Announcements!E186)),Announcements!E186,NA())</f>
        <v>CH</v>
      </c>
      <c r="G183" s="15" t="str">
        <f>IF(NOT(ISBLANK(Announcements!F186)),Announcements!F186,NA())</f>
        <v>Foreign exchange</v>
      </c>
      <c r="H183" s="15" t="e">
        <f>IF(INDEX('Lending operations'!$L$3:$L$1007,MATCH($A183,'Lending operations'!$A$3:$A$1007,0))="ü",1,0)</f>
        <v>#N/A</v>
      </c>
      <c r="I183" s="15" t="e">
        <f>IF(INDEX('Lending operations'!$M$3:$M$1007,MATCH($A183,'Lending operations'!$A$3:$A$1007,0))="ü",1,NA())</f>
        <v>#N/A</v>
      </c>
      <c r="J183" s="15">
        <f t="shared" si="4"/>
        <v>0</v>
      </c>
      <c r="K183" s="15">
        <f t="shared" si="5"/>
        <v>0</v>
      </c>
      <c r="M183" s="15" t="e">
        <f>IF(INDEX('Asset purchases'!L$3:L$1002,MATCH($A183,'Asset purchases'!$A$3:$A$1002,0))="ü",1,NA())</f>
        <v>#N/A</v>
      </c>
      <c r="N183" s="15" t="e">
        <f>IF(INDEX('Asset purchases'!M$3:M$1002,MATCH($A183,'Asset purchases'!$A$3:$A$1002,0))="ü",1,NA())</f>
        <v>#N/A</v>
      </c>
      <c r="O183" s="15" t="e">
        <f>IF(INDEX('Asset purchases'!N$3:N$1002,MATCH($A183,'Asset purchases'!$A$3:$A$1002,0))="ü",1,NA())</f>
        <v>#N/A</v>
      </c>
      <c r="P183" s="15" t="e">
        <f>IF(INDEX('Asset purchases'!O$3:O$1002,MATCH($A183,'Asset purchases'!$A$3:$A$1002,0))="ü",1,NA())</f>
        <v>#N/A</v>
      </c>
      <c r="Q183" s="15" t="e">
        <f>IF(INDEX('Asset purchases'!P$3:P$1002,MATCH($A183,'Asset purchases'!$A$3:$A$1002,0))="ü",1,NA())</f>
        <v>#N/A</v>
      </c>
      <c r="R183" s="15" t="e">
        <f>IF(INDEX('Asset purchases'!Q$3:Q$1002,MATCH($A183,'Asset purchases'!$A$3:$A$1002,0))="ü",1,NA())</f>
        <v>#N/A</v>
      </c>
      <c r="S183" s="15" t="e">
        <f>IF(INDEX('Asset purchases'!R$3:R$1002,MATCH($A183,'Asset purchases'!$A$3:$A$1002,0))="ü",1,NA())</f>
        <v>#N/A</v>
      </c>
      <c r="T183" s="15" t="e">
        <f>IF(INDEX('Asset purchases'!S$3:S$1002,MATCH($A183,'Asset purchases'!$A$3:$A$1002,0))="ü",1,NA())</f>
        <v>#N/A</v>
      </c>
      <c r="U183" s="15" t="e">
        <f>IF(INDEX('Asset purchases'!T$3:T$1002,MATCH($A183,'Asset purchases'!$A$3:$A$1002,0))="ü",1,NA())</f>
        <v>#N/A</v>
      </c>
      <c r="V183" s="43">
        <f>IF(Announcements!H186="ü",1,0)</f>
        <v>1</v>
      </c>
    </row>
    <row r="184" spans="1:22" x14ac:dyDescent="0.3">
      <c r="A184" s="15" t="str">
        <f>IF(NOT(ISBLANK(Announcements!A187)),Announcements!A187,NA())</f>
        <v>CH-20200319-mon-3</v>
      </c>
      <c r="B184" s="15">
        <f>IF(NOT(ISBLANK(Announcements!B187)),Announcements!B187,NA())</f>
        <v>6</v>
      </c>
      <c r="C184" s="15" t="e">
        <f>IF(NOT(ISBLANK(Announcements!#REF!)),Announcements!#REF!,NA())</f>
        <v>#REF!</v>
      </c>
      <c r="D184" s="26">
        <f>IF(NOT(ISBLANK(Announcements!C187)),Announcements!C187,NA())</f>
        <v>44364</v>
      </c>
      <c r="E184" s="15" t="e">
        <f>IF(NOT(ISBLANK(Announcements!D187)),Announcements!D187,NA())</f>
        <v>#N/A</v>
      </c>
      <c r="F184" s="15" t="str">
        <f>IF(NOT(ISBLANK(Announcements!E187)),Announcements!E187,NA())</f>
        <v>CH</v>
      </c>
      <c r="G184" s="15" t="str">
        <f>IF(NOT(ISBLANK(Announcements!F187)),Announcements!F187,NA())</f>
        <v>Interest rate</v>
      </c>
      <c r="H184" s="15" t="e">
        <f>IF(INDEX('Lending operations'!$L$3:$L$1007,MATCH($A184,'Lending operations'!$A$3:$A$1007,0))="ü",1,0)</f>
        <v>#N/A</v>
      </c>
      <c r="I184" s="15" t="e">
        <f>IF(INDEX('Lending operations'!$M$3:$M$1007,MATCH($A184,'Lending operations'!$A$3:$A$1007,0))="ü",1,NA())</f>
        <v>#N/A</v>
      </c>
      <c r="J184" s="15">
        <f t="shared" si="4"/>
        <v>0</v>
      </c>
      <c r="K184" s="15">
        <f t="shared" si="5"/>
        <v>0</v>
      </c>
      <c r="M184" s="15" t="e">
        <f>IF(INDEX('Asset purchases'!L$3:L$1002,MATCH($A184,'Asset purchases'!$A$3:$A$1002,0))="ü",1,NA())</f>
        <v>#N/A</v>
      </c>
      <c r="N184" s="15" t="e">
        <f>IF(INDEX('Asset purchases'!M$3:M$1002,MATCH($A184,'Asset purchases'!$A$3:$A$1002,0))="ü",1,NA())</f>
        <v>#N/A</v>
      </c>
      <c r="O184" s="15" t="e">
        <f>IF(INDEX('Asset purchases'!N$3:N$1002,MATCH($A184,'Asset purchases'!$A$3:$A$1002,0))="ü",1,NA())</f>
        <v>#N/A</v>
      </c>
      <c r="P184" s="15" t="e">
        <f>IF(INDEX('Asset purchases'!O$3:O$1002,MATCH($A184,'Asset purchases'!$A$3:$A$1002,0))="ü",1,NA())</f>
        <v>#N/A</v>
      </c>
      <c r="Q184" s="15" t="e">
        <f>IF(INDEX('Asset purchases'!P$3:P$1002,MATCH($A184,'Asset purchases'!$A$3:$A$1002,0))="ü",1,NA())</f>
        <v>#N/A</v>
      </c>
      <c r="R184" s="15" t="e">
        <f>IF(INDEX('Asset purchases'!Q$3:Q$1002,MATCH($A184,'Asset purchases'!$A$3:$A$1002,0))="ü",1,NA())</f>
        <v>#N/A</v>
      </c>
      <c r="S184" s="15" t="e">
        <f>IF(INDEX('Asset purchases'!R$3:R$1002,MATCH($A184,'Asset purchases'!$A$3:$A$1002,0))="ü",1,NA())</f>
        <v>#N/A</v>
      </c>
      <c r="T184" s="15" t="e">
        <f>IF(INDEX('Asset purchases'!S$3:S$1002,MATCH($A184,'Asset purchases'!$A$3:$A$1002,0))="ü",1,NA())</f>
        <v>#N/A</v>
      </c>
      <c r="U184" s="15" t="e">
        <f>IF(INDEX('Asset purchases'!T$3:T$1002,MATCH($A184,'Asset purchases'!$A$3:$A$1002,0))="ü",1,NA())</f>
        <v>#N/A</v>
      </c>
      <c r="V184" s="43">
        <f>IF(Announcements!H187="ü",1,0)</f>
        <v>0</v>
      </c>
    </row>
    <row r="185" spans="1:22" x14ac:dyDescent="0.3">
      <c r="A185" s="15" t="str">
        <f>IF(NOT(ISBLANK(Announcements!A188)),Announcements!A188,NA())</f>
        <v>CH-20200319-mon-3</v>
      </c>
      <c r="B185" s="15">
        <f>IF(NOT(ISBLANK(Announcements!B188)),Announcements!B188,NA())</f>
        <v>7</v>
      </c>
      <c r="C185" s="15" t="e">
        <f>IF(NOT(ISBLANK(Announcements!#REF!)),Announcements!#REF!,NA())</f>
        <v>#REF!</v>
      </c>
      <c r="D185" s="26">
        <f>IF(NOT(ISBLANK(Announcements!C188)),Announcements!C188,NA())</f>
        <v>44462</v>
      </c>
      <c r="E185" s="15" t="e">
        <f>IF(NOT(ISBLANK(Announcements!D188)),Announcements!D188,NA())</f>
        <v>#N/A</v>
      </c>
      <c r="F185" s="15" t="str">
        <f>IF(NOT(ISBLANK(Announcements!E188)),Announcements!E188,NA())</f>
        <v>CH</v>
      </c>
      <c r="G185" s="15" t="str">
        <f>IF(NOT(ISBLANK(Announcements!F188)),Announcements!F188,NA())</f>
        <v>Interest rate</v>
      </c>
      <c r="H185" s="15" t="e">
        <f>IF(INDEX('Lending operations'!$L$3:$L$1007,MATCH($A185,'Lending operations'!$A$3:$A$1007,0))="ü",1,0)</f>
        <v>#N/A</v>
      </c>
      <c r="I185" s="15" t="e">
        <f>IF(INDEX('Lending operations'!$M$3:$M$1007,MATCH($A185,'Lending operations'!$A$3:$A$1007,0))="ü",1,NA())</f>
        <v>#N/A</v>
      </c>
      <c r="J185" s="15">
        <f t="shared" si="4"/>
        <v>0</v>
      </c>
      <c r="K185" s="15">
        <f t="shared" si="5"/>
        <v>0</v>
      </c>
      <c r="M185" s="15" t="e">
        <f>IF(INDEX('Asset purchases'!L$3:L$1002,MATCH($A185,'Asset purchases'!$A$3:$A$1002,0))="ü",1,NA())</f>
        <v>#N/A</v>
      </c>
      <c r="N185" s="15" t="e">
        <f>IF(INDEX('Asset purchases'!M$3:M$1002,MATCH($A185,'Asset purchases'!$A$3:$A$1002,0))="ü",1,NA())</f>
        <v>#N/A</v>
      </c>
      <c r="O185" s="15" t="e">
        <f>IF(INDEX('Asset purchases'!N$3:N$1002,MATCH($A185,'Asset purchases'!$A$3:$A$1002,0))="ü",1,NA())</f>
        <v>#N/A</v>
      </c>
      <c r="P185" s="15" t="e">
        <f>IF(INDEX('Asset purchases'!O$3:O$1002,MATCH($A185,'Asset purchases'!$A$3:$A$1002,0))="ü",1,NA())</f>
        <v>#N/A</v>
      </c>
      <c r="Q185" s="15" t="e">
        <f>IF(INDEX('Asset purchases'!P$3:P$1002,MATCH($A185,'Asset purchases'!$A$3:$A$1002,0))="ü",1,NA())</f>
        <v>#N/A</v>
      </c>
      <c r="R185" s="15" t="e">
        <f>IF(INDEX('Asset purchases'!Q$3:Q$1002,MATCH($A185,'Asset purchases'!$A$3:$A$1002,0))="ü",1,NA())</f>
        <v>#N/A</v>
      </c>
      <c r="S185" s="15" t="e">
        <f>IF(INDEX('Asset purchases'!R$3:R$1002,MATCH($A185,'Asset purchases'!$A$3:$A$1002,0))="ü",1,NA())</f>
        <v>#N/A</v>
      </c>
      <c r="T185" s="15" t="e">
        <f>IF(INDEX('Asset purchases'!S$3:S$1002,MATCH($A185,'Asset purchases'!$A$3:$A$1002,0))="ü",1,NA())</f>
        <v>#N/A</v>
      </c>
      <c r="U185" s="15" t="e">
        <f>IF(INDEX('Asset purchases'!T$3:T$1002,MATCH($A185,'Asset purchases'!$A$3:$A$1002,0))="ü",1,NA())</f>
        <v>#N/A</v>
      </c>
      <c r="V185" s="43">
        <f>IF(Announcements!H188="ü",1,0)</f>
        <v>0</v>
      </c>
    </row>
    <row r="186" spans="1:22" x14ac:dyDescent="0.3">
      <c r="A186" s="15" t="str">
        <f>IF(NOT(ISBLANK(Announcements!A189)),Announcements!A189,NA())</f>
        <v>CH-20200319-mon-3</v>
      </c>
      <c r="B186" s="15">
        <f>IF(NOT(ISBLANK(Announcements!B189)),Announcements!B189,NA())</f>
        <v>8</v>
      </c>
      <c r="C186" s="15" t="e">
        <f>IF(NOT(ISBLANK(Announcements!#REF!)),Announcements!#REF!,NA())</f>
        <v>#REF!</v>
      </c>
      <c r="D186" s="26">
        <f>IF(NOT(ISBLANK(Announcements!C189)),Announcements!C189,NA())</f>
        <v>44546</v>
      </c>
      <c r="E186" s="15" t="e">
        <f>IF(NOT(ISBLANK(Announcements!D189)),Announcements!D189,NA())</f>
        <v>#N/A</v>
      </c>
      <c r="F186" s="15" t="str">
        <f>IF(NOT(ISBLANK(Announcements!E189)),Announcements!E189,NA())</f>
        <v>CH</v>
      </c>
      <c r="G186" s="15" t="str">
        <f>IF(NOT(ISBLANK(Announcements!F189)),Announcements!F189,NA())</f>
        <v>Interest rate</v>
      </c>
      <c r="H186" s="15" t="e">
        <f>IF(INDEX('Lending operations'!$L$3:$L$1007,MATCH($A186,'Lending operations'!$A$3:$A$1007,0))="ü",1,0)</f>
        <v>#N/A</v>
      </c>
      <c r="I186" s="15" t="e">
        <f>IF(INDEX('Lending operations'!$M$3:$M$1007,MATCH($A186,'Lending operations'!$A$3:$A$1007,0))="ü",1,NA())</f>
        <v>#N/A</v>
      </c>
      <c r="J186" s="15">
        <f t="shared" si="4"/>
        <v>0</v>
      </c>
      <c r="K186" s="15">
        <f t="shared" si="5"/>
        <v>0</v>
      </c>
      <c r="M186" s="15" t="e">
        <f>IF(INDEX('Asset purchases'!L$3:L$1002,MATCH($A186,'Asset purchases'!$A$3:$A$1002,0))="ü",1,NA())</f>
        <v>#N/A</v>
      </c>
      <c r="N186" s="15" t="e">
        <f>IF(INDEX('Asset purchases'!M$3:M$1002,MATCH($A186,'Asset purchases'!$A$3:$A$1002,0))="ü",1,NA())</f>
        <v>#N/A</v>
      </c>
      <c r="O186" s="15" t="e">
        <f>IF(INDEX('Asset purchases'!N$3:N$1002,MATCH($A186,'Asset purchases'!$A$3:$A$1002,0))="ü",1,NA())</f>
        <v>#N/A</v>
      </c>
      <c r="P186" s="15" t="e">
        <f>IF(INDEX('Asset purchases'!O$3:O$1002,MATCH($A186,'Asset purchases'!$A$3:$A$1002,0))="ü",1,NA())</f>
        <v>#N/A</v>
      </c>
      <c r="Q186" s="15" t="e">
        <f>IF(INDEX('Asset purchases'!P$3:P$1002,MATCH($A186,'Asset purchases'!$A$3:$A$1002,0))="ü",1,NA())</f>
        <v>#N/A</v>
      </c>
      <c r="R186" s="15" t="e">
        <f>IF(INDEX('Asset purchases'!Q$3:Q$1002,MATCH($A186,'Asset purchases'!$A$3:$A$1002,0))="ü",1,NA())</f>
        <v>#N/A</v>
      </c>
      <c r="S186" s="15" t="e">
        <f>IF(INDEX('Asset purchases'!R$3:R$1002,MATCH($A186,'Asset purchases'!$A$3:$A$1002,0))="ü",1,NA())</f>
        <v>#N/A</v>
      </c>
      <c r="T186" s="15" t="e">
        <f>IF(INDEX('Asset purchases'!S$3:S$1002,MATCH($A186,'Asset purchases'!$A$3:$A$1002,0))="ü",1,NA())</f>
        <v>#N/A</v>
      </c>
      <c r="U186" s="15" t="e">
        <f>IF(INDEX('Asset purchases'!T$3:T$1002,MATCH($A186,'Asset purchases'!$A$3:$A$1002,0))="ü",1,NA())</f>
        <v>#N/A</v>
      </c>
      <c r="V186" s="43">
        <f>IF(Announcements!H189="ü",1,0)</f>
        <v>0</v>
      </c>
    </row>
    <row r="187" spans="1:22" x14ac:dyDescent="0.3">
      <c r="A187" s="15" t="str">
        <f>IF(NOT(ISBLANK(Announcements!A190)),Announcements!A190,NA())</f>
        <v>CL-20200312-mon-1</v>
      </c>
      <c r="B187" s="15">
        <f>IF(NOT(ISBLANK(Announcements!B190)),Announcements!B190,NA())</f>
        <v>1</v>
      </c>
      <c r="C187" s="15" t="e">
        <f>IF(NOT(ISBLANK(Announcements!#REF!)),Announcements!#REF!,NA())</f>
        <v>#REF!</v>
      </c>
      <c r="D187" s="26">
        <f>IF(NOT(ISBLANK(Announcements!C190)),Announcements!C190,NA())</f>
        <v>43902</v>
      </c>
      <c r="E187" s="15" t="e">
        <f>IF(NOT(ISBLANK(Announcements!D190)),Announcements!D190,NA())</f>
        <v>#N/A</v>
      </c>
      <c r="F187" s="15" t="str">
        <f>IF(NOT(ISBLANK(Announcements!E190)),Announcements!E190,NA())</f>
        <v>CL</v>
      </c>
      <c r="G187" s="15" t="str">
        <f>IF(NOT(ISBLANK(Announcements!F190)),Announcements!F190,NA())</f>
        <v>Lending operations</v>
      </c>
      <c r="H187" s="15">
        <f>IF(INDEX('Lending operations'!$L$3:$L$1007,MATCH($A187,'Lending operations'!$A$3:$A$1007,0))="ü",1,0)</f>
        <v>0</v>
      </c>
      <c r="I187" s="15" t="e">
        <f>IF(INDEX('Lending operations'!$M$3:$M$1007,MATCH($A187,'Lending operations'!$A$3:$A$1007,0))="ü",1,NA())</f>
        <v>#N/A</v>
      </c>
      <c r="J187" s="15">
        <f t="shared" si="4"/>
        <v>0</v>
      </c>
      <c r="K187" s="15">
        <f t="shared" si="5"/>
        <v>0</v>
      </c>
      <c r="M187" s="15" t="e">
        <f>IF(INDEX('Asset purchases'!L$3:L$1002,MATCH($A187,'Asset purchases'!$A$3:$A$1002,0))="ü",1,NA())</f>
        <v>#N/A</v>
      </c>
      <c r="N187" s="15" t="e">
        <f>IF(INDEX('Asset purchases'!M$3:M$1002,MATCH($A187,'Asset purchases'!$A$3:$A$1002,0))="ü",1,NA())</f>
        <v>#N/A</v>
      </c>
      <c r="O187" s="15" t="e">
        <f>IF(INDEX('Asset purchases'!N$3:N$1002,MATCH($A187,'Asset purchases'!$A$3:$A$1002,0))="ü",1,NA())</f>
        <v>#N/A</v>
      </c>
      <c r="P187" s="15" t="e">
        <f>IF(INDEX('Asset purchases'!O$3:O$1002,MATCH($A187,'Asset purchases'!$A$3:$A$1002,0))="ü",1,NA())</f>
        <v>#N/A</v>
      </c>
      <c r="Q187" s="15" t="e">
        <f>IF(INDEX('Asset purchases'!P$3:P$1002,MATCH($A187,'Asset purchases'!$A$3:$A$1002,0))="ü",1,NA())</f>
        <v>#N/A</v>
      </c>
      <c r="R187" s="15" t="e">
        <f>IF(INDEX('Asset purchases'!Q$3:Q$1002,MATCH($A187,'Asset purchases'!$A$3:$A$1002,0))="ü",1,NA())</f>
        <v>#N/A</v>
      </c>
      <c r="S187" s="15" t="e">
        <f>IF(INDEX('Asset purchases'!R$3:R$1002,MATCH($A187,'Asset purchases'!$A$3:$A$1002,0))="ü",1,NA())</f>
        <v>#N/A</v>
      </c>
      <c r="T187" s="15" t="e">
        <f>IF(INDEX('Asset purchases'!S$3:S$1002,MATCH($A187,'Asset purchases'!$A$3:$A$1002,0))="ü",1,NA())</f>
        <v>#N/A</v>
      </c>
      <c r="U187" s="15" t="e">
        <f>IF(INDEX('Asset purchases'!T$3:T$1002,MATCH($A187,'Asset purchases'!$A$3:$A$1002,0))="ü",1,NA())</f>
        <v>#N/A</v>
      </c>
      <c r="V187" s="43">
        <f>IF(Announcements!H190="ü",1,0)</f>
        <v>0</v>
      </c>
    </row>
    <row r="188" spans="1:22" x14ac:dyDescent="0.3">
      <c r="A188" s="15" t="str">
        <f>IF(NOT(ISBLANK(Announcements!A191)),Announcements!A191,NA())</f>
        <v>CL-20200312-mon-2</v>
      </c>
      <c r="B188" s="15">
        <f>IF(NOT(ISBLANK(Announcements!B191)),Announcements!B191,NA())</f>
        <v>1</v>
      </c>
      <c r="C188" s="15" t="e">
        <f>IF(NOT(ISBLANK(Announcements!#REF!)),Announcements!#REF!,NA())</f>
        <v>#REF!</v>
      </c>
      <c r="D188" s="26">
        <f>IF(NOT(ISBLANK(Announcements!C191)),Announcements!C191,NA())</f>
        <v>43902</v>
      </c>
      <c r="E188" s="15" t="e">
        <f>IF(NOT(ISBLANK(Announcements!D191)),Announcements!D191,NA())</f>
        <v>#N/A</v>
      </c>
      <c r="F188" s="15" t="str">
        <f>IF(NOT(ISBLANK(Announcements!E191)),Announcements!E191,NA())</f>
        <v>CL</v>
      </c>
      <c r="G188" s="15" t="str">
        <f>IF(NOT(ISBLANK(Announcements!F191)),Announcements!F191,NA())</f>
        <v>Foreign exchange</v>
      </c>
      <c r="H188" s="15" t="e">
        <f>IF(INDEX('Lending operations'!$L$3:$L$1007,MATCH($A188,'Lending operations'!$A$3:$A$1007,0))="ü",1,0)</f>
        <v>#N/A</v>
      </c>
      <c r="I188" s="15" t="e">
        <f>IF(INDEX('Lending operations'!$M$3:$M$1007,MATCH($A188,'Lending operations'!$A$3:$A$1007,0))="ü",1,NA())</f>
        <v>#N/A</v>
      </c>
      <c r="J188" s="15">
        <f t="shared" si="4"/>
        <v>0</v>
      </c>
      <c r="K188" s="15">
        <f t="shared" si="5"/>
        <v>0</v>
      </c>
      <c r="M188" s="15" t="e">
        <f>IF(INDEX('Asset purchases'!L$3:L$1002,MATCH($A188,'Asset purchases'!$A$3:$A$1002,0))="ü",1,NA())</f>
        <v>#N/A</v>
      </c>
      <c r="N188" s="15" t="e">
        <f>IF(INDEX('Asset purchases'!M$3:M$1002,MATCH($A188,'Asset purchases'!$A$3:$A$1002,0))="ü",1,NA())</f>
        <v>#N/A</v>
      </c>
      <c r="O188" s="15" t="e">
        <f>IF(INDEX('Asset purchases'!N$3:N$1002,MATCH($A188,'Asset purchases'!$A$3:$A$1002,0))="ü",1,NA())</f>
        <v>#N/A</v>
      </c>
      <c r="P188" s="15" t="e">
        <f>IF(INDEX('Asset purchases'!O$3:O$1002,MATCH($A188,'Asset purchases'!$A$3:$A$1002,0))="ü",1,NA())</f>
        <v>#N/A</v>
      </c>
      <c r="Q188" s="15" t="e">
        <f>IF(INDEX('Asset purchases'!P$3:P$1002,MATCH($A188,'Asset purchases'!$A$3:$A$1002,0))="ü",1,NA())</f>
        <v>#N/A</v>
      </c>
      <c r="R188" s="15" t="e">
        <f>IF(INDEX('Asset purchases'!Q$3:Q$1002,MATCH($A188,'Asset purchases'!$A$3:$A$1002,0))="ü",1,NA())</f>
        <v>#N/A</v>
      </c>
      <c r="S188" s="15" t="e">
        <f>IF(INDEX('Asset purchases'!R$3:R$1002,MATCH($A188,'Asset purchases'!$A$3:$A$1002,0))="ü",1,NA())</f>
        <v>#N/A</v>
      </c>
      <c r="T188" s="15" t="e">
        <f>IF(INDEX('Asset purchases'!S$3:S$1002,MATCH($A188,'Asset purchases'!$A$3:$A$1002,0))="ü",1,NA())</f>
        <v>#N/A</v>
      </c>
      <c r="U188" s="15" t="e">
        <f>IF(INDEX('Asset purchases'!T$3:T$1002,MATCH($A188,'Asset purchases'!$A$3:$A$1002,0))="ü",1,NA())</f>
        <v>#N/A</v>
      </c>
      <c r="V188" s="43">
        <f>IF(Announcements!H191="ü",1,0)</f>
        <v>0</v>
      </c>
    </row>
    <row r="189" spans="1:22" x14ac:dyDescent="0.3">
      <c r="A189" s="15" t="str">
        <f>IF(NOT(ISBLANK(Announcements!A192)),Announcements!A192,NA())</f>
        <v>CL-20200316-mon-1</v>
      </c>
      <c r="B189" s="15">
        <f>IF(NOT(ISBLANK(Announcements!B192)),Announcements!B192,NA())</f>
        <v>1</v>
      </c>
      <c r="C189" s="15" t="e">
        <f>IF(NOT(ISBLANK(Announcements!#REF!)),Announcements!#REF!,NA())</f>
        <v>#REF!</v>
      </c>
      <c r="D189" s="26">
        <f>IF(NOT(ISBLANK(Announcements!C192)),Announcements!C192,NA())</f>
        <v>43906</v>
      </c>
      <c r="E189" s="15" t="e">
        <f>IF(NOT(ISBLANK(Announcements!D192)),Announcements!D192,NA())</f>
        <v>#N/A</v>
      </c>
      <c r="F189" s="15" t="str">
        <f>IF(NOT(ISBLANK(Announcements!E192)),Announcements!E192,NA())</f>
        <v>CL</v>
      </c>
      <c r="G189" s="15" t="str">
        <f>IF(NOT(ISBLANK(Announcements!F192)),Announcements!F192,NA())</f>
        <v xml:space="preserve">Interest rate  </v>
      </c>
      <c r="H189" s="15" t="e">
        <f>IF(INDEX('Lending operations'!$L$3:$L$1007,MATCH($A189,'Lending operations'!$A$3:$A$1007,0))="ü",1,0)</f>
        <v>#N/A</v>
      </c>
      <c r="I189" s="15" t="e">
        <f>IF(INDEX('Lending operations'!$M$3:$M$1007,MATCH($A189,'Lending operations'!$A$3:$A$1007,0))="ü",1,NA())</f>
        <v>#N/A</v>
      </c>
      <c r="J189" s="15">
        <f t="shared" si="4"/>
        <v>0</v>
      </c>
      <c r="K189" s="15">
        <f t="shared" si="5"/>
        <v>0</v>
      </c>
      <c r="M189" s="15" t="e">
        <f>IF(INDEX('Asset purchases'!L$3:L$1002,MATCH($A189,'Asset purchases'!$A$3:$A$1002,0))="ü",1,NA())</f>
        <v>#N/A</v>
      </c>
      <c r="N189" s="15" t="e">
        <f>IF(INDEX('Asset purchases'!M$3:M$1002,MATCH($A189,'Asset purchases'!$A$3:$A$1002,0))="ü",1,NA())</f>
        <v>#N/A</v>
      </c>
      <c r="O189" s="15" t="e">
        <f>IF(INDEX('Asset purchases'!N$3:N$1002,MATCH($A189,'Asset purchases'!$A$3:$A$1002,0))="ü",1,NA())</f>
        <v>#N/A</v>
      </c>
      <c r="P189" s="15" t="e">
        <f>IF(INDEX('Asset purchases'!O$3:O$1002,MATCH($A189,'Asset purchases'!$A$3:$A$1002,0))="ü",1,NA())</f>
        <v>#N/A</v>
      </c>
      <c r="Q189" s="15" t="e">
        <f>IF(INDEX('Asset purchases'!P$3:P$1002,MATCH($A189,'Asset purchases'!$A$3:$A$1002,0))="ü",1,NA())</f>
        <v>#N/A</v>
      </c>
      <c r="R189" s="15" t="e">
        <f>IF(INDEX('Asset purchases'!Q$3:Q$1002,MATCH($A189,'Asset purchases'!$A$3:$A$1002,0))="ü",1,NA())</f>
        <v>#N/A</v>
      </c>
      <c r="S189" s="15" t="e">
        <f>IF(INDEX('Asset purchases'!R$3:R$1002,MATCH($A189,'Asset purchases'!$A$3:$A$1002,0))="ü",1,NA())</f>
        <v>#N/A</v>
      </c>
      <c r="T189" s="15" t="e">
        <f>IF(INDEX('Asset purchases'!S$3:S$1002,MATCH($A189,'Asset purchases'!$A$3:$A$1002,0))="ü",1,NA())</f>
        <v>#N/A</v>
      </c>
      <c r="U189" s="15" t="e">
        <f>IF(INDEX('Asset purchases'!T$3:T$1002,MATCH($A189,'Asset purchases'!$A$3:$A$1002,0))="ü",1,NA())</f>
        <v>#N/A</v>
      </c>
      <c r="V189" s="43">
        <f>IF(Announcements!H192="ü",1,0)</f>
        <v>0</v>
      </c>
    </row>
    <row r="190" spans="1:22" x14ac:dyDescent="0.3">
      <c r="A190" s="15" t="str">
        <f>IF(NOT(ISBLANK(Announcements!A193)),Announcements!A193,NA())</f>
        <v>CL-20200316-mon-2</v>
      </c>
      <c r="B190" s="15">
        <f>IF(NOT(ISBLANK(Announcements!B193)),Announcements!B193,NA())</f>
        <v>1</v>
      </c>
      <c r="C190" s="15" t="e">
        <f>IF(NOT(ISBLANK(Announcements!#REF!)),Announcements!#REF!,NA())</f>
        <v>#REF!</v>
      </c>
      <c r="D190" s="26">
        <f>IF(NOT(ISBLANK(Announcements!C193)),Announcements!C193,NA())</f>
        <v>43906</v>
      </c>
      <c r="E190" s="15" t="e">
        <f>IF(NOT(ISBLANK(Announcements!D193)),Announcements!D193,NA())</f>
        <v>#N/A</v>
      </c>
      <c r="F190" s="15" t="str">
        <f>IF(NOT(ISBLANK(Announcements!E193)),Announcements!E193,NA())</f>
        <v>CL</v>
      </c>
      <c r="G190" s="15" t="str">
        <f>IF(NOT(ISBLANK(Announcements!F193)),Announcements!F193,NA())</f>
        <v>Lending operations</v>
      </c>
      <c r="H190" s="15">
        <f>IF(INDEX('Lending operations'!$L$3:$L$1007,MATCH($A190,'Lending operations'!$A$3:$A$1007,0))="ü",1,0)</f>
        <v>1</v>
      </c>
      <c r="I190" s="15" t="e">
        <f>IF(INDEX('Lending operations'!$M$3:$M$1007,MATCH($A190,'Lending operations'!$A$3:$A$1007,0))="ü",1,NA())</f>
        <v>#N/A</v>
      </c>
      <c r="J190" s="15">
        <f t="shared" si="4"/>
        <v>0</v>
      </c>
      <c r="K190" s="15">
        <f t="shared" si="5"/>
        <v>0</v>
      </c>
      <c r="M190" s="15" t="e">
        <f>IF(INDEX('Asset purchases'!L$3:L$1002,MATCH($A190,'Asset purchases'!$A$3:$A$1002,0))="ü",1,NA())</f>
        <v>#N/A</v>
      </c>
      <c r="N190" s="15" t="e">
        <f>IF(INDEX('Asset purchases'!M$3:M$1002,MATCH($A190,'Asset purchases'!$A$3:$A$1002,0))="ü",1,NA())</f>
        <v>#N/A</v>
      </c>
      <c r="O190" s="15" t="e">
        <f>IF(INDEX('Asset purchases'!N$3:N$1002,MATCH($A190,'Asset purchases'!$A$3:$A$1002,0))="ü",1,NA())</f>
        <v>#N/A</v>
      </c>
      <c r="P190" s="15" t="e">
        <f>IF(INDEX('Asset purchases'!O$3:O$1002,MATCH($A190,'Asset purchases'!$A$3:$A$1002,0))="ü",1,NA())</f>
        <v>#N/A</v>
      </c>
      <c r="Q190" s="15" t="e">
        <f>IF(INDEX('Asset purchases'!P$3:P$1002,MATCH($A190,'Asset purchases'!$A$3:$A$1002,0))="ü",1,NA())</f>
        <v>#N/A</v>
      </c>
      <c r="R190" s="15" t="e">
        <f>IF(INDEX('Asset purchases'!Q$3:Q$1002,MATCH($A190,'Asset purchases'!$A$3:$A$1002,0))="ü",1,NA())</f>
        <v>#N/A</v>
      </c>
      <c r="S190" s="15" t="e">
        <f>IF(INDEX('Asset purchases'!R$3:R$1002,MATCH($A190,'Asset purchases'!$A$3:$A$1002,0))="ü",1,NA())</f>
        <v>#N/A</v>
      </c>
      <c r="T190" s="15" t="e">
        <f>IF(INDEX('Asset purchases'!S$3:S$1002,MATCH($A190,'Asset purchases'!$A$3:$A$1002,0))="ü",1,NA())</f>
        <v>#N/A</v>
      </c>
      <c r="U190" s="15" t="e">
        <f>IF(INDEX('Asset purchases'!T$3:T$1002,MATCH($A190,'Asset purchases'!$A$3:$A$1002,0))="ü",1,NA())</f>
        <v>#N/A</v>
      </c>
      <c r="V190" s="43">
        <f>IF(Announcements!H193="ü",1,0)</f>
        <v>0</v>
      </c>
    </row>
    <row r="191" spans="1:22" x14ac:dyDescent="0.3">
      <c r="A191" s="15" t="str">
        <f>IF(NOT(ISBLANK(Announcements!A194)),Announcements!A194,NA())</f>
        <v>CL-20200316-mon-3</v>
      </c>
      <c r="B191" s="15">
        <f>IF(NOT(ISBLANK(Announcements!B194)),Announcements!B194,NA())</f>
        <v>1</v>
      </c>
      <c r="C191" s="15" t="e">
        <f>IF(NOT(ISBLANK(Announcements!#REF!)),Announcements!#REF!,NA())</f>
        <v>#REF!</v>
      </c>
      <c r="D191" s="26">
        <f>IF(NOT(ISBLANK(Announcements!C194)),Announcements!C194,NA())</f>
        <v>43906</v>
      </c>
      <c r="E191" s="15" t="e">
        <f>IF(NOT(ISBLANK(Announcements!D194)),Announcements!D194,NA())</f>
        <v>#N/A</v>
      </c>
      <c r="F191" s="15" t="str">
        <f>IF(NOT(ISBLANK(Announcements!E194)),Announcements!E194,NA())</f>
        <v>CL</v>
      </c>
      <c r="G191" s="15" t="str">
        <f>IF(NOT(ISBLANK(Announcements!F194)),Announcements!F194,NA())</f>
        <v>Lending operations</v>
      </c>
      <c r="H191" s="15">
        <f>IF(INDEX('Lending operations'!$L$3:$L$1007,MATCH($A191,'Lending operations'!$A$3:$A$1007,0))="ü",1,0)</f>
        <v>0</v>
      </c>
      <c r="I191" s="15" t="e">
        <f>IF(INDEX('Lending operations'!$M$3:$M$1007,MATCH($A191,'Lending operations'!$A$3:$A$1007,0))="ü",1,NA())</f>
        <v>#N/A</v>
      </c>
      <c r="J191" s="15">
        <f t="shared" si="4"/>
        <v>0</v>
      </c>
      <c r="K191" s="15">
        <f t="shared" si="5"/>
        <v>0</v>
      </c>
      <c r="M191" s="15" t="e">
        <f>IF(INDEX('Asset purchases'!L$3:L$1002,MATCH($A191,'Asset purchases'!$A$3:$A$1002,0))="ü",1,NA())</f>
        <v>#N/A</v>
      </c>
      <c r="N191" s="15" t="e">
        <f>IF(INDEX('Asset purchases'!M$3:M$1002,MATCH($A191,'Asset purchases'!$A$3:$A$1002,0))="ü",1,NA())</f>
        <v>#N/A</v>
      </c>
      <c r="O191" s="15" t="e">
        <f>IF(INDEX('Asset purchases'!N$3:N$1002,MATCH($A191,'Asset purchases'!$A$3:$A$1002,0))="ü",1,NA())</f>
        <v>#N/A</v>
      </c>
      <c r="P191" s="15" t="e">
        <f>IF(INDEX('Asset purchases'!O$3:O$1002,MATCH($A191,'Asset purchases'!$A$3:$A$1002,0))="ü",1,NA())</f>
        <v>#N/A</v>
      </c>
      <c r="Q191" s="15" t="e">
        <f>IF(INDEX('Asset purchases'!P$3:P$1002,MATCH($A191,'Asset purchases'!$A$3:$A$1002,0))="ü",1,NA())</f>
        <v>#N/A</v>
      </c>
      <c r="R191" s="15" t="e">
        <f>IF(INDEX('Asset purchases'!Q$3:Q$1002,MATCH($A191,'Asset purchases'!$A$3:$A$1002,0))="ü",1,NA())</f>
        <v>#N/A</v>
      </c>
      <c r="S191" s="15" t="e">
        <f>IF(INDEX('Asset purchases'!R$3:R$1002,MATCH($A191,'Asset purchases'!$A$3:$A$1002,0))="ü",1,NA())</f>
        <v>#N/A</v>
      </c>
      <c r="T191" s="15" t="e">
        <f>IF(INDEX('Asset purchases'!S$3:S$1002,MATCH($A191,'Asset purchases'!$A$3:$A$1002,0))="ü",1,NA())</f>
        <v>#N/A</v>
      </c>
      <c r="U191" s="15" t="e">
        <f>IF(INDEX('Asset purchases'!T$3:T$1002,MATCH($A191,'Asset purchases'!$A$3:$A$1002,0))="ü",1,NA())</f>
        <v>#N/A</v>
      </c>
      <c r="V191" s="43">
        <f>IF(Announcements!H194="ü",1,0)</f>
        <v>0</v>
      </c>
    </row>
    <row r="192" spans="1:22" x14ac:dyDescent="0.3">
      <c r="A192" s="15" t="str">
        <f>IF(NOT(ISBLANK(Announcements!A195)),Announcements!A195,NA())</f>
        <v>CL-20200316-mon-4</v>
      </c>
      <c r="B192" s="15">
        <f>IF(NOT(ISBLANK(Announcements!B195)),Announcements!B195,NA())</f>
        <v>1</v>
      </c>
      <c r="C192" s="15" t="e">
        <f>IF(NOT(ISBLANK(Announcements!#REF!)),Announcements!#REF!,NA())</f>
        <v>#REF!</v>
      </c>
      <c r="D192" s="26">
        <f>IF(NOT(ISBLANK(Announcements!C195)),Announcements!C195,NA())</f>
        <v>43906</v>
      </c>
      <c r="E192" s="15" t="e">
        <f>IF(NOT(ISBLANK(Announcements!D195)),Announcements!D195,NA())</f>
        <v>#N/A</v>
      </c>
      <c r="F192" s="15" t="str">
        <f>IF(NOT(ISBLANK(Announcements!E195)),Announcements!E195,NA())</f>
        <v>CL</v>
      </c>
      <c r="G192" s="15" t="str">
        <f>IF(NOT(ISBLANK(Announcements!F195)),Announcements!F195,NA())</f>
        <v>Asset purchases</v>
      </c>
      <c r="H192" s="15" t="e">
        <f>IF(INDEX('Lending operations'!$L$3:$L$1007,MATCH($A192,'Lending operations'!$A$3:$A$1007,0))="ü",1,0)</f>
        <v>#N/A</v>
      </c>
      <c r="I192" s="15" t="e">
        <f>IF(INDEX('Lending operations'!$M$3:$M$1007,MATCH($A192,'Lending operations'!$A$3:$A$1007,0))="ü",1,NA())</f>
        <v>#N/A</v>
      </c>
      <c r="J192" s="15">
        <f t="shared" si="4"/>
        <v>1</v>
      </c>
      <c r="K192" s="15">
        <f t="shared" si="5"/>
        <v>0</v>
      </c>
      <c r="M192" s="15" t="e">
        <f>IF(INDEX('Asset purchases'!L$3:L$1002,MATCH($A192,'Asset purchases'!$A$3:$A$1002,0))="ü",1,NA())</f>
        <v>#N/A</v>
      </c>
      <c r="N192" s="15" t="e">
        <f>IF(INDEX('Asset purchases'!M$3:M$1002,MATCH($A192,'Asset purchases'!$A$3:$A$1002,0))="ü",1,NA())</f>
        <v>#N/A</v>
      </c>
      <c r="O192" s="15" t="e">
        <f>IF(INDEX('Asset purchases'!N$3:N$1002,MATCH($A192,'Asset purchases'!$A$3:$A$1002,0))="ü",1,NA())</f>
        <v>#N/A</v>
      </c>
      <c r="P192" s="15" t="e">
        <f>IF(INDEX('Asset purchases'!O$3:O$1002,MATCH($A192,'Asset purchases'!$A$3:$A$1002,0))="ü",1,NA())</f>
        <v>#N/A</v>
      </c>
      <c r="Q192" s="15">
        <f>IF(INDEX('Asset purchases'!P$3:P$1002,MATCH($A192,'Asset purchases'!$A$3:$A$1002,0))="ü",1,NA())</f>
        <v>1</v>
      </c>
      <c r="R192" s="15" t="e">
        <f>IF(INDEX('Asset purchases'!Q$3:Q$1002,MATCH($A192,'Asset purchases'!$A$3:$A$1002,0))="ü",1,NA())</f>
        <v>#N/A</v>
      </c>
      <c r="S192" s="15" t="e">
        <f>IF(INDEX('Asset purchases'!R$3:R$1002,MATCH($A192,'Asset purchases'!$A$3:$A$1002,0))="ü",1,NA())</f>
        <v>#N/A</v>
      </c>
      <c r="T192" s="15" t="e">
        <f>IF(INDEX('Asset purchases'!S$3:S$1002,MATCH($A192,'Asset purchases'!$A$3:$A$1002,0))="ü",1,NA())</f>
        <v>#N/A</v>
      </c>
      <c r="U192" s="15" t="e">
        <f>IF(INDEX('Asset purchases'!T$3:T$1002,MATCH($A192,'Asset purchases'!$A$3:$A$1002,0))="ü",1,NA())</f>
        <v>#N/A</v>
      </c>
      <c r="V192" s="43">
        <f>IF(Announcements!H195="ü",1,0)</f>
        <v>0</v>
      </c>
    </row>
    <row r="193" spans="1:22" x14ac:dyDescent="0.3">
      <c r="A193" s="15" t="str">
        <f>IF(NOT(ISBLANK(Announcements!A196)),Announcements!A196,NA())</f>
        <v>CL-20200316-mon-5</v>
      </c>
      <c r="B193" s="15">
        <f>IF(NOT(ISBLANK(Announcements!B196)),Announcements!B196,NA())</f>
        <v>1</v>
      </c>
      <c r="C193" s="15" t="e">
        <f>IF(NOT(ISBLANK(Announcements!#REF!)),Announcements!#REF!,NA())</f>
        <v>#REF!</v>
      </c>
      <c r="D193" s="26">
        <f>IF(NOT(ISBLANK(Announcements!C196)),Announcements!C196,NA())</f>
        <v>43906</v>
      </c>
      <c r="E193" s="15" t="e">
        <f>IF(NOT(ISBLANK(Announcements!D196)),Announcements!D196,NA())</f>
        <v>#N/A</v>
      </c>
      <c r="F193" s="15" t="str">
        <f>IF(NOT(ISBLANK(Announcements!E196)),Announcements!E196,NA())</f>
        <v>CL</v>
      </c>
      <c r="G193" s="15" t="str">
        <f>IF(NOT(ISBLANK(Announcements!F196)),Announcements!F196,NA())</f>
        <v>Foreign exchange</v>
      </c>
      <c r="H193" s="15" t="e">
        <f>IF(INDEX('Lending operations'!$L$3:$L$1007,MATCH($A193,'Lending operations'!$A$3:$A$1007,0))="ü",1,0)</f>
        <v>#N/A</v>
      </c>
      <c r="I193" s="15" t="e">
        <f>IF(INDEX('Lending operations'!$M$3:$M$1007,MATCH($A193,'Lending operations'!$A$3:$A$1007,0))="ü",1,NA())</f>
        <v>#N/A</v>
      </c>
      <c r="J193" s="15">
        <f t="shared" si="4"/>
        <v>0</v>
      </c>
      <c r="K193" s="15">
        <f t="shared" si="5"/>
        <v>0</v>
      </c>
      <c r="M193" s="15" t="e">
        <f>IF(INDEX('Asset purchases'!L$3:L$1002,MATCH($A193,'Asset purchases'!$A$3:$A$1002,0))="ü",1,NA())</f>
        <v>#N/A</v>
      </c>
      <c r="N193" s="15" t="e">
        <f>IF(INDEX('Asset purchases'!M$3:M$1002,MATCH($A193,'Asset purchases'!$A$3:$A$1002,0))="ü",1,NA())</f>
        <v>#N/A</v>
      </c>
      <c r="O193" s="15" t="e">
        <f>IF(INDEX('Asset purchases'!N$3:N$1002,MATCH($A193,'Asset purchases'!$A$3:$A$1002,0))="ü",1,NA())</f>
        <v>#N/A</v>
      </c>
      <c r="P193" s="15" t="e">
        <f>IF(INDEX('Asset purchases'!O$3:O$1002,MATCH($A193,'Asset purchases'!$A$3:$A$1002,0))="ü",1,NA())</f>
        <v>#N/A</v>
      </c>
      <c r="Q193" s="15" t="e">
        <f>IF(INDEX('Asset purchases'!P$3:P$1002,MATCH($A193,'Asset purchases'!$A$3:$A$1002,0))="ü",1,NA())</f>
        <v>#N/A</v>
      </c>
      <c r="R193" s="15" t="e">
        <f>IF(INDEX('Asset purchases'!Q$3:Q$1002,MATCH($A193,'Asset purchases'!$A$3:$A$1002,0))="ü",1,NA())</f>
        <v>#N/A</v>
      </c>
      <c r="S193" s="15" t="e">
        <f>IF(INDEX('Asset purchases'!R$3:R$1002,MATCH($A193,'Asset purchases'!$A$3:$A$1002,0))="ü",1,NA())</f>
        <v>#N/A</v>
      </c>
      <c r="T193" s="15" t="e">
        <f>IF(INDEX('Asset purchases'!S$3:S$1002,MATCH($A193,'Asset purchases'!$A$3:$A$1002,0))="ü",1,NA())</f>
        <v>#N/A</v>
      </c>
      <c r="U193" s="15" t="e">
        <f>IF(INDEX('Asset purchases'!T$3:T$1002,MATCH($A193,'Asset purchases'!$A$3:$A$1002,0))="ü",1,NA())</f>
        <v>#N/A</v>
      </c>
      <c r="V193" s="43">
        <f>IF(Announcements!H196="ü",1,0)</f>
        <v>0</v>
      </c>
    </row>
    <row r="194" spans="1:22" x14ac:dyDescent="0.3">
      <c r="A194" s="15" t="str">
        <f>IF(NOT(ISBLANK(Announcements!A197)),Announcements!A197,NA())</f>
        <v>CL-20200318-mon-1</v>
      </c>
      <c r="B194" s="15">
        <f>IF(NOT(ISBLANK(Announcements!B197)),Announcements!B197,NA())</f>
        <v>1</v>
      </c>
      <c r="C194" s="15" t="e">
        <f>IF(NOT(ISBLANK(Announcements!#REF!)),Announcements!#REF!,NA())</f>
        <v>#REF!</v>
      </c>
      <c r="D194" s="26">
        <f>IF(NOT(ISBLANK(Announcements!C197)),Announcements!C197,NA())</f>
        <v>43906</v>
      </c>
      <c r="E194" s="15" t="e">
        <f>IF(NOT(ISBLANK(Announcements!D197)),Announcements!D197,NA())</f>
        <v>#N/A</v>
      </c>
      <c r="F194" s="15" t="str">
        <f>IF(NOT(ISBLANK(Announcements!E197)),Announcements!E197,NA())</f>
        <v>CL</v>
      </c>
      <c r="G194" s="15" t="str">
        <f>IF(NOT(ISBLANK(Announcements!F197)),Announcements!F197,NA())</f>
        <v>Foreign exchange</v>
      </c>
      <c r="H194" s="15" t="e">
        <f>IF(INDEX('Lending operations'!$L$3:$L$1007,MATCH($A194,'Lending operations'!$A$3:$A$1007,0))="ü",1,0)</f>
        <v>#N/A</v>
      </c>
      <c r="I194" s="15" t="e">
        <f>IF(INDEX('Lending operations'!$M$3:$M$1007,MATCH($A194,'Lending operations'!$A$3:$A$1007,0))="ü",1,NA())</f>
        <v>#N/A</v>
      </c>
      <c r="J194" s="15">
        <f t="shared" si="4"/>
        <v>0</v>
      </c>
      <c r="K194" s="15">
        <f t="shared" si="5"/>
        <v>0</v>
      </c>
      <c r="M194" s="15" t="e">
        <f>IF(INDEX('Asset purchases'!L$3:L$1002,MATCH($A194,'Asset purchases'!$A$3:$A$1002,0))="ü",1,NA())</f>
        <v>#N/A</v>
      </c>
      <c r="N194" s="15" t="e">
        <f>IF(INDEX('Asset purchases'!M$3:M$1002,MATCH($A194,'Asset purchases'!$A$3:$A$1002,0))="ü",1,NA())</f>
        <v>#N/A</v>
      </c>
      <c r="O194" s="15" t="e">
        <f>IF(INDEX('Asset purchases'!N$3:N$1002,MATCH($A194,'Asset purchases'!$A$3:$A$1002,0))="ü",1,NA())</f>
        <v>#N/A</v>
      </c>
      <c r="P194" s="15" t="e">
        <f>IF(INDEX('Asset purchases'!O$3:O$1002,MATCH($A194,'Asset purchases'!$A$3:$A$1002,0))="ü",1,NA())</f>
        <v>#N/A</v>
      </c>
      <c r="Q194" s="15" t="e">
        <f>IF(INDEX('Asset purchases'!P$3:P$1002,MATCH($A194,'Asset purchases'!$A$3:$A$1002,0))="ü",1,NA())</f>
        <v>#N/A</v>
      </c>
      <c r="R194" s="15" t="e">
        <f>IF(INDEX('Asset purchases'!Q$3:Q$1002,MATCH($A194,'Asset purchases'!$A$3:$A$1002,0))="ü",1,NA())</f>
        <v>#N/A</v>
      </c>
      <c r="S194" s="15" t="e">
        <f>IF(INDEX('Asset purchases'!R$3:R$1002,MATCH($A194,'Asset purchases'!$A$3:$A$1002,0))="ü",1,NA())</f>
        <v>#N/A</v>
      </c>
      <c r="T194" s="15" t="e">
        <f>IF(INDEX('Asset purchases'!S$3:S$1002,MATCH($A194,'Asset purchases'!$A$3:$A$1002,0))="ü",1,NA())</f>
        <v>#N/A</v>
      </c>
      <c r="U194" s="15" t="e">
        <f>IF(INDEX('Asset purchases'!T$3:T$1002,MATCH($A194,'Asset purchases'!$A$3:$A$1002,0))="ü",1,NA())</f>
        <v>#N/A</v>
      </c>
      <c r="V194" s="43">
        <f>IF(Announcements!H197="ü",1,0)</f>
        <v>0</v>
      </c>
    </row>
    <row r="195" spans="1:22" x14ac:dyDescent="0.3">
      <c r="A195" s="15" t="str">
        <f>IF(NOT(ISBLANK(Announcements!A198)),Announcements!A198,NA())</f>
        <v>CL-20200312-mon-2</v>
      </c>
      <c r="B195" s="15">
        <f>IF(NOT(ISBLANK(Announcements!B198)),Announcements!B198,NA())</f>
        <v>2</v>
      </c>
      <c r="C195" s="15" t="e">
        <f>IF(NOT(ISBLANK(Announcements!#REF!)),Announcements!#REF!,NA())</f>
        <v>#REF!</v>
      </c>
      <c r="D195" s="26">
        <f>IF(NOT(ISBLANK(Announcements!C198)),Announcements!C198,NA())</f>
        <v>43908</v>
      </c>
      <c r="E195" s="15" t="e">
        <f>IF(NOT(ISBLANK(Announcements!D198)),Announcements!D198,NA())</f>
        <v>#N/A</v>
      </c>
      <c r="F195" s="15" t="str">
        <f>IF(NOT(ISBLANK(Announcements!E198)),Announcements!E198,NA())</f>
        <v>CL</v>
      </c>
      <c r="G195" s="15" t="str">
        <f>IF(NOT(ISBLANK(Announcements!F198)),Announcements!F198,NA())</f>
        <v>Foreign exchange</v>
      </c>
      <c r="H195" s="15" t="e">
        <f>IF(INDEX('Lending operations'!$L$3:$L$1007,MATCH($A195,'Lending operations'!$A$3:$A$1007,0))="ü",1,0)</f>
        <v>#N/A</v>
      </c>
      <c r="I195" s="15" t="e">
        <f>IF(INDEX('Lending operations'!$M$3:$M$1007,MATCH($A195,'Lending operations'!$A$3:$A$1007,0))="ü",1,NA())</f>
        <v>#N/A</v>
      </c>
      <c r="J195" s="15">
        <f t="shared" ref="J195:J258" si="6">IF(_xlfn.AGGREGATE(9,3,$P195:$U195)&gt;0,1,0)</f>
        <v>0</v>
      </c>
      <c r="K195" s="15">
        <f t="shared" ref="K195:K258" si="7">IF(_xlfn.AGGREGATE(9,3,$M195:$O195)&gt;0,1,0)</f>
        <v>0</v>
      </c>
      <c r="M195" s="15" t="e">
        <f>IF(INDEX('Asset purchases'!L$3:L$1002,MATCH($A195,'Asset purchases'!$A$3:$A$1002,0))="ü",1,NA())</f>
        <v>#N/A</v>
      </c>
      <c r="N195" s="15" t="e">
        <f>IF(INDEX('Asset purchases'!M$3:M$1002,MATCH($A195,'Asset purchases'!$A$3:$A$1002,0))="ü",1,NA())</f>
        <v>#N/A</v>
      </c>
      <c r="O195" s="15" t="e">
        <f>IF(INDEX('Asset purchases'!N$3:N$1002,MATCH($A195,'Asset purchases'!$A$3:$A$1002,0))="ü",1,NA())</f>
        <v>#N/A</v>
      </c>
      <c r="P195" s="15" t="e">
        <f>IF(INDEX('Asset purchases'!O$3:O$1002,MATCH($A195,'Asset purchases'!$A$3:$A$1002,0))="ü",1,NA())</f>
        <v>#N/A</v>
      </c>
      <c r="Q195" s="15" t="e">
        <f>IF(INDEX('Asset purchases'!P$3:P$1002,MATCH($A195,'Asset purchases'!$A$3:$A$1002,0))="ü",1,NA())</f>
        <v>#N/A</v>
      </c>
      <c r="R195" s="15" t="e">
        <f>IF(INDEX('Asset purchases'!Q$3:Q$1002,MATCH($A195,'Asset purchases'!$A$3:$A$1002,0))="ü",1,NA())</f>
        <v>#N/A</v>
      </c>
      <c r="S195" s="15" t="e">
        <f>IF(INDEX('Asset purchases'!R$3:R$1002,MATCH($A195,'Asset purchases'!$A$3:$A$1002,0))="ü",1,NA())</f>
        <v>#N/A</v>
      </c>
      <c r="T195" s="15" t="e">
        <f>IF(INDEX('Asset purchases'!S$3:S$1002,MATCH($A195,'Asset purchases'!$A$3:$A$1002,0))="ü",1,NA())</f>
        <v>#N/A</v>
      </c>
      <c r="U195" s="15" t="e">
        <f>IF(INDEX('Asset purchases'!T$3:T$1002,MATCH($A195,'Asset purchases'!$A$3:$A$1002,0))="ü",1,NA())</f>
        <v>#N/A</v>
      </c>
      <c r="V195" s="43">
        <f>IF(Announcements!H198="ü",1,0)</f>
        <v>0</v>
      </c>
    </row>
    <row r="196" spans="1:22" x14ac:dyDescent="0.3">
      <c r="A196" s="15" t="str">
        <f>IF(NOT(ISBLANK(Announcements!A199)),Announcements!A199,NA())</f>
        <v>CL-20200318-mon-2</v>
      </c>
      <c r="B196" s="15">
        <f>IF(NOT(ISBLANK(Announcements!B199)),Announcements!B199,NA())</f>
        <v>1</v>
      </c>
      <c r="C196" s="15" t="e">
        <f>IF(NOT(ISBLANK(Announcements!#REF!)),Announcements!#REF!,NA())</f>
        <v>#REF!</v>
      </c>
      <c r="D196" s="26">
        <f>IF(NOT(ISBLANK(Announcements!C199)),Announcements!C199,NA())</f>
        <v>43908</v>
      </c>
      <c r="E196" s="15" t="e">
        <f>IF(NOT(ISBLANK(Announcements!D199)),Announcements!D199,NA())</f>
        <v>#N/A</v>
      </c>
      <c r="F196" s="15" t="str">
        <f>IF(NOT(ISBLANK(Announcements!E199)),Announcements!E199,NA())</f>
        <v>CL</v>
      </c>
      <c r="G196" s="15" t="str">
        <f>IF(NOT(ISBLANK(Announcements!F199)),Announcements!F199,NA())</f>
        <v>Foreign exchange</v>
      </c>
      <c r="H196" s="15" t="e">
        <f>IF(INDEX('Lending operations'!$L$3:$L$1007,MATCH($A196,'Lending operations'!$A$3:$A$1007,0))="ü",1,0)</f>
        <v>#N/A</v>
      </c>
      <c r="I196" s="15" t="e">
        <f>IF(INDEX('Lending operations'!$M$3:$M$1007,MATCH($A196,'Lending operations'!$A$3:$A$1007,0))="ü",1,NA())</f>
        <v>#N/A</v>
      </c>
      <c r="J196" s="15">
        <f t="shared" si="6"/>
        <v>0</v>
      </c>
      <c r="K196" s="15">
        <f t="shared" si="7"/>
        <v>0</v>
      </c>
      <c r="M196" s="15" t="e">
        <f>IF(INDEX('Asset purchases'!L$3:L$1002,MATCH($A196,'Asset purchases'!$A$3:$A$1002,0))="ü",1,NA())</f>
        <v>#N/A</v>
      </c>
      <c r="N196" s="15" t="e">
        <f>IF(INDEX('Asset purchases'!M$3:M$1002,MATCH($A196,'Asset purchases'!$A$3:$A$1002,0))="ü",1,NA())</f>
        <v>#N/A</v>
      </c>
      <c r="O196" s="15" t="e">
        <f>IF(INDEX('Asset purchases'!N$3:N$1002,MATCH($A196,'Asset purchases'!$A$3:$A$1002,0))="ü",1,NA())</f>
        <v>#N/A</v>
      </c>
      <c r="P196" s="15" t="e">
        <f>IF(INDEX('Asset purchases'!O$3:O$1002,MATCH($A196,'Asset purchases'!$A$3:$A$1002,0))="ü",1,NA())</f>
        <v>#N/A</v>
      </c>
      <c r="Q196" s="15" t="e">
        <f>IF(INDEX('Asset purchases'!P$3:P$1002,MATCH($A196,'Asset purchases'!$A$3:$A$1002,0))="ü",1,NA())</f>
        <v>#N/A</v>
      </c>
      <c r="R196" s="15" t="e">
        <f>IF(INDEX('Asset purchases'!Q$3:Q$1002,MATCH($A196,'Asset purchases'!$A$3:$A$1002,0))="ü",1,NA())</f>
        <v>#N/A</v>
      </c>
      <c r="S196" s="15" t="e">
        <f>IF(INDEX('Asset purchases'!R$3:R$1002,MATCH($A196,'Asset purchases'!$A$3:$A$1002,0))="ü",1,NA())</f>
        <v>#N/A</v>
      </c>
      <c r="T196" s="15" t="e">
        <f>IF(INDEX('Asset purchases'!S$3:S$1002,MATCH($A196,'Asset purchases'!$A$3:$A$1002,0))="ü",1,NA())</f>
        <v>#N/A</v>
      </c>
      <c r="U196" s="15" t="e">
        <f>IF(INDEX('Asset purchases'!T$3:T$1002,MATCH($A196,'Asset purchases'!$A$3:$A$1002,0))="ü",1,NA())</f>
        <v>#N/A</v>
      </c>
      <c r="V196" s="43">
        <f>IF(Announcements!H199="ü",1,0)</f>
        <v>0</v>
      </c>
    </row>
    <row r="197" spans="1:22" x14ac:dyDescent="0.3">
      <c r="A197" s="15" t="str">
        <f>IF(NOT(ISBLANK(Announcements!A200)),Announcements!A200,NA())</f>
        <v>CL-20200316-mon-4</v>
      </c>
      <c r="B197" s="15">
        <f>IF(NOT(ISBLANK(Announcements!B200)),Announcements!B200,NA())</f>
        <v>2</v>
      </c>
      <c r="C197" s="15" t="e">
        <f>IF(NOT(ISBLANK(Announcements!#REF!)),Announcements!#REF!,NA())</f>
        <v>#REF!</v>
      </c>
      <c r="D197" s="26">
        <f>IF(NOT(ISBLANK(Announcements!C200)),Announcements!C200,NA())</f>
        <v>43909</v>
      </c>
      <c r="E197" s="15" t="e">
        <f>IF(NOT(ISBLANK(Announcements!D200)),Announcements!D200,NA())</f>
        <v>#N/A</v>
      </c>
      <c r="F197" s="15" t="str">
        <f>IF(NOT(ISBLANK(Announcements!E200)),Announcements!E200,NA())</f>
        <v>CL</v>
      </c>
      <c r="G197" s="15" t="str">
        <f>IF(NOT(ISBLANK(Announcements!F200)),Announcements!F200,NA())</f>
        <v>Asset purchases</v>
      </c>
      <c r="H197" s="15" t="e">
        <f>IF(INDEX('Lending operations'!$L$3:$L$1007,MATCH($A197,'Lending operations'!$A$3:$A$1007,0))="ü",1,0)</f>
        <v>#N/A</v>
      </c>
      <c r="I197" s="15" t="e">
        <f>IF(INDEX('Lending operations'!$M$3:$M$1007,MATCH($A197,'Lending operations'!$A$3:$A$1007,0))="ü",1,NA())</f>
        <v>#N/A</v>
      </c>
      <c r="J197" s="15">
        <f t="shared" si="6"/>
        <v>1</v>
      </c>
      <c r="K197" s="15">
        <f t="shared" si="7"/>
        <v>0</v>
      </c>
      <c r="M197" s="15" t="e">
        <f>IF(INDEX('Asset purchases'!L$3:L$1002,MATCH($A197,'Asset purchases'!$A$3:$A$1002,0))="ü",1,NA())</f>
        <v>#N/A</v>
      </c>
      <c r="N197" s="15" t="e">
        <f>IF(INDEX('Asset purchases'!M$3:M$1002,MATCH($A197,'Asset purchases'!$A$3:$A$1002,0))="ü",1,NA())</f>
        <v>#N/A</v>
      </c>
      <c r="O197" s="15" t="e">
        <f>IF(INDEX('Asset purchases'!N$3:N$1002,MATCH($A197,'Asset purchases'!$A$3:$A$1002,0))="ü",1,NA())</f>
        <v>#N/A</v>
      </c>
      <c r="P197" s="15" t="e">
        <f>IF(INDEX('Asset purchases'!O$3:O$1002,MATCH($A197,'Asset purchases'!$A$3:$A$1002,0))="ü",1,NA())</f>
        <v>#N/A</v>
      </c>
      <c r="Q197" s="15">
        <f>IF(INDEX('Asset purchases'!P$3:P$1002,MATCH($A197,'Asset purchases'!$A$3:$A$1002,0))="ü",1,NA())</f>
        <v>1</v>
      </c>
      <c r="R197" s="15" t="e">
        <f>IF(INDEX('Asset purchases'!Q$3:Q$1002,MATCH($A197,'Asset purchases'!$A$3:$A$1002,0))="ü",1,NA())</f>
        <v>#N/A</v>
      </c>
      <c r="S197" s="15" t="e">
        <f>IF(INDEX('Asset purchases'!R$3:R$1002,MATCH($A197,'Asset purchases'!$A$3:$A$1002,0))="ü",1,NA())</f>
        <v>#N/A</v>
      </c>
      <c r="T197" s="15" t="e">
        <f>IF(INDEX('Asset purchases'!S$3:S$1002,MATCH($A197,'Asset purchases'!$A$3:$A$1002,0))="ü",1,NA())</f>
        <v>#N/A</v>
      </c>
      <c r="U197" s="15" t="e">
        <f>IF(INDEX('Asset purchases'!T$3:T$1002,MATCH($A197,'Asset purchases'!$A$3:$A$1002,0))="ü",1,NA())</f>
        <v>#N/A</v>
      </c>
      <c r="V197" s="43">
        <f>IF(Announcements!H200="ü",1,0)</f>
        <v>0</v>
      </c>
    </row>
    <row r="198" spans="1:22" x14ac:dyDescent="0.3">
      <c r="A198" s="15" t="str">
        <f>IF(NOT(ISBLANK(Announcements!A201)),Announcements!A201,NA())</f>
        <v>CL-20200316-mon-2</v>
      </c>
      <c r="B198" s="15">
        <f>IF(NOT(ISBLANK(Announcements!B201)),Announcements!B201,NA())</f>
        <v>2</v>
      </c>
      <c r="C198" s="15" t="e">
        <f>IF(NOT(ISBLANK(Announcements!#REF!)),Announcements!#REF!,NA())</f>
        <v>#REF!</v>
      </c>
      <c r="D198" s="26">
        <f>IF(NOT(ISBLANK(Announcements!C201)),Announcements!C201,NA())</f>
        <v>43913</v>
      </c>
      <c r="E198" s="15" t="e">
        <f>IF(NOT(ISBLANK(Announcements!D201)),Announcements!D201,NA())</f>
        <v>#N/A</v>
      </c>
      <c r="F198" s="15" t="str">
        <f>IF(NOT(ISBLANK(Announcements!E201)),Announcements!E201,NA())</f>
        <v>CL</v>
      </c>
      <c r="G198" s="15" t="str">
        <f>IF(NOT(ISBLANK(Announcements!F201)),Announcements!F201,NA())</f>
        <v>Lending operations</v>
      </c>
      <c r="H198" s="15">
        <f>IF(INDEX('Lending operations'!$L$3:$L$1007,MATCH($A198,'Lending operations'!$A$3:$A$1007,0))="ü",1,0)</f>
        <v>1</v>
      </c>
      <c r="I198" s="15" t="e">
        <f>IF(INDEX('Lending operations'!$M$3:$M$1007,MATCH($A198,'Lending operations'!$A$3:$A$1007,0))="ü",1,NA())</f>
        <v>#N/A</v>
      </c>
      <c r="J198" s="15">
        <f t="shared" si="6"/>
        <v>0</v>
      </c>
      <c r="K198" s="15">
        <f t="shared" si="7"/>
        <v>0</v>
      </c>
      <c r="M198" s="15" t="e">
        <f>IF(INDEX('Asset purchases'!L$3:L$1002,MATCH($A198,'Asset purchases'!$A$3:$A$1002,0))="ü",1,NA())</f>
        <v>#N/A</v>
      </c>
      <c r="N198" s="15" t="e">
        <f>IF(INDEX('Asset purchases'!M$3:M$1002,MATCH($A198,'Asset purchases'!$A$3:$A$1002,0))="ü",1,NA())</f>
        <v>#N/A</v>
      </c>
      <c r="O198" s="15" t="e">
        <f>IF(INDEX('Asset purchases'!N$3:N$1002,MATCH($A198,'Asset purchases'!$A$3:$A$1002,0))="ü",1,NA())</f>
        <v>#N/A</v>
      </c>
      <c r="P198" s="15" t="e">
        <f>IF(INDEX('Asset purchases'!O$3:O$1002,MATCH($A198,'Asset purchases'!$A$3:$A$1002,0))="ü",1,NA())</f>
        <v>#N/A</v>
      </c>
      <c r="Q198" s="15" t="e">
        <f>IF(INDEX('Asset purchases'!P$3:P$1002,MATCH($A198,'Asset purchases'!$A$3:$A$1002,0))="ü",1,NA())</f>
        <v>#N/A</v>
      </c>
      <c r="R198" s="15" t="e">
        <f>IF(INDEX('Asset purchases'!Q$3:Q$1002,MATCH($A198,'Asset purchases'!$A$3:$A$1002,0))="ü",1,NA())</f>
        <v>#N/A</v>
      </c>
      <c r="S198" s="15" t="e">
        <f>IF(INDEX('Asset purchases'!R$3:R$1002,MATCH($A198,'Asset purchases'!$A$3:$A$1002,0))="ü",1,NA())</f>
        <v>#N/A</v>
      </c>
      <c r="T198" s="15" t="e">
        <f>IF(INDEX('Asset purchases'!S$3:S$1002,MATCH($A198,'Asset purchases'!$A$3:$A$1002,0))="ü",1,NA())</f>
        <v>#N/A</v>
      </c>
      <c r="U198" s="15" t="e">
        <f>IF(INDEX('Asset purchases'!T$3:T$1002,MATCH($A198,'Asset purchases'!$A$3:$A$1002,0))="ü",1,NA())</f>
        <v>#N/A</v>
      </c>
      <c r="V198" s="43">
        <f>IF(Announcements!H201="ü",1,0)</f>
        <v>0</v>
      </c>
    </row>
    <row r="199" spans="1:22" x14ac:dyDescent="0.3">
      <c r="A199" s="15" t="str">
        <f>IF(NOT(ISBLANK(Announcements!A202)),Announcements!A202,NA())</f>
        <v>CL-20200323-mon-1</v>
      </c>
      <c r="B199" s="15">
        <f>IF(NOT(ISBLANK(Announcements!B202)),Announcements!B202,NA())</f>
        <v>1</v>
      </c>
      <c r="C199" s="15" t="e">
        <f>IF(NOT(ISBLANK(Announcements!#REF!)),Announcements!#REF!,NA())</f>
        <v>#REF!</v>
      </c>
      <c r="D199" s="26">
        <f>IF(NOT(ISBLANK(Announcements!C202)),Announcements!C202,NA())</f>
        <v>43913</v>
      </c>
      <c r="E199" s="15" t="e">
        <f>IF(NOT(ISBLANK(Announcements!D202)),Announcements!D202,NA())</f>
        <v>#N/A</v>
      </c>
      <c r="F199" s="15" t="str">
        <f>IF(NOT(ISBLANK(Announcements!E202)),Announcements!E202,NA())</f>
        <v>CL</v>
      </c>
      <c r="G199" s="15" t="str">
        <f>IF(NOT(ISBLANK(Announcements!F202)),Announcements!F202,NA())</f>
        <v>Lending operations</v>
      </c>
      <c r="H199" s="15">
        <f>IF(INDEX('Lending operations'!$L$3:$L$1007,MATCH($A199,'Lending operations'!$A$3:$A$1007,0))="ü",1,0)</f>
        <v>1</v>
      </c>
      <c r="I199" s="15" t="e">
        <f>IF(INDEX('Lending operations'!$M$3:$M$1007,MATCH($A199,'Lending operations'!$A$3:$A$1007,0))="ü",1,NA())</f>
        <v>#N/A</v>
      </c>
      <c r="J199" s="15">
        <f t="shared" si="6"/>
        <v>0</v>
      </c>
      <c r="K199" s="15">
        <f t="shared" si="7"/>
        <v>0</v>
      </c>
      <c r="M199" s="15" t="e">
        <f>IF(INDEX('Asset purchases'!L$3:L$1002,MATCH($A199,'Asset purchases'!$A$3:$A$1002,0))="ü",1,NA())</f>
        <v>#N/A</v>
      </c>
      <c r="N199" s="15" t="e">
        <f>IF(INDEX('Asset purchases'!M$3:M$1002,MATCH($A199,'Asset purchases'!$A$3:$A$1002,0))="ü",1,NA())</f>
        <v>#N/A</v>
      </c>
      <c r="O199" s="15" t="e">
        <f>IF(INDEX('Asset purchases'!N$3:N$1002,MATCH($A199,'Asset purchases'!$A$3:$A$1002,0))="ü",1,NA())</f>
        <v>#N/A</v>
      </c>
      <c r="P199" s="15" t="e">
        <f>IF(INDEX('Asset purchases'!O$3:O$1002,MATCH($A199,'Asset purchases'!$A$3:$A$1002,0))="ü",1,NA())</f>
        <v>#N/A</v>
      </c>
      <c r="Q199" s="15" t="e">
        <f>IF(INDEX('Asset purchases'!P$3:P$1002,MATCH($A199,'Asset purchases'!$A$3:$A$1002,0))="ü",1,NA())</f>
        <v>#N/A</v>
      </c>
      <c r="R199" s="15" t="e">
        <f>IF(INDEX('Asset purchases'!Q$3:Q$1002,MATCH($A199,'Asset purchases'!$A$3:$A$1002,0))="ü",1,NA())</f>
        <v>#N/A</v>
      </c>
      <c r="S199" s="15" t="e">
        <f>IF(INDEX('Asset purchases'!R$3:R$1002,MATCH($A199,'Asset purchases'!$A$3:$A$1002,0))="ü",1,NA())</f>
        <v>#N/A</v>
      </c>
      <c r="T199" s="15" t="e">
        <f>IF(INDEX('Asset purchases'!S$3:S$1002,MATCH($A199,'Asset purchases'!$A$3:$A$1002,0))="ü",1,NA())</f>
        <v>#N/A</v>
      </c>
      <c r="U199" s="15" t="e">
        <f>IF(INDEX('Asset purchases'!T$3:T$1002,MATCH($A199,'Asset purchases'!$A$3:$A$1002,0))="ü",1,NA())</f>
        <v>#N/A</v>
      </c>
      <c r="V199" s="43">
        <f>IF(Announcements!H202="ü",1,0)</f>
        <v>0</v>
      </c>
    </row>
    <row r="200" spans="1:22" x14ac:dyDescent="0.3">
      <c r="A200" s="15" t="str">
        <f>IF(NOT(ISBLANK(Announcements!A203)),Announcements!A203,NA())</f>
        <v>CL-20200323-mon-1</v>
      </c>
      <c r="B200" s="15">
        <f>IF(NOT(ISBLANK(Announcements!B203)),Announcements!B203,NA())</f>
        <v>2</v>
      </c>
      <c r="C200" s="15" t="e">
        <f>IF(NOT(ISBLANK(Announcements!#REF!)),Announcements!#REF!,NA())</f>
        <v>#REF!</v>
      </c>
      <c r="D200" s="26">
        <f>IF(NOT(ISBLANK(Announcements!C203)),Announcements!C203,NA())</f>
        <v>43916</v>
      </c>
      <c r="E200" s="15" t="e">
        <f>IF(NOT(ISBLANK(Announcements!D203)),Announcements!D203,NA())</f>
        <v>#N/A</v>
      </c>
      <c r="F200" s="15" t="str">
        <f>IF(NOT(ISBLANK(Announcements!E203)),Announcements!E203,NA())</f>
        <v>CL</v>
      </c>
      <c r="G200" s="15" t="str">
        <f>IF(NOT(ISBLANK(Announcements!F203)),Announcements!F203,NA())</f>
        <v>Lending operations</v>
      </c>
      <c r="H200" s="15">
        <f>IF(INDEX('Lending operations'!$L$3:$L$1007,MATCH($A200,'Lending operations'!$A$3:$A$1007,0))="ü",1,0)</f>
        <v>1</v>
      </c>
      <c r="I200" s="15" t="e">
        <f>IF(INDEX('Lending operations'!$M$3:$M$1007,MATCH($A200,'Lending operations'!$A$3:$A$1007,0))="ü",1,NA())</f>
        <v>#N/A</v>
      </c>
      <c r="J200" s="15">
        <f t="shared" si="6"/>
        <v>0</v>
      </c>
      <c r="K200" s="15">
        <f t="shared" si="7"/>
        <v>0</v>
      </c>
      <c r="M200" s="15" t="e">
        <f>IF(INDEX('Asset purchases'!L$3:L$1002,MATCH($A200,'Asset purchases'!$A$3:$A$1002,0))="ü",1,NA())</f>
        <v>#N/A</v>
      </c>
      <c r="N200" s="15" t="e">
        <f>IF(INDEX('Asset purchases'!M$3:M$1002,MATCH($A200,'Asset purchases'!$A$3:$A$1002,0))="ü",1,NA())</f>
        <v>#N/A</v>
      </c>
      <c r="O200" s="15" t="e">
        <f>IF(INDEX('Asset purchases'!N$3:N$1002,MATCH($A200,'Asset purchases'!$A$3:$A$1002,0))="ü",1,NA())</f>
        <v>#N/A</v>
      </c>
      <c r="P200" s="15" t="e">
        <f>IF(INDEX('Asset purchases'!O$3:O$1002,MATCH($A200,'Asset purchases'!$A$3:$A$1002,0))="ü",1,NA())</f>
        <v>#N/A</v>
      </c>
      <c r="Q200" s="15" t="e">
        <f>IF(INDEX('Asset purchases'!P$3:P$1002,MATCH($A200,'Asset purchases'!$A$3:$A$1002,0))="ü",1,NA())</f>
        <v>#N/A</v>
      </c>
      <c r="R200" s="15" t="e">
        <f>IF(INDEX('Asset purchases'!Q$3:Q$1002,MATCH($A200,'Asset purchases'!$A$3:$A$1002,0))="ü",1,NA())</f>
        <v>#N/A</v>
      </c>
      <c r="S200" s="15" t="e">
        <f>IF(INDEX('Asset purchases'!R$3:R$1002,MATCH($A200,'Asset purchases'!$A$3:$A$1002,0))="ü",1,NA())</f>
        <v>#N/A</v>
      </c>
      <c r="T200" s="15" t="e">
        <f>IF(INDEX('Asset purchases'!S$3:S$1002,MATCH($A200,'Asset purchases'!$A$3:$A$1002,0))="ü",1,NA())</f>
        <v>#N/A</v>
      </c>
      <c r="U200" s="15" t="e">
        <f>IF(INDEX('Asset purchases'!T$3:T$1002,MATCH($A200,'Asset purchases'!$A$3:$A$1002,0))="ü",1,NA())</f>
        <v>#N/A</v>
      </c>
      <c r="V200" s="43">
        <f>IF(Announcements!H203="ü",1,0)</f>
        <v>0</v>
      </c>
    </row>
    <row r="201" spans="1:22" x14ac:dyDescent="0.3">
      <c r="A201" s="15" t="str">
        <f>IF(NOT(ISBLANK(Announcements!A204)),Announcements!A204,NA())</f>
        <v>CL-20200316-mon-4</v>
      </c>
      <c r="B201" s="15">
        <f>IF(NOT(ISBLANK(Announcements!B204)),Announcements!B204,NA())</f>
        <v>3</v>
      </c>
      <c r="C201" s="15" t="e">
        <f>IF(NOT(ISBLANK(Announcements!#REF!)),Announcements!#REF!,NA())</f>
        <v>#REF!</v>
      </c>
      <c r="D201" s="26">
        <f>IF(NOT(ISBLANK(Announcements!C204)),Announcements!C204,NA())</f>
        <v>43921</v>
      </c>
      <c r="E201" s="15" t="e">
        <f>IF(NOT(ISBLANK(Announcements!D204)),Announcements!D204,NA())</f>
        <v>#N/A</v>
      </c>
      <c r="F201" s="15" t="str">
        <f>IF(NOT(ISBLANK(Announcements!E204)),Announcements!E204,NA())</f>
        <v>CL</v>
      </c>
      <c r="G201" s="15" t="str">
        <f>IF(NOT(ISBLANK(Announcements!F204)),Announcements!F204,NA())</f>
        <v>Asset purchases</v>
      </c>
      <c r="H201" s="15" t="e">
        <f>IF(INDEX('Lending operations'!$L$3:$L$1007,MATCH($A201,'Lending operations'!$A$3:$A$1007,0))="ü",1,0)</f>
        <v>#N/A</v>
      </c>
      <c r="I201" s="15" t="e">
        <f>IF(INDEX('Lending operations'!$M$3:$M$1007,MATCH($A201,'Lending operations'!$A$3:$A$1007,0))="ü",1,NA())</f>
        <v>#N/A</v>
      </c>
      <c r="J201" s="15">
        <f t="shared" si="6"/>
        <v>1</v>
      </c>
      <c r="K201" s="15">
        <f t="shared" si="7"/>
        <v>0</v>
      </c>
      <c r="M201" s="15" t="e">
        <f>IF(INDEX('Asset purchases'!L$3:L$1002,MATCH($A201,'Asset purchases'!$A$3:$A$1002,0))="ü",1,NA())</f>
        <v>#N/A</v>
      </c>
      <c r="N201" s="15" t="e">
        <f>IF(INDEX('Asset purchases'!M$3:M$1002,MATCH($A201,'Asset purchases'!$A$3:$A$1002,0))="ü",1,NA())</f>
        <v>#N/A</v>
      </c>
      <c r="O201" s="15" t="e">
        <f>IF(INDEX('Asset purchases'!N$3:N$1002,MATCH($A201,'Asset purchases'!$A$3:$A$1002,0))="ü",1,NA())</f>
        <v>#N/A</v>
      </c>
      <c r="P201" s="15" t="e">
        <f>IF(INDEX('Asset purchases'!O$3:O$1002,MATCH($A201,'Asset purchases'!$A$3:$A$1002,0))="ü",1,NA())</f>
        <v>#N/A</v>
      </c>
      <c r="Q201" s="15">
        <f>IF(INDEX('Asset purchases'!P$3:P$1002,MATCH($A201,'Asset purchases'!$A$3:$A$1002,0))="ü",1,NA())</f>
        <v>1</v>
      </c>
      <c r="R201" s="15" t="e">
        <f>IF(INDEX('Asset purchases'!Q$3:Q$1002,MATCH($A201,'Asset purchases'!$A$3:$A$1002,0))="ü",1,NA())</f>
        <v>#N/A</v>
      </c>
      <c r="S201" s="15" t="e">
        <f>IF(INDEX('Asset purchases'!R$3:R$1002,MATCH($A201,'Asset purchases'!$A$3:$A$1002,0))="ü",1,NA())</f>
        <v>#N/A</v>
      </c>
      <c r="T201" s="15" t="e">
        <f>IF(INDEX('Asset purchases'!S$3:S$1002,MATCH($A201,'Asset purchases'!$A$3:$A$1002,0))="ü",1,NA())</f>
        <v>#N/A</v>
      </c>
      <c r="U201" s="15" t="e">
        <f>IF(INDEX('Asset purchases'!T$3:T$1002,MATCH($A201,'Asset purchases'!$A$3:$A$1002,0))="ü",1,NA())</f>
        <v>#N/A</v>
      </c>
      <c r="V201" s="43">
        <f>IF(Announcements!H204="ü",1,0)</f>
        <v>0</v>
      </c>
    </row>
    <row r="202" spans="1:22" x14ac:dyDescent="0.3">
      <c r="A202" s="15" t="str">
        <f>IF(NOT(ISBLANK(Announcements!A205)),Announcements!A205,NA())</f>
        <v>CL-20200316-mon-1</v>
      </c>
      <c r="B202" s="15">
        <f>IF(NOT(ISBLANK(Announcements!B205)),Announcements!B205,NA())</f>
        <v>2</v>
      </c>
      <c r="C202" s="15" t="e">
        <f>IF(NOT(ISBLANK(Announcements!#REF!)),Announcements!#REF!,NA())</f>
        <v>#REF!</v>
      </c>
      <c r="D202" s="26">
        <f>IF(NOT(ISBLANK(Announcements!C205)),Announcements!C205,NA())</f>
        <v>43921</v>
      </c>
      <c r="E202" s="15" t="e">
        <f>IF(NOT(ISBLANK(Announcements!D205)),Announcements!D205,NA())</f>
        <v>#N/A</v>
      </c>
      <c r="F202" s="15" t="str">
        <f>IF(NOT(ISBLANK(Announcements!E205)),Announcements!E205,NA())</f>
        <v>CL</v>
      </c>
      <c r="G202" s="15" t="str">
        <f>IF(NOT(ISBLANK(Announcements!F205)),Announcements!F205,NA())</f>
        <v xml:space="preserve">Interest rate  </v>
      </c>
      <c r="H202" s="15" t="e">
        <f>IF(INDEX('Lending operations'!$L$3:$L$1007,MATCH($A202,'Lending operations'!$A$3:$A$1007,0))="ü",1,0)</f>
        <v>#N/A</v>
      </c>
      <c r="I202" s="15" t="e">
        <f>IF(INDEX('Lending operations'!$M$3:$M$1007,MATCH($A202,'Lending operations'!$A$3:$A$1007,0))="ü",1,NA())</f>
        <v>#N/A</v>
      </c>
      <c r="J202" s="15">
        <f t="shared" si="6"/>
        <v>0</v>
      </c>
      <c r="K202" s="15">
        <f t="shared" si="7"/>
        <v>0</v>
      </c>
      <c r="M202" s="15" t="e">
        <f>IF(INDEX('Asset purchases'!L$3:L$1002,MATCH($A202,'Asset purchases'!$A$3:$A$1002,0))="ü",1,NA())</f>
        <v>#N/A</v>
      </c>
      <c r="N202" s="15" t="e">
        <f>IF(INDEX('Asset purchases'!M$3:M$1002,MATCH($A202,'Asset purchases'!$A$3:$A$1002,0))="ü",1,NA())</f>
        <v>#N/A</v>
      </c>
      <c r="O202" s="15" t="e">
        <f>IF(INDEX('Asset purchases'!N$3:N$1002,MATCH($A202,'Asset purchases'!$A$3:$A$1002,0))="ü",1,NA())</f>
        <v>#N/A</v>
      </c>
      <c r="P202" s="15" t="e">
        <f>IF(INDEX('Asset purchases'!O$3:O$1002,MATCH($A202,'Asset purchases'!$A$3:$A$1002,0))="ü",1,NA())</f>
        <v>#N/A</v>
      </c>
      <c r="Q202" s="15" t="e">
        <f>IF(INDEX('Asset purchases'!P$3:P$1002,MATCH($A202,'Asset purchases'!$A$3:$A$1002,0))="ü",1,NA())</f>
        <v>#N/A</v>
      </c>
      <c r="R202" s="15" t="e">
        <f>IF(INDEX('Asset purchases'!Q$3:Q$1002,MATCH($A202,'Asset purchases'!$A$3:$A$1002,0))="ü",1,NA())</f>
        <v>#N/A</v>
      </c>
      <c r="S202" s="15" t="e">
        <f>IF(INDEX('Asset purchases'!R$3:R$1002,MATCH($A202,'Asset purchases'!$A$3:$A$1002,0))="ü",1,NA())</f>
        <v>#N/A</v>
      </c>
      <c r="T202" s="15" t="e">
        <f>IF(INDEX('Asset purchases'!S$3:S$1002,MATCH($A202,'Asset purchases'!$A$3:$A$1002,0))="ü",1,NA())</f>
        <v>#N/A</v>
      </c>
      <c r="U202" s="15" t="e">
        <f>IF(INDEX('Asset purchases'!T$3:T$1002,MATCH($A202,'Asset purchases'!$A$3:$A$1002,0))="ü",1,NA())</f>
        <v>#N/A</v>
      </c>
      <c r="V202" s="43">
        <f>IF(Announcements!H205="ü",1,0)</f>
        <v>0</v>
      </c>
    </row>
    <row r="203" spans="1:22" x14ac:dyDescent="0.3">
      <c r="A203" s="15" t="str">
        <f>IF(NOT(ISBLANK(Announcements!A206)),Announcements!A206,NA())</f>
        <v>CL-20200316-mon-2</v>
      </c>
      <c r="B203" s="15">
        <f>IF(NOT(ISBLANK(Announcements!B206)),Announcements!B206,NA())</f>
        <v>3</v>
      </c>
      <c r="C203" s="15" t="e">
        <f>IF(NOT(ISBLANK(Announcements!#REF!)),Announcements!#REF!,NA())</f>
        <v>#REF!</v>
      </c>
      <c r="D203" s="26">
        <f>IF(NOT(ISBLANK(Announcements!C206)),Announcements!C206,NA())</f>
        <v>43929</v>
      </c>
      <c r="E203" s="15" t="e">
        <f>IF(NOT(ISBLANK(Announcements!D206)),Announcements!D206,NA())</f>
        <v>#N/A</v>
      </c>
      <c r="F203" s="15" t="str">
        <f>IF(NOT(ISBLANK(Announcements!E206)),Announcements!E206,NA())</f>
        <v>CL</v>
      </c>
      <c r="G203" s="15" t="str">
        <f>IF(NOT(ISBLANK(Announcements!F206)),Announcements!F206,NA())</f>
        <v>Lending operations</v>
      </c>
      <c r="H203" s="15">
        <f>IF(INDEX('Lending operations'!$L$3:$L$1007,MATCH($A203,'Lending operations'!$A$3:$A$1007,0))="ü",1,0)</f>
        <v>1</v>
      </c>
      <c r="I203" s="15" t="e">
        <f>IF(INDEX('Lending operations'!$M$3:$M$1007,MATCH($A203,'Lending operations'!$A$3:$A$1007,0))="ü",1,NA())</f>
        <v>#N/A</v>
      </c>
      <c r="J203" s="15">
        <f t="shared" si="6"/>
        <v>0</v>
      </c>
      <c r="K203" s="15">
        <f t="shared" si="7"/>
        <v>0</v>
      </c>
      <c r="M203" s="15" t="e">
        <f>IF(INDEX('Asset purchases'!L$3:L$1002,MATCH($A203,'Asset purchases'!$A$3:$A$1002,0))="ü",1,NA())</f>
        <v>#N/A</v>
      </c>
      <c r="N203" s="15" t="e">
        <f>IF(INDEX('Asset purchases'!M$3:M$1002,MATCH($A203,'Asset purchases'!$A$3:$A$1002,0))="ü",1,NA())</f>
        <v>#N/A</v>
      </c>
      <c r="O203" s="15" t="e">
        <f>IF(INDEX('Asset purchases'!N$3:N$1002,MATCH($A203,'Asset purchases'!$A$3:$A$1002,0))="ü",1,NA())</f>
        <v>#N/A</v>
      </c>
      <c r="P203" s="15" t="e">
        <f>IF(INDEX('Asset purchases'!O$3:O$1002,MATCH($A203,'Asset purchases'!$A$3:$A$1002,0))="ü",1,NA())</f>
        <v>#N/A</v>
      </c>
      <c r="Q203" s="15" t="e">
        <f>IF(INDEX('Asset purchases'!P$3:P$1002,MATCH($A203,'Asset purchases'!$A$3:$A$1002,0))="ü",1,NA())</f>
        <v>#N/A</v>
      </c>
      <c r="R203" s="15" t="e">
        <f>IF(INDEX('Asset purchases'!Q$3:Q$1002,MATCH($A203,'Asset purchases'!$A$3:$A$1002,0))="ü",1,NA())</f>
        <v>#N/A</v>
      </c>
      <c r="S203" s="15" t="e">
        <f>IF(INDEX('Asset purchases'!R$3:R$1002,MATCH($A203,'Asset purchases'!$A$3:$A$1002,0))="ü",1,NA())</f>
        <v>#N/A</v>
      </c>
      <c r="T203" s="15" t="e">
        <f>IF(INDEX('Asset purchases'!S$3:S$1002,MATCH($A203,'Asset purchases'!$A$3:$A$1002,0))="ü",1,NA())</f>
        <v>#N/A</v>
      </c>
      <c r="U203" s="15" t="e">
        <f>IF(INDEX('Asset purchases'!T$3:T$1002,MATCH($A203,'Asset purchases'!$A$3:$A$1002,0))="ü",1,NA())</f>
        <v>#N/A</v>
      </c>
      <c r="V203" s="43">
        <f>IF(Announcements!H206="ü",1,0)</f>
        <v>0</v>
      </c>
    </row>
    <row r="204" spans="1:22" x14ac:dyDescent="0.3">
      <c r="A204" s="15" t="str">
        <f>IF(NOT(ISBLANK(Announcements!A207)),Announcements!A207,NA())</f>
        <v>CL-20200316-mon-4</v>
      </c>
      <c r="B204" s="15">
        <f>IF(NOT(ISBLANK(Announcements!B207)),Announcements!B207,NA())</f>
        <v>4</v>
      </c>
      <c r="C204" s="15" t="e">
        <f>IF(NOT(ISBLANK(Announcements!#REF!)),Announcements!#REF!,NA())</f>
        <v>#REF!</v>
      </c>
      <c r="D204" s="26">
        <f>IF(NOT(ISBLANK(Announcements!C207)),Announcements!C207,NA())</f>
        <v>43929</v>
      </c>
      <c r="E204" s="15" t="e">
        <f>IF(NOT(ISBLANK(Announcements!D207)),Announcements!D207,NA())</f>
        <v>#N/A</v>
      </c>
      <c r="F204" s="15" t="str">
        <f>IF(NOT(ISBLANK(Announcements!E207)),Announcements!E207,NA())</f>
        <v>CL</v>
      </c>
      <c r="G204" s="15" t="str">
        <f>IF(NOT(ISBLANK(Announcements!F207)),Announcements!F207,NA())</f>
        <v>Asset purchases</v>
      </c>
      <c r="H204" s="15" t="e">
        <f>IF(INDEX('Lending operations'!$L$3:$L$1007,MATCH($A204,'Lending operations'!$A$3:$A$1007,0))="ü",1,0)</f>
        <v>#N/A</v>
      </c>
      <c r="I204" s="15" t="e">
        <f>IF(INDEX('Lending operations'!$M$3:$M$1007,MATCH($A204,'Lending operations'!$A$3:$A$1007,0))="ü",1,NA())</f>
        <v>#N/A</v>
      </c>
      <c r="J204" s="15">
        <f t="shared" si="6"/>
        <v>1</v>
      </c>
      <c r="K204" s="15">
        <f t="shared" si="7"/>
        <v>0</v>
      </c>
      <c r="M204" s="15" t="e">
        <f>IF(INDEX('Asset purchases'!L$3:L$1002,MATCH($A204,'Asset purchases'!$A$3:$A$1002,0))="ü",1,NA())</f>
        <v>#N/A</v>
      </c>
      <c r="N204" s="15" t="e">
        <f>IF(INDEX('Asset purchases'!M$3:M$1002,MATCH($A204,'Asset purchases'!$A$3:$A$1002,0))="ü",1,NA())</f>
        <v>#N/A</v>
      </c>
      <c r="O204" s="15" t="e">
        <f>IF(INDEX('Asset purchases'!N$3:N$1002,MATCH($A204,'Asset purchases'!$A$3:$A$1002,0))="ü",1,NA())</f>
        <v>#N/A</v>
      </c>
      <c r="P204" s="15" t="e">
        <f>IF(INDEX('Asset purchases'!O$3:O$1002,MATCH($A204,'Asset purchases'!$A$3:$A$1002,0))="ü",1,NA())</f>
        <v>#N/A</v>
      </c>
      <c r="Q204" s="15">
        <f>IF(INDEX('Asset purchases'!P$3:P$1002,MATCH($A204,'Asset purchases'!$A$3:$A$1002,0))="ü",1,NA())</f>
        <v>1</v>
      </c>
      <c r="R204" s="15" t="e">
        <f>IF(INDEX('Asset purchases'!Q$3:Q$1002,MATCH($A204,'Asset purchases'!$A$3:$A$1002,0))="ü",1,NA())</f>
        <v>#N/A</v>
      </c>
      <c r="S204" s="15" t="e">
        <f>IF(INDEX('Asset purchases'!R$3:R$1002,MATCH($A204,'Asset purchases'!$A$3:$A$1002,0))="ü",1,NA())</f>
        <v>#N/A</v>
      </c>
      <c r="T204" s="15" t="e">
        <f>IF(INDEX('Asset purchases'!S$3:S$1002,MATCH($A204,'Asset purchases'!$A$3:$A$1002,0))="ü",1,NA())</f>
        <v>#N/A</v>
      </c>
      <c r="U204" s="15" t="e">
        <f>IF(INDEX('Asset purchases'!T$3:T$1002,MATCH($A204,'Asset purchases'!$A$3:$A$1002,0))="ü",1,NA())</f>
        <v>#N/A</v>
      </c>
      <c r="V204" s="43">
        <f>IF(Announcements!H207="ü",1,0)</f>
        <v>0</v>
      </c>
    </row>
    <row r="205" spans="1:22" x14ac:dyDescent="0.3">
      <c r="A205" s="15" t="str">
        <f>IF(NOT(ISBLANK(Announcements!A208)),Announcements!A208,NA())</f>
        <v>CL-20200316-mon-1</v>
      </c>
      <c r="B205" s="15">
        <f>IF(NOT(ISBLANK(Announcements!B208)),Announcements!B208,NA())</f>
        <v>3</v>
      </c>
      <c r="C205" s="15" t="e">
        <f>IF(NOT(ISBLANK(Announcements!#REF!)),Announcements!#REF!,NA())</f>
        <v>#REF!</v>
      </c>
      <c r="D205" s="26">
        <f>IF(NOT(ISBLANK(Announcements!C208)),Announcements!C208,NA())</f>
        <v>43957</v>
      </c>
      <c r="E205" s="15" t="e">
        <f>IF(NOT(ISBLANK(Announcements!D208)),Announcements!D208,NA())</f>
        <v>#N/A</v>
      </c>
      <c r="F205" s="15" t="str">
        <f>IF(NOT(ISBLANK(Announcements!E208)),Announcements!E208,NA())</f>
        <v>CL</v>
      </c>
      <c r="G205" s="15" t="str">
        <f>IF(NOT(ISBLANK(Announcements!F208)),Announcements!F208,NA())</f>
        <v xml:space="preserve">Interest rate  </v>
      </c>
      <c r="H205" s="15" t="e">
        <f>IF(INDEX('Lending operations'!$L$3:$L$1007,MATCH($A205,'Lending operations'!$A$3:$A$1007,0))="ü",1,0)</f>
        <v>#N/A</v>
      </c>
      <c r="I205" s="15" t="e">
        <f>IF(INDEX('Lending operations'!$M$3:$M$1007,MATCH($A205,'Lending operations'!$A$3:$A$1007,0))="ü",1,NA())</f>
        <v>#N/A</v>
      </c>
      <c r="J205" s="15">
        <f t="shared" si="6"/>
        <v>0</v>
      </c>
      <c r="K205" s="15">
        <f t="shared" si="7"/>
        <v>0</v>
      </c>
      <c r="M205" s="15" t="e">
        <f>IF(INDEX('Asset purchases'!L$3:L$1002,MATCH($A205,'Asset purchases'!$A$3:$A$1002,0))="ü",1,NA())</f>
        <v>#N/A</v>
      </c>
      <c r="N205" s="15" t="e">
        <f>IF(INDEX('Asset purchases'!M$3:M$1002,MATCH($A205,'Asset purchases'!$A$3:$A$1002,0))="ü",1,NA())</f>
        <v>#N/A</v>
      </c>
      <c r="O205" s="15" t="e">
        <f>IF(INDEX('Asset purchases'!N$3:N$1002,MATCH($A205,'Asset purchases'!$A$3:$A$1002,0))="ü",1,NA())</f>
        <v>#N/A</v>
      </c>
      <c r="P205" s="15" t="e">
        <f>IF(INDEX('Asset purchases'!O$3:O$1002,MATCH($A205,'Asset purchases'!$A$3:$A$1002,0))="ü",1,NA())</f>
        <v>#N/A</v>
      </c>
      <c r="Q205" s="15" t="e">
        <f>IF(INDEX('Asset purchases'!P$3:P$1002,MATCH($A205,'Asset purchases'!$A$3:$A$1002,0))="ü",1,NA())</f>
        <v>#N/A</v>
      </c>
      <c r="R205" s="15" t="e">
        <f>IF(INDEX('Asset purchases'!Q$3:Q$1002,MATCH($A205,'Asset purchases'!$A$3:$A$1002,0))="ü",1,NA())</f>
        <v>#N/A</v>
      </c>
      <c r="S205" s="15" t="e">
        <f>IF(INDEX('Asset purchases'!R$3:R$1002,MATCH($A205,'Asset purchases'!$A$3:$A$1002,0))="ü",1,NA())</f>
        <v>#N/A</v>
      </c>
      <c r="T205" s="15" t="e">
        <f>IF(INDEX('Asset purchases'!S$3:S$1002,MATCH($A205,'Asset purchases'!$A$3:$A$1002,0))="ü",1,NA())</f>
        <v>#N/A</v>
      </c>
      <c r="U205" s="15" t="e">
        <f>IF(INDEX('Asset purchases'!T$3:T$1002,MATCH($A205,'Asset purchases'!$A$3:$A$1002,0))="ü",1,NA())</f>
        <v>#N/A</v>
      </c>
      <c r="V205" s="43">
        <f>IF(Announcements!H208="ü",1,0)</f>
        <v>0</v>
      </c>
    </row>
    <row r="206" spans="1:22" x14ac:dyDescent="0.3">
      <c r="A206" s="15" t="str">
        <f>IF(NOT(ISBLANK(Announcements!A209)),Announcements!A209,NA())</f>
        <v>CL-20200529-mon-1</v>
      </c>
      <c r="B206" s="15">
        <f>IF(NOT(ISBLANK(Announcements!B209)),Announcements!B209,NA())</f>
        <v>1</v>
      </c>
      <c r="C206" s="15" t="e">
        <f>IF(NOT(ISBLANK(Announcements!#REF!)),Announcements!#REF!,NA())</f>
        <v>#REF!</v>
      </c>
      <c r="D206" s="26">
        <f>IF(NOT(ISBLANK(Announcements!C209)),Announcements!C209,NA())</f>
        <v>43980</v>
      </c>
      <c r="E206" s="15" t="e">
        <f>IF(NOT(ISBLANK(Announcements!D209)),Announcements!D209,NA())</f>
        <v>#N/A</v>
      </c>
      <c r="F206" s="15" t="str">
        <f>IF(NOT(ISBLANK(Announcements!E209)),Announcements!E209,NA())</f>
        <v>CL</v>
      </c>
      <c r="G206" s="15" t="str">
        <f>IF(NOT(ISBLANK(Announcements!F209)),Announcements!F209,NA())</f>
        <v>Foreign exchange</v>
      </c>
      <c r="H206" s="15" t="e">
        <f>IF(INDEX('Lending operations'!$L$3:$L$1007,MATCH($A206,'Lending operations'!$A$3:$A$1007,0))="ü",1,0)</f>
        <v>#N/A</v>
      </c>
      <c r="I206" s="15" t="e">
        <f>IF(INDEX('Lending operations'!$M$3:$M$1007,MATCH($A206,'Lending operations'!$A$3:$A$1007,0))="ü",1,NA())</f>
        <v>#N/A</v>
      </c>
      <c r="J206" s="15">
        <f t="shared" si="6"/>
        <v>0</v>
      </c>
      <c r="K206" s="15">
        <f t="shared" si="7"/>
        <v>0</v>
      </c>
      <c r="M206" s="15" t="e">
        <f>IF(INDEX('Asset purchases'!L$3:L$1002,MATCH($A206,'Asset purchases'!$A$3:$A$1002,0))="ü",1,NA())</f>
        <v>#N/A</v>
      </c>
      <c r="N206" s="15" t="e">
        <f>IF(INDEX('Asset purchases'!M$3:M$1002,MATCH($A206,'Asset purchases'!$A$3:$A$1002,0))="ü",1,NA())</f>
        <v>#N/A</v>
      </c>
      <c r="O206" s="15" t="e">
        <f>IF(INDEX('Asset purchases'!N$3:N$1002,MATCH($A206,'Asset purchases'!$A$3:$A$1002,0))="ü",1,NA())</f>
        <v>#N/A</v>
      </c>
      <c r="P206" s="15" t="e">
        <f>IF(INDEX('Asset purchases'!O$3:O$1002,MATCH($A206,'Asset purchases'!$A$3:$A$1002,0))="ü",1,NA())</f>
        <v>#N/A</v>
      </c>
      <c r="Q206" s="15" t="e">
        <f>IF(INDEX('Asset purchases'!P$3:P$1002,MATCH($A206,'Asset purchases'!$A$3:$A$1002,0))="ü",1,NA())</f>
        <v>#N/A</v>
      </c>
      <c r="R206" s="15" t="e">
        <f>IF(INDEX('Asset purchases'!Q$3:Q$1002,MATCH($A206,'Asset purchases'!$A$3:$A$1002,0))="ü",1,NA())</f>
        <v>#N/A</v>
      </c>
      <c r="S206" s="15" t="e">
        <f>IF(INDEX('Asset purchases'!R$3:R$1002,MATCH($A206,'Asset purchases'!$A$3:$A$1002,0))="ü",1,NA())</f>
        <v>#N/A</v>
      </c>
      <c r="T206" s="15" t="e">
        <f>IF(INDEX('Asset purchases'!S$3:S$1002,MATCH($A206,'Asset purchases'!$A$3:$A$1002,0))="ü",1,NA())</f>
        <v>#N/A</v>
      </c>
      <c r="U206" s="15" t="e">
        <f>IF(INDEX('Asset purchases'!T$3:T$1002,MATCH($A206,'Asset purchases'!$A$3:$A$1002,0))="ü",1,NA())</f>
        <v>#N/A</v>
      </c>
      <c r="V206" s="43">
        <f>IF(Announcements!H209="ü",1,0)</f>
        <v>0</v>
      </c>
    </row>
    <row r="207" spans="1:22" x14ac:dyDescent="0.3">
      <c r="A207" s="15" t="str">
        <f>IF(NOT(ISBLANK(Announcements!A210)),Announcements!A210,NA())</f>
        <v>CL-20200318-mon-1</v>
      </c>
      <c r="B207" s="15">
        <f>IF(NOT(ISBLANK(Announcements!B210)),Announcements!B210,NA())</f>
        <v>2</v>
      </c>
      <c r="C207" s="15" t="e">
        <f>IF(NOT(ISBLANK(Announcements!#REF!)),Announcements!#REF!,NA())</f>
        <v>#REF!</v>
      </c>
      <c r="D207" s="26">
        <f>IF(NOT(ISBLANK(Announcements!C210)),Announcements!C210,NA())</f>
        <v>43985</v>
      </c>
      <c r="E207" s="15" t="e">
        <f>IF(NOT(ISBLANK(Announcements!D210)),Announcements!D210,NA())</f>
        <v>#N/A</v>
      </c>
      <c r="F207" s="15" t="str">
        <f>IF(NOT(ISBLANK(Announcements!E210)),Announcements!E210,NA())</f>
        <v>CL</v>
      </c>
      <c r="G207" s="15" t="str">
        <f>IF(NOT(ISBLANK(Announcements!F210)),Announcements!F210,NA())</f>
        <v>Foreign exchange</v>
      </c>
      <c r="H207" s="15" t="e">
        <f>IF(INDEX('Lending operations'!$L$3:$L$1007,MATCH($A207,'Lending operations'!$A$3:$A$1007,0))="ü",1,0)</f>
        <v>#N/A</v>
      </c>
      <c r="I207" s="15" t="e">
        <f>IF(INDEX('Lending operations'!$M$3:$M$1007,MATCH($A207,'Lending operations'!$A$3:$A$1007,0))="ü",1,NA())</f>
        <v>#N/A</v>
      </c>
      <c r="J207" s="15">
        <f t="shared" si="6"/>
        <v>0</v>
      </c>
      <c r="K207" s="15">
        <f t="shared" si="7"/>
        <v>0</v>
      </c>
      <c r="M207" s="15" t="e">
        <f>IF(INDEX('Asset purchases'!L$3:L$1002,MATCH($A207,'Asset purchases'!$A$3:$A$1002,0))="ü",1,NA())</f>
        <v>#N/A</v>
      </c>
      <c r="N207" s="15" t="e">
        <f>IF(INDEX('Asset purchases'!M$3:M$1002,MATCH($A207,'Asset purchases'!$A$3:$A$1002,0))="ü",1,NA())</f>
        <v>#N/A</v>
      </c>
      <c r="O207" s="15" t="e">
        <f>IF(INDEX('Asset purchases'!N$3:N$1002,MATCH($A207,'Asset purchases'!$A$3:$A$1002,0))="ü",1,NA())</f>
        <v>#N/A</v>
      </c>
      <c r="P207" s="15" t="e">
        <f>IF(INDEX('Asset purchases'!O$3:O$1002,MATCH($A207,'Asset purchases'!$A$3:$A$1002,0))="ü",1,NA())</f>
        <v>#N/A</v>
      </c>
      <c r="Q207" s="15" t="e">
        <f>IF(INDEX('Asset purchases'!P$3:P$1002,MATCH($A207,'Asset purchases'!$A$3:$A$1002,0))="ü",1,NA())</f>
        <v>#N/A</v>
      </c>
      <c r="R207" s="15" t="e">
        <f>IF(INDEX('Asset purchases'!Q$3:Q$1002,MATCH($A207,'Asset purchases'!$A$3:$A$1002,0))="ü",1,NA())</f>
        <v>#N/A</v>
      </c>
      <c r="S207" s="15" t="e">
        <f>IF(INDEX('Asset purchases'!R$3:R$1002,MATCH($A207,'Asset purchases'!$A$3:$A$1002,0))="ü",1,NA())</f>
        <v>#N/A</v>
      </c>
      <c r="T207" s="15" t="e">
        <f>IF(INDEX('Asset purchases'!S$3:S$1002,MATCH($A207,'Asset purchases'!$A$3:$A$1002,0))="ü",1,NA())</f>
        <v>#N/A</v>
      </c>
      <c r="U207" s="15" t="e">
        <f>IF(INDEX('Asset purchases'!T$3:T$1002,MATCH($A207,'Asset purchases'!$A$3:$A$1002,0))="ü",1,NA())</f>
        <v>#N/A</v>
      </c>
      <c r="V207" s="43">
        <f>IF(Announcements!H210="ü",1,0)</f>
        <v>1</v>
      </c>
    </row>
    <row r="208" spans="1:22" x14ac:dyDescent="0.3">
      <c r="A208" s="15" t="str">
        <f>IF(NOT(ISBLANK(Announcements!A211)),Announcements!A211,NA())</f>
        <v>CL-20200316-mon-2</v>
      </c>
      <c r="B208" s="15">
        <f>IF(NOT(ISBLANK(Announcements!B211)),Announcements!B211,NA())</f>
        <v>4</v>
      </c>
      <c r="C208" s="15" t="e">
        <f>IF(NOT(ISBLANK(Announcements!#REF!)),Announcements!#REF!,NA())</f>
        <v>#REF!</v>
      </c>
      <c r="D208" s="26">
        <f>IF(NOT(ISBLANK(Announcements!C211)),Announcements!C211,NA())</f>
        <v>43998</v>
      </c>
      <c r="E208" s="15" t="e">
        <f>IF(NOT(ISBLANK(Announcements!D211)),Announcements!D211,NA())</f>
        <v>#N/A</v>
      </c>
      <c r="F208" s="15" t="str">
        <f>IF(NOT(ISBLANK(Announcements!E211)),Announcements!E211,NA())</f>
        <v>CL</v>
      </c>
      <c r="G208" s="15" t="str">
        <f>IF(NOT(ISBLANK(Announcements!F211)),Announcements!F211,NA())</f>
        <v>Lending operations</v>
      </c>
      <c r="H208" s="15">
        <f>IF(INDEX('Lending operations'!$L$3:$L$1007,MATCH($A208,'Lending operations'!$A$3:$A$1007,0))="ü",1,0)</f>
        <v>1</v>
      </c>
      <c r="I208" s="15" t="e">
        <f>IF(INDEX('Lending operations'!$M$3:$M$1007,MATCH($A208,'Lending operations'!$A$3:$A$1007,0))="ü",1,NA())</f>
        <v>#N/A</v>
      </c>
      <c r="J208" s="15">
        <f t="shared" si="6"/>
        <v>0</v>
      </c>
      <c r="K208" s="15">
        <f t="shared" si="7"/>
        <v>0</v>
      </c>
      <c r="M208" s="15" t="e">
        <f>IF(INDEX('Asset purchases'!L$3:L$1002,MATCH($A208,'Asset purchases'!$A$3:$A$1002,0))="ü",1,NA())</f>
        <v>#N/A</v>
      </c>
      <c r="N208" s="15" t="e">
        <f>IF(INDEX('Asset purchases'!M$3:M$1002,MATCH($A208,'Asset purchases'!$A$3:$A$1002,0))="ü",1,NA())</f>
        <v>#N/A</v>
      </c>
      <c r="O208" s="15" t="e">
        <f>IF(INDEX('Asset purchases'!N$3:N$1002,MATCH($A208,'Asset purchases'!$A$3:$A$1002,0))="ü",1,NA())</f>
        <v>#N/A</v>
      </c>
      <c r="P208" s="15" t="e">
        <f>IF(INDEX('Asset purchases'!O$3:O$1002,MATCH($A208,'Asset purchases'!$A$3:$A$1002,0))="ü",1,NA())</f>
        <v>#N/A</v>
      </c>
      <c r="Q208" s="15" t="e">
        <f>IF(INDEX('Asset purchases'!P$3:P$1002,MATCH($A208,'Asset purchases'!$A$3:$A$1002,0))="ü",1,NA())</f>
        <v>#N/A</v>
      </c>
      <c r="R208" s="15" t="e">
        <f>IF(INDEX('Asset purchases'!Q$3:Q$1002,MATCH($A208,'Asset purchases'!$A$3:$A$1002,0))="ü",1,NA())</f>
        <v>#N/A</v>
      </c>
      <c r="S208" s="15" t="e">
        <f>IF(INDEX('Asset purchases'!R$3:R$1002,MATCH($A208,'Asset purchases'!$A$3:$A$1002,0))="ü",1,NA())</f>
        <v>#N/A</v>
      </c>
      <c r="T208" s="15" t="e">
        <f>IF(INDEX('Asset purchases'!S$3:S$1002,MATCH($A208,'Asset purchases'!$A$3:$A$1002,0))="ü",1,NA())</f>
        <v>#N/A</v>
      </c>
      <c r="U208" s="15" t="e">
        <f>IF(INDEX('Asset purchases'!T$3:T$1002,MATCH($A208,'Asset purchases'!$A$3:$A$1002,0))="ü",1,NA())</f>
        <v>#N/A</v>
      </c>
      <c r="V208" s="43">
        <f>IF(Announcements!H211="ü",1,0)</f>
        <v>0</v>
      </c>
    </row>
    <row r="209" spans="1:22" x14ac:dyDescent="0.3">
      <c r="A209" s="15" t="str">
        <f>IF(NOT(ISBLANK(Announcements!A212)),Announcements!A212,NA())</f>
        <v>CL-20200616-mon-1</v>
      </c>
      <c r="B209" s="15">
        <f>IF(NOT(ISBLANK(Announcements!B212)),Announcements!B212,NA())</f>
        <v>1</v>
      </c>
      <c r="C209" s="15" t="e">
        <f>IF(NOT(ISBLANK(Announcements!#REF!)),Announcements!#REF!,NA())</f>
        <v>#REF!</v>
      </c>
      <c r="D209" s="26">
        <f>IF(NOT(ISBLANK(Announcements!C212)),Announcements!C212,NA())</f>
        <v>43998</v>
      </c>
      <c r="E209" s="15" t="e">
        <f>IF(NOT(ISBLANK(Announcements!D212)),Announcements!D212,NA())</f>
        <v>#N/A</v>
      </c>
      <c r="F209" s="15" t="str">
        <f>IF(NOT(ISBLANK(Announcements!E212)),Announcements!E212,NA())</f>
        <v>CL</v>
      </c>
      <c r="G209" s="15" t="str">
        <f>IF(NOT(ISBLANK(Announcements!F212)),Announcements!F212,NA())</f>
        <v>Asset purchases</v>
      </c>
      <c r="H209" s="15" t="e">
        <f>IF(INDEX('Lending operations'!$L$3:$L$1007,MATCH($A209,'Lending operations'!$A$3:$A$1007,0))="ü",1,0)</f>
        <v>#N/A</v>
      </c>
      <c r="I209" s="15" t="e">
        <f>IF(INDEX('Lending operations'!$M$3:$M$1007,MATCH($A209,'Lending operations'!$A$3:$A$1007,0))="ü",1,NA())</f>
        <v>#N/A</v>
      </c>
      <c r="J209" s="15">
        <f t="shared" si="6"/>
        <v>1</v>
      </c>
      <c r="K209" s="15">
        <f t="shared" si="7"/>
        <v>1</v>
      </c>
      <c r="M209" s="15" t="e">
        <f>IF(INDEX('Asset purchases'!L$3:L$1002,MATCH($A209,'Asset purchases'!$A$3:$A$1002,0))="ü",1,NA())</f>
        <v>#N/A</v>
      </c>
      <c r="N209" s="15" t="e">
        <f>IF(INDEX('Asset purchases'!M$3:M$1002,MATCH($A209,'Asset purchases'!$A$3:$A$1002,0))="ü",1,NA())</f>
        <v>#N/A</v>
      </c>
      <c r="O209" s="15">
        <f>IF(INDEX('Asset purchases'!N$3:N$1002,MATCH($A209,'Asset purchases'!$A$3:$A$1002,0))="ü",1,NA())</f>
        <v>1</v>
      </c>
      <c r="P209" s="15" t="e">
        <f>IF(INDEX('Asset purchases'!O$3:O$1002,MATCH($A209,'Asset purchases'!$A$3:$A$1002,0))="ü",1,NA())</f>
        <v>#N/A</v>
      </c>
      <c r="Q209" s="15">
        <f>IF(INDEX('Asset purchases'!P$3:P$1002,MATCH($A209,'Asset purchases'!$A$3:$A$1002,0))="ü",1,NA())</f>
        <v>1</v>
      </c>
      <c r="R209" s="15" t="e">
        <f>IF(INDEX('Asset purchases'!Q$3:Q$1002,MATCH($A209,'Asset purchases'!$A$3:$A$1002,0))="ü",1,NA())</f>
        <v>#N/A</v>
      </c>
      <c r="S209" s="15" t="e">
        <f>IF(INDEX('Asset purchases'!R$3:R$1002,MATCH($A209,'Asset purchases'!$A$3:$A$1002,0))="ü",1,NA())</f>
        <v>#N/A</v>
      </c>
      <c r="T209" s="15" t="e">
        <f>IF(INDEX('Asset purchases'!S$3:S$1002,MATCH($A209,'Asset purchases'!$A$3:$A$1002,0))="ü",1,NA())</f>
        <v>#N/A</v>
      </c>
      <c r="U209" s="15" t="e">
        <f>IF(INDEX('Asset purchases'!T$3:T$1002,MATCH($A209,'Asset purchases'!$A$3:$A$1002,0))="ü",1,NA())</f>
        <v>#N/A</v>
      </c>
      <c r="V209" s="43">
        <f>IF(Announcements!H212="ü",1,0)</f>
        <v>0</v>
      </c>
    </row>
    <row r="210" spans="1:22" x14ac:dyDescent="0.3">
      <c r="A210" s="15" t="str">
        <f>IF(NOT(ISBLANK(Announcements!A213)),Announcements!A213,NA())</f>
        <v>CL-20200316-mon-1</v>
      </c>
      <c r="B210" s="15">
        <f>IF(NOT(ISBLANK(Announcements!B213)),Announcements!B213,NA())</f>
        <v>4</v>
      </c>
      <c r="C210" s="15" t="e">
        <f>IF(NOT(ISBLANK(Announcements!#REF!)),Announcements!#REF!,NA())</f>
        <v>#REF!</v>
      </c>
      <c r="D210" s="26">
        <f>IF(NOT(ISBLANK(Announcements!C213)),Announcements!C213,NA())</f>
        <v>43998</v>
      </c>
      <c r="E210" s="15" t="e">
        <f>IF(NOT(ISBLANK(Announcements!D213)),Announcements!D213,NA())</f>
        <v>#N/A</v>
      </c>
      <c r="F210" s="15" t="str">
        <f>IF(NOT(ISBLANK(Announcements!E213)),Announcements!E213,NA())</f>
        <v>CL</v>
      </c>
      <c r="G210" s="15" t="str">
        <f>IF(NOT(ISBLANK(Announcements!F213)),Announcements!F213,NA())</f>
        <v xml:space="preserve">Interest rate  </v>
      </c>
      <c r="H210" s="15" t="e">
        <f>IF(INDEX('Lending operations'!$L$3:$L$1007,MATCH($A210,'Lending operations'!$A$3:$A$1007,0))="ü",1,0)</f>
        <v>#N/A</v>
      </c>
      <c r="I210" s="15" t="e">
        <f>IF(INDEX('Lending operations'!$M$3:$M$1007,MATCH($A210,'Lending operations'!$A$3:$A$1007,0))="ü",1,NA())</f>
        <v>#N/A</v>
      </c>
      <c r="J210" s="15">
        <f t="shared" si="6"/>
        <v>0</v>
      </c>
      <c r="K210" s="15">
        <f t="shared" si="7"/>
        <v>0</v>
      </c>
      <c r="M210" s="15" t="e">
        <f>IF(INDEX('Asset purchases'!L$3:L$1002,MATCH($A210,'Asset purchases'!$A$3:$A$1002,0))="ü",1,NA())</f>
        <v>#N/A</v>
      </c>
      <c r="N210" s="15" t="e">
        <f>IF(INDEX('Asset purchases'!M$3:M$1002,MATCH($A210,'Asset purchases'!$A$3:$A$1002,0))="ü",1,NA())</f>
        <v>#N/A</v>
      </c>
      <c r="O210" s="15" t="e">
        <f>IF(INDEX('Asset purchases'!N$3:N$1002,MATCH($A210,'Asset purchases'!$A$3:$A$1002,0))="ü",1,NA())</f>
        <v>#N/A</v>
      </c>
      <c r="P210" s="15" t="e">
        <f>IF(INDEX('Asset purchases'!O$3:O$1002,MATCH($A210,'Asset purchases'!$A$3:$A$1002,0))="ü",1,NA())</f>
        <v>#N/A</v>
      </c>
      <c r="Q210" s="15" t="e">
        <f>IF(INDEX('Asset purchases'!P$3:P$1002,MATCH($A210,'Asset purchases'!$A$3:$A$1002,0))="ü",1,NA())</f>
        <v>#N/A</v>
      </c>
      <c r="R210" s="15" t="e">
        <f>IF(INDEX('Asset purchases'!Q$3:Q$1002,MATCH($A210,'Asset purchases'!$A$3:$A$1002,0))="ü",1,NA())</f>
        <v>#N/A</v>
      </c>
      <c r="S210" s="15" t="e">
        <f>IF(INDEX('Asset purchases'!R$3:R$1002,MATCH($A210,'Asset purchases'!$A$3:$A$1002,0))="ü",1,NA())</f>
        <v>#N/A</v>
      </c>
      <c r="T210" s="15" t="e">
        <f>IF(INDEX('Asset purchases'!S$3:S$1002,MATCH($A210,'Asset purchases'!$A$3:$A$1002,0))="ü",1,NA())</f>
        <v>#N/A</v>
      </c>
      <c r="U210" s="15" t="e">
        <f>IF(INDEX('Asset purchases'!T$3:T$1002,MATCH($A210,'Asset purchases'!$A$3:$A$1002,0))="ü",1,NA())</f>
        <v>#N/A</v>
      </c>
      <c r="V210" s="43">
        <f>IF(Announcements!H213="ü",1,0)</f>
        <v>0</v>
      </c>
    </row>
    <row r="211" spans="1:22" x14ac:dyDescent="0.3">
      <c r="A211" s="15" t="str">
        <f>IF(NOT(ISBLANK(Announcements!A214)),Announcements!A214,NA())</f>
        <v>CL-20200618-mon-1</v>
      </c>
      <c r="B211" s="15">
        <f>IF(NOT(ISBLANK(Announcements!B214)),Announcements!B214,NA())</f>
        <v>1</v>
      </c>
      <c r="C211" s="15" t="e">
        <f>IF(NOT(ISBLANK(Announcements!#REF!)),Announcements!#REF!,NA())</f>
        <v>#REF!</v>
      </c>
      <c r="D211" s="26">
        <f>IF(NOT(ISBLANK(Announcements!C214)),Announcements!C214,NA())</f>
        <v>44000</v>
      </c>
      <c r="E211" s="15" t="e">
        <f>IF(NOT(ISBLANK(Announcements!D214)),Announcements!D214,NA())</f>
        <v>#N/A</v>
      </c>
      <c r="F211" s="15" t="str">
        <f>IF(NOT(ISBLANK(Announcements!E214)),Announcements!E214,NA())</f>
        <v>CL</v>
      </c>
      <c r="G211" s="15" t="str">
        <f>IF(NOT(ISBLANK(Announcements!F214)),Announcements!F214,NA())</f>
        <v>Other</v>
      </c>
      <c r="H211" s="15" t="e">
        <f>IF(INDEX('Lending operations'!$L$3:$L$1007,MATCH($A211,'Lending operations'!$A$3:$A$1007,0))="ü",1,0)</f>
        <v>#N/A</v>
      </c>
      <c r="I211" s="15" t="e">
        <f>IF(INDEX('Lending operations'!$M$3:$M$1007,MATCH($A211,'Lending operations'!$A$3:$A$1007,0))="ü",1,NA())</f>
        <v>#N/A</v>
      </c>
      <c r="J211" s="15">
        <f t="shared" si="6"/>
        <v>0</v>
      </c>
      <c r="K211" s="15">
        <f t="shared" si="7"/>
        <v>0</v>
      </c>
      <c r="M211" s="15" t="e">
        <f>IF(INDEX('Asset purchases'!L$3:L$1002,MATCH($A211,'Asset purchases'!$A$3:$A$1002,0))="ü",1,NA())</f>
        <v>#N/A</v>
      </c>
      <c r="N211" s="15" t="e">
        <f>IF(INDEX('Asset purchases'!M$3:M$1002,MATCH($A211,'Asset purchases'!$A$3:$A$1002,0))="ü",1,NA())</f>
        <v>#N/A</v>
      </c>
      <c r="O211" s="15" t="e">
        <f>IF(INDEX('Asset purchases'!N$3:N$1002,MATCH($A211,'Asset purchases'!$A$3:$A$1002,0))="ü",1,NA())</f>
        <v>#N/A</v>
      </c>
      <c r="P211" s="15" t="e">
        <f>IF(INDEX('Asset purchases'!O$3:O$1002,MATCH($A211,'Asset purchases'!$A$3:$A$1002,0))="ü",1,NA())</f>
        <v>#N/A</v>
      </c>
      <c r="Q211" s="15" t="e">
        <f>IF(INDEX('Asset purchases'!P$3:P$1002,MATCH($A211,'Asset purchases'!$A$3:$A$1002,0))="ü",1,NA())</f>
        <v>#N/A</v>
      </c>
      <c r="R211" s="15" t="e">
        <f>IF(INDEX('Asset purchases'!Q$3:Q$1002,MATCH($A211,'Asset purchases'!$A$3:$A$1002,0))="ü",1,NA())</f>
        <v>#N/A</v>
      </c>
      <c r="S211" s="15" t="e">
        <f>IF(INDEX('Asset purchases'!R$3:R$1002,MATCH($A211,'Asset purchases'!$A$3:$A$1002,0))="ü",1,NA())</f>
        <v>#N/A</v>
      </c>
      <c r="T211" s="15" t="e">
        <f>IF(INDEX('Asset purchases'!S$3:S$1002,MATCH($A211,'Asset purchases'!$A$3:$A$1002,0))="ü",1,NA())</f>
        <v>#N/A</v>
      </c>
      <c r="U211" s="15" t="e">
        <f>IF(INDEX('Asset purchases'!T$3:T$1002,MATCH($A211,'Asset purchases'!$A$3:$A$1002,0))="ü",1,NA())</f>
        <v>#N/A</v>
      </c>
      <c r="V211" s="43">
        <f>IF(Announcements!H214="ü",1,0)</f>
        <v>0</v>
      </c>
    </row>
    <row r="212" spans="1:22" x14ac:dyDescent="0.3">
      <c r="A212" s="15" t="str">
        <f>IF(NOT(ISBLANK(Announcements!A215)),Announcements!A215,NA())</f>
        <v>CL-20200316-mon-1</v>
      </c>
      <c r="B212" s="15">
        <f>IF(NOT(ISBLANK(Announcements!B215)),Announcements!B215,NA())</f>
        <v>5</v>
      </c>
      <c r="C212" s="15" t="e">
        <f>IF(NOT(ISBLANK(Announcements!#REF!)),Announcements!#REF!,NA())</f>
        <v>#REF!</v>
      </c>
      <c r="D212" s="26">
        <f>IF(NOT(ISBLANK(Announcements!C215)),Announcements!C215,NA())</f>
        <v>44027</v>
      </c>
      <c r="E212" s="15" t="e">
        <f>IF(NOT(ISBLANK(Announcements!D215)),Announcements!D215,NA())</f>
        <v>#N/A</v>
      </c>
      <c r="F212" s="15" t="str">
        <f>IF(NOT(ISBLANK(Announcements!E215)),Announcements!E215,NA())</f>
        <v>CL</v>
      </c>
      <c r="G212" s="15" t="str">
        <f>IF(NOT(ISBLANK(Announcements!F215)),Announcements!F215,NA())</f>
        <v xml:space="preserve">Interest rate  </v>
      </c>
      <c r="H212" s="15" t="e">
        <f>IF(INDEX('Lending operations'!$L$3:$L$1007,MATCH($A212,'Lending operations'!$A$3:$A$1007,0))="ü",1,0)</f>
        <v>#N/A</v>
      </c>
      <c r="I212" s="15" t="e">
        <f>IF(INDEX('Lending operations'!$M$3:$M$1007,MATCH($A212,'Lending operations'!$A$3:$A$1007,0))="ü",1,NA())</f>
        <v>#N/A</v>
      </c>
      <c r="J212" s="15">
        <f t="shared" si="6"/>
        <v>0</v>
      </c>
      <c r="K212" s="15">
        <f t="shared" si="7"/>
        <v>0</v>
      </c>
      <c r="M212" s="15" t="e">
        <f>IF(INDEX('Asset purchases'!L$3:L$1002,MATCH($A212,'Asset purchases'!$A$3:$A$1002,0))="ü",1,NA())</f>
        <v>#N/A</v>
      </c>
      <c r="N212" s="15" t="e">
        <f>IF(INDEX('Asset purchases'!M$3:M$1002,MATCH($A212,'Asset purchases'!$A$3:$A$1002,0))="ü",1,NA())</f>
        <v>#N/A</v>
      </c>
      <c r="O212" s="15" t="e">
        <f>IF(INDEX('Asset purchases'!N$3:N$1002,MATCH($A212,'Asset purchases'!$A$3:$A$1002,0))="ü",1,NA())</f>
        <v>#N/A</v>
      </c>
      <c r="P212" s="15" t="e">
        <f>IF(INDEX('Asset purchases'!O$3:O$1002,MATCH($A212,'Asset purchases'!$A$3:$A$1002,0))="ü",1,NA())</f>
        <v>#N/A</v>
      </c>
      <c r="Q212" s="15" t="e">
        <f>IF(INDEX('Asset purchases'!P$3:P$1002,MATCH($A212,'Asset purchases'!$A$3:$A$1002,0))="ü",1,NA())</f>
        <v>#N/A</v>
      </c>
      <c r="R212" s="15" t="e">
        <f>IF(INDEX('Asset purchases'!Q$3:Q$1002,MATCH($A212,'Asset purchases'!$A$3:$A$1002,0))="ü",1,NA())</f>
        <v>#N/A</v>
      </c>
      <c r="S212" s="15" t="e">
        <f>IF(INDEX('Asset purchases'!R$3:R$1002,MATCH($A212,'Asset purchases'!$A$3:$A$1002,0))="ü",1,NA())</f>
        <v>#N/A</v>
      </c>
      <c r="T212" s="15" t="e">
        <f>IF(INDEX('Asset purchases'!S$3:S$1002,MATCH($A212,'Asset purchases'!$A$3:$A$1002,0))="ü",1,NA())</f>
        <v>#N/A</v>
      </c>
      <c r="U212" s="15" t="e">
        <f>IF(INDEX('Asset purchases'!T$3:T$1002,MATCH($A212,'Asset purchases'!$A$3:$A$1002,0))="ü",1,NA())</f>
        <v>#N/A</v>
      </c>
      <c r="V212" s="43">
        <f>IF(Announcements!H215="ü",1,0)</f>
        <v>0</v>
      </c>
    </row>
    <row r="213" spans="1:22" x14ac:dyDescent="0.3">
      <c r="A213" s="15" t="str">
        <f>IF(NOT(ISBLANK(Announcements!A216)),Announcements!A216,NA())</f>
        <v>CL-20200724-mon-1</v>
      </c>
      <c r="B213" s="15">
        <f>IF(NOT(ISBLANK(Announcements!B216)),Announcements!B216,NA())</f>
        <v>1</v>
      </c>
      <c r="C213" s="15" t="e">
        <f>IF(NOT(ISBLANK(Announcements!#REF!)),Announcements!#REF!,NA())</f>
        <v>#REF!</v>
      </c>
      <c r="D213" s="26">
        <f>IF(NOT(ISBLANK(Announcements!C216)),Announcements!C216,NA())</f>
        <v>44036</v>
      </c>
      <c r="E213" s="15" t="e">
        <f>IF(NOT(ISBLANK(Announcements!D216)),Announcements!D216,NA())</f>
        <v>#N/A</v>
      </c>
      <c r="F213" s="15" t="str">
        <f>IF(NOT(ISBLANK(Announcements!E216)),Announcements!E216,NA())</f>
        <v>CL</v>
      </c>
      <c r="G213" s="15" t="str">
        <f>IF(NOT(ISBLANK(Announcements!F216)),Announcements!F216,NA())</f>
        <v>Foreign exchange</v>
      </c>
      <c r="H213" s="15" t="e">
        <f>IF(INDEX('Lending operations'!$L$3:$L$1007,MATCH($A213,'Lending operations'!$A$3:$A$1007,0))="ü",1,0)</f>
        <v>#N/A</v>
      </c>
      <c r="I213" s="15" t="e">
        <f>IF(INDEX('Lending operations'!$M$3:$M$1007,MATCH($A213,'Lending operations'!$A$3:$A$1007,0))="ü",1,NA())</f>
        <v>#N/A</v>
      </c>
      <c r="J213" s="15">
        <f t="shared" si="6"/>
        <v>0</v>
      </c>
      <c r="K213" s="15">
        <f t="shared" si="7"/>
        <v>0</v>
      </c>
      <c r="M213" s="15" t="e">
        <f>IF(INDEX('Asset purchases'!L$3:L$1002,MATCH($A213,'Asset purchases'!$A$3:$A$1002,0))="ü",1,NA())</f>
        <v>#N/A</v>
      </c>
      <c r="N213" s="15" t="e">
        <f>IF(INDEX('Asset purchases'!M$3:M$1002,MATCH($A213,'Asset purchases'!$A$3:$A$1002,0))="ü",1,NA())</f>
        <v>#N/A</v>
      </c>
      <c r="O213" s="15" t="e">
        <f>IF(INDEX('Asset purchases'!N$3:N$1002,MATCH($A213,'Asset purchases'!$A$3:$A$1002,0))="ü",1,NA())</f>
        <v>#N/A</v>
      </c>
      <c r="P213" s="15" t="e">
        <f>IF(INDEX('Asset purchases'!O$3:O$1002,MATCH($A213,'Asset purchases'!$A$3:$A$1002,0))="ü",1,NA())</f>
        <v>#N/A</v>
      </c>
      <c r="Q213" s="15" t="e">
        <f>IF(INDEX('Asset purchases'!P$3:P$1002,MATCH($A213,'Asset purchases'!$A$3:$A$1002,0))="ü",1,NA())</f>
        <v>#N/A</v>
      </c>
      <c r="R213" s="15" t="e">
        <f>IF(INDEX('Asset purchases'!Q$3:Q$1002,MATCH($A213,'Asset purchases'!$A$3:$A$1002,0))="ü",1,NA())</f>
        <v>#N/A</v>
      </c>
      <c r="S213" s="15" t="e">
        <f>IF(INDEX('Asset purchases'!R$3:R$1002,MATCH($A213,'Asset purchases'!$A$3:$A$1002,0))="ü",1,NA())</f>
        <v>#N/A</v>
      </c>
      <c r="T213" s="15" t="e">
        <f>IF(INDEX('Asset purchases'!S$3:S$1002,MATCH($A213,'Asset purchases'!$A$3:$A$1002,0))="ü",1,NA())</f>
        <v>#N/A</v>
      </c>
      <c r="U213" s="15" t="e">
        <f>IF(INDEX('Asset purchases'!T$3:T$1002,MATCH($A213,'Asset purchases'!$A$3:$A$1002,0))="ü",1,NA())</f>
        <v>#N/A</v>
      </c>
      <c r="V213" s="43">
        <f>IF(Announcements!H216="ü",1,0)</f>
        <v>0</v>
      </c>
    </row>
    <row r="214" spans="1:22" x14ac:dyDescent="0.3">
      <c r="A214" s="15" t="str">
        <f>IF(NOT(ISBLANK(Announcements!A217)),Announcements!A217,NA())</f>
        <v>CL-20200730-mon-1</v>
      </c>
      <c r="B214" s="15">
        <f>IF(NOT(ISBLANK(Announcements!B217)),Announcements!B217,NA())</f>
        <v>1</v>
      </c>
      <c r="C214" s="15" t="e">
        <f>IF(NOT(ISBLANK(Announcements!#REF!)),Announcements!#REF!,NA())</f>
        <v>#REF!</v>
      </c>
      <c r="D214" s="26">
        <f>IF(NOT(ISBLANK(Announcements!C217)),Announcements!C217,NA())</f>
        <v>44042</v>
      </c>
      <c r="E214" s="15" t="e">
        <f>IF(NOT(ISBLANK(Announcements!D217)),Announcements!D217,NA())</f>
        <v>#N/A</v>
      </c>
      <c r="F214" s="15" t="str">
        <f>IF(NOT(ISBLANK(Announcements!E217)),Announcements!E217,NA())</f>
        <v>CL</v>
      </c>
      <c r="G214" s="15" t="str">
        <f>IF(NOT(ISBLANK(Announcements!F217)),Announcements!F217,NA())</f>
        <v>Asset purchases</v>
      </c>
      <c r="H214" s="15" t="e">
        <f>IF(INDEX('Lending operations'!$L$3:$L$1007,MATCH($A214,'Lending operations'!$A$3:$A$1007,0))="ü",1,0)</f>
        <v>#N/A</v>
      </c>
      <c r="I214" s="15" t="e">
        <f>IF(INDEX('Lending operations'!$M$3:$M$1007,MATCH($A214,'Lending operations'!$A$3:$A$1007,0))="ü",1,NA())</f>
        <v>#N/A</v>
      </c>
      <c r="J214" s="15">
        <f t="shared" si="6"/>
        <v>1</v>
      </c>
      <c r="K214" s="15">
        <f t="shared" si="7"/>
        <v>0</v>
      </c>
      <c r="M214" s="15" t="e">
        <f>IF(INDEX('Asset purchases'!L$3:L$1002,MATCH($A214,'Asset purchases'!$A$3:$A$1002,0))="ü",1,NA())</f>
        <v>#N/A</v>
      </c>
      <c r="N214" s="15" t="e">
        <f>IF(INDEX('Asset purchases'!M$3:M$1002,MATCH($A214,'Asset purchases'!$A$3:$A$1002,0))="ü",1,NA())</f>
        <v>#N/A</v>
      </c>
      <c r="O214" s="15" t="e">
        <f>IF(INDEX('Asset purchases'!N$3:N$1002,MATCH($A214,'Asset purchases'!$A$3:$A$1002,0))="ü",1,NA())</f>
        <v>#N/A</v>
      </c>
      <c r="P214" s="15" t="e">
        <f>IF(INDEX('Asset purchases'!O$3:O$1002,MATCH($A214,'Asset purchases'!$A$3:$A$1002,0))="ü",1,NA())</f>
        <v>#N/A</v>
      </c>
      <c r="Q214" s="15">
        <f>IF(INDEX('Asset purchases'!P$3:P$1002,MATCH($A214,'Asset purchases'!$A$3:$A$1002,0))="ü",1,NA())</f>
        <v>1</v>
      </c>
      <c r="R214" s="15" t="e">
        <f>IF(INDEX('Asset purchases'!Q$3:Q$1002,MATCH($A214,'Asset purchases'!$A$3:$A$1002,0))="ü",1,NA())</f>
        <v>#N/A</v>
      </c>
      <c r="S214" s="15" t="e">
        <f>IF(INDEX('Asset purchases'!R$3:R$1002,MATCH($A214,'Asset purchases'!$A$3:$A$1002,0))="ü",1,NA())</f>
        <v>#N/A</v>
      </c>
      <c r="T214" s="15" t="e">
        <f>IF(INDEX('Asset purchases'!S$3:S$1002,MATCH($A214,'Asset purchases'!$A$3:$A$1002,0))="ü",1,NA())</f>
        <v>#N/A</v>
      </c>
      <c r="U214" s="15" t="e">
        <f>IF(INDEX('Asset purchases'!T$3:T$1002,MATCH($A214,'Asset purchases'!$A$3:$A$1002,0))="ü",1,NA())</f>
        <v>#N/A</v>
      </c>
      <c r="V214" s="43">
        <f>IF(Announcements!H217="ü",1,0)</f>
        <v>0</v>
      </c>
    </row>
    <row r="215" spans="1:22" x14ac:dyDescent="0.3">
      <c r="A215" s="15" t="str">
        <f>IF(NOT(ISBLANK(Announcements!A218)),Announcements!A218,NA())</f>
        <v>CL-20200730-mon-2</v>
      </c>
      <c r="B215" s="15">
        <f>IF(NOT(ISBLANK(Announcements!B218)),Announcements!B218,NA())</f>
        <v>1</v>
      </c>
      <c r="C215" s="15" t="e">
        <f>IF(NOT(ISBLANK(Announcements!#REF!)),Announcements!#REF!,NA())</f>
        <v>#REF!</v>
      </c>
      <c r="D215" s="26">
        <f>IF(NOT(ISBLANK(Announcements!C218)),Announcements!C218,NA())</f>
        <v>44042</v>
      </c>
      <c r="E215" s="15" t="e">
        <f>IF(NOT(ISBLANK(Announcements!D218)),Announcements!D218,NA())</f>
        <v>#N/A</v>
      </c>
      <c r="F215" s="15" t="str">
        <f>IF(NOT(ISBLANK(Announcements!E218)),Announcements!E218,NA())</f>
        <v>CL</v>
      </c>
      <c r="G215" s="15" t="str">
        <f>IF(NOT(ISBLANK(Announcements!F218)),Announcements!F218,NA())</f>
        <v>Asset purchases</v>
      </c>
      <c r="H215" s="15" t="e">
        <f>IF(INDEX('Lending operations'!$L$3:$L$1007,MATCH($A215,'Lending operations'!$A$3:$A$1007,0))="ü",1,0)</f>
        <v>#N/A</v>
      </c>
      <c r="I215" s="15" t="e">
        <f>IF(INDEX('Lending operations'!$M$3:$M$1007,MATCH($A215,'Lending operations'!$A$3:$A$1007,0))="ü",1,NA())</f>
        <v>#N/A</v>
      </c>
      <c r="J215" s="15">
        <f t="shared" si="6"/>
        <v>1</v>
      </c>
      <c r="K215" s="15">
        <f t="shared" si="7"/>
        <v>0</v>
      </c>
      <c r="M215" s="15" t="e">
        <f>IF(INDEX('Asset purchases'!L$3:L$1002,MATCH($A215,'Asset purchases'!$A$3:$A$1002,0))="ü",1,NA())</f>
        <v>#N/A</v>
      </c>
      <c r="N215" s="15" t="e">
        <f>IF(INDEX('Asset purchases'!M$3:M$1002,MATCH($A215,'Asset purchases'!$A$3:$A$1002,0))="ü",1,NA())</f>
        <v>#N/A</v>
      </c>
      <c r="O215" s="15" t="e">
        <f>IF(INDEX('Asset purchases'!N$3:N$1002,MATCH($A215,'Asset purchases'!$A$3:$A$1002,0))="ü",1,NA())</f>
        <v>#N/A</v>
      </c>
      <c r="P215" s="15" t="e">
        <f>IF(INDEX('Asset purchases'!O$3:O$1002,MATCH($A215,'Asset purchases'!$A$3:$A$1002,0))="ü",1,NA())</f>
        <v>#N/A</v>
      </c>
      <c r="Q215" s="15" t="e">
        <f>IF(INDEX('Asset purchases'!P$3:P$1002,MATCH($A215,'Asset purchases'!$A$3:$A$1002,0))="ü",1,NA())</f>
        <v>#N/A</v>
      </c>
      <c r="R215" s="15" t="e">
        <f>IF(INDEX('Asset purchases'!Q$3:Q$1002,MATCH($A215,'Asset purchases'!$A$3:$A$1002,0))="ü",1,NA())</f>
        <v>#N/A</v>
      </c>
      <c r="S215" s="15" t="e">
        <f>IF(INDEX('Asset purchases'!R$3:R$1002,MATCH($A215,'Asset purchases'!$A$3:$A$1002,0))="ü",1,NA())</f>
        <v>#N/A</v>
      </c>
      <c r="T215" s="15" t="e">
        <f>IF(INDEX('Asset purchases'!S$3:S$1002,MATCH($A215,'Asset purchases'!$A$3:$A$1002,0))="ü",1,NA())</f>
        <v>#N/A</v>
      </c>
      <c r="U215" s="15">
        <f>IF(INDEX('Asset purchases'!T$3:T$1002,MATCH($A215,'Asset purchases'!$A$3:$A$1002,0))="ü",1,NA())</f>
        <v>1</v>
      </c>
      <c r="V215" s="43">
        <f>IF(Announcements!H218="ü",1,0)</f>
        <v>0</v>
      </c>
    </row>
    <row r="216" spans="1:22" x14ac:dyDescent="0.3">
      <c r="A216" s="15" t="str">
        <f>IF(NOT(ISBLANK(Announcements!A219)),Announcements!A219,NA())</f>
        <v>CL-20200618-mon-1</v>
      </c>
      <c r="B216" s="15">
        <f>IF(NOT(ISBLANK(Announcements!B219)),Announcements!B219,NA())</f>
        <v>2</v>
      </c>
      <c r="C216" s="15" t="e">
        <f>IF(NOT(ISBLANK(Announcements!#REF!)),Announcements!#REF!,NA())</f>
        <v>#REF!</v>
      </c>
      <c r="D216" s="26">
        <f>IF(NOT(ISBLANK(Announcements!C219)),Announcements!C219,NA())</f>
        <v>44055</v>
      </c>
      <c r="E216" s="15" t="e">
        <f>IF(NOT(ISBLANK(Announcements!D219)),Announcements!D219,NA())</f>
        <v>#N/A</v>
      </c>
      <c r="F216" s="15" t="str">
        <f>IF(NOT(ISBLANK(Announcements!E219)),Announcements!E219,NA())</f>
        <v>CL</v>
      </c>
      <c r="G216" s="15" t="str">
        <f>IF(NOT(ISBLANK(Announcements!F219)),Announcements!F219,NA())</f>
        <v>Other</v>
      </c>
      <c r="H216" s="15" t="e">
        <f>IF(INDEX('Lending operations'!$L$3:$L$1007,MATCH($A216,'Lending operations'!$A$3:$A$1007,0))="ü",1,0)</f>
        <v>#N/A</v>
      </c>
      <c r="I216" s="15" t="e">
        <f>IF(INDEX('Lending operations'!$M$3:$M$1007,MATCH($A216,'Lending operations'!$A$3:$A$1007,0))="ü",1,NA())</f>
        <v>#N/A</v>
      </c>
      <c r="J216" s="15">
        <f t="shared" si="6"/>
        <v>0</v>
      </c>
      <c r="K216" s="15">
        <f t="shared" si="7"/>
        <v>0</v>
      </c>
      <c r="M216" s="15" t="e">
        <f>IF(INDEX('Asset purchases'!L$3:L$1002,MATCH($A216,'Asset purchases'!$A$3:$A$1002,0))="ü",1,NA())</f>
        <v>#N/A</v>
      </c>
      <c r="N216" s="15" t="e">
        <f>IF(INDEX('Asset purchases'!M$3:M$1002,MATCH($A216,'Asset purchases'!$A$3:$A$1002,0))="ü",1,NA())</f>
        <v>#N/A</v>
      </c>
      <c r="O216" s="15" t="e">
        <f>IF(INDEX('Asset purchases'!N$3:N$1002,MATCH($A216,'Asset purchases'!$A$3:$A$1002,0))="ü",1,NA())</f>
        <v>#N/A</v>
      </c>
      <c r="P216" s="15" t="e">
        <f>IF(INDEX('Asset purchases'!O$3:O$1002,MATCH($A216,'Asset purchases'!$A$3:$A$1002,0))="ü",1,NA())</f>
        <v>#N/A</v>
      </c>
      <c r="Q216" s="15" t="e">
        <f>IF(INDEX('Asset purchases'!P$3:P$1002,MATCH($A216,'Asset purchases'!$A$3:$A$1002,0))="ü",1,NA())</f>
        <v>#N/A</v>
      </c>
      <c r="R216" s="15" t="e">
        <f>IF(INDEX('Asset purchases'!Q$3:Q$1002,MATCH($A216,'Asset purchases'!$A$3:$A$1002,0))="ü",1,NA())</f>
        <v>#N/A</v>
      </c>
      <c r="S216" s="15" t="e">
        <f>IF(INDEX('Asset purchases'!R$3:R$1002,MATCH($A216,'Asset purchases'!$A$3:$A$1002,0))="ü",1,NA())</f>
        <v>#N/A</v>
      </c>
      <c r="T216" s="15" t="e">
        <f>IF(INDEX('Asset purchases'!S$3:S$1002,MATCH($A216,'Asset purchases'!$A$3:$A$1002,0))="ü",1,NA())</f>
        <v>#N/A</v>
      </c>
      <c r="U216" s="15" t="e">
        <f>IF(INDEX('Asset purchases'!T$3:T$1002,MATCH($A216,'Asset purchases'!$A$3:$A$1002,0))="ü",1,NA())</f>
        <v>#N/A</v>
      </c>
      <c r="V216" s="43">
        <f>IF(Announcements!H219="ü",1,0)</f>
        <v>0</v>
      </c>
    </row>
    <row r="217" spans="1:22" x14ac:dyDescent="0.3">
      <c r="A217" s="15" t="str">
        <f>IF(NOT(ISBLANK(Announcements!A220)),Announcements!A220,NA())</f>
        <v>CL-20200316-mon-1</v>
      </c>
      <c r="B217" s="15">
        <f>IF(NOT(ISBLANK(Announcements!B220)),Announcements!B220,NA())</f>
        <v>6</v>
      </c>
      <c r="C217" s="15" t="e">
        <f>IF(NOT(ISBLANK(Announcements!#REF!)),Announcements!#REF!,NA())</f>
        <v>#REF!</v>
      </c>
      <c r="D217" s="26">
        <f>IF(NOT(ISBLANK(Announcements!C220)),Announcements!C220,NA())</f>
        <v>44075</v>
      </c>
      <c r="E217" s="15" t="e">
        <f>IF(NOT(ISBLANK(Announcements!D220)),Announcements!D220,NA())</f>
        <v>#N/A</v>
      </c>
      <c r="F217" s="15" t="str">
        <f>IF(NOT(ISBLANK(Announcements!E220)),Announcements!E220,NA())</f>
        <v>CL</v>
      </c>
      <c r="G217" s="15" t="str">
        <f>IF(NOT(ISBLANK(Announcements!F220)),Announcements!F220,NA())</f>
        <v xml:space="preserve">Interest rate  </v>
      </c>
      <c r="H217" s="15" t="e">
        <f>IF(INDEX('Lending operations'!$L$3:$L$1007,MATCH($A217,'Lending operations'!$A$3:$A$1007,0))="ü",1,0)</f>
        <v>#N/A</v>
      </c>
      <c r="I217" s="15" t="e">
        <f>IF(INDEX('Lending operations'!$M$3:$M$1007,MATCH($A217,'Lending operations'!$A$3:$A$1007,0))="ü",1,NA())</f>
        <v>#N/A</v>
      </c>
      <c r="J217" s="15">
        <f t="shared" si="6"/>
        <v>0</v>
      </c>
      <c r="K217" s="15">
        <f t="shared" si="7"/>
        <v>0</v>
      </c>
      <c r="M217" s="15" t="e">
        <f>IF(INDEX('Asset purchases'!L$3:L$1002,MATCH($A217,'Asset purchases'!$A$3:$A$1002,0))="ü",1,NA())</f>
        <v>#N/A</v>
      </c>
      <c r="N217" s="15" t="e">
        <f>IF(INDEX('Asset purchases'!M$3:M$1002,MATCH($A217,'Asset purchases'!$A$3:$A$1002,0))="ü",1,NA())</f>
        <v>#N/A</v>
      </c>
      <c r="O217" s="15" t="e">
        <f>IF(INDEX('Asset purchases'!N$3:N$1002,MATCH($A217,'Asset purchases'!$A$3:$A$1002,0))="ü",1,NA())</f>
        <v>#N/A</v>
      </c>
      <c r="P217" s="15" t="e">
        <f>IF(INDEX('Asset purchases'!O$3:O$1002,MATCH($A217,'Asset purchases'!$A$3:$A$1002,0))="ü",1,NA())</f>
        <v>#N/A</v>
      </c>
      <c r="Q217" s="15" t="e">
        <f>IF(INDEX('Asset purchases'!P$3:P$1002,MATCH($A217,'Asset purchases'!$A$3:$A$1002,0))="ü",1,NA())</f>
        <v>#N/A</v>
      </c>
      <c r="R217" s="15" t="e">
        <f>IF(INDEX('Asset purchases'!Q$3:Q$1002,MATCH($A217,'Asset purchases'!$A$3:$A$1002,0))="ü",1,NA())</f>
        <v>#N/A</v>
      </c>
      <c r="S217" s="15" t="e">
        <f>IF(INDEX('Asset purchases'!R$3:R$1002,MATCH($A217,'Asset purchases'!$A$3:$A$1002,0))="ü",1,NA())</f>
        <v>#N/A</v>
      </c>
      <c r="T217" s="15" t="e">
        <f>IF(INDEX('Asset purchases'!S$3:S$1002,MATCH($A217,'Asset purchases'!$A$3:$A$1002,0))="ü",1,NA())</f>
        <v>#N/A</v>
      </c>
      <c r="U217" s="15" t="e">
        <f>IF(INDEX('Asset purchases'!T$3:T$1002,MATCH($A217,'Asset purchases'!$A$3:$A$1002,0))="ü",1,NA())</f>
        <v>#N/A</v>
      </c>
      <c r="V217" s="43">
        <f>IF(Announcements!H220="ü",1,0)</f>
        <v>0</v>
      </c>
    </row>
    <row r="218" spans="1:22" x14ac:dyDescent="0.3">
      <c r="A218" s="15" t="str">
        <f>IF(NOT(ISBLANK(Announcements!A221)),Announcements!A221,NA())</f>
        <v>CL-20200730-mon-1</v>
      </c>
      <c r="B218" s="15">
        <f>IF(NOT(ISBLANK(Announcements!B221)),Announcements!B221,NA())</f>
        <v>2</v>
      </c>
      <c r="C218" s="15" t="e">
        <f>IF(NOT(ISBLANK(Announcements!#REF!)),Announcements!#REF!,NA())</f>
        <v>#REF!</v>
      </c>
      <c r="D218" s="26">
        <f>IF(NOT(ISBLANK(Announcements!C221)),Announcements!C221,NA())</f>
        <v>44098</v>
      </c>
      <c r="E218" s="15" t="e">
        <f>IF(NOT(ISBLANK(Announcements!D221)),Announcements!D221,NA())</f>
        <v>#N/A</v>
      </c>
      <c r="F218" s="15" t="str">
        <f>IF(NOT(ISBLANK(Announcements!E221)),Announcements!E221,NA())</f>
        <v>CL</v>
      </c>
      <c r="G218" s="15" t="str">
        <f>IF(NOT(ISBLANK(Announcements!F221)),Announcements!F221,NA())</f>
        <v>Asset purchases</v>
      </c>
      <c r="H218" s="15" t="e">
        <f>IF(INDEX('Lending operations'!$L$3:$L$1007,MATCH($A218,'Lending operations'!$A$3:$A$1007,0))="ü",1,0)</f>
        <v>#N/A</v>
      </c>
      <c r="I218" s="15" t="e">
        <f>IF(INDEX('Lending operations'!$M$3:$M$1007,MATCH($A218,'Lending operations'!$A$3:$A$1007,0))="ü",1,NA())</f>
        <v>#N/A</v>
      </c>
      <c r="J218" s="15">
        <f t="shared" si="6"/>
        <v>1</v>
      </c>
      <c r="K218" s="15">
        <f t="shared" si="7"/>
        <v>0</v>
      </c>
      <c r="M218" s="15" t="e">
        <f>IF(INDEX('Asset purchases'!L$3:L$1002,MATCH($A218,'Asset purchases'!$A$3:$A$1002,0))="ü",1,NA())</f>
        <v>#N/A</v>
      </c>
      <c r="N218" s="15" t="e">
        <f>IF(INDEX('Asset purchases'!M$3:M$1002,MATCH($A218,'Asset purchases'!$A$3:$A$1002,0))="ü",1,NA())</f>
        <v>#N/A</v>
      </c>
      <c r="O218" s="15" t="e">
        <f>IF(INDEX('Asset purchases'!N$3:N$1002,MATCH($A218,'Asset purchases'!$A$3:$A$1002,0))="ü",1,NA())</f>
        <v>#N/A</v>
      </c>
      <c r="P218" s="15" t="e">
        <f>IF(INDEX('Asset purchases'!O$3:O$1002,MATCH($A218,'Asset purchases'!$A$3:$A$1002,0))="ü",1,NA())</f>
        <v>#N/A</v>
      </c>
      <c r="Q218" s="15">
        <f>IF(INDEX('Asset purchases'!P$3:P$1002,MATCH($A218,'Asset purchases'!$A$3:$A$1002,0))="ü",1,NA())</f>
        <v>1</v>
      </c>
      <c r="R218" s="15" t="e">
        <f>IF(INDEX('Asset purchases'!Q$3:Q$1002,MATCH($A218,'Asset purchases'!$A$3:$A$1002,0))="ü",1,NA())</f>
        <v>#N/A</v>
      </c>
      <c r="S218" s="15" t="e">
        <f>IF(INDEX('Asset purchases'!R$3:R$1002,MATCH($A218,'Asset purchases'!$A$3:$A$1002,0))="ü",1,NA())</f>
        <v>#N/A</v>
      </c>
      <c r="T218" s="15" t="e">
        <f>IF(INDEX('Asset purchases'!S$3:S$1002,MATCH($A218,'Asset purchases'!$A$3:$A$1002,0))="ü",1,NA())</f>
        <v>#N/A</v>
      </c>
      <c r="U218" s="15" t="e">
        <f>IF(INDEX('Asset purchases'!T$3:T$1002,MATCH($A218,'Asset purchases'!$A$3:$A$1002,0))="ü",1,NA())</f>
        <v>#N/A</v>
      </c>
      <c r="V218" s="43">
        <f>IF(Announcements!H221="ü",1,0)</f>
        <v>1</v>
      </c>
    </row>
    <row r="219" spans="1:22" x14ac:dyDescent="0.3">
      <c r="A219" s="15" t="str">
        <f>IF(NOT(ISBLANK(Announcements!A222)),Announcements!A222,NA())</f>
        <v>CL-20200730-mon-2</v>
      </c>
      <c r="B219" s="15">
        <f>IF(NOT(ISBLANK(Announcements!B222)),Announcements!B222,NA())</f>
        <v>2</v>
      </c>
      <c r="C219" s="15" t="e">
        <f>IF(NOT(ISBLANK(Announcements!#REF!)),Announcements!#REF!,NA())</f>
        <v>#REF!</v>
      </c>
      <c r="D219" s="26">
        <f>IF(NOT(ISBLANK(Announcements!C222)),Announcements!C222,NA())</f>
        <v>44098</v>
      </c>
      <c r="E219" s="15" t="e">
        <f>IF(NOT(ISBLANK(Announcements!D222)),Announcements!D222,NA())</f>
        <v>#N/A</v>
      </c>
      <c r="F219" s="15" t="str">
        <f>IF(NOT(ISBLANK(Announcements!E222)),Announcements!E222,NA())</f>
        <v>CL</v>
      </c>
      <c r="G219" s="15" t="str">
        <f>IF(NOT(ISBLANK(Announcements!F222)),Announcements!F222,NA())</f>
        <v>Asset purchases</v>
      </c>
      <c r="H219" s="15" t="e">
        <f>IF(INDEX('Lending operations'!$L$3:$L$1007,MATCH($A219,'Lending operations'!$A$3:$A$1007,0))="ü",1,0)</f>
        <v>#N/A</v>
      </c>
      <c r="I219" s="15" t="e">
        <f>IF(INDEX('Lending operations'!$M$3:$M$1007,MATCH($A219,'Lending operations'!$A$3:$A$1007,0))="ü",1,NA())</f>
        <v>#N/A</v>
      </c>
      <c r="J219" s="15">
        <f t="shared" si="6"/>
        <v>1</v>
      </c>
      <c r="K219" s="15">
        <f t="shared" si="7"/>
        <v>0</v>
      </c>
      <c r="M219" s="15" t="e">
        <f>IF(INDEX('Asset purchases'!L$3:L$1002,MATCH($A219,'Asset purchases'!$A$3:$A$1002,0))="ü",1,NA())</f>
        <v>#N/A</v>
      </c>
      <c r="N219" s="15" t="e">
        <f>IF(INDEX('Asset purchases'!M$3:M$1002,MATCH($A219,'Asset purchases'!$A$3:$A$1002,0))="ü",1,NA())</f>
        <v>#N/A</v>
      </c>
      <c r="O219" s="15" t="e">
        <f>IF(INDEX('Asset purchases'!N$3:N$1002,MATCH($A219,'Asset purchases'!$A$3:$A$1002,0))="ü",1,NA())</f>
        <v>#N/A</v>
      </c>
      <c r="P219" s="15" t="e">
        <f>IF(INDEX('Asset purchases'!O$3:O$1002,MATCH($A219,'Asset purchases'!$A$3:$A$1002,0))="ü",1,NA())</f>
        <v>#N/A</v>
      </c>
      <c r="Q219" s="15" t="e">
        <f>IF(INDEX('Asset purchases'!P$3:P$1002,MATCH($A219,'Asset purchases'!$A$3:$A$1002,0))="ü",1,NA())</f>
        <v>#N/A</v>
      </c>
      <c r="R219" s="15" t="e">
        <f>IF(INDEX('Asset purchases'!Q$3:Q$1002,MATCH($A219,'Asset purchases'!$A$3:$A$1002,0))="ü",1,NA())</f>
        <v>#N/A</v>
      </c>
      <c r="S219" s="15" t="e">
        <f>IF(INDEX('Asset purchases'!R$3:R$1002,MATCH($A219,'Asset purchases'!$A$3:$A$1002,0))="ü",1,NA())</f>
        <v>#N/A</v>
      </c>
      <c r="T219" s="15" t="e">
        <f>IF(INDEX('Asset purchases'!S$3:S$1002,MATCH($A219,'Asset purchases'!$A$3:$A$1002,0))="ü",1,NA())</f>
        <v>#N/A</v>
      </c>
      <c r="U219" s="15">
        <f>IF(INDEX('Asset purchases'!T$3:T$1002,MATCH($A219,'Asset purchases'!$A$3:$A$1002,0))="ü",1,NA())</f>
        <v>1</v>
      </c>
      <c r="V219" s="43">
        <f>IF(Announcements!H222="ü",1,0)</f>
        <v>1</v>
      </c>
    </row>
    <row r="220" spans="1:22" x14ac:dyDescent="0.3">
      <c r="A220" s="15" t="str">
        <f>IF(NOT(ISBLANK(Announcements!A223)),Announcements!A223,NA())</f>
        <v>CL-20200316-mon-1</v>
      </c>
      <c r="B220" s="15">
        <f>IF(NOT(ISBLANK(Announcements!B223)),Announcements!B223,NA())</f>
        <v>7</v>
      </c>
      <c r="C220" s="15" t="e">
        <f>IF(NOT(ISBLANK(Announcements!#REF!)),Announcements!#REF!,NA())</f>
        <v>#REF!</v>
      </c>
      <c r="D220" s="26">
        <f>IF(NOT(ISBLANK(Announcements!C223)),Announcements!C223,NA())</f>
        <v>44119</v>
      </c>
      <c r="E220" s="15" t="e">
        <f>IF(NOT(ISBLANK(Announcements!D223)),Announcements!D223,NA())</f>
        <v>#N/A</v>
      </c>
      <c r="F220" s="15" t="str">
        <f>IF(NOT(ISBLANK(Announcements!E223)),Announcements!E223,NA())</f>
        <v>CL</v>
      </c>
      <c r="G220" s="15" t="str">
        <f>IF(NOT(ISBLANK(Announcements!F223)),Announcements!F223,NA())</f>
        <v>Interest rate</v>
      </c>
      <c r="H220" s="15" t="e">
        <f>IF(INDEX('Lending operations'!$L$3:$L$1007,MATCH($A220,'Lending operations'!$A$3:$A$1007,0))="ü",1,0)</f>
        <v>#N/A</v>
      </c>
      <c r="I220" s="15" t="e">
        <f>IF(INDEX('Lending operations'!$M$3:$M$1007,MATCH($A220,'Lending operations'!$A$3:$A$1007,0))="ü",1,NA())</f>
        <v>#N/A</v>
      </c>
      <c r="J220" s="15">
        <f t="shared" si="6"/>
        <v>0</v>
      </c>
      <c r="K220" s="15">
        <f t="shared" si="7"/>
        <v>0</v>
      </c>
      <c r="M220" s="15" t="e">
        <f>IF(INDEX('Asset purchases'!L$3:L$1002,MATCH($A220,'Asset purchases'!$A$3:$A$1002,0))="ü",1,NA())</f>
        <v>#N/A</v>
      </c>
      <c r="N220" s="15" t="e">
        <f>IF(INDEX('Asset purchases'!M$3:M$1002,MATCH($A220,'Asset purchases'!$A$3:$A$1002,0))="ü",1,NA())</f>
        <v>#N/A</v>
      </c>
      <c r="O220" s="15" t="e">
        <f>IF(INDEX('Asset purchases'!N$3:N$1002,MATCH($A220,'Asset purchases'!$A$3:$A$1002,0))="ü",1,NA())</f>
        <v>#N/A</v>
      </c>
      <c r="P220" s="15" t="e">
        <f>IF(INDEX('Asset purchases'!O$3:O$1002,MATCH($A220,'Asset purchases'!$A$3:$A$1002,0))="ü",1,NA())</f>
        <v>#N/A</v>
      </c>
      <c r="Q220" s="15" t="e">
        <f>IF(INDEX('Asset purchases'!P$3:P$1002,MATCH($A220,'Asset purchases'!$A$3:$A$1002,0))="ü",1,NA())</f>
        <v>#N/A</v>
      </c>
      <c r="R220" s="15" t="e">
        <f>IF(INDEX('Asset purchases'!Q$3:Q$1002,MATCH($A220,'Asset purchases'!$A$3:$A$1002,0))="ü",1,NA())</f>
        <v>#N/A</v>
      </c>
      <c r="S220" s="15" t="e">
        <f>IF(INDEX('Asset purchases'!R$3:R$1002,MATCH($A220,'Asset purchases'!$A$3:$A$1002,0))="ü",1,NA())</f>
        <v>#N/A</v>
      </c>
      <c r="T220" s="15" t="e">
        <f>IF(INDEX('Asset purchases'!S$3:S$1002,MATCH($A220,'Asset purchases'!$A$3:$A$1002,0))="ü",1,NA())</f>
        <v>#N/A</v>
      </c>
      <c r="U220" s="15" t="e">
        <f>IF(INDEX('Asset purchases'!T$3:T$1002,MATCH($A220,'Asset purchases'!$A$3:$A$1002,0))="ü",1,NA())</f>
        <v>#N/A</v>
      </c>
      <c r="V220" s="43">
        <f>IF(Announcements!H223="ü",1,0)</f>
        <v>0</v>
      </c>
    </row>
    <row r="221" spans="1:22" x14ac:dyDescent="0.3">
      <c r="A221" s="15" t="str">
        <f>IF(NOT(ISBLANK(Announcements!A224)),Announcements!A224,NA())</f>
        <v>CL-20200316-mon-1</v>
      </c>
      <c r="B221" s="15">
        <f>IF(NOT(ISBLANK(Announcements!B224)),Announcements!B224,NA())</f>
        <v>8</v>
      </c>
      <c r="C221" s="15" t="e">
        <f>IF(NOT(ISBLANK(Announcements!#REF!)),Announcements!#REF!,NA())</f>
        <v>#REF!</v>
      </c>
      <c r="D221" s="26">
        <f>IF(NOT(ISBLANK(Announcements!C224)),Announcements!C224,NA())</f>
        <v>44172</v>
      </c>
      <c r="E221" s="15" t="e">
        <f>IF(NOT(ISBLANK(Announcements!D224)),Announcements!D224,NA())</f>
        <v>#N/A</v>
      </c>
      <c r="F221" s="15" t="str">
        <f>IF(NOT(ISBLANK(Announcements!E224)),Announcements!E224,NA())</f>
        <v>CL</v>
      </c>
      <c r="G221" s="15" t="str">
        <f>IF(NOT(ISBLANK(Announcements!F224)),Announcements!F224,NA())</f>
        <v>Interest rate</v>
      </c>
      <c r="H221" s="15" t="e">
        <f>IF(INDEX('Lending operations'!$L$3:$L$1007,MATCH($A221,'Lending operations'!$A$3:$A$1007,0))="ü",1,0)</f>
        <v>#N/A</v>
      </c>
      <c r="I221" s="15" t="e">
        <f>IF(INDEX('Lending operations'!$M$3:$M$1007,MATCH($A221,'Lending operations'!$A$3:$A$1007,0))="ü",1,NA())</f>
        <v>#N/A</v>
      </c>
      <c r="J221" s="15">
        <f t="shared" si="6"/>
        <v>0</v>
      </c>
      <c r="K221" s="15">
        <f t="shared" si="7"/>
        <v>0</v>
      </c>
      <c r="M221" s="15" t="e">
        <f>IF(INDEX('Asset purchases'!L$3:L$1002,MATCH($A221,'Asset purchases'!$A$3:$A$1002,0))="ü",1,NA())</f>
        <v>#N/A</v>
      </c>
      <c r="N221" s="15" t="e">
        <f>IF(INDEX('Asset purchases'!M$3:M$1002,MATCH($A221,'Asset purchases'!$A$3:$A$1002,0))="ü",1,NA())</f>
        <v>#N/A</v>
      </c>
      <c r="O221" s="15" t="e">
        <f>IF(INDEX('Asset purchases'!N$3:N$1002,MATCH($A221,'Asset purchases'!$A$3:$A$1002,0))="ü",1,NA())</f>
        <v>#N/A</v>
      </c>
      <c r="P221" s="15" t="e">
        <f>IF(INDEX('Asset purchases'!O$3:O$1002,MATCH($A221,'Asset purchases'!$A$3:$A$1002,0))="ü",1,NA())</f>
        <v>#N/A</v>
      </c>
      <c r="Q221" s="15" t="e">
        <f>IF(INDEX('Asset purchases'!P$3:P$1002,MATCH($A221,'Asset purchases'!$A$3:$A$1002,0))="ü",1,NA())</f>
        <v>#N/A</v>
      </c>
      <c r="R221" s="15" t="e">
        <f>IF(INDEX('Asset purchases'!Q$3:Q$1002,MATCH($A221,'Asset purchases'!$A$3:$A$1002,0))="ü",1,NA())</f>
        <v>#N/A</v>
      </c>
      <c r="S221" s="15" t="e">
        <f>IF(INDEX('Asset purchases'!R$3:R$1002,MATCH($A221,'Asset purchases'!$A$3:$A$1002,0))="ü",1,NA())</f>
        <v>#N/A</v>
      </c>
      <c r="T221" s="15" t="e">
        <f>IF(INDEX('Asset purchases'!S$3:S$1002,MATCH($A221,'Asset purchases'!$A$3:$A$1002,0))="ü",1,NA())</f>
        <v>#N/A</v>
      </c>
      <c r="U221" s="15" t="e">
        <f>IF(INDEX('Asset purchases'!T$3:T$1002,MATCH($A221,'Asset purchases'!$A$3:$A$1002,0))="ü",1,NA())</f>
        <v>#N/A</v>
      </c>
      <c r="V221" s="43">
        <f>IF(Announcements!H224="ü",1,0)</f>
        <v>0</v>
      </c>
    </row>
    <row r="222" spans="1:22" x14ac:dyDescent="0.3">
      <c r="A222" s="15" t="str">
        <f>IF(NOT(ISBLANK(Announcements!A225)),Announcements!A225,NA())</f>
        <v>CL-20200316-mon-1</v>
      </c>
      <c r="B222" s="15">
        <f>IF(NOT(ISBLANK(Announcements!B225)),Announcements!B225,NA())</f>
        <v>9</v>
      </c>
      <c r="C222" s="15" t="e">
        <f>IF(NOT(ISBLANK(Announcements!#REF!)),Announcements!#REF!,NA())</f>
        <v>#REF!</v>
      </c>
      <c r="D222" s="26">
        <f>IF(NOT(ISBLANK(Announcements!C225)),Announcements!C225,NA())</f>
        <v>44223</v>
      </c>
      <c r="E222" s="15" t="e">
        <f>IF(NOT(ISBLANK(Announcements!D225)),Announcements!D225,NA())</f>
        <v>#N/A</v>
      </c>
      <c r="F222" s="15" t="str">
        <f>IF(NOT(ISBLANK(Announcements!E225)),Announcements!E225,NA())</f>
        <v>CL</v>
      </c>
      <c r="G222" s="15" t="str">
        <f>IF(NOT(ISBLANK(Announcements!F225)),Announcements!F225,NA())</f>
        <v>Interest rate</v>
      </c>
      <c r="H222" s="15" t="e">
        <f>IF(INDEX('Lending operations'!$L$3:$L$1007,MATCH($A222,'Lending operations'!$A$3:$A$1007,0))="ü",1,0)</f>
        <v>#N/A</v>
      </c>
      <c r="I222" s="15" t="e">
        <f>IF(INDEX('Lending operations'!$M$3:$M$1007,MATCH($A222,'Lending operations'!$A$3:$A$1007,0))="ü",1,NA())</f>
        <v>#N/A</v>
      </c>
      <c r="J222" s="15">
        <f t="shared" si="6"/>
        <v>0</v>
      </c>
      <c r="K222" s="15">
        <f t="shared" si="7"/>
        <v>0</v>
      </c>
      <c r="M222" s="15" t="e">
        <f>IF(INDEX('Asset purchases'!L$3:L$1002,MATCH($A222,'Asset purchases'!$A$3:$A$1002,0))="ü",1,NA())</f>
        <v>#N/A</v>
      </c>
      <c r="N222" s="15" t="e">
        <f>IF(INDEX('Asset purchases'!M$3:M$1002,MATCH($A222,'Asset purchases'!$A$3:$A$1002,0))="ü",1,NA())</f>
        <v>#N/A</v>
      </c>
      <c r="O222" s="15" t="e">
        <f>IF(INDEX('Asset purchases'!N$3:N$1002,MATCH($A222,'Asset purchases'!$A$3:$A$1002,0))="ü",1,NA())</f>
        <v>#N/A</v>
      </c>
      <c r="P222" s="15" t="e">
        <f>IF(INDEX('Asset purchases'!O$3:O$1002,MATCH($A222,'Asset purchases'!$A$3:$A$1002,0))="ü",1,NA())</f>
        <v>#N/A</v>
      </c>
      <c r="Q222" s="15" t="e">
        <f>IF(INDEX('Asset purchases'!P$3:P$1002,MATCH($A222,'Asset purchases'!$A$3:$A$1002,0))="ü",1,NA())</f>
        <v>#N/A</v>
      </c>
      <c r="R222" s="15" t="e">
        <f>IF(INDEX('Asset purchases'!Q$3:Q$1002,MATCH($A222,'Asset purchases'!$A$3:$A$1002,0))="ü",1,NA())</f>
        <v>#N/A</v>
      </c>
      <c r="S222" s="15" t="e">
        <f>IF(INDEX('Asset purchases'!R$3:R$1002,MATCH($A222,'Asset purchases'!$A$3:$A$1002,0))="ü",1,NA())</f>
        <v>#N/A</v>
      </c>
      <c r="T222" s="15" t="e">
        <f>IF(INDEX('Asset purchases'!S$3:S$1002,MATCH($A222,'Asset purchases'!$A$3:$A$1002,0))="ü",1,NA())</f>
        <v>#N/A</v>
      </c>
      <c r="U222" s="15" t="e">
        <f>IF(INDEX('Asset purchases'!T$3:T$1002,MATCH($A222,'Asset purchases'!$A$3:$A$1002,0))="ü",1,NA())</f>
        <v>#N/A</v>
      </c>
      <c r="V222" s="43">
        <f>IF(Announcements!H225="ü",1,0)</f>
        <v>0</v>
      </c>
    </row>
    <row r="223" spans="1:22" x14ac:dyDescent="0.3">
      <c r="A223" s="15" t="str">
        <f>IF(NOT(ISBLANK(Announcements!A226)),Announcements!A226,NA())</f>
        <v>CL-20200316-mon-2</v>
      </c>
      <c r="B223" s="15">
        <f>IF(NOT(ISBLANK(Announcements!B226)),Announcements!B226,NA())</f>
        <v>5</v>
      </c>
      <c r="C223" s="15" t="e">
        <f>IF(NOT(ISBLANK(Announcements!#REF!)),Announcements!#REF!,NA())</f>
        <v>#REF!</v>
      </c>
      <c r="D223" s="26">
        <f>IF(NOT(ISBLANK(Announcements!C226)),Announcements!C226,NA())</f>
        <v>44223</v>
      </c>
      <c r="E223" s="15" t="e">
        <f>IF(NOT(ISBLANK(Announcements!D226)),Announcements!D226,NA())</f>
        <v>#N/A</v>
      </c>
      <c r="F223" s="15" t="str">
        <f>IF(NOT(ISBLANK(Announcements!E226)),Announcements!E226,NA())</f>
        <v>CL</v>
      </c>
      <c r="G223" s="15" t="str">
        <f>IF(NOT(ISBLANK(Announcements!F226)),Announcements!F226,NA())</f>
        <v>Lending operations</v>
      </c>
      <c r="H223" s="15">
        <f>IF(INDEX('Lending operations'!$L$3:$L$1007,MATCH($A223,'Lending operations'!$A$3:$A$1007,0))="ü",1,0)</f>
        <v>1</v>
      </c>
      <c r="I223" s="15" t="e">
        <f>IF(INDEX('Lending operations'!$M$3:$M$1007,MATCH($A223,'Lending operations'!$A$3:$A$1007,0))="ü",1,NA())</f>
        <v>#N/A</v>
      </c>
      <c r="J223" s="15">
        <f t="shared" si="6"/>
        <v>0</v>
      </c>
      <c r="K223" s="15">
        <f t="shared" si="7"/>
        <v>0</v>
      </c>
      <c r="M223" s="15" t="e">
        <f>IF(INDEX('Asset purchases'!L$3:L$1002,MATCH($A223,'Asset purchases'!$A$3:$A$1002,0))="ü",1,NA())</f>
        <v>#N/A</v>
      </c>
      <c r="N223" s="15" t="e">
        <f>IF(INDEX('Asset purchases'!M$3:M$1002,MATCH($A223,'Asset purchases'!$A$3:$A$1002,0))="ü",1,NA())</f>
        <v>#N/A</v>
      </c>
      <c r="O223" s="15" t="e">
        <f>IF(INDEX('Asset purchases'!N$3:N$1002,MATCH($A223,'Asset purchases'!$A$3:$A$1002,0))="ü",1,NA())</f>
        <v>#N/A</v>
      </c>
      <c r="P223" s="15" t="e">
        <f>IF(INDEX('Asset purchases'!O$3:O$1002,MATCH($A223,'Asset purchases'!$A$3:$A$1002,0))="ü",1,NA())</f>
        <v>#N/A</v>
      </c>
      <c r="Q223" s="15" t="e">
        <f>IF(INDEX('Asset purchases'!P$3:P$1002,MATCH($A223,'Asset purchases'!$A$3:$A$1002,0))="ü",1,NA())</f>
        <v>#N/A</v>
      </c>
      <c r="R223" s="15" t="e">
        <f>IF(INDEX('Asset purchases'!Q$3:Q$1002,MATCH($A223,'Asset purchases'!$A$3:$A$1002,0))="ü",1,NA())</f>
        <v>#N/A</v>
      </c>
      <c r="S223" s="15" t="e">
        <f>IF(INDEX('Asset purchases'!R$3:R$1002,MATCH($A223,'Asset purchases'!$A$3:$A$1002,0))="ü",1,NA())</f>
        <v>#N/A</v>
      </c>
      <c r="T223" s="15" t="e">
        <f>IF(INDEX('Asset purchases'!S$3:S$1002,MATCH($A223,'Asset purchases'!$A$3:$A$1002,0))="ü",1,NA())</f>
        <v>#N/A</v>
      </c>
      <c r="U223" s="15" t="e">
        <f>IF(INDEX('Asset purchases'!T$3:T$1002,MATCH($A223,'Asset purchases'!$A$3:$A$1002,0))="ü",1,NA())</f>
        <v>#N/A</v>
      </c>
      <c r="V223" s="43">
        <f>IF(Announcements!H226="ü",1,0)</f>
        <v>0</v>
      </c>
    </row>
    <row r="224" spans="1:22" x14ac:dyDescent="0.3">
      <c r="A224" s="15" t="str">
        <f>IF(NOT(ISBLANK(Announcements!A227)),Announcements!A227,NA())</f>
        <v>CL-20200316-mon-1</v>
      </c>
      <c r="B224" s="15">
        <f>IF(NOT(ISBLANK(Announcements!B227)),Announcements!B227,NA())</f>
        <v>10</v>
      </c>
      <c r="C224" s="15" t="e">
        <f>IF(NOT(ISBLANK(Announcements!#REF!)),Announcements!#REF!,NA())</f>
        <v>#REF!</v>
      </c>
      <c r="D224" s="26">
        <f>IF(NOT(ISBLANK(Announcements!C227)),Announcements!C227,NA())</f>
        <v>44285</v>
      </c>
      <c r="E224" s="15" t="e">
        <f>IF(NOT(ISBLANK(Announcements!D227)),Announcements!D227,NA())</f>
        <v>#N/A</v>
      </c>
      <c r="F224" s="15" t="str">
        <f>IF(NOT(ISBLANK(Announcements!E227)),Announcements!E227,NA())</f>
        <v>CL</v>
      </c>
      <c r="G224" s="15" t="str">
        <f>IF(NOT(ISBLANK(Announcements!F227)),Announcements!F227,NA())</f>
        <v>Interest rate</v>
      </c>
      <c r="H224" s="15" t="e">
        <f>IF(INDEX('Lending operations'!$L$3:$L$1007,MATCH($A224,'Lending operations'!$A$3:$A$1007,0))="ü",1,0)</f>
        <v>#N/A</v>
      </c>
      <c r="I224" s="15" t="e">
        <f>IF(INDEX('Lending operations'!$M$3:$M$1007,MATCH($A224,'Lending operations'!$A$3:$A$1007,0))="ü",1,NA())</f>
        <v>#N/A</v>
      </c>
      <c r="J224" s="15">
        <f t="shared" si="6"/>
        <v>0</v>
      </c>
      <c r="K224" s="15">
        <f t="shared" si="7"/>
        <v>0</v>
      </c>
      <c r="M224" s="15" t="e">
        <f>IF(INDEX('Asset purchases'!L$3:L$1002,MATCH($A224,'Asset purchases'!$A$3:$A$1002,0))="ü",1,NA())</f>
        <v>#N/A</v>
      </c>
      <c r="N224" s="15" t="e">
        <f>IF(INDEX('Asset purchases'!M$3:M$1002,MATCH($A224,'Asset purchases'!$A$3:$A$1002,0))="ü",1,NA())</f>
        <v>#N/A</v>
      </c>
      <c r="O224" s="15" t="e">
        <f>IF(INDEX('Asset purchases'!N$3:N$1002,MATCH($A224,'Asset purchases'!$A$3:$A$1002,0))="ü",1,NA())</f>
        <v>#N/A</v>
      </c>
      <c r="P224" s="15" t="e">
        <f>IF(INDEX('Asset purchases'!O$3:O$1002,MATCH($A224,'Asset purchases'!$A$3:$A$1002,0))="ü",1,NA())</f>
        <v>#N/A</v>
      </c>
      <c r="Q224" s="15" t="e">
        <f>IF(INDEX('Asset purchases'!P$3:P$1002,MATCH($A224,'Asset purchases'!$A$3:$A$1002,0))="ü",1,NA())</f>
        <v>#N/A</v>
      </c>
      <c r="R224" s="15" t="e">
        <f>IF(INDEX('Asset purchases'!Q$3:Q$1002,MATCH($A224,'Asset purchases'!$A$3:$A$1002,0))="ü",1,NA())</f>
        <v>#N/A</v>
      </c>
      <c r="S224" s="15" t="e">
        <f>IF(INDEX('Asset purchases'!R$3:R$1002,MATCH($A224,'Asset purchases'!$A$3:$A$1002,0))="ü",1,NA())</f>
        <v>#N/A</v>
      </c>
      <c r="T224" s="15" t="e">
        <f>IF(INDEX('Asset purchases'!S$3:S$1002,MATCH($A224,'Asset purchases'!$A$3:$A$1002,0))="ü",1,NA())</f>
        <v>#N/A</v>
      </c>
      <c r="U224" s="15" t="e">
        <f>IF(INDEX('Asset purchases'!T$3:T$1002,MATCH($A224,'Asset purchases'!$A$3:$A$1002,0))="ü",1,NA())</f>
        <v>#N/A</v>
      </c>
      <c r="V224" s="43">
        <f>IF(Announcements!H227="ü",1,0)</f>
        <v>0</v>
      </c>
    </row>
    <row r="225" spans="1:22" x14ac:dyDescent="0.3">
      <c r="A225" s="15" t="str">
        <f>IF(NOT(ISBLANK(Announcements!A228)),Announcements!A228,NA())</f>
        <v>CL-20200316-mon-1</v>
      </c>
      <c r="B225" s="15">
        <f>IF(NOT(ISBLANK(Announcements!B228)),Announcements!B228,NA())</f>
        <v>11</v>
      </c>
      <c r="C225" s="15" t="e">
        <f>IF(NOT(ISBLANK(Announcements!#REF!)),Announcements!#REF!,NA())</f>
        <v>#REF!</v>
      </c>
      <c r="D225" s="26">
        <f>IF(NOT(ISBLANK(Announcements!C228)),Announcements!C228,NA())</f>
        <v>44329</v>
      </c>
      <c r="E225" s="15" t="e">
        <f>IF(NOT(ISBLANK(Announcements!D228)),Announcements!D228,NA())</f>
        <v>#N/A</v>
      </c>
      <c r="F225" s="15" t="str">
        <f>IF(NOT(ISBLANK(Announcements!E228)),Announcements!E228,NA())</f>
        <v>CL</v>
      </c>
      <c r="G225" s="15" t="str">
        <f>IF(NOT(ISBLANK(Announcements!F228)),Announcements!F228,NA())</f>
        <v>Interest rate</v>
      </c>
      <c r="H225" s="15" t="e">
        <f>IF(INDEX('Lending operations'!$L$3:$L$1007,MATCH($A225,'Lending operations'!$A$3:$A$1007,0))="ü",1,0)</f>
        <v>#N/A</v>
      </c>
      <c r="I225" s="15" t="e">
        <f>IF(INDEX('Lending operations'!$M$3:$M$1007,MATCH($A225,'Lending operations'!$A$3:$A$1007,0))="ü",1,NA())</f>
        <v>#N/A</v>
      </c>
      <c r="J225" s="15">
        <f t="shared" si="6"/>
        <v>0</v>
      </c>
      <c r="K225" s="15">
        <f t="shared" si="7"/>
        <v>0</v>
      </c>
      <c r="M225" s="15" t="e">
        <f>IF(INDEX('Asset purchases'!L$3:L$1002,MATCH($A225,'Asset purchases'!$A$3:$A$1002,0))="ü",1,NA())</f>
        <v>#N/A</v>
      </c>
      <c r="N225" s="15" t="e">
        <f>IF(INDEX('Asset purchases'!M$3:M$1002,MATCH($A225,'Asset purchases'!$A$3:$A$1002,0))="ü",1,NA())</f>
        <v>#N/A</v>
      </c>
      <c r="O225" s="15" t="e">
        <f>IF(INDEX('Asset purchases'!N$3:N$1002,MATCH($A225,'Asset purchases'!$A$3:$A$1002,0))="ü",1,NA())</f>
        <v>#N/A</v>
      </c>
      <c r="P225" s="15" t="e">
        <f>IF(INDEX('Asset purchases'!O$3:O$1002,MATCH($A225,'Asset purchases'!$A$3:$A$1002,0))="ü",1,NA())</f>
        <v>#N/A</v>
      </c>
      <c r="Q225" s="15" t="e">
        <f>IF(INDEX('Asset purchases'!P$3:P$1002,MATCH($A225,'Asset purchases'!$A$3:$A$1002,0))="ü",1,NA())</f>
        <v>#N/A</v>
      </c>
      <c r="R225" s="15" t="e">
        <f>IF(INDEX('Asset purchases'!Q$3:Q$1002,MATCH($A225,'Asset purchases'!$A$3:$A$1002,0))="ü",1,NA())</f>
        <v>#N/A</v>
      </c>
      <c r="S225" s="15" t="e">
        <f>IF(INDEX('Asset purchases'!R$3:R$1002,MATCH($A225,'Asset purchases'!$A$3:$A$1002,0))="ü",1,NA())</f>
        <v>#N/A</v>
      </c>
      <c r="T225" s="15" t="e">
        <f>IF(INDEX('Asset purchases'!S$3:S$1002,MATCH($A225,'Asset purchases'!$A$3:$A$1002,0))="ü",1,NA())</f>
        <v>#N/A</v>
      </c>
      <c r="U225" s="15" t="e">
        <f>IF(INDEX('Asset purchases'!T$3:T$1002,MATCH($A225,'Asset purchases'!$A$3:$A$1002,0))="ü",1,NA())</f>
        <v>#N/A</v>
      </c>
      <c r="V225" s="43">
        <f>IF(Announcements!H228="ü",1,0)</f>
        <v>0</v>
      </c>
    </row>
    <row r="226" spans="1:22" x14ac:dyDescent="0.3">
      <c r="A226" s="15" t="str">
        <f>IF(NOT(ISBLANK(Announcements!A229)),Announcements!A229,NA())</f>
        <v>CL-20200316-mon-2</v>
      </c>
      <c r="B226" s="15">
        <f>IF(NOT(ISBLANK(Announcements!B229)),Announcements!B229,NA())</f>
        <v>6</v>
      </c>
      <c r="C226" s="15" t="e">
        <f>IF(NOT(ISBLANK(Announcements!#REF!)),Announcements!#REF!,NA())</f>
        <v>#REF!</v>
      </c>
      <c r="D226" s="26">
        <f>IF(NOT(ISBLANK(Announcements!C229)),Announcements!C229,NA())</f>
        <v>44353</v>
      </c>
      <c r="E226" s="15" t="e">
        <f>IF(NOT(ISBLANK(Announcements!D229)),Announcements!D229,NA())</f>
        <v>#N/A</v>
      </c>
      <c r="F226" s="15" t="str">
        <f>IF(NOT(ISBLANK(Announcements!E229)),Announcements!E229,NA())</f>
        <v>CL</v>
      </c>
      <c r="G226" s="15" t="str">
        <f>IF(NOT(ISBLANK(Announcements!F229)),Announcements!F229,NA())</f>
        <v>Lending operations</v>
      </c>
      <c r="H226" s="15">
        <f>IF(INDEX('Lending operations'!$L$3:$L$1007,MATCH($A226,'Lending operations'!$A$3:$A$1007,0))="ü",1,0)</f>
        <v>1</v>
      </c>
      <c r="I226" s="15" t="e">
        <f>IF(INDEX('Lending operations'!$M$3:$M$1007,MATCH($A226,'Lending operations'!$A$3:$A$1007,0))="ü",1,NA())</f>
        <v>#N/A</v>
      </c>
      <c r="J226" s="15">
        <f t="shared" si="6"/>
        <v>0</v>
      </c>
      <c r="K226" s="15">
        <f t="shared" si="7"/>
        <v>0</v>
      </c>
      <c r="M226" s="15" t="e">
        <f>IF(INDEX('Asset purchases'!L$3:L$1002,MATCH($A226,'Asset purchases'!$A$3:$A$1002,0))="ü",1,NA())</f>
        <v>#N/A</v>
      </c>
      <c r="N226" s="15" t="e">
        <f>IF(INDEX('Asset purchases'!M$3:M$1002,MATCH($A226,'Asset purchases'!$A$3:$A$1002,0))="ü",1,NA())</f>
        <v>#N/A</v>
      </c>
      <c r="O226" s="15" t="e">
        <f>IF(INDEX('Asset purchases'!N$3:N$1002,MATCH($A226,'Asset purchases'!$A$3:$A$1002,0))="ü",1,NA())</f>
        <v>#N/A</v>
      </c>
      <c r="P226" s="15" t="e">
        <f>IF(INDEX('Asset purchases'!O$3:O$1002,MATCH($A226,'Asset purchases'!$A$3:$A$1002,0))="ü",1,NA())</f>
        <v>#N/A</v>
      </c>
      <c r="Q226" s="15" t="e">
        <f>IF(INDEX('Asset purchases'!P$3:P$1002,MATCH($A226,'Asset purchases'!$A$3:$A$1002,0))="ü",1,NA())</f>
        <v>#N/A</v>
      </c>
      <c r="R226" s="15" t="e">
        <f>IF(INDEX('Asset purchases'!Q$3:Q$1002,MATCH($A226,'Asset purchases'!$A$3:$A$1002,0))="ü",1,NA())</f>
        <v>#N/A</v>
      </c>
      <c r="S226" s="15" t="e">
        <f>IF(INDEX('Asset purchases'!R$3:R$1002,MATCH($A226,'Asset purchases'!$A$3:$A$1002,0))="ü",1,NA())</f>
        <v>#N/A</v>
      </c>
      <c r="T226" s="15" t="e">
        <f>IF(INDEX('Asset purchases'!S$3:S$1002,MATCH($A226,'Asset purchases'!$A$3:$A$1002,0))="ü",1,NA())</f>
        <v>#N/A</v>
      </c>
      <c r="U226" s="15" t="e">
        <f>IF(INDEX('Asset purchases'!T$3:T$1002,MATCH($A226,'Asset purchases'!$A$3:$A$1002,0))="ü",1,NA())</f>
        <v>#N/A</v>
      </c>
      <c r="V226" s="43">
        <f>IF(Announcements!H229="ü",1,0)</f>
        <v>1</v>
      </c>
    </row>
    <row r="227" spans="1:22" x14ac:dyDescent="0.3">
      <c r="A227" s="15" t="str">
        <f>IF(NOT(ISBLANK(Announcements!A230)),Announcements!A230,NA())</f>
        <v>CL-20200316-mon-1</v>
      </c>
      <c r="B227" s="15">
        <f>IF(NOT(ISBLANK(Announcements!B230)),Announcements!B230,NA())</f>
        <v>12</v>
      </c>
      <c r="C227" s="15" t="e">
        <f>IF(NOT(ISBLANK(Announcements!#REF!)),Announcements!#REF!,NA())</f>
        <v>#REF!</v>
      </c>
      <c r="D227" s="26">
        <f>IF(NOT(ISBLANK(Announcements!C230)),Announcements!C230,NA())</f>
        <v>44355</v>
      </c>
      <c r="E227" s="15" t="e">
        <f>IF(NOT(ISBLANK(Announcements!D230)),Announcements!D230,NA())</f>
        <v>#N/A</v>
      </c>
      <c r="F227" s="15" t="str">
        <f>IF(NOT(ISBLANK(Announcements!E230)),Announcements!E230,NA())</f>
        <v>CL</v>
      </c>
      <c r="G227" s="15" t="str">
        <f>IF(NOT(ISBLANK(Announcements!F230)),Announcements!F230,NA())</f>
        <v>Interest rate</v>
      </c>
      <c r="H227" s="15" t="e">
        <f>IF(INDEX('Lending operations'!$L$3:$L$1007,MATCH($A227,'Lending operations'!$A$3:$A$1007,0))="ü",1,0)</f>
        <v>#N/A</v>
      </c>
      <c r="I227" s="15" t="e">
        <f>IF(INDEX('Lending operations'!$M$3:$M$1007,MATCH($A227,'Lending operations'!$A$3:$A$1007,0))="ü",1,NA())</f>
        <v>#N/A</v>
      </c>
      <c r="J227" s="15">
        <f t="shared" si="6"/>
        <v>0</v>
      </c>
      <c r="K227" s="15">
        <f t="shared" si="7"/>
        <v>0</v>
      </c>
      <c r="M227" s="15" t="e">
        <f>IF(INDEX('Asset purchases'!L$3:L$1002,MATCH($A227,'Asset purchases'!$A$3:$A$1002,0))="ü",1,NA())</f>
        <v>#N/A</v>
      </c>
      <c r="N227" s="15" t="e">
        <f>IF(INDEX('Asset purchases'!M$3:M$1002,MATCH($A227,'Asset purchases'!$A$3:$A$1002,0))="ü",1,NA())</f>
        <v>#N/A</v>
      </c>
      <c r="O227" s="15" t="e">
        <f>IF(INDEX('Asset purchases'!N$3:N$1002,MATCH($A227,'Asset purchases'!$A$3:$A$1002,0))="ü",1,NA())</f>
        <v>#N/A</v>
      </c>
      <c r="P227" s="15" t="e">
        <f>IF(INDEX('Asset purchases'!O$3:O$1002,MATCH($A227,'Asset purchases'!$A$3:$A$1002,0))="ü",1,NA())</f>
        <v>#N/A</v>
      </c>
      <c r="Q227" s="15" t="e">
        <f>IF(INDEX('Asset purchases'!P$3:P$1002,MATCH($A227,'Asset purchases'!$A$3:$A$1002,0))="ü",1,NA())</f>
        <v>#N/A</v>
      </c>
      <c r="R227" s="15" t="e">
        <f>IF(INDEX('Asset purchases'!Q$3:Q$1002,MATCH($A227,'Asset purchases'!$A$3:$A$1002,0))="ü",1,NA())</f>
        <v>#N/A</v>
      </c>
      <c r="S227" s="15" t="e">
        <f>IF(INDEX('Asset purchases'!R$3:R$1002,MATCH($A227,'Asset purchases'!$A$3:$A$1002,0))="ü",1,NA())</f>
        <v>#N/A</v>
      </c>
      <c r="T227" s="15" t="e">
        <f>IF(INDEX('Asset purchases'!S$3:S$1002,MATCH($A227,'Asset purchases'!$A$3:$A$1002,0))="ü",1,NA())</f>
        <v>#N/A</v>
      </c>
      <c r="U227" s="15" t="e">
        <f>IF(INDEX('Asset purchases'!T$3:T$1002,MATCH($A227,'Asset purchases'!$A$3:$A$1002,0))="ü",1,NA())</f>
        <v>#N/A</v>
      </c>
      <c r="V227" s="43">
        <f>IF(Announcements!H230="ü",1,0)</f>
        <v>0</v>
      </c>
    </row>
    <row r="228" spans="1:22" x14ac:dyDescent="0.3">
      <c r="A228" s="15" t="str">
        <f>IF(NOT(ISBLANK(Announcements!A231)),Announcements!A231,NA())</f>
        <v>CL-20200316-mon-1</v>
      </c>
      <c r="B228" s="15">
        <f>IF(NOT(ISBLANK(Announcements!B231)),Announcements!B231,NA())</f>
        <v>13</v>
      </c>
      <c r="C228" s="15" t="e">
        <f>IF(NOT(ISBLANK(Announcements!#REF!)),Announcements!#REF!,NA())</f>
        <v>#REF!</v>
      </c>
      <c r="D228" s="26">
        <f>IF(NOT(ISBLANK(Announcements!C231)),Announcements!C231,NA())</f>
        <v>44391</v>
      </c>
      <c r="E228" s="15" t="e">
        <f>IF(NOT(ISBLANK(Announcements!D231)),Announcements!D231,NA())</f>
        <v>#N/A</v>
      </c>
      <c r="F228" s="15" t="str">
        <f>IF(NOT(ISBLANK(Announcements!E231)),Announcements!E231,NA())</f>
        <v>CL</v>
      </c>
      <c r="G228" s="15" t="str">
        <f>IF(NOT(ISBLANK(Announcements!F231)),Announcements!F231,NA())</f>
        <v>Interest rate</v>
      </c>
      <c r="H228" s="15" t="e">
        <f>IF(INDEX('Lending operations'!$L$3:$L$1007,MATCH($A228,'Lending operations'!$A$3:$A$1007,0))="ü",1,0)</f>
        <v>#N/A</v>
      </c>
      <c r="I228" s="15" t="e">
        <f>IF(INDEX('Lending operations'!$M$3:$M$1007,MATCH($A228,'Lending operations'!$A$3:$A$1007,0))="ü",1,NA())</f>
        <v>#N/A</v>
      </c>
      <c r="J228" s="15">
        <f t="shared" si="6"/>
        <v>0</v>
      </c>
      <c r="K228" s="15">
        <f t="shared" si="7"/>
        <v>0</v>
      </c>
      <c r="M228" s="15" t="e">
        <f>IF(INDEX('Asset purchases'!L$3:L$1002,MATCH($A228,'Asset purchases'!$A$3:$A$1002,0))="ü",1,NA())</f>
        <v>#N/A</v>
      </c>
      <c r="N228" s="15" t="e">
        <f>IF(INDEX('Asset purchases'!M$3:M$1002,MATCH($A228,'Asset purchases'!$A$3:$A$1002,0))="ü",1,NA())</f>
        <v>#N/A</v>
      </c>
      <c r="O228" s="15" t="e">
        <f>IF(INDEX('Asset purchases'!N$3:N$1002,MATCH($A228,'Asset purchases'!$A$3:$A$1002,0))="ü",1,NA())</f>
        <v>#N/A</v>
      </c>
      <c r="P228" s="15" t="e">
        <f>IF(INDEX('Asset purchases'!O$3:O$1002,MATCH($A228,'Asset purchases'!$A$3:$A$1002,0))="ü",1,NA())</f>
        <v>#N/A</v>
      </c>
      <c r="Q228" s="15" t="e">
        <f>IF(INDEX('Asset purchases'!P$3:P$1002,MATCH($A228,'Asset purchases'!$A$3:$A$1002,0))="ü",1,NA())</f>
        <v>#N/A</v>
      </c>
      <c r="R228" s="15" t="e">
        <f>IF(INDEX('Asset purchases'!Q$3:Q$1002,MATCH($A228,'Asset purchases'!$A$3:$A$1002,0))="ü",1,NA())</f>
        <v>#N/A</v>
      </c>
      <c r="S228" s="15" t="e">
        <f>IF(INDEX('Asset purchases'!R$3:R$1002,MATCH($A228,'Asset purchases'!$A$3:$A$1002,0))="ü",1,NA())</f>
        <v>#N/A</v>
      </c>
      <c r="T228" s="15" t="e">
        <f>IF(INDEX('Asset purchases'!S$3:S$1002,MATCH($A228,'Asset purchases'!$A$3:$A$1002,0))="ü",1,NA())</f>
        <v>#N/A</v>
      </c>
      <c r="U228" s="15" t="e">
        <f>IF(INDEX('Asset purchases'!T$3:T$1002,MATCH($A228,'Asset purchases'!$A$3:$A$1002,0))="ü",1,NA())</f>
        <v>#N/A</v>
      </c>
      <c r="V228" s="43">
        <f>IF(Announcements!H231="ü",1,0)</f>
        <v>1</v>
      </c>
    </row>
    <row r="229" spans="1:22" x14ac:dyDescent="0.3">
      <c r="A229" s="15" t="str">
        <f>IF(NOT(ISBLANK(Announcements!A232)),Announcements!A232,NA())</f>
        <v>CL-20200724-mon-1</v>
      </c>
      <c r="B229" s="15">
        <f>IF(NOT(ISBLANK(Announcements!B232)),Announcements!B232,NA())</f>
        <v>2</v>
      </c>
      <c r="C229" s="15" t="e">
        <f>IF(NOT(ISBLANK(Announcements!#REF!)),Announcements!#REF!,NA())</f>
        <v>#REF!</v>
      </c>
      <c r="D229" s="26">
        <f>IF(NOT(ISBLANK(Announcements!C232)),Announcements!C232,NA())</f>
        <v>44435</v>
      </c>
      <c r="E229" s="15" t="e">
        <f>IF(NOT(ISBLANK(Announcements!D232)),Announcements!D232,NA())</f>
        <v>#N/A</v>
      </c>
      <c r="F229" s="15" t="str">
        <f>IF(NOT(ISBLANK(Announcements!E232)),Announcements!E232,NA())</f>
        <v>CL</v>
      </c>
      <c r="G229" s="15" t="str">
        <f>IF(NOT(ISBLANK(Announcements!F232)),Announcements!F232,NA())</f>
        <v>Foreign exchange</v>
      </c>
      <c r="H229" s="15" t="e">
        <f>IF(INDEX('Lending operations'!$L$3:$L$1007,MATCH($A229,'Lending operations'!$A$3:$A$1007,0))="ü",1,0)</f>
        <v>#N/A</v>
      </c>
      <c r="I229" s="15" t="e">
        <f>IF(INDEX('Lending operations'!$M$3:$M$1007,MATCH($A229,'Lending operations'!$A$3:$A$1007,0))="ü",1,NA())</f>
        <v>#N/A</v>
      </c>
      <c r="J229" s="15">
        <f t="shared" si="6"/>
        <v>0</v>
      </c>
      <c r="K229" s="15">
        <f t="shared" si="7"/>
        <v>0</v>
      </c>
      <c r="M229" s="15" t="e">
        <f>IF(INDEX('Asset purchases'!L$3:L$1002,MATCH($A229,'Asset purchases'!$A$3:$A$1002,0))="ü",1,NA())</f>
        <v>#N/A</v>
      </c>
      <c r="N229" s="15" t="e">
        <f>IF(INDEX('Asset purchases'!M$3:M$1002,MATCH($A229,'Asset purchases'!$A$3:$A$1002,0))="ü",1,NA())</f>
        <v>#N/A</v>
      </c>
      <c r="O229" s="15" t="e">
        <f>IF(INDEX('Asset purchases'!N$3:N$1002,MATCH($A229,'Asset purchases'!$A$3:$A$1002,0))="ü",1,NA())</f>
        <v>#N/A</v>
      </c>
      <c r="P229" s="15" t="e">
        <f>IF(INDEX('Asset purchases'!O$3:O$1002,MATCH($A229,'Asset purchases'!$A$3:$A$1002,0))="ü",1,NA())</f>
        <v>#N/A</v>
      </c>
      <c r="Q229" s="15" t="e">
        <f>IF(INDEX('Asset purchases'!P$3:P$1002,MATCH($A229,'Asset purchases'!$A$3:$A$1002,0))="ü",1,NA())</f>
        <v>#N/A</v>
      </c>
      <c r="R229" s="15" t="e">
        <f>IF(INDEX('Asset purchases'!Q$3:Q$1002,MATCH($A229,'Asset purchases'!$A$3:$A$1002,0))="ü",1,NA())</f>
        <v>#N/A</v>
      </c>
      <c r="S229" s="15" t="e">
        <f>IF(INDEX('Asset purchases'!R$3:R$1002,MATCH($A229,'Asset purchases'!$A$3:$A$1002,0))="ü",1,NA())</f>
        <v>#N/A</v>
      </c>
      <c r="T229" s="15" t="e">
        <f>IF(INDEX('Asset purchases'!S$3:S$1002,MATCH($A229,'Asset purchases'!$A$3:$A$1002,0))="ü",1,NA())</f>
        <v>#N/A</v>
      </c>
      <c r="U229" s="15" t="e">
        <f>IF(INDEX('Asset purchases'!T$3:T$1002,MATCH($A229,'Asset purchases'!$A$3:$A$1002,0))="ü",1,NA())</f>
        <v>#N/A</v>
      </c>
      <c r="V229" s="43">
        <f>IF(Announcements!H232="ü",1,0)</f>
        <v>0</v>
      </c>
    </row>
    <row r="230" spans="1:22" x14ac:dyDescent="0.3">
      <c r="A230" s="15" t="str">
        <f>IF(NOT(ISBLANK(Announcements!A233)),Announcements!A233,NA())</f>
        <v>CL-20200316-mon-1</v>
      </c>
      <c r="B230" s="15">
        <f>IF(NOT(ISBLANK(Announcements!B233)),Announcements!B233,NA())</f>
        <v>14</v>
      </c>
      <c r="C230" s="15" t="e">
        <f>IF(NOT(ISBLANK(Announcements!#REF!)),Announcements!#REF!,NA())</f>
        <v>#REF!</v>
      </c>
      <c r="D230" s="26">
        <f>IF(NOT(ISBLANK(Announcements!C233)),Announcements!C233,NA())</f>
        <v>44439</v>
      </c>
      <c r="E230" s="15" t="e">
        <f>IF(NOT(ISBLANK(Announcements!D233)),Announcements!D233,NA())</f>
        <v>#N/A</v>
      </c>
      <c r="F230" s="15" t="str">
        <f>IF(NOT(ISBLANK(Announcements!E233)),Announcements!E233,NA())</f>
        <v>CL</v>
      </c>
      <c r="G230" s="15" t="str">
        <f>IF(NOT(ISBLANK(Announcements!F233)),Announcements!F233,NA())</f>
        <v>Interest rate</v>
      </c>
      <c r="H230" s="15" t="e">
        <f>IF(INDEX('Lending operations'!$L$3:$L$1007,MATCH($A230,'Lending operations'!$A$3:$A$1007,0))="ü",1,0)</f>
        <v>#N/A</v>
      </c>
      <c r="I230" s="15" t="e">
        <f>IF(INDEX('Lending operations'!$M$3:$M$1007,MATCH($A230,'Lending operations'!$A$3:$A$1007,0))="ü",1,NA())</f>
        <v>#N/A</v>
      </c>
      <c r="J230" s="15">
        <f t="shared" si="6"/>
        <v>0</v>
      </c>
      <c r="K230" s="15">
        <f t="shared" si="7"/>
        <v>0</v>
      </c>
      <c r="M230" s="15" t="e">
        <f>IF(INDEX('Asset purchases'!L$3:L$1002,MATCH($A230,'Asset purchases'!$A$3:$A$1002,0))="ü",1,NA())</f>
        <v>#N/A</v>
      </c>
      <c r="N230" s="15" t="e">
        <f>IF(INDEX('Asset purchases'!M$3:M$1002,MATCH($A230,'Asset purchases'!$A$3:$A$1002,0))="ü",1,NA())</f>
        <v>#N/A</v>
      </c>
      <c r="O230" s="15" t="e">
        <f>IF(INDEX('Asset purchases'!N$3:N$1002,MATCH($A230,'Asset purchases'!$A$3:$A$1002,0))="ü",1,NA())</f>
        <v>#N/A</v>
      </c>
      <c r="P230" s="15" t="e">
        <f>IF(INDEX('Asset purchases'!O$3:O$1002,MATCH($A230,'Asset purchases'!$A$3:$A$1002,0))="ü",1,NA())</f>
        <v>#N/A</v>
      </c>
      <c r="Q230" s="15" t="e">
        <f>IF(INDEX('Asset purchases'!P$3:P$1002,MATCH($A230,'Asset purchases'!$A$3:$A$1002,0))="ü",1,NA())</f>
        <v>#N/A</v>
      </c>
      <c r="R230" s="15" t="e">
        <f>IF(INDEX('Asset purchases'!Q$3:Q$1002,MATCH($A230,'Asset purchases'!$A$3:$A$1002,0))="ü",1,NA())</f>
        <v>#N/A</v>
      </c>
      <c r="S230" s="15" t="e">
        <f>IF(INDEX('Asset purchases'!R$3:R$1002,MATCH($A230,'Asset purchases'!$A$3:$A$1002,0))="ü",1,NA())</f>
        <v>#N/A</v>
      </c>
      <c r="T230" s="15" t="e">
        <f>IF(INDEX('Asset purchases'!S$3:S$1002,MATCH($A230,'Asset purchases'!$A$3:$A$1002,0))="ü",1,NA())</f>
        <v>#N/A</v>
      </c>
      <c r="U230" s="15" t="e">
        <f>IF(INDEX('Asset purchases'!T$3:T$1002,MATCH($A230,'Asset purchases'!$A$3:$A$1002,0))="ü",1,NA())</f>
        <v>#N/A</v>
      </c>
      <c r="V230" s="43">
        <f>IF(Announcements!H233="ü",1,0)</f>
        <v>1</v>
      </c>
    </row>
    <row r="231" spans="1:22" x14ac:dyDescent="0.3">
      <c r="A231" s="15" t="str">
        <f>IF(NOT(ISBLANK(Announcements!A234)),Announcements!A234,NA())</f>
        <v>CL-20200316-mon-1</v>
      </c>
      <c r="B231" s="15">
        <f>IF(NOT(ISBLANK(Announcements!B234)),Announcements!B234,NA())</f>
        <v>15</v>
      </c>
      <c r="C231" s="15" t="e">
        <f>IF(NOT(ISBLANK(Announcements!#REF!)),Announcements!#REF!,NA())</f>
        <v>#REF!</v>
      </c>
      <c r="D231" s="26">
        <f>IF(NOT(ISBLANK(Announcements!C234)),Announcements!C234,NA())</f>
        <v>44482</v>
      </c>
      <c r="E231" s="15" t="e">
        <f>IF(NOT(ISBLANK(Announcements!D234)),Announcements!D234,NA())</f>
        <v>#N/A</v>
      </c>
      <c r="F231" s="15" t="str">
        <f>IF(NOT(ISBLANK(Announcements!E234)),Announcements!E234,NA())</f>
        <v>CL</v>
      </c>
      <c r="G231" s="15" t="str">
        <f>IF(NOT(ISBLANK(Announcements!F234)),Announcements!F234,NA())</f>
        <v>Interest rate</v>
      </c>
      <c r="H231" s="15" t="e">
        <f>IF(INDEX('Lending operations'!$L$3:$L$1007,MATCH($A231,'Lending operations'!$A$3:$A$1007,0))="ü",1,0)</f>
        <v>#N/A</v>
      </c>
      <c r="I231" s="15" t="e">
        <f>IF(INDEX('Lending operations'!$M$3:$M$1007,MATCH($A231,'Lending operations'!$A$3:$A$1007,0))="ü",1,NA())</f>
        <v>#N/A</v>
      </c>
      <c r="J231" s="15">
        <f t="shared" si="6"/>
        <v>0</v>
      </c>
      <c r="K231" s="15">
        <f t="shared" si="7"/>
        <v>0</v>
      </c>
      <c r="M231" s="15" t="e">
        <f>IF(INDEX('Asset purchases'!L$3:L$1002,MATCH($A231,'Asset purchases'!$A$3:$A$1002,0))="ü",1,NA())</f>
        <v>#N/A</v>
      </c>
      <c r="N231" s="15" t="e">
        <f>IF(INDEX('Asset purchases'!M$3:M$1002,MATCH($A231,'Asset purchases'!$A$3:$A$1002,0))="ü",1,NA())</f>
        <v>#N/A</v>
      </c>
      <c r="O231" s="15" t="e">
        <f>IF(INDEX('Asset purchases'!N$3:N$1002,MATCH($A231,'Asset purchases'!$A$3:$A$1002,0))="ü",1,NA())</f>
        <v>#N/A</v>
      </c>
      <c r="P231" s="15" t="e">
        <f>IF(INDEX('Asset purchases'!O$3:O$1002,MATCH($A231,'Asset purchases'!$A$3:$A$1002,0))="ü",1,NA())</f>
        <v>#N/A</v>
      </c>
      <c r="Q231" s="15" t="e">
        <f>IF(INDEX('Asset purchases'!P$3:P$1002,MATCH($A231,'Asset purchases'!$A$3:$A$1002,0))="ü",1,NA())</f>
        <v>#N/A</v>
      </c>
      <c r="R231" s="15" t="e">
        <f>IF(INDEX('Asset purchases'!Q$3:Q$1002,MATCH($A231,'Asset purchases'!$A$3:$A$1002,0))="ü",1,NA())</f>
        <v>#N/A</v>
      </c>
      <c r="S231" s="15" t="e">
        <f>IF(INDEX('Asset purchases'!R$3:R$1002,MATCH($A231,'Asset purchases'!$A$3:$A$1002,0))="ü",1,NA())</f>
        <v>#N/A</v>
      </c>
      <c r="T231" s="15" t="e">
        <f>IF(INDEX('Asset purchases'!S$3:S$1002,MATCH($A231,'Asset purchases'!$A$3:$A$1002,0))="ü",1,NA())</f>
        <v>#N/A</v>
      </c>
      <c r="U231" s="15" t="e">
        <f>IF(INDEX('Asset purchases'!T$3:T$1002,MATCH($A231,'Asset purchases'!$A$3:$A$1002,0))="ü",1,NA())</f>
        <v>#N/A</v>
      </c>
      <c r="V231" s="43">
        <f>IF(Announcements!H234="ü",1,0)</f>
        <v>1</v>
      </c>
    </row>
    <row r="232" spans="1:22" x14ac:dyDescent="0.3">
      <c r="A232" s="15" t="str">
        <f>IF(NOT(ISBLANK(Announcements!A235)),Announcements!A235,NA())</f>
        <v>CL-20200316-mon-1</v>
      </c>
      <c r="B232" s="15">
        <f>IF(NOT(ISBLANK(Announcements!B235)),Announcements!B235,NA())</f>
        <v>16</v>
      </c>
      <c r="C232" s="15" t="e">
        <f>IF(NOT(ISBLANK(Announcements!#REF!)),Announcements!#REF!,NA())</f>
        <v>#REF!</v>
      </c>
      <c r="D232" s="26">
        <f>IF(NOT(ISBLANK(Announcements!C235)),Announcements!C235,NA())</f>
        <v>44544</v>
      </c>
      <c r="E232" s="15" t="e">
        <f>IF(NOT(ISBLANK(Announcements!D235)),Announcements!D235,NA())</f>
        <v>#N/A</v>
      </c>
      <c r="F232" s="15" t="str">
        <f>IF(NOT(ISBLANK(Announcements!E235)),Announcements!E235,NA())</f>
        <v>CL</v>
      </c>
      <c r="G232" s="15" t="str">
        <f>IF(NOT(ISBLANK(Announcements!F235)),Announcements!F235,NA())</f>
        <v>Interest rate</v>
      </c>
      <c r="H232" s="15" t="e">
        <f>IF(INDEX('Lending operations'!$L$3:$L$1007,MATCH($A232,'Lending operations'!$A$3:$A$1007,0))="ü",1,0)</f>
        <v>#N/A</v>
      </c>
      <c r="I232" s="15" t="e">
        <f>IF(INDEX('Lending operations'!$M$3:$M$1007,MATCH($A232,'Lending operations'!$A$3:$A$1007,0))="ü",1,NA())</f>
        <v>#N/A</v>
      </c>
      <c r="J232" s="15">
        <f t="shared" si="6"/>
        <v>0</v>
      </c>
      <c r="K232" s="15">
        <f t="shared" si="7"/>
        <v>0</v>
      </c>
      <c r="M232" s="15" t="e">
        <f>IF(INDEX('Asset purchases'!L$3:L$1002,MATCH($A232,'Asset purchases'!$A$3:$A$1002,0))="ü",1,NA())</f>
        <v>#N/A</v>
      </c>
      <c r="N232" s="15" t="e">
        <f>IF(INDEX('Asset purchases'!M$3:M$1002,MATCH($A232,'Asset purchases'!$A$3:$A$1002,0))="ü",1,NA())</f>
        <v>#N/A</v>
      </c>
      <c r="O232" s="15" t="e">
        <f>IF(INDEX('Asset purchases'!N$3:N$1002,MATCH($A232,'Asset purchases'!$A$3:$A$1002,0))="ü",1,NA())</f>
        <v>#N/A</v>
      </c>
      <c r="P232" s="15" t="e">
        <f>IF(INDEX('Asset purchases'!O$3:O$1002,MATCH($A232,'Asset purchases'!$A$3:$A$1002,0))="ü",1,NA())</f>
        <v>#N/A</v>
      </c>
      <c r="Q232" s="15" t="e">
        <f>IF(INDEX('Asset purchases'!P$3:P$1002,MATCH($A232,'Asset purchases'!$A$3:$A$1002,0))="ü",1,NA())</f>
        <v>#N/A</v>
      </c>
      <c r="R232" s="15" t="e">
        <f>IF(INDEX('Asset purchases'!Q$3:Q$1002,MATCH($A232,'Asset purchases'!$A$3:$A$1002,0))="ü",1,NA())</f>
        <v>#N/A</v>
      </c>
      <c r="S232" s="15" t="e">
        <f>IF(INDEX('Asset purchases'!R$3:R$1002,MATCH($A232,'Asset purchases'!$A$3:$A$1002,0))="ü",1,NA())</f>
        <v>#N/A</v>
      </c>
      <c r="T232" s="15" t="e">
        <f>IF(INDEX('Asset purchases'!S$3:S$1002,MATCH($A232,'Asset purchases'!$A$3:$A$1002,0))="ü",1,NA())</f>
        <v>#N/A</v>
      </c>
      <c r="U232" s="15" t="e">
        <f>IF(INDEX('Asset purchases'!T$3:T$1002,MATCH($A232,'Asset purchases'!$A$3:$A$1002,0))="ü",1,NA())</f>
        <v>#N/A</v>
      </c>
      <c r="V232" s="43">
        <f>IF(Announcements!H235="ü",1,0)</f>
        <v>1</v>
      </c>
    </row>
    <row r="233" spans="1:22" x14ac:dyDescent="0.3">
      <c r="A233" s="15" t="str">
        <f>IF(NOT(ISBLANK(Announcements!A236)),Announcements!A236,NA())</f>
        <v>CN-20200203-mon-1</v>
      </c>
      <c r="B233" s="15">
        <f>IF(NOT(ISBLANK(Announcements!B236)),Announcements!B236,NA())</f>
        <v>1</v>
      </c>
      <c r="C233" s="15" t="e">
        <f>IF(NOT(ISBLANK(Announcements!#REF!)),Announcements!#REF!,NA())</f>
        <v>#REF!</v>
      </c>
      <c r="D233" s="26">
        <f>IF(NOT(ISBLANK(Announcements!C236)),Announcements!C236,NA())</f>
        <v>43864</v>
      </c>
      <c r="E233" s="15" t="e">
        <f>IF(NOT(ISBLANK(Announcements!D236)),Announcements!D236,NA())</f>
        <v>#N/A</v>
      </c>
      <c r="F233" s="15" t="str">
        <f>IF(NOT(ISBLANK(Announcements!E236)),Announcements!E236,NA())</f>
        <v>CN</v>
      </c>
      <c r="G233" s="15" t="str">
        <f>IF(NOT(ISBLANK(Announcements!F236)),Announcements!F236,NA())</f>
        <v>Lending operations</v>
      </c>
      <c r="H233" s="15">
        <f>IF(INDEX('Lending operations'!$L$3:$L$1007,MATCH($A233,'Lending operations'!$A$3:$A$1007,0))="ü",1,0)</f>
        <v>0</v>
      </c>
      <c r="I233" s="15" t="e">
        <f>IF(INDEX('Lending operations'!$M$3:$M$1007,MATCH($A233,'Lending operations'!$A$3:$A$1007,0))="ü",1,NA())</f>
        <v>#N/A</v>
      </c>
      <c r="J233" s="15">
        <f t="shared" si="6"/>
        <v>0</v>
      </c>
      <c r="K233" s="15">
        <f t="shared" si="7"/>
        <v>0</v>
      </c>
      <c r="M233" s="15" t="e">
        <f>IF(INDEX('Asset purchases'!L$3:L$1002,MATCH($A233,'Asset purchases'!$A$3:$A$1002,0))="ü",1,NA())</f>
        <v>#N/A</v>
      </c>
      <c r="N233" s="15" t="e">
        <f>IF(INDEX('Asset purchases'!M$3:M$1002,MATCH($A233,'Asset purchases'!$A$3:$A$1002,0))="ü",1,NA())</f>
        <v>#N/A</v>
      </c>
      <c r="O233" s="15" t="e">
        <f>IF(INDEX('Asset purchases'!N$3:N$1002,MATCH($A233,'Asset purchases'!$A$3:$A$1002,0))="ü",1,NA())</f>
        <v>#N/A</v>
      </c>
      <c r="P233" s="15" t="e">
        <f>IF(INDEX('Asset purchases'!O$3:O$1002,MATCH($A233,'Asset purchases'!$A$3:$A$1002,0))="ü",1,NA())</f>
        <v>#N/A</v>
      </c>
      <c r="Q233" s="15" t="e">
        <f>IF(INDEX('Asset purchases'!P$3:P$1002,MATCH($A233,'Asset purchases'!$A$3:$A$1002,0))="ü",1,NA())</f>
        <v>#N/A</v>
      </c>
      <c r="R233" s="15" t="e">
        <f>IF(INDEX('Asset purchases'!Q$3:Q$1002,MATCH($A233,'Asset purchases'!$A$3:$A$1002,0))="ü",1,NA())</f>
        <v>#N/A</v>
      </c>
      <c r="S233" s="15" t="e">
        <f>IF(INDEX('Asset purchases'!R$3:R$1002,MATCH($A233,'Asset purchases'!$A$3:$A$1002,0))="ü",1,NA())</f>
        <v>#N/A</v>
      </c>
      <c r="T233" s="15" t="e">
        <f>IF(INDEX('Asset purchases'!S$3:S$1002,MATCH($A233,'Asset purchases'!$A$3:$A$1002,0))="ü",1,NA())</f>
        <v>#N/A</v>
      </c>
      <c r="U233" s="15" t="e">
        <f>IF(INDEX('Asset purchases'!T$3:T$1002,MATCH($A233,'Asset purchases'!$A$3:$A$1002,0))="ü",1,NA())</f>
        <v>#N/A</v>
      </c>
      <c r="V233" s="43">
        <f>IF(Announcements!H236="ü",1,0)</f>
        <v>0</v>
      </c>
    </row>
    <row r="234" spans="1:22" x14ac:dyDescent="0.3">
      <c r="A234" s="15" t="str">
        <f>IF(NOT(ISBLANK(Announcements!A237)),Announcements!A237,NA())</f>
        <v>CN-20200203-mon-2</v>
      </c>
      <c r="B234" s="15">
        <f>IF(NOT(ISBLANK(Announcements!B237)),Announcements!B237,NA())</f>
        <v>1</v>
      </c>
      <c r="C234" s="15" t="e">
        <f>IF(NOT(ISBLANK(Announcements!#REF!)),Announcements!#REF!,NA())</f>
        <v>#REF!</v>
      </c>
      <c r="D234" s="26">
        <f>IF(NOT(ISBLANK(Announcements!C237)),Announcements!C237,NA())</f>
        <v>43864</v>
      </c>
      <c r="E234" s="15" t="e">
        <f>IF(NOT(ISBLANK(Announcements!D237)),Announcements!D237,NA())</f>
        <v>#N/A</v>
      </c>
      <c r="F234" s="15" t="str">
        <f>IF(NOT(ISBLANK(Announcements!E237)),Announcements!E237,NA())</f>
        <v>CN</v>
      </c>
      <c r="G234" s="15" t="str">
        <f>IF(NOT(ISBLANK(Announcements!F237)),Announcements!F237,NA())</f>
        <v>Interest rate</v>
      </c>
      <c r="H234" s="15" t="e">
        <f>IF(INDEX('Lending operations'!$L$3:$L$1007,MATCH($A234,'Lending operations'!$A$3:$A$1007,0))="ü",1,0)</f>
        <v>#N/A</v>
      </c>
      <c r="I234" s="15" t="e">
        <f>IF(INDEX('Lending operations'!$M$3:$M$1007,MATCH($A234,'Lending operations'!$A$3:$A$1007,0))="ü",1,NA())</f>
        <v>#N/A</v>
      </c>
      <c r="J234" s="15">
        <f t="shared" si="6"/>
        <v>0</v>
      </c>
      <c r="K234" s="15">
        <f t="shared" si="7"/>
        <v>0</v>
      </c>
      <c r="M234" s="15" t="e">
        <f>IF(INDEX('Asset purchases'!L$3:L$1002,MATCH($A234,'Asset purchases'!$A$3:$A$1002,0))="ü",1,NA())</f>
        <v>#N/A</v>
      </c>
      <c r="N234" s="15" t="e">
        <f>IF(INDEX('Asset purchases'!M$3:M$1002,MATCH($A234,'Asset purchases'!$A$3:$A$1002,0))="ü",1,NA())</f>
        <v>#N/A</v>
      </c>
      <c r="O234" s="15" t="e">
        <f>IF(INDEX('Asset purchases'!N$3:N$1002,MATCH($A234,'Asset purchases'!$A$3:$A$1002,0))="ü",1,NA())</f>
        <v>#N/A</v>
      </c>
      <c r="P234" s="15" t="e">
        <f>IF(INDEX('Asset purchases'!O$3:O$1002,MATCH($A234,'Asset purchases'!$A$3:$A$1002,0))="ü",1,NA())</f>
        <v>#N/A</v>
      </c>
      <c r="Q234" s="15" t="e">
        <f>IF(INDEX('Asset purchases'!P$3:P$1002,MATCH($A234,'Asset purchases'!$A$3:$A$1002,0))="ü",1,NA())</f>
        <v>#N/A</v>
      </c>
      <c r="R234" s="15" t="e">
        <f>IF(INDEX('Asset purchases'!Q$3:Q$1002,MATCH($A234,'Asset purchases'!$A$3:$A$1002,0))="ü",1,NA())</f>
        <v>#N/A</v>
      </c>
      <c r="S234" s="15" t="e">
        <f>IF(INDEX('Asset purchases'!R$3:R$1002,MATCH($A234,'Asset purchases'!$A$3:$A$1002,0))="ü",1,NA())</f>
        <v>#N/A</v>
      </c>
      <c r="T234" s="15" t="e">
        <f>IF(INDEX('Asset purchases'!S$3:S$1002,MATCH($A234,'Asset purchases'!$A$3:$A$1002,0))="ü",1,NA())</f>
        <v>#N/A</v>
      </c>
      <c r="U234" s="15" t="e">
        <f>IF(INDEX('Asset purchases'!T$3:T$1002,MATCH($A234,'Asset purchases'!$A$3:$A$1002,0))="ü",1,NA())</f>
        <v>#N/A</v>
      </c>
      <c r="V234" s="43">
        <f>IF(Announcements!H237="ü",1,0)</f>
        <v>0</v>
      </c>
    </row>
    <row r="235" spans="1:22" x14ac:dyDescent="0.3">
      <c r="A235" s="15" t="str">
        <f>IF(NOT(ISBLANK(Announcements!A238)),Announcements!A238,NA())</f>
        <v>CN-20200203-mon-3</v>
      </c>
      <c r="B235" s="15">
        <f>IF(NOT(ISBLANK(Announcements!B238)),Announcements!B238,NA())</f>
        <v>1</v>
      </c>
      <c r="C235" s="15" t="e">
        <f>IF(NOT(ISBLANK(Announcements!#REF!)),Announcements!#REF!,NA())</f>
        <v>#REF!</v>
      </c>
      <c r="D235" s="26">
        <f>IF(NOT(ISBLANK(Announcements!C238)),Announcements!C238,NA())</f>
        <v>43864</v>
      </c>
      <c r="E235" s="15" t="e">
        <f>IF(NOT(ISBLANK(Announcements!D238)),Announcements!D238,NA())</f>
        <v>#N/A</v>
      </c>
      <c r="F235" s="15" t="str">
        <f>IF(NOT(ISBLANK(Announcements!E238)),Announcements!E238,NA())</f>
        <v>CN</v>
      </c>
      <c r="G235" s="15" t="str">
        <f>IF(NOT(ISBLANK(Announcements!F238)),Announcements!F238,NA())</f>
        <v>Interest rate</v>
      </c>
      <c r="H235" s="15" t="e">
        <f>IF(INDEX('Lending operations'!$L$3:$L$1007,MATCH($A235,'Lending operations'!$A$3:$A$1007,0))="ü",1,0)</f>
        <v>#N/A</v>
      </c>
      <c r="I235" s="15" t="e">
        <f>IF(INDEX('Lending operations'!$M$3:$M$1007,MATCH($A235,'Lending operations'!$A$3:$A$1007,0))="ü",1,NA())</f>
        <v>#N/A</v>
      </c>
      <c r="J235" s="15">
        <f t="shared" si="6"/>
        <v>0</v>
      </c>
      <c r="K235" s="15">
        <f t="shared" si="7"/>
        <v>0</v>
      </c>
      <c r="M235" s="15" t="e">
        <f>IF(INDEX('Asset purchases'!L$3:L$1002,MATCH($A235,'Asset purchases'!$A$3:$A$1002,0))="ü",1,NA())</f>
        <v>#N/A</v>
      </c>
      <c r="N235" s="15" t="e">
        <f>IF(INDEX('Asset purchases'!M$3:M$1002,MATCH($A235,'Asset purchases'!$A$3:$A$1002,0))="ü",1,NA())</f>
        <v>#N/A</v>
      </c>
      <c r="O235" s="15" t="e">
        <f>IF(INDEX('Asset purchases'!N$3:N$1002,MATCH($A235,'Asset purchases'!$A$3:$A$1002,0))="ü",1,NA())</f>
        <v>#N/A</v>
      </c>
      <c r="P235" s="15" t="e">
        <f>IF(INDEX('Asset purchases'!O$3:O$1002,MATCH($A235,'Asset purchases'!$A$3:$A$1002,0))="ü",1,NA())</f>
        <v>#N/A</v>
      </c>
      <c r="Q235" s="15" t="e">
        <f>IF(INDEX('Asset purchases'!P$3:P$1002,MATCH($A235,'Asset purchases'!$A$3:$A$1002,0))="ü",1,NA())</f>
        <v>#N/A</v>
      </c>
      <c r="R235" s="15" t="e">
        <f>IF(INDEX('Asset purchases'!Q$3:Q$1002,MATCH($A235,'Asset purchases'!$A$3:$A$1002,0))="ü",1,NA())</f>
        <v>#N/A</v>
      </c>
      <c r="S235" s="15" t="e">
        <f>IF(INDEX('Asset purchases'!R$3:R$1002,MATCH($A235,'Asset purchases'!$A$3:$A$1002,0))="ü",1,NA())</f>
        <v>#N/A</v>
      </c>
      <c r="T235" s="15" t="e">
        <f>IF(INDEX('Asset purchases'!S$3:S$1002,MATCH($A235,'Asset purchases'!$A$3:$A$1002,0))="ü",1,NA())</f>
        <v>#N/A</v>
      </c>
      <c r="U235" s="15" t="e">
        <f>IF(INDEX('Asset purchases'!T$3:T$1002,MATCH($A235,'Asset purchases'!$A$3:$A$1002,0))="ü",1,NA())</f>
        <v>#N/A</v>
      </c>
      <c r="V235" s="43">
        <f>IF(Announcements!H238="ü",1,0)</f>
        <v>0</v>
      </c>
    </row>
    <row r="236" spans="1:22" x14ac:dyDescent="0.3">
      <c r="A236" s="15" t="str">
        <f>IF(NOT(ISBLANK(Announcements!A239)),Announcements!A239,NA())</f>
        <v>CN-20200203-mon-1</v>
      </c>
      <c r="B236" s="15">
        <f>IF(NOT(ISBLANK(Announcements!B239)),Announcements!B239,NA())</f>
        <v>2</v>
      </c>
      <c r="C236" s="15" t="e">
        <f>IF(NOT(ISBLANK(Announcements!#REF!)),Announcements!#REF!,NA())</f>
        <v>#REF!</v>
      </c>
      <c r="D236" s="26">
        <f>IF(NOT(ISBLANK(Announcements!C239)),Announcements!C239,NA())</f>
        <v>43865</v>
      </c>
      <c r="E236" s="15" t="e">
        <f>IF(NOT(ISBLANK(Announcements!D239)),Announcements!D239,NA())</f>
        <v>#N/A</v>
      </c>
      <c r="F236" s="15" t="str">
        <f>IF(NOT(ISBLANK(Announcements!E239)),Announcements!E239,NA())</f>
        <v>CN</v>
      </c>
      <c r="G236" s="15" t="str">
        <f>IF(NOT(ISBLANK(Announcements!F239)),Announcements!F239,NA())</f>
        <v>Lending operations</v>
      </c>
      <c r="H236" s="15">
        <f>IF(INDEX('Lending operations'!$L$3:$L$1007,MATCH($A236,'Lending operations'!$A$3:$A$1007,0))="ü",1,0)</f>
        <v>0</v>
      </c>
      <c r="I236" s="15" t="e">
        <f>IF(INDEX('Lending operations'!$M$3:$M$1007,MATCH($A236,'Lending operations'!$A$3:$A$1007,0))="ü",1,NA())</f>
        <v>#N/A</v>
      </c>
      <c r="J236" s="15">
        <f t="shared" si="6"/>
        <v>0</v>
      </c>
      <c r="K236" s="15">
        <f t="shared" si="7"/>
        <v>0</v>
      </c>
      <c r="M236" s="15" t="e">
        <f>IF(INDEX('Asset purchases'!L$3:L$1002,MATCH($A236,'Asset purchases'!$A$3:$A$1002,0))="ü",1,NA())</f>
        <v>#N/A</v>
      </c>
      <c r="N236" s="15" t="e">
        <f>IF(INDEX('Asset purchases'!M$3:M$1002,MATCH($A236,'Asset purchases'!$A$3:$A$1002,0))="ü",1,NA())</f>
        <v>#N/A</v>
      </c>
      <c r="O236" s="15" t="e">
        <f>IF(INDEX('Asset purchases'!N$3:N$1002,MATCH($A236,'Asset purchases'!$A$3:$A$1002,0))="ü",1,NA())</f>
        <v>#N/A</v>
      </c>
      <c r="P236" s="15" t="e">
        <f>IF(INDEX('Asset purchases'!O$3:O$1002,MATCH($A236,'Asset purchases'!$A$3:$A$1002,0))="ü",1,NA())</f>
        <v>#N/A</v>
      </c>
      <c r="Q236" s="15" t="e">
        <f>IF(INDEX('Asset purchases'!P$3:P$1002,MATCH($A236,'Asset purchases'!$A$3:$A$1002,0))="ü",1,NA())</f>
        <v>#N/A</v>
      </c>
      <c r="R236" s="15" t="e">
        <f>IF(INDEX('Asset purchases'!Q$3:Q$1002,MATCH($A236,'Asset purchases'!$A$3:$A$1002,0))="ü",1,NA())</f>
        <v>#N/A</v>
      </c>
      <c r="S236" s="15" t="e">
        <f>IF(INDEX('Asset purchases'!R$3:R$1002,MATCH($A236,'Asset purchases'!$A$3:$A$1002,0))="ü",1,NA())</f>
        <v>#N/A</v>
      </c>
      <c r="T236" s="15" t="e">
        <f>IF(INDEX('Asset purchases'!S$3:S$1002,MATCH($A236,'Asset purchases'!$A$3:$A$1002,0))="ü",1,NA())</f>
        <v>#N/A</v>
      </c>
      <c r="U236" s="15" t="e">
        <f>IF(INDEX('Asset purchases'!T$3:T$1002,MATCH($A236,'Asset purchases'!$A$3:$A$1002,0))="ü",1,NA())</f>
        <v>#N/A</v>
      </c>
      <c r="V236" s="43">
        <f>IF(Announcements!H239="ü",1,0)</f>
        <v>0</v>
      </c>
    </row>
    <row r="237" spans="1:22" x14ac:dyDescent="0.3">
      <c r="A237" s="15" t="str">
        <f>IF(NOT(ISBLANK(Announcements!A240)),Announcements!A240,NA())</f>
        <v>CN-20200207-mon-1</v>
      </c>
      <c r="B237" s="15">
        <f>IF(NOT(ISBLANK(Announcements!B240)),Announcements!B240,NA())</f>
        <v>1</v>
      </c>
      <c r="C237" s="15" t="e">
        <f>IF(NOT(ISBLANK(Announcements!#REF!)),Announcements!#REF!,NA())</f>
        <v>#REF!</v>
      </c>
      <c r="D237" s="26">
        <f>IF(NOT(ISBLANK(Announcements!C240)),Announcements!C240,NA())</f>
        <v>43868</v>
      </c>
      <c r="E237" s="15" t="e">
        <f>IF(NOT(ISBLANK(Announcements!D240)),Announcements!D240,NA())</f>
        <v>#N/A</v>
      </c>
      <c r="F237" s="15" t="str">
        <f>IF(NOT(ISBLANK(Announcements!E240)),Announcements!E240,NA())</f>
        <v>CN</v>
      </c>
      <c r="G237" s="15" t="str">
        <f>IF(NOT(ISBLANK(Announcements!F240)),Announcements!F240,NA())</f>
        <v>Lending operations</v>
      </c>
      <c r="H237" s="15">
        <f>IF(INDEX('Lending operations'!$L$3:$L$1007,MATCH($A237,'Lending operations'!$A$3:$A$1007,0))="ü",1,0)</f>
        <v>1</v>
      </c>
      <c r="I237" s="15" t="e">
        <f>IF(INDEX('Lending operations'!$M$3:$M$1007,MATCH($A237,'Lending operations'!$A$3:$A$1007,0))="ü",1,NA())</f>
        <v>#N/A</v>
      </c>
      <c r="J237" s="15">
        <f t="shared" si="6"/>
        <v>0</v>
      </c>
      <c r="K237" s="15">
        <f t="shared" si="7"/>
        <v>0</v>
      </c>
      <c r="M237" s="15" t="e">
        <f>IF(INDEX('Asset purchases'!L$3:L$1002,MATCH($A237,'Asset purchases'!$A$3:$A$1002,0))="ü",1,NA())</f>
        <v>#N/A</v>
      </c>
      <c r="N237" s="15" t="e">
        <f>IF(INDEX('Asset purchases'!M$3:M$1002,MATCH($A237,'Asset purchases'!$A$3:$A$1002,0))="ü",1,NA())</f>
        <v>#N/A</v>
      </c>
      <c r="O237" s="15" t="e">
        <f>IF(INDEX('Asset purchases'!N$3:N$1002,MATCH($A237,'Asset purchases'!$A$3:$A$1002,0))="ü",1,NA())</f>
        <v>#N/A</v>
      </c>
      <c r="P237" s="15" t="e">
        <f>IF(INDEX('Asset purchases'!O$3:O$1002,MATCH($A237,'Asset purchases'!$A$3:$A$1002,0))="ü",1,NA())</f>
        <v>#N/A</v>
      </c>
      <c r="Q237" s="15" t="e">
        <f>IF(INDEX('Asset purchases'!P$3:P$1002,MATCH($A237,'Asset purchases'!$A$3:$A$1002,0))="ü",1,NA())</f>
        <v>#N/A</v>
      </c>
      <c r="R237" s="15" t="e">
        <f>IF(INDEX('Asset purchases'!Q$3:Q$1002,MATCH($A237,'Asset purchases'!$A$3:$A$1002,0))="ü",1,NA())</f>
        <v>#N/A</v>
      </c>
      <c r="S237" s="15" t="e">
        <f>IF(INDEX('Asset purchases'!R$3:R$1002,MATCH($A237,'Asset purchases'!$A$3:$A$1002,0))="ü",1,NA())</f>
        <v>#N/A</v>
      </c>
      <c r="T237" s="15" t="e">
        <f>IF(INDEX('Asset purchases'!S$3:S$1002,MATCH($A237,'Asset purchases'!$A$3:$A$1002,0))="ü",1,NA())</f>
        <v>#N/A</v>
      </c>
      <c r="U237" s="15" t="e">
        <f>IF(INDEX('Asset purchases'!T$3:T$1002,MATCH($A237,'Asset purchases'!$A$3:$A$1002,0))="ü",1,NA())</f>
        <v>#N/A</v>
      </c>
      <c r="V237" s="43">
        <f>IF(Announcements!H240="ü",1,0)</f>
        <v>0</v>
      </c>
    </row>
    <row r="238" spans="1:22" x14ac:dyDescent="0.3">
      <c r="A238" s="15" t="str">
        <f>IF(NOT(ISBLANK(Announcements!A241)),Announcements!A241,NA())</f>
        <v>CN-20200217-mon-1</v>
      </c>
      <c r="B238" s="15">
        <f>IF(NOT(ISBLANK(Announcements!B241)),Announcements!B241,NA())</f>
        <v>1</v>
      </c>
      <c r="C238" s="15" t="e">
        <f>IF(NOT(ISBLANK(Announcements!#REF!)),Announcements!#REF!,NA())</f>
        <v>#REF!</v>
      </c>
      <c r="D238" s="26">
        <f>IF(NOT(ISBLANK(Announcements!C241)),Announcements!C241,NA())</f>
        <v>43878</v>
      </c>
      <c r="E238" s="15" t="e">
        <f>IF(NOT(ISBLANK(Announcements!D241)),Announcements!D241,NA())</f>
        <v>#N/A</v>
      </c>
      <c r="F238" s="15" t="str">
        <f>IF(NOT(ISBLANK(Announcements!E241)),Announcements!E241,NA())</f>
        <v>CN</v>
      </c>
      <c r="G238" s="15" t="str">
        <f>IF(NOT(ISBLANK(Announcements!F241)),Announcements!F241,NA())</f>
        <v>Interest rate</v>
      </c>
      <c r="H238" s="15" t="e">
        <f>IF(INDEX('Lending operations'!$L$3:$L$1007,MATCH($A238,'Lending operations'!$A$3:$A$1007,0))="ü",1,0)</f>
        <v>#N/A</v>
      </c>
      <c r="I238" s="15" t="e">
        <f>IF(INDEX('Lending operations'!$M$3:$M$1007,MATCH($A238,'Lending operations'!$A$3:$A$1007,0))="ü",1,NA())</f>
        <v>#N/A</v>
      </c>
      <c r="J238" s="15">
        <f t="shared" si="6"/>
        <v>0</v>
      </c>
      <c r="K238" s="15">
        <f t="shared" si="7"/>
        <v>0</v>
      </c>
      <c r="M238" s="15" t="e">
        <f>IF(INDEX('Asset purchases'!L$3:L$1002,MATCH($A238,'Asset purchases'!$A$3:$A$1002,0))="ü",1,NA())</f>
        <v>#N/A</v>
      </c>
      <c r="N238" s="15" t="e">
        <f>IF(INDEX('Asset purchases'!M$3:M$1002,MATCH($A238,'Asset purchases'!$A$3:$A$1002,0))="ü",1,NA())</f>
        <v>#N/A</v>
      </c>
      <c r="O238" s="15" t="e">
        <f>IF(INDEX('Asset purchases'!N$3:N$1002,MATCH($A238,'Asset purchases'!$A$3:$A$1002,0))="ü",1,NA())</f>
        <v>#N/A</v>
      </c>
      <c r="P238" s="15" t="e">
        <f>IF(INDEX('Asset purchases'!O$3:O$1002,MATCH($A238,'Asset purchases'!$A$3:$A$1002,0))="ü",1,NA())</f>
        <v>#N/A</v>
      </c>
      <c r="Q238" s="15" t="e">
        <f>IF(INDEX('Asset purchases'!P$3:P$1002,MATCH($A238,'Asset purchases'!$A$3:$A$1002,0))="ü",1,NA())</f>
        <v>#N/A</v>
      </c>
      <c r="R238" s="15" t="e">
        <f>IF(INDEX('Asset purchases'!Q$3:Q$1002,MATCH($A238,'Asset purchases'!$A$3:$A$1002,0))="ü",1,NA())</f>
        <v>#N/A</v>
      </c>
      <c r="S238" s="15" t="e">
        <f>IF(INDEX('Asset purchases'!R$3:R$1002,MATCH($A238,'Asset purchases'!$A$3:$A$1002,0))="ü",1,NA())</f>
        <v>#N/A</v>
      </c>
      <c r="T238" s="15" t="e">
        <f>IF(INDEX('Asset purchases'!S$3:S$1002,MATCH($A238,'Asset purchases'!$A$3:$A$1002,0))="ü",1,NA())</f>
        <v>#N/A</v>
      </c>
      <c r="U238" s="15" t="e">
        <f>IF(INDEX('Asset purchases'!T$3:T$1002,MATCH($A238,'Asset purchases'!$A$3:$A$1002,0))="ü",1,NA())</f>
        <v>#N/A</v>
      </c>
      <c r="V238" s="43">
        <f>IF(Announcements!H241="ü",1,0)</f>
        <v>0</v>
      </c>
    </row>
    <row r="239" spans="1:22" x14ac:dyDescent="0.3">
      <c r="A239" s="15" t="str">
        <f>IF(NOT(ISBLANK(Announcements!A242)),Announcements!A242,NA())</f>
        <v>CN-20200220-mon-1</v>
      </c>
      <c r="B239" s="15">
        <f>IF(NOT(ISBLANK(Announcements!B242)),Announcements!B242,NA())</f>
        <v>1</v>
      </c>
      <c r="C239" s="15" t="e">
        <f>IF(NOT(ISBLANK(Announcements!#REF!)),Announcements!#REF!,NA())</f>
        <v>#REF!</v>
      </c>
      <c r="D239" s="26">
        <f>IF(NOT(ISBLANK(Announcements!C242)),Announcements!C242,NA())</f>
        <v>43881</v>
      </c>
      <c r="E239" s="15" t="e">
        <f>IF(NOT(ISBLANK(Announcements!D242)),Announcements!D242,NA())</f>
        <v>#N/A</v>
      </c>
      <c r="F239" s="15" t="str">
        <f>IF(NOT(ISBLANK(Announcements!E242)),Announcements!E242,NA())</f>
        <v>CN</v>
      </c>
      <c r="G239" s="15" t="str">
        <f>IF(NOT(ISBLANK(Announcements!F242)),Announcements!F242,NA())</f>
        <v>Interest rate</v>
      </c>
      <c r="H239" s="15" t="e">
        <f>IF(INDEX('Lending operations'!$L$3:$L$1007,MATCH($A239,'Lending operations'!$A$3:$A$1007,0))="ü",1,0)</f>
        <v>#N/A</v>
      </c>
      <c r="I239" s="15" t="e">
        <f>IF(INDEX('Lending operations'!$M$3:$M$1007,MATCH($A239,'Lending operations'!$A$3:$A$1007,0))="ü",1,NA())</f>
        <v>#N/A</v>
      </c>
      <c r="J239" s="15">
        <f t="shared" si="6"/>
        <v>0</v>
      </c>
      <c r="K239" s="15">
        <f t="shared" si="7"/>
        <v>0</v>
      </c>
      <c r="M239" s="15" t="e">
        <f>IF(INDEX('Asset purchases'!L$3:L$1002,MATCH($A239,'Asset purchases'!$A$3:$A$1002,0))="ü",1,NA())</f>
        <v>#N/A</v>
      </c>
      <c r="N239" s="15" t="e">
        <f>IF(INDEX('Asset purchases'!M$3:M$1002,MATCH($A239,'Asset purchases'!$A$3:$A$1002,0))="ü",1,NA())</f>
        <v>#N/A</v>
      </c>
      <c r="O239" s="15" t="e">
        <f>IF(INDEX('Asset purchases'!N$3:N$1002,MATCH($A239,'Asset purchases'!$A$3:$A$1002,0))="ü",1,NA())</f>
        <v>#N/A</v>
      </c>
      <c r="P239" s="15" t="e">
        <f>IF(INDEX('Asset purchases'!O$3:O$1002,MATCH($A239,'Asset purchases'!$A$3:$A$1002,0))="ü",1,NA())</f>
        <v>#N/A</v>
      </c>
      <c r="Q239" s="15" t="e">
        <f>IF(INDEX('Asset purchases'!P$3:P$1002,MATCH($A239,'Asset purchases'!$A$3:$A$1002,0))="ü",1,NA())</f>
        <v>#N/A</v>
      </c>
      <c r="R239" s="15" t="e">
        <f>IF(INDEX('Asset purchases'!Q$3:Q$1002,MATCH($A239,'Asset purchases'!$A$3:$A$1002,0))="ü",1,NA())</f>
        <v>#N/A</v>
      </c>
      <c r="S239" s="15" t="e">
        <f>IF(INDEX('Asset purchases'!R$3:R$1002,MATCH($A239,'Asset purchases'!$A$3:$A$1002,0))="ü",1,NA())</f>
        <v>#N/A</v>
      </c>
      <c r="T239" s="15" t="e">
        <f>IF(INDEX('Asset purchases'!S$3:S$1002,MATCH($A239,'Asset purchases'!$A$3:$A$1002,0))="ü",1,NA())</f>
        <v>#N/A</v>
      </c>
      <c r="U239" s="15" t="e">
        <f>IF(INDEX('Asset purchases'!T$3:T$1002,MATCH($A239,'Asset purchases'!$A$3:$A$1002,0))="ü",1,NA())</f>
        <v>#N/A</v>
      </c>
      <c r="V239" s="43">
        <f>IF(Announcements!H242="ü",1,0)</f>
        <v>0</v>
      </c>
    </row>
    <row r="240" spans="1:22" x14ac:dyDescent="0.3">
      <c r="A240" s="15" t="str">
        <f>IF(NOT(ISBLANK(Announcements!A243)),Announcements!A243,NA())</f>
        <v>CN-20200220-mon-2</v>
      </c>
      <c r="B240" s="15">
        <f>IF(NOT(ISBLANK(Announcements!B243)),Announcements!B243,NA())</f>
        <v>1</v>
      </c>
      <c r="C240" s="15" t="e">
        <f>IF(NOT(ISBLANK(Announcements!#REF!)),Announcements!#REF!,NA())</f>
        <v>#REF!</v>
      </c>
      <c r="D240" s="26">
        <f>IF(NOT(ISBLANK(Announcements!C243)),Announcements!C243,NA())</f>
        <v>43881</v>
      </c>
      <c r="E240" s="15" t="e">
        <f>IF(NOT(ISBLANK(Announcements!D243)),Announcements!D243,NA())</f>
        <v>#N/A</v>
      </c>
      <c r="F240" s="15" t="str">
        <f>IF(NOT(ISBLANK(Announcements!E243)),Announcements!E243,NA())</f>
        <v>CN</v>
      </c>
      <c r="G240" s="15" t="str">
        <f>IF(NOT(ISBLANK(Announcements!F243)),Announcements!F243,NA())</f>
        <v>Interest rate</v>
      </c>
      <c r="H240" s="15" t="e">
        <f>IF(INDEX('Lending operations'!$L$3:$L$1007,MATCH($A240,'Lending operations'!$A$3:$A$1007,0))="ü",1,0)</f>
        <v>#N/A</v>
      </c>
      <c r="I240" s="15" t="e">
        <f>IF(INDEX('Lending operations'!$M$3:$M$1007,MATCH($A240,'Lending operations'!$A$3:$A$1007,0))="ü",1,NA())</f>
        <v>#N/A</v>
      </c>
      <c r="J240" s="15">
        <f t="shared" si="6"/>
        <v>0</v>
      </c>
      <c r="K240" s="15">
        <f t="shared" si="7"/>
        <v>0</v>
      </c>
      <c r="M240" s="15" t="e">
        <f>IF(INDEX('Asset purchases'!L$3:L$1002,MATCH($A240,'Asset purchases'!$A$3:$A$1002,0))="ü",1,NA())</f>
        <v>#N/A</v>
      </c>
      <c r="N240" s="15" t="e">
        <f>IF(INDEX('Asset purchases'!M$3:M$1002,MATCH($A240,'Asset purchases'!$A$3:$A$1002,0))="ü",1,NA())</f>
        <v>#N/A</v>
      </c>
      <c r="O240" s="15" t="e">
        <f>IF(INDEX('Asset purchases'!N$3:N$1002,MATCH($A240,'Asset purchases'!$A$3:$A$1002,0))="ü",1,NA())</f>
        <v>#N/A</v>
      </c>
      <c r="P240" s="15" t="e">
        <f>IF(INDEX('Asset purchases'!O$3:O$1002,MATCH($A240,'Asset purchases'!$A$3:$A$1002,0))="ü",1,NA())</f>
        <v>#N/A</v>
      </c>
      <c r="Q240" s="15" t="e">
        <f>IF(INDEX('Asset purchases'!P$3:P$1002,MATCH($A240,'Asset purchases'!$A$3:$A$1002,0))="ü",1,NA())</f>
        <v>#N/A</v>
      </c>
      <c r="R240" s="15" t="e">
        <f>IF(INDEX('Asset purchases'!Q$3:Q$1002,MATCH($A240,'Asset purchases'!$A$3:$A$1002,0))="ü",1,NA())</f>
        <v>#N/A</v>
      </c>
      <c r="S240" s="15" t="e">
        <f>IF(INDEX('Asset purchases'!R$3:R$1002,MATCH($A240,'Asset purchases'!$A$3:$A$1002,0))="ü",1,NA())</f>
        <v>#N/A</v>
      </c>
      <c r="T240" s="15" t="e">
        <f>IF(INDEX('Asset purchases'!S$3:S$1002,MATCH($A240,'Asset purchases'!$A$3:$A$1002,0))="ü",1,NA())</f>
        <v>#N/A</v>
      </c>
      <c r="U240" s="15" t="e">
        <f>IF(INDEX('Asset purchases'!T$3:T$1002,MATCH($A240,'Asset purchases'!$A$3:$A$1002,0))="ü",1,NA())</f>
        <v>#N/A</v>
      </c>
      <c r="V240" s="43">
        <f>IF(Announcements!H243="ü",1,0)</f>
        <v>0</v>
      </c>
    </row>
    <row r="241" spans="1:22" x14ac:dyDescent="0.3">
      <c r="A241" s="15" t="str">
        <f>IF(NOT(ISBLANK(Announcements!A244)),Announcements!A244,NA())</f>
        <v>CN-20200207-mon-1</v>
      </c>
      <c r="B241" s="15">
        <f>IF(NOT(ISBLANK(Announcements!B244)),Announcements!B244,NA())</f>
        <v>2</v>
      </c>
      <c r="C241" s="15" t="e">
        <f>IF(NOT(ISBLANK(Announcements!#REF!)),Announcements!#REF!,NA())</f>
        <v>#REF!</v>
      </c>
      <c r="D241" s="26">
        <f>IF(NOT(ISBLANK(Announcements!C244)),Announcements!C244,NA())</f>
        <v>43887</v>
      </c>
      <c r="E241" s="15" t="e">
        <f>IF(NOT(ISBLANK(Announcements!D244)),Announcements!D244,NA())</f>
        <v>#N/A</v>
      </c>
      <c r="F241" s="15" t="str">
        <f>IF(NOT(ISBLANK(Announcements!E244)),Announcements!E244,NA())</f>
        <v>CN</v>
      </c>
      <c r="G241" s="15" t="str">
        <f>IF(NOT(ISBLANK(Announcements!F244)),Announcements!F244,NA())</f>
        <v>Lending operations</v>
      </c>
      <c r="H241" s="15">
        <f>IF(INDEX('Lending operations'!$L$3:$L$1007,MATCH($A241,'Lending operations'!$A$3:$A$1007,0))="ü",1,0)</f>
        <v>1</v>
      </c>
      <c r="I241" s="15" t="e">
        <f>IF(INDEX('Lending operations'!$M$3:$M$1007,MATCH($A241,'Lending operations'!$A$3:$A$1007,0))="ü",1,NA())</f>
        <v>#N/A</v>
      </c>
      <c r="J241" s="15">
        <f t="shared" si="6"/>
        <v>0</v>
      </c>
      <c r="K241" s="15">
        <f t="shared" si="7"/>
        <v>0</v>
      </c>
      <c r="M241" s="15" t="e">
        <f>IF(INDEX('Asset purchases'!L$3:L$1002,MATCH($A241,'Asset purchases'!$A$3:$A$1002,0))="ü",1,NA())</f>
        <v>#N/A</v>
      </c>
      <c r="N241" s="15" t="e">
        <f>IF(INDEX('Asset purchases'!M$3:M$1002,MATCH($A241,'Asset purchases'!$A$3:$A$1002,0))="ü",1,NA())</f>
        <v>#N/A</v>
      </c>
      <c r="O241" s="15" t="e">
        <f>IF(INDEX('Asset purchases'!N$3:N$1002,MATCH($A241,'Asset purchases'!$A$3:$A$1002,0))="ü",1,NA())</f>
        <v>#N/A</v>
      </c>
      <c r="P241" s="15" t="e">
        <f>IF(INDEX('Asset purchases'!O$3:O$1002,MATCH($A241,'Asset purchases'!$A$3:$A$1002,0))="ü",1,NA())</f>
        <v>#N/A</v>
      </c>
      <c r="Q241" s="15" t="e">
        <f>IF(INDEX('Asset purchases'!P$3:P$1002,MATCH($A241,'Asset purchases'!$A$3:$A$1002,0))="ü",1,NA())</f>
        <v>#N/A</v>
      </c>
      <c r="R241" s="15" t="e">
        <f>IF(INDEX('Asset purchases'!Q$3:Q$1002,MATCH($A241,'Asset purchases'!$A$3:$A$1002,0))="ü",1,NA())</f>
        <v>#N/A</v>
      </c>
      <c r="S241" s="15" t="e">
        <f>IF(INDEX('Asset purchases'!R$3:R$1002,MATCH($A241,'Asset purchases'!$A$3:$A$1002,0))="ü",1,NA())</f>
        <v>#N/A</v>
      </c>
      <c r="T241" s="15" t="e">
        <f>IF(INDEX('Asset purchases'!S$3:S$1002,MATCH($A241,'Asset purchases'!$A$3:$A$1002,0))="ü",1,NA())</f>
        <v>#N/A</v>
      </c>
      <c r="U241" s="15" t="e">
        <f>IF(INDEX('Asset purchases'!T$3:T$1002,MATCH($A241,'Asset purchases'!$A$3:$A$1002,0))="ü",1,NA())</f>
        <v>#N/A</v>
      </c>
      <c r="V241" s="43">
        <f>IF(Announcements!H244="ü",1,0)</f>
        <v>0</v>
      </c>
    </row>
    <row r="242" spans="1:22" x14ac:dyDescent="0.3">
      <c r="A242" s="15" t="str">
        <f>IF(NOT(ISBLANK(Announcements!A245)),Announcements!A245,NA())</f>
        <v>CN-20200313-mon-1</v>
      </c>
      <c r="B242" s="15">
        <f>IF(NOT(ISBLANK(Announcements!B245)),Announcements!B245,NA())</f>
        <v>1</v>
      </c>
      <c r="C242" s="15" t="e">
        <f>IF(NOT(ISBLANK(Announcements!#REF!)),Announcements!#REF!,NA())</f>
        <v>#REF!</v>
      </c>
      <c r="D242" s="26">
        <f>IF(NOT(ISBLANK(Announcements!C245)),Announcements!C245,NA())</f>
        <v>43903</v>
      </c>
      <c r="E242" s="15" t="e">
        <f>IF(NOT(ISBLANK(Announcements!D245)),Announcements!D245,NA())</f>
        <v>#N/A</v>
      </c>
      <c r="F242" s="15" t="str">
        <f>IF(NOT(ISBLANK(Announcements!E245)),Announcements!E245,NA())</f>
        <v>CN</v>
      </c>
      <c r="G242" s="15" t="str">
        <f>IF(NOT(ISBLANK(Announcements!F245)),Announcements!F245,NA())</f>
        <v>Reserve policy</v>
      </c>
      <c r="H242" s="15" t="e">
        <f>IF(INDEX('Lending operations'!$L$3:$L$1007,MATCH($A242,'Lending operations'!$A$3:$A$1007,0))="ü",1,0)</f>
        <v>#N/A</v>
      </c>
      <c r="I242" s="15" t="e">
        <f>IF(INDEX('Lending operations'!$M$3:$M$1007,MATCH($A242,'Lending operations'!$A$3:$A$1007,0))="ü",1,NA())</f>
        <v>#N/A</v>
      </c>
      <c r="J242" s="15">
        <f t="shared" si="6"/>
        <v>0</v>
      </c>
      <c r="K242" s="15">
        <f t="shared" si="7"/>
        <v>0</v>
      </c>
      <c r="M242" s="15" t="e">
        <f>IF(INDEX('Asset purchases'!L$3:L$1002,MATCH($A242,'Asset purchases'!$A$3:$A$1002,0))="ü",1,NA())</f>
        <v>#N/A</v>
      </c>
      <c r="N242" s="15" t="e">
        <f>IF(INDEX('Asset purchases'!M$3:M$1002,MATCH($A242,'Asset purchases'!$A$3:$A$1002,0))="ü",1,NA())</f>
        <v>#N/A</v>
      </c>
      <c r="O242" s="15" t="e">
        <f>IF(INDEX('Asset purchases'!N$3:N$1002,MATCH($A242,'Asset purchases'!$A$3:$A$1002,0))="ü",1,NA())</f>
        <v>#N/A</v>
      </c>
      <c r="P242" s="15" t="e">
        <f>IF(INDEX('Asset purchases'!O$3:O$1002,MATCH($A242,'Asset purchases'!$A$3:$A$1002,0))="ü",1,NA())</f>
        <v>#N/A</v>
      </c>
      <c r="Q242" s="15" t="e">
        <f>IF(INDEX('Asset purchases'!P$3:P$1002,MATCH($A242,'Asset purchases'!$A$3:$A$1002,0))="ü",1,NA())</f>
        <v>#N/A</v>
      </c>
      <c r="R242" s="15" t="e">
        <f>IF(INDEX('Asset purchases'!Q$3:Q$1002,MATCH($A242,'Asset purchases'!$A$3:$A$1002,0))="ü",1,NA())</f>
        <v>#N/A</v>
      </c>
      <c r="S242" s="15" t="e">
        <f>IF(INDEX('Asset purchases'!R$3:R$1002,MATCH($A242,'Asset purchases'!$A$3:$A$1002,0))="ü",1,NA())</f>
        <v>#N/A</v>
      </c>
      <c r="T242" s="15" t="e">
        <f>IF(INDEX('Asset purchases'!S$3:S$1002,MATCH($A242,'Asset purchases'!$A$3:$A$1002,0))="ü",1,NA())</f>
        <v>#N/A</v>
      </c>
      <c r="U242" s="15" t="e">
        <f>IF(INDEX('Asset purchases'!T$3:T$1002,MATCH($A242,'Asset purchases'!$A$3:$A$1002,0))="ü",1,NA())</f>
        <v>#N/A</v>
      </c>
      <c r="V242" s="43">
        <f>IF(Announcements!H245="ü",1,0)</f>
        <v>0</v>
      </c>
    </row>
    <row r="243" spans="1:22" x14ac:dyDescent="0.3">
      <c r="A243" s="15" t="str">
        <f>IF(NOT(ISBLANK(Announcements!A246)),Announcements!A246,NA())</f>
        <v>CN-20200203-mon-2</v>
      </c>
      <c r="B243" s="15">
        <f>IF(NOT(ISBLANK(Announcements!B246)),Announcements!B246,NA())</f>
        <v>2</v>
      </c>
      <c r="C243" s="15" t="e">
        <f>IF(NOT(ISBLANK(Announcements!#REF!)),Announcements!#REF!,NA())</f>
        <v>#REF!</v>
      </c>
      <c r="D243" s="26">
        <f>IF(NOT(ISBLANK(Announcements!C246)),Announcements!C246,NA())</f>
        <v>43920</v>
      </c>
      <c r="E243" s="15" t="e">
        <f>IF(NOT(ISBLANK(Announcements!D246)),Announcements!D246,NA())</f>
        <v>#N/A</v>
      </c>
      <c r="F243" s="15" t="str">
        <f>IF(NOT(ISBLANK(Announcements!E246)),Announcements!E246,NA())</f>
        <v>CN</v>
      </c>
      <c r="G243" s="15" t="str">
        <f>IF(NOT(ISBLANK(Announcements!F246)),Announcements!F246,NA())</f>
        <v>Interest rate</v>
      </c>
      <c r="H243" s="15" t="e">
        <f>IF(INDEX('Lending operations'!$L$3:$L$1007,MATCH($A243,'Lending operations'!$A$3:$A$1007,0))="ü",1,0)</f>
        <v>#N/A</v>
      </c>
      <c r="I243" s="15" t="e">
        <f>IF(INDEX('Lending operations'!$M$3:$M$1007,MATCH($A243,'Lending operations'!$A$3:$A$1007,0))="ü",1,NA())</f>
        <v>#N/A</v>
      </c>
      <c r="J243" s="15">
        <f t="shared" si="6"/>
        <v>0</v>
      </c>
      <c r="K243" s="15">
        <f t="shared" si="7"/>
        <v>0</v>
      </c>
      <c r="M243" s="15" t="e">
        <f>IF(INDEX('Asset purchases'!L$3:L$1002,MATCH($A243,'Asset purchases'!$A$3:$A$1002,0))="ü",1,NA())</f>
        <v>#N/A</v>
      </c>
      <c r="N243" s="15" t="e">
        <f>IF(INDEX('Asset purchases'!M$3:M$1002,MATCH($A243,'Asset purchases'!$A$3:$A$1002,0))="ü",1,NA())</f>
        <v>#N/A</v>
      </c>
      <c r="O243" s="15" t="e">
        <f>IF(INDEX('Asset purchases'!N$3:N$1002,MATCH($A243,'Asset purchases'!$A$3:$A$1002,0))="ü",1,NA())</f>
        <v>#N/A</v>
      </c>
      <c r="P243" s="15" t="e">
        <f>IF(INDEX('Asset purchases'!O$3:O$1002,MATCH($A243,'Asset purchases'!$A$3:$A$1002,0))="ü",1,NA())</f>
        <v>#N/A</v>
      </c>
      <c r="Q243" s="15" t="e">
        <f>IF(INDEX('Asset purchases'!P$3:P$1002,MATCH($A243,'Asset purchases'!$A$3:$A$1002,0))="ü",1,NA())</f>
        <v>#N/A</v>
      </c>
      <c r="R243" s="15" t="e">
        <f>IF(INDEX('Asset purchases'!Q$3:Q$1002,MATCH($A243,'Asset purchases'!$A$3:$A$1002,0))="ü",1,NA())</f>
        <v>#N/A</v>
      </c>
      <c r="S243" s="15" t="e">
        <f>IF(INDEX('Asset purchases'!R$3:R$1002,MATCH($A243,'Asset purchases'!$A$3:$A$1002,0))="ü",1,NA())</f>
        <v>#N/A</v>
      </c>
      <c r="T243" s="15" t="e">
        <f>IF(INDEX('Asset purchases'!S$3:S$1002,MATCH($A243,'Asset purchases'!$A$3:$A$1002,0))="ü",1,NA())</f>
        <v>#N/A</v>
      </c>
      <c r="U243" s="15" t="e">
        <f>IF(INDEX('Asset purchases'!T$3:T$1002,MATCH($A243,'Asset purchases'!$A$3:$A$1002,0))="ü",1,NA())</f>
        <v>#N/A</v>
      </c>
      <c r="V243" s="43">
        <f>IF(Announcements!H246="ü",1,0)</f>
        <v>0</v>
      </c>
    </row>
    <row r="244" spans="1:22" x14ac:dyDescent="0.3">
      <c r="A244" s="15" t="str">
        <f>IF(NOT(ISBLANK(Announcements!A247)),Announcements!A247,NA())</f>
        <v>CN-20200313-mon-1</v>
      </c>
      <c r="B244" s="15">
        <f>IF(NOT(ISBLANK(Announcements!B247)),Announcements!B247,NA())</f>
        <v>2</v>
      </c>
      <c r="C244" s="15" t="e">
        <f>IF(NOT(ISBLANK(Announcements!#REF!)),Announcements!#REF!,NA())</f>
        <v>#REF!</v>
      </c>
      <c r="D244" s="26">
        <f>IF(NOT(ISBLANK(Announcements!C247)),Announcements!C247,NA())</f>
        <v>43924</v>
      </c>
      <c r="E244" s="15" t="e">
        <f>IF(NOT(ISBLANK(Announcements!D247)),Announcements!D247,NA())</f>
        <v>#N/A</v>
      </c>
      <c r="F244" s="15" t="str">
        <f>IF(NOT(ISBLANK(Announcements!E247)),Announcements!E247,NA())</f>
        <v>CN</v>
      </c>
      <c r="G244" s="15" t="str">
        <f>IF(NOT(ISBLANK(Announcements!F247)),Announcements!F247,NA())</f>
        <v>Reserve policy</v>
      </c>
      <c r="H244" s="15" t="e">
        <f>IF(INDEX('Lending operations'!$L$3:$L$1007,MATCH($A244,'Lending operations'!$A$3:$A$1007,0))="ü",1,0)</f>
        <v>#N/A</v>
      </c>
      <c r="I244" s="15" t="e">
        <f>IF(INDEX('Lending operations'!$M$3:$M$1007,MATCH($A244,'Lending operations'!$A$3:$A$1007,0))="ü",1,NA())</f>
        <v>#N/A</v>
      </c>
      <c r="J244" s="15">
        <f t="shared" si="6"/>
        <v>0</v>
      </c>
      <c r="K244" s="15">
        <f t="shared" si="7"/>
        <v>0</v>
      </c>
      <c r="M244" s="15" t="e">
        <f>IF(INDEX('Asset purchases'!L$3:L$1002,MATCH($A244,'Asset purchases'!$A$3:$A$1002,0))="ü",1,NA())</f>
        <v>#N/A</v>
      </c>
      <c r="N244" s="15" t="e">
        <f>IF(INDEX('Asset purchases'!M$3:M$1002,MATCH($A244,'Asset purchases'!$A$3:$A$1002,0))="ü",1,NA())</f>
        <v>#N/A</v>
      </c>
      <c r="O244" s="15" t="e">
        <f>IF(INDEX('Asset purchases'!N$3:N$1002,MATCH($A244,'Asset purchases'!$A$3:$A$1002,0))="ü",1,NA())</f>
        <v>#N/A</v>
      </c>
      <c r="P244" s="15" t="e">
        <f>IF(INDEX('Asset purchases'!O$3:O$1002,MATCH($A244,'Asset purchases'!$A$3:$A$1002,0))="ü",1,NA())</f>
        <v>#N/A</v>
      </c>
      <c r="Q244" s="15" t="e">
        <f>IF(INDEX('Asset purchases'!P$3:P$1002,MATCH($A244,'Asset purchases'!$A$3:$A$1002,0))="ü",1,NA())</f>
        <v>#N/A</v>
      </c>
      <c r="R244" s="15" t="e">
        <f>IF(INDEX('Asset purchases'!Q$3:Q$1002,MATCH($A244,'Asset purchases'!$A$3:$A$1002,0))="ü",1,NA())</f>
        <v>#N/A</v>
      </c>
      <c r="S244" s="15" t="e">
        <f>IF(INDEX('Asset purchases'!R$3:R$1002,MATCH($A244,'Asset purchases'!$A$3:$A$1002,0))="ü",1,NA())</f>
        <v>#N/A</v>
      </c>
      <c r="T244" s="15" t="e">
        <f>IF(INDEX('Asset purchases'!S$3:S$1002,MATCH($A244,'Asset purchases'!$A$3:$A$1002,0))="ü",1,NA())</f>
        <v>#N/A</v>
      </c>
      <c r="U244" s="15" t="e">
        <f>IF(INDEX('Asset purchases'!T$3:T$1002,MATCH($A244,'Asset purchases'!$A$3:$A$1002,0))="ü",1,NA())</f>
        <v>#N/A</v>
      </c>
      <c r="V244" s="43">
        <f>IF(Announcements!H247="ü",1,0)</f>
        <v>0</v>
      </c>
    </row>
    <row r="245" spans="1:22" x14ac:dyDescent="0.3">
      <c r="A245" s="15" t="str">
        <f>IF(NOT(ISBLANK(Announcements!A248)),Announcements!A248,NA())</f>
        <v>CN-20200403-mon-2</v>
      </c>
      <c r="B245" s="15">
        <f>IF(NOT(ISBLANK(Announcements!B248)),Announcements!B248,NA())</f>
        <v>1</v>
      </c>
      <c r="C245" s="15" t="e">
        <f>IF(NOT(ISBLANK(Announcements!#REF!)),Announcements!#REF!,NA())</f>
        <v>#REF!</v>
      </c>
      <c r="D245" s="26">
        <f>IF(NOT(ISBLANK(Announcements!C248)),Announcements!C248,NA())</f>
        <v>43924</v>
      </c>
      <c r="E245" s="15" t="e">
        <f>IF(NOT(ISBLANK(Announcements!D248)),Announcements!D248,NA())</f>
        <v>#N/A</v>
      </c>
      <c r="F245" s="15" t="str">
        <f>IF(NOT(ISBLANK(Announcements!E248)),Announcements!E248,NA())</f>
        <v>CN</v>
      </c>
      <c r="G245" s="15" t="str">
        <f>IF(NOT(ISBLANK(Announcements!F248)),Announcements!F248,NA())</f>
        <v>Reserve policy</v>
      </c>
      <c r="H245" s="15" t="e">
        <f>IF(INDEX('Lending operations'!$L$3:$L$1007,MATCH($A245,'Lending operations'!$A$3:$A$1007,0))="ü",1,0)</f>
        <v>#N/A</v>
      </c>
      <c r="I245" s="15" t="e">
        <f>IF(INDEX('Lending operations'!$M$3:$M$1007,MATCH($A245,'Lending operations'!$A$3:$A$1007,0))="ü",1,NA())</f>
        <v>#N/A</v>
      </c>
      <c r="J245" s="15">
        <f t="shared" si="6"/>
        <v>0</v>
      </c>
      <c r="K245" s="15">
        <f t="shared" si="7"/>
        <v>0</v>
      </c>
      <c r="M245" s="15" t="e">
        <f>IF(INDEX('Asset purchases'!L$3:L$1002,MATCH($A245,'Asset purchases'!$A$3:$A$1002,0))="ü",1,NA())</f>
        <v>#N/A</v>
      </c>
      <c r="N245" s="15" t="e">
        <f>IF(INDEX('Asset purchases'!M$3:M$1002,MATCH($A245,'Asset purchases'!$A$3:$A$1002,0))="ü",1,NA())</f>
        <v>#N/A</v>
      </c>
      <c r="O245" s="15" t="e">
        <f>IF(INDEX('Asset purchases'!N$3:N$1002,MATCH($A245,'Asset purchases'!$A$3:$A$1002,0))="ü",1,NA())</f>
        <v>#N/A</v>
      </c>
      <c r="P245" s="15" t="e">
        <f>IF(INDEX('Asset purchases'!O$3:O$1002,MATCH($A245,'Asset purchases'!$A$3:$A$1002,0))="ü",1,NA())</f>
        <v>#N/A</v>
      </c>
      <c r="Q245" s="15" t="e">
        <f>IF(INDEX('Asset purchases'!P$3:P$1002,MATCH($A245,'Asset purchases'!$A$3:$A$1002,0))="ü",1,NA())</f>
        <v>#N/A</v>
      </c>
      <c r="R245" s="15" t="e">
        <f>IF(INDEX('Asset purchases'!Q$3:Q$1002,MATCH($A245,'Asset purchases'!$A$3:$A$1002,0))="ü",1,NA())</f>
        <v>#N/A</v>
      </c>
      <c r="S245" s="15" t="e">
        <f>IF(INDEX('Asset purchases'!R$3:R$1002,MATCH($A245,'Asset purchases'!$A$3:$A$1002,0))="ü",1,NA())</f>
        <v>#N/A</v>
      </c>
      <c r="T245" s="15" t="e">
        <f>IF(INDEX('Asset purchases'!S$3:S$1002,MATCH($A245,'Asset purchases'!$A$3:$A$1002,0))="ü",1,NA())</f>
        <v>#N/A</v>
      </c>
      <c r="U245" s="15" t="e">
        <f>IF(INDEX('Asset purchases'!T$3:T$1002,MATCH($A245,'Asset purchases'!$A$3:$A$1002,0))="ü",1,NA())</f>
        <v>#N/A</v>
      </c>
      <c r="V245" s="43">
        <f>IF(Announcements!H248="ü",1,0)</f>
        <v>0</v>
      </c>
    </row>
    <row r="246" spans="1:22" x14ac:dyDescent="0.3">
      <c r="A246" s="15" t="str">
        <f>IF(NOT(ISBLANK(Announcements!A249)),Announcements!A249,NA())</f>
        <v>CN-20200217-mon-1</v>
      </c>
      <c r="B246" s="15">
        <f>IF(NOT(ISBLANK(Announcements!B249)),Announcements!B249,NA())</f>
        <v>2</v>
      </c>
      <c r="C246" s="15" t="e">
        <f>IF(NOT(ISBLANK(Announcements!#REF!)),Announcements!#REF!,NA())</f>
        <v>#REF!</v>
      </c>
      <c r="D246" s="26">
        <f>IF(NOT(ISBLANK(Announcements!C249)),Announcements!C249,NA())</f>
        <v>43936</v>
      </c>
      <c r="E246" s="15" t="e">
        <f>IF(NOT(ISBLANK(Announcements!D249)),Announcements!D249,NA())</f>
        <v>#N/A</v>
      </c>
      <c r="F246" s="15" t="str">
        <f>IF(NOT(ISBLANK(Announcements!E249)),Announcements!E249,NA())</f>
        <v>CN</v>
      </c>
      <c r="G246" s="15" t="str">
        <f>IF(NOT(ISBLANK(Announcements!F249)),Announcements!F249,NA())</f>
        <v>Interest rate</v>
      </c>
      <c r="H246" s="15" t="e">
        <f>IF(INDEX('Lending operations'!$L$3:$L$1007,MATCH($A246,'Lending operations'!$A$3:$A$1007,0))="ü",1,0)</f>
        <v>#N/A</v>
      </c>
      <c r="I246" s="15" t="e">
        <f>IF(INDEX('Lending operations'!$M$3:$M$1007,MATCH($A246,'Lending operations'!$A$3:$A$1007,0))="ü",1,NA())</f>
        <v>#N/A</v>
      </c>
      <c r="J246" s="15">
        <f t="shared" si="6"/>
        <v>0</v>
      </c>
      <c r="K246" s="15">
        <f t="shared" si="7"/>
        <v>0</v>
      </c>
      <c r="M246" s="15" t="e">
        <f>IF(INDEX('Asset purchases'!L$3:L$1002,MATCH($A246,'Asset purchases'!$A$3:$A$1002,0))="ü",1,NA())</f>
        <v>#N/A</v>
      </c>
      <c r="N246" s="15" t="e">
        <f>IF(INDEX('Asset purchases'!M$3:M$1002,MATCH($A246,'Asset purchases'!$A$3:$A$1002,0))="ü",1,NA())</f>
        <v>#N/A</v>
      </c>
      <c r="O246" s="15" t="e">
        <f>IF(INDEX('Asset purchases'!N$3:N$1002,MATCH($A246,'Asset purchases'!$A$3:$A$1002,0))="ü",1,NA())</f>
        <v>#N/A</v>
      </c>
      <c r="P246" s="15" t="e">
        <f>IF(INDEX('Asset purchases'!O$3:O$1002,MATCH($A246,'Asset purchases'!$A$3:$A$1002,0))="ü",1,NA())</f>
        <v>#N/A</v>
      </c>
      <c r="Q246" s="15" t="e">
        <f>IF(INDEX('Asset purchases'!P$3:P$1002,MATCH($A246,'Asset purchases'!$A$3:$A$1002,0))="ü",1,NA())</f>
        <v>#N/A</v>
      </c>
      <c r="R246" s="15" t="e">
        <f>IF(INDEX('Asset purchases'!Q$3:Q$1002,MATCH($A246,'Asset purchases'!$A$3:$A$1002,0))="ü",1,NA())</f>
        <v>#N/A</v>
      </c>
      <c r="S246" s="15" t="e">
        <f>IF(INDEX('Asset purchases'!R$3:R$1002,MATCH($A246,'Asset purchases'!$A$3:$A$1002,0))="ü",1,NA())</f>
        <v>#N/A</v>
      </c>
      <c r="T246" s="15" t="e">
        <f>IF(INDEX('Asset purchases'!S$3:S$1002,MATCH($A246,'Asset purchases'!$A$3:$A$1002,0))="ü",1,NA())</f>
        <v>#N/A</v>
      </c>
      <c r="U246" s="15" t="e">
        <f>IF(INDEX('Asset purchases'!T$3:T$1002,MATCH($A246,'Asset purchases'!$A$3:$A$1002,0))="ü",1,NA())</f>
        <v>#N/A</v>
      </c>
      <c r="V246" s="43">
        <f>IF(Announcements!H249="ü",1,0)</f>
        <v>0</v>
      </c>
    </row>
    <row r="247" spans="1:22" x14ac:dyDescent="0.3">
      <c r="A247" s="15" t="str">
        <f>IF(NOT(ISBLANK(Announcements!A250)),Announcements!A250,NA())</f>
        <v>CN-20200220-mon-1</v>
      </c>
      <c r="B247" s="15">
        <f>IF(NOT(ISBLANK(Announcements!B250)),Announcements!B250,NA())</f>
        <v>2</v>
      </c>
      <c r="C247" s="15" t="e">
        <f>IF(NOT(ISBLANK(Announcements!#REF!)),Announcements!#REF!,NA())</f>
        <v>#REF!</v>
      </c>
      <c r="D247" s="26">
        <f>IF(NOT(ISBLANK(Announcements!C250)),Announcements!C250,NA())</f>
        <v>43941</v>
      </c>
      <c r="E247" s="15" t="e">
        <f>IF(NOT(ISBLANK(Announcements!D250)),Announcements!D250,NA())</f>
        <v>#N/A</v>
      </c>
      <c r="F247" s="15" t="str">
        <f>IF(NOT(ISBLANK(Announcements!E250)),Announcements!E250,NA())</f>
        <v>CN</v>
      </c>
      <c r="G247" s="15" t="str">
        <f>IF(NOT(ISBLANK(Announcements!F250)),Announcements!F250,NA())</f>
        <v>Interest rate</v>
      </c>
      <c r="H247" s="15" t="e">
        <f>IF(INDEX('Lending operations'!$L$3:$L$1007,MATCH($A247,'Lending operations'!$A$3:$A$1007,0))="ü",1,0)</f>
        <v>#N/A</v>
      </c>
      <c r="I247" s="15" t="e">
        <f>IF(INDEX('Lending operations'!$M$3:$M$1007,MATCH($A247,'Lending operations'!$A$3:$A$1007,0))="ü",1,NA())</f>
        <v>#N/A</v>
      </c>
      <c r="J247" s="15">
        <f t="shared" si="6"/>
        <v>0</v>
      </c>
      <c r="K247" s="15">
        <f t="shared" si="7"/>
        <v>0</v>
      </c>
      <c r="M247" s="15" t="e">
        <f>IF(INDEX('Asset purchases'!L$3:L$1002,MATCH($A247,'Asset purchases'!$A$3:$A$1002,0))="ü",1,NA())</f>
        <v>#N/A</v>
      </c>
      <c r="N247" s="15" t="e">
        <f>IF(INDEX('Asset purchases'!M$3:M$1002,MATCH($A247,'Asset purchases'!$A$3:$A$1002,0))="ü",1,NA())</f>
        <v>#N/A</v>
      </c>
      <c r="O247" s="15" t="e">
        <f>IF(INDEX('Asset purchases'!N$3:N$1002,MATCH($A247,'Asset purchases'!$A$3:$A$1002,0))="ü",1,NA())</f>
        <v>#N/A</v>
      </c>
      <c r="P247" s="15" t="e">
        <f>IF(INDEX('Asset purchases'!O$3:O$1002,MATCH($A247,'Asset purchases'!$A$3:$A$1002,0))="ü",1,NA())</f>
        <v>#N/A</v>
      </c>
      <c r="Q247" s="15" t="e">
        <f>IF(INDEX('Asset purchases'!P$3:P$1002,MATCH($A247,'Asset purchases'!$A$3:$A$1002,0))="ü",1,NA())</f>
        <v>#N/A</v>
      </c>
      <c r="R247" s="15" t="e">
        <f>IF(INDEX('Asset purchases'!Q$3:Q$1002,MATCH($A247,'Asset purchases'!$A$3:$A$1002,0))="ü",1,NA())</f>
        <v>#N/A</v>
      </c>
      <c r="S247" s="15" t="e">
        <f>IF(INDEX('Asset purchases'!R$3:R$1002,MATCH($A247,'Asset purchases'!$A$3:$A$1002,0))="ü",1,NA())</f>
        <v>#N/A</v>
      </c>
      <c r="T247" s="15" t="e">
        <f>IF(INDEX('Asset purchases'!S$3:S$1002,MATCH($A247,'Asset purchases'!$A$3:$A$1002,0))="ü",1,NA())</f>
        <v>#N/A</v>
      </c>
      <c r="U247" s="15" t="e">
        <f>IF(INDEX('Asset purchases'!T$3:T$1002,MATCH($A247,'Asset purchases'!$A$3:$A$1002,0))="ü",1,NA())</f>
        <v>#N/A</v>
      </c>
      <c r="V247" s="43">
        <f>IF(Announcements!H250="ü",1,0)</f>
        <v>0</v>
      </c>
    </row>
    <row r="248" spans="1:22" x14ac:dyDescent="0.3">
      <c r="A248" s="15" t="str">
        <f>IF(NOT(ISBLANK(Announcements!A251)),Announcements!A251,NA())</f>
        <v>CN-20200220-mon-2</v>
      </c>
      <c r="B248" s="15">
        <f>IF(NOT(ISBLANK(Announcements!B251)),Announcements!B251,NA())</f>
        <v>2</v>
      </c>
      <c r="C248" s="15" t="e">
        <f>IF(NOT(ISBLANK(Announcements!#REF!)),Announcements!#REF!,NA())</f>
        <v>#REF!</v>
      </c>
      <c r="D248" s="26">
        <f>IF(NOT(ISBLANK(Announcements!C251)),Announcements!C251,NA())</f>
        <v>43941</v>
      </c>
      <c r="E248" s="15" t="e">
        <f>IF(NOT(ISBLANK(Announcements!D251)),Announcements!D251,NA())</f>
        <v>#N/A</v>
      </c>
      <c r="F248" s="15" t="str">
        <f>IF(NOT(ISBLANK(Announcements!E251)),Announcements!E251,NA())</f>
        <v>CN</v>
      </c>
      <c r="G248" s="15" t="str">
        <f>IF(NOT(ISBLANK(Announcements!F251)),Announcements!F251,NA())</f>
        <v>Interest rate</v>
      </c>
      <c r="H248" s="15" t="e">
        <f>IF(INDEX('Lending operations'!$L$3:$L$1007,MATCH($A248,'Lending operations'!$A$3:$A$1007,0))="ü",1,0)</f>
        <v>#N/A</v>
      </c>
      <c r="I248" s="15" t="e">
        <f>IF(INDEX('Lending operations'!$M$3:$M$1007,MATCH($A248,'Lending operations'!$A$3:$A$1007,0))="ü",1,NA())</f>
        <v>#N/A</v>
      </c>
      <c r="J248" s="15">
        <f t="shared" si="6"/>
        <v>0</v>
      </c>
      <c r="K248" s="15">
        <f t="shared" si="7"/>
        <v>0</v>
      </c>
      <c r="M248" s="15" t="e">
        <f>IF(INDEX('Asset purchases'!L$3:L$1002,MATCH($A248,'Asset purchases'!$A$3:$A$1002,0))="ü",1,NA())</f>
        <v>#N/A</v>
      </c>
      <c r="N248" s="15" t="e">
        <f>IF(INDEX('Asset purchases'!M$3:M$1002,MATCH($A248,'Asset purchases'!$A$3:$A$1002,0))="ü",1,NA())</f>
        <v>#N/A</v>
      </c>
      <c r="O248" s="15" t="e">
        <f>IF(INDEX('Asset purchases'!N$3:N$1002,MATCH($A248,'Asset purchases'!$A$3:$A$1002,0))="ü",1,NA())</f>
        <v>#N/A</v>
      </c>
      <c r="P248" s="15" t="e">
        <f>IF(INDEX('Asset purchases'!O$3:O$1002,MATCH($A248,'Asset purchases'!$A$3:$A$1002,0))="ü",1,NA())</f>
        <v>#N/A</v>
      </c>
      <c r="Q248" s="15" t="e">
        <f>IF(INDEX('Asset purchases'!P$3:P$1002,MATCH($A248,'Asset purchases'!$A$3:$A$1002,0))="ü",1,NA())</f>
        <v>#N/A</v>
      </c>
      <c r="R248" s="15" t="e">
        <f>IF(INDEX('Asset purchases'!Q$3:Q$1002,MATCH($A248,'Asset purchases'!$A$3:$A$1002,0))="ü",1,NA())</f>
        <v>#N/A</v>
      </c>
      <c r="S248" s="15" t="e">
        <f>IF(INDEX('Asset purchases'!R$3:R$1002,MATCH($A248,'Asset purchases'!$A$3:$A$1002,0))="ü",1,NA())</f>
        <v>#N/A</v>
      </c>
      <c r="T248" s="15" t="e">
        <f>IF(INDEX('Asset purchases'!S$3:S$1002,MATCH($A248,'Asset purchases'!$A$3:$A$1002,0))="ü",1,NA())</f>
        <v>#N/A</v>
      </c>
      <c r="U248" s="15" t="e">
        <f>IF(INDEX('Asset purchases'!T$3:T$1002,MATCH($A248,'Asset purchases'!$A$3:$A$1002,0))="ü",1,NA())</f>
        <v>#N/A</v>
      </c>
      <c r="V248" s="43">
        <f>IF(Announcements!H251="ü",1,0)</f>
        <v>0</v>
      </c>
    </row>
    <row r="249" spans="1:22" x14ac:dyDescent="0.3">
      <c r="A249" s="15" t="str">
        <f>IF(NOT(ISBLANK(Announcements!A252)),Announcements!A252,NA())</f>
        <v>CN-20200601-mon-1</v>
      </c>
      <c r="B249" s="15">
        <f>IF(NOT(ISBLANK(Announcements!B252)),Announcements!B252,NA())</f>
        <v>1</v>
      </c>
      <c r="C249" s="15" t="e">
        <f>IF(NOT(ISBLANK(Announcements!#REF!)),Announcements!#REF!,NA())</f>
        <v>#REF!</v>
      </c>
      <c r="D249" s="26">
        <f>IF(NOT(ISBLANK(Announcements!C252)),Announcements!C252,NA())</f>
        <v>43983</v>
      </c>
      <c r="E249" s="15" t="e">
        <f>IF(NOT(ISBLANK(Announcements!D252)),Announcements!D252,NA())</f>
        <v>#N/A</v>
      </c>
      <c r="F249" s="15" t="str">
        <f>IF(NOT(ISBLANK(Announcements!E252)),Announcements!E252,NA())</f>
        <v>CN</v>
      </c>
      <c r="G249" s="15" t="str">
        <f>IF(NOT(ISBLANK(Announcements!F252)),Announcements!F252,NA())</f>
        <v>Lending operations</v>
      </c>
      <c r="H249" s="15">
        <f>IF(INDEX('Lending operations'!$L$3:$L$1007,MATCH($A249,'Lending operations'!$A$3:$A$1007,0))="ü",1,0)</f>
        <v>1</v>
      </c>
      <c r="I249" s="15" t="e">
        <f>IF(INDEX('Lending operations'!$M$3:$M$1007,MATCH($A249,'Lending operations'!$A$3:$A$1007,0))="ü",1,NA())</f>
        <v>#N/A</v>
      </c>
      <c r="J249" s="15">
        <f t="shared" si="6"/>
        <v>0</v>
      </c>
      <c r="K249" s="15">
        <f t="shared" si="7"/>
        <v>0</v>
      </c>
      <c r="M249" s="15" t="e">
        <f>IF(INDEX('Asset purchases'!L$3:L$1002,MATCH($A249,'Asset purchases'!$A$3:$A$1002,0))="ü",1,NA())</f>
        <v>#N/A</v>
      </c>
      <c r="N249" s="15" t="e">
        <f>IF(INDEX('Asset purchases'!M$3:M$1002,MATCH($A249,'Asset purchases'!$A$3:$A$1002,0))="ü",1,NA())</f>
        <v>#N/A</v>
      </c>
      <c r="O249" s="15" t="e">
        <f>IF(INDEX('Asset purchases'!N$3:N$1002,MATCH($A249,'Asset purchases'!$A$3:$A$1002,0))="ü",1,NA())</f>
        <v>#N/A</v>
      </c>
      <c r="P249" s="15" t="e">
        <f>IF(INDEX('Asset purchases'!O$3:O$1002,MATCH($A249,'Asset purchases'!$A$3:$A$1002,0))="ü",1,NA())</f>
        <v>#N/A</v>
      </c>
      <c r="Q249" s="15" t="e">
        <f>IF(INDEX('Asset purchases'!P$3:P$1002,MATCH($A249,'Asset purchases'!$A$3:$A$1002,0))="ü",1,NA())</f>
        <v>#N/A</v>
      </c>
      <c r="R249" s="15" t="e">
        <f>IF(INDEX('Asset purchases'!Q$3:Q$1002,MATCH($A249,'Asset purchases'!$A$3:$A$1002,0))="ü",1,NA())</f>
        <v>#N/A</v>
      </c>
      <c r="S249" s="15" t="e">
        <f>IF(INDEX('Asset purchases'!R$3:R$1002,MATCH($A249,'Asset purchases'!$A$3:$A$1002,0))="ü",1,NA())</f>
        <v>#N/A</v>
      </c>
      <c r="T249" s="15" t="e">
        <f>IF(INDEX('Asset purchases'!S$3:S$1002,MATCH($A249,'Asset purchases'!$A$3:$A$1002,0))="ü",1,NA())</f>
        <v>#N/A</v>
      </c>
      <c r="U249" s="15" t="e">
        <f>IF(INDEX('Asset purchases'!T$3:T$1002,MATCH($A249,'Asset purchases'!$A$3:$A$1002,0))="ü",1,NA())</f>
        <v>#N/A</v>
      </c>
      <c r="V249" s="43">
        <f>IF(Announcements!H252="ü",1,0)</f>
        <v>0</v>
      </c>
    </row>
    <row r="250" spans="1:22" x14ac:dyDescent="0.3">
      <c r="A250" s="15" t="str">
        <f>IF(NOT(ISBLANK(Announcements!A253)),Announcements!A253,NA())</f>
        <v>CN-20200203-mon-3</v>
      </c>
      <c r="B250" s="15">
        <f>IF(NOT(ISBLANK(Announcements!B253)),Announcements!B253,NA())</f>
        <v>2</v>
      </c>
      <c r="C250" s="15" t="e">
        <f>IF(NOT(ISBLANK(Announcements!#REF!)),Announcements!#REF!,NA())</f>
        <v>#REF!</v>
      </c>
      <c r="D250" s="26">
        <f>IF(NOT(ISBLANK(Announcements!C253)),Announcements!C253,NA())</f>
        <v>44000</v>
      </c>
      <c r="E250" s="15" t="e">
        <f>IF(NOT(ISBLANK(Announcements!D253)),Announcements!D253,NA())</f>
        <v>#N/A</v>
      </c>
      <c r="F250" s="15" t="str">
        <f>IF(NOT(ISBLANK(Announcements!E253)),Announcements!E253,NA())</f>
        <v>CN</v>
      </c>
      <c r="G250" s="15" t="str">
        <f>IF(NOT(ISBLANK(Announcements!F253)),Announcements!F253,NA())</f>
        <v>Interest rate</v>
      </c>
      <c r="H250" s="15" t="e">
        <f>IF(INDEX('Lending operations'!$L$3:$L$1007,MATCH($A250,'Lending operations'!$A$3:$A$1007,0))="ü",1,0)</f>
        <v>#N/A</v>
      </c>
      <c r="I250" s="15" t="e">
        <f>IF(INDEX('Lending operations'!$M$3:$M$1007,MATCH($A250,'Lending operations'!$A$3:$A$1007,0))="ü",1,NA())</f>
        <v>#N/A</v>
      </c>
      <c r="J250" s="15">
        <f t="shared" si="6"/>
        <v>0</v>
      </c>
      <c r="K250" s="15">
        <f t="shared" si="7"/>
        <v>0</v>
      </c>
      <c r="M250" s="15" t="e">
        <f>IF(INDEX('Asset purchases'!L$3:L$1002,MATCH($A250,'Asset purchases'!$A$3:$A$1002,0))="ü",1,NA())</f>
        <v>#N/A</v>
      </c>
      <c r="N250" s="15" t="e">
        <f>IF(INDEX('Asset purchases'!M$3:M$1002,MATCH($A250,'Asset purchases'!$A$3:$A$1002,0))="ü",1,NA())</f>
        <v>#N/A</v>
      </c>
      <c r="O250" s="15" t="e">
        <f>IF(INDEX('Asset purchases'!N$3:N$1002,MATCH($A250,'Asset purchases'!$A$3:$A$1002,0))="ü",1,NA())</f>
        <v>#N/A</v>
      </c>
      <c r="P250" s="15" t="e">
        <f>IF(INDEX('Asset purchases'!O$3:O$1002,MATCH($A250,'Asset purchases'!$A$3:$A$1002,0))="ü",1,NA())</f>
        <v>#N/A</v>
      </c>
      <c r="Q250" s="15" t="e">
        <f>IF(INDEX('Asset purchases'!P$3:P$1002,MATCH($A250,'Asset purchases'!$A$3:$A$1002,0))="ü",1,NA())</f>
        <v>#N/A</v>
      </c>
      <c r="R250" s="15" t="e">
        <f>IF(INDEX('Asset purchases'!Q$3:Q$1002,MATCH($A250,'Asset purchases'!$A$3:$A$1002,0))="ü",1,NA())</f>
        <v>#N/A</v>
      </c>
      <c r="S250" s="15" t="e">
        <f>IF(INDEX('Asset purchases'!R$3:R$1002,MATCH($A250,'Asset purchases'!$A$3:$A$1002,0))="ü",1,NA())</f>
        <v>#N/A</v>
      </c>
      <c r="T250" s="15" t="e">
        <f>IF(INDEX('Asset purchases'!S$3:S$1002,MATCH($A250,'Asset purchases'!$A$3:$A$1002,0))="ü",1,NA())</f>
        <v>#N/A</v>
      </c>
      <c r="U250" s="15" t="e">
        <f>IF(INDEX('Asset purchases'!T$3:T$1002,MATCH($A250,'Asset purchases'!$A$3:$A$1002,0))="ü",1,NA())</f>
        <v>#N/A</v>
      </c>
      <c r="V250" s="43">
        <f>IF(Announcements!H253="ü",1,0)</f>
        <v>0</v>
      </c>
    </row>
    <row r="251" spans="1:22" x14ac:dyDescent="0.3">
      <c r="A251" s="15" t="str">
        <f>IF(NOT(ISBLANK(Announcements!A254)),Announcements!A254,NA())</f>
        <v>CN-20200701-mon-1</v>
      </c>
      <c r="B251" s="15">
        <f>IF(NOT(ISBLANK(Announcements!B254)),Announcements!B254,NA())</f>
        <v>1</v>
      </c>
      <c r="C251" s="15" t="e">
        <f>IF(NOT(ISBLANK(Announcements!#REF!)),Announcements!#REF!,NA())</f>
        <v>#REF!</v>
      </c>
      <c r="D251" s="26">
        <f>IF(NOT(ISBLANK(Announcements!C254)),Announcements!C254,NA())</f>
        <v>44013</v>
      </c>
      <c r="E251" s="15" t="e">
        <f>IF(NOT(ISBLANK(Announcements!D254)),Announcements!D254,NA())</f>
        <v>#N/A</v>
      </c>
      <c r="F251" s="15" t="str">
        <f>IF(NOT(ISBLANK(Announcements!E254)),Announcements!E254,NA())</f>
        <v>CN</v>
      </c>
      <c r="G251" s="15" t="str">
        <f>IF(NOT(ISBLANK(Announcements!F254)),Announcements!F254,NA())</f>
        <v>Interest rate</v>
      </c>
      <c r="H251" s="15" t="e">
        <f>IF(INDEX('Lending operations'!$L$3:$L$1007,MATCH($A251,'Lending operations'!$A$3:$A$1007,0))="ü",1,0)</f>
        <v>#N/A</v>
      </c>
      <c r="I251" s="15" t="e">
        <f>IF(INDEX('Lending operations'!$M$3:$M$1007,MATCH($A251,'Lending operations'!$A$3:$A$1007,0))="ü",1,NA())</f>
        <v>#N/A</v>
      </c>
      <c r="J251" s="15">
        <f t="shared" si="6"/>
        <v>0</v>
      </c>
      <c r="K251" s="15">
        <f t="shared" si="7"/>
        <v>0</v>
      </c>
      <c r="M251" s="15" t="e">
        <f>IF(INDEX('Asset purchases'!L$3:L$1002,MATCH($A251,'Asset purchases'!$A$3:$A$1002,0))="ü",1,NA())</f>
        <v>#N/A</v>
      </c>
      <c r="N251" s="15" t="e">
        <f>IF(INDEX('Asset purchases'!M$3:M$1002,MATCH($A251,'Asset purchases'!$A$3:$A$1002,0))="ü",1,NA())</f>
        <v>#N/A</v>
      </c>
      <c r="O251" s="15" t="e">
        <f>IF(INDEX('Asset purchases'!N$3:N$1002,MATCH($A251,'Asset purchases'!$A$3:$A$1002,0))="ü",1,NA())</f>
        <v>#N/A</v>
      </c>
      <c r="P251" s="15" t="e">
        <f>IF(INDEX('Asset purchases'!O$3:O$1002,MATCH($A251,'Asset purchases'!$A$3:$A$1002,0))="ü",1,NA())</f>
        <v>#N/A</v>
      </c>
      <c r="Q251" s="15" t="e">
        <f>IF(INDEX('Asset purchases'!P$3:P$1002,MATCH($A251,'Asset purchases'!$A$3:$A$1002,0))="ü",1,NA())</f>
        <v>#N/A</v>
      </c>
      <c r="R251" s="15" t="e">
        <f>IF(INDEX('Asset purchases'!Q$3:Q$1002,MATCH($A251,'Asset purchases'!$A$3:$A$1002,0))="ü",1,NA())</f>
        <v>#N/A</v>
      </c>
      <c r="S251" s="15" t="e">
        <f>IF(INDEX('Asset purchases'!R$3:R$1002,MATCH($A251,'Asset purchases'!$A$3:$A$1002,0))="ü",1,NA())</f>
        <v>#N/A</v>
      </c>
      <c r="T251" s="15" t="e">
        <f>IF(INDEX('Asset purchases'!S$3:S$1002,MATCH($A251,'Asset purchases'!$A$3:$A$1002,0))="ü",1,NA())</f>
        <v>#N/A</v>
      </c>
      <c r="U251" s="15" t="e">
        <f>IF(INDEX('Asset purchases'!T$3:T$1002,MATCH($A251,'Asset purchases'!$A$3:$A$1002,0))="ü",1,NA())</f>
        <v>#N/A</v>
      </c>
      <c r="V251" s="43">
        <f>IF(Announcements!H254="ü",1,0)</f>
        <v>0</v>
      </c>
    </row>
    <row r="252" spans="1:22" x14ac:dyDescent="0.3">
      <c r="A252" s="15" t="str">
        <f>IF(NOT(ISBLANK(Announcements!A255)),Announcements!A255,NA())</f>
        <v>CN-20200701-mon-2</v>
      </c>
      <c r="B252" s="15">
        <f>IF(NOT(ISBLANK(Announcements!B255)),Announcements!B255,NA())</f>
        <v>1</v>
      </c>
      <c r="C252" s="15" t="e">
        <f>IF(NOT(ISBLANK(Announcements!#REF!)),Announcements!#REF!,NA())</f>
        <v>#REF!</v>
      </c>
      <c r="D252" s="26">
        <f>IF(NOT(ISBLANK(Announcements!C255)),Announcements!C255,NA())</f>
        <v>44013</v>
      </c>
      <c r="E252" s="15" t="e">
        <f>IF(NOT(ISBLANK(Announcements!D255)),Announcements!D255,NA())</f>
        <v>#N/A</v>
      </c>
      <c r="F252" s="15" t="str">
        <f>IF(NOT(ISBLANK(Announcements!E255)),Announcements!E255,NA())</f>
        <v>CN</v>
      </c>
      <c r="G252" s="15" t="str">
        <f>IF(NOT(ISBLANK(Announcements!F255)),Announcements!F255,NA())</f>
        <v>Interest rate</v>
      </c>
      <c r="H252" s="15" t="e">
        <f>IF(INDEX('Lending operations'!$L$3:$L$1007,MATCH($A252,'Lending operations'!$A$3:$A$1007,0))="ü",1,0)</f>
        <v>#N/A</v>
      </c>
      <c r="I252" s="15" t="e">
        <f>IF(INDEX('Lending operations'!$M$3:$M$1007,MATCH($A252,'Lending operations'!$A$3:$A$1007,0))="ü",1,NA())</f>
        <v>#N/A</v>
      </c>
      <c r="J252" s="15">
        <f t="shared" si="6"/>
        <v>0</v>
      </c>
      <c r="K252" s="15">
        <f t="shared" si="7"/>
        <v>0</v>
      </c>
      <c r="M252" s="15" t="e">
        <f>IF(INDEX('Asset purchases'!L$3:L$1002,MATCH($A252,'Asset purchases'!$A$3:$A$1002,0))="ü",1,NA())</f>
        <v>#N/A</v>
      </c>
      <c r="N252" s="15" t="e">
        <f>IF(INDEX('Asset purchases'!M$3:M$1002,MATCH($A252,'Asset purchases'!$A$3:$A$1002,0))="ü",1,NA())</f>
        <v>#N/A</v>
      </c>
      <c r="O252" s="15" t="e">
        <f>IF(INDEX('Asset purchases'!N$3:N$1002,MATCH($A252,'Asset purchases'!$A$3:$A$1002,0))="ü",1,NA())</f>
        <v>#N/A</v>
      </c>
      <c r="P252" s="15" t="e">
        <f>IF(INDEX('Asset purchases'!O$3:O$1002,MATCH($A252,'Asset purchases'!$A$3:$A$1002,0))="ü",1,NA())</f>
        <v>#N/A</v>
      </c>
      <c r="Q252" s="15" t="e">
        <f>IF(INDEX('Asset purchases'!P$3:P$1002,MATCH($A252,'Asset purchases'!$A$3:$A$1002,0))="ü",1,NA())</f>
        <v>#N/A</v>
      </c>
      <c r="R252" s="15" t="e">
        <f>IF(INDEX('Asset purchases'!Q$3:Q$1002,MATCH($A252,'Asset purchases'!$A$3:$A$1002,0))="ü",1,NA())</f>
        <v>#N/A</v>
      </c>
      <c r="S252" s="15" t="e">
        <f>IF(INDEX('Asset purchases'!R$3:R$1002,MATCH($A252,'Asset purchases'!$A$3:$A$1002,0))="ü",1,NA())</f>
        <v>#N/A</v>
      </c>
      <c r="T252" s="15" t="e">
        <f>IF(INDEX('Asset purchases'!S$3:S$1002,MATCH($A252,'Asset purchases'!$A$3:$A$1002,0))="ü",1,NA())</f>
        <v>#N/A</v>
      </c>
      <c r="U252" s="15" t="e">
        <f>IF(INDEX('Asset purchases'!T$3:T$1002,MATCH($A252,'Asset purchases'!$A$3:$A$1002,0))="ü",1,NA())</f>
        <v>#N/A</v>
      </c>
      <c r="V252" s="43">
        <f>IF(Announcements!H255="ü",1,0)</f>
        <v>0</v>
      </c>
    </row>
    <row r="253" spans="1:22" x14ac:dyDescent="0.3">
      <c r="A253" s="15" t="str">
        <f>IF(NOT(ISBLANK(Announcements!A256)),Announcements!A256,NA())</f>
        <v>CN-20101010-mon-1</v>
      </c>
      <c r="B253" s="15">
        <f>IF(NOT(ISBLANK(Announcements!B256)),Announcements!B256,NA())</f>
        <v>1</v>
      </c>
      <c r="C253" s="15" t="e">
        <f>IF(NOT(ISBLANK(Announcements!#REF!)),Announcements!#REF!,NA())</f>
        <v>#REF!</v>
      </c>
      <c r="D253" s="26">
        <f>IF(NOT(ISBLANK(Announcements!C256)),Announcements!C256,NA())</f>
        <v>44114</v>
      </c>
      <c r="E253" s="15" t="e">
        <f>IF(NOT(ISBLANK(Announcements!D256)),Announcements!D256,NA())</f>
        <v>#N/A</v>
      </c>
      <c r="F253" s="15" t="str">
        <f>IF(NOT(ISBLANK(Announcements!E256)),Announcements!E256,NA())</f>
        <v>CN</v>
      </c>
      <c r="G253" s="15" t="str">
        <f>IF(NOT(ISBLANK(Announcements!F256)),Announcements!F256,NA())</f>
        <v>Foreign exchange</v>
      </c>
      <c r="H253" s="15" t="e">
        <f>IF(INDEX('Lending operations'!$L$3:$L$1007,MATCH($A253,'Lending operations'!$A$3:$A$1007,0))="ü",1,0)</f>
        <v>#N/A</v>
      </c>
      <c r="I253" s="15" t="e">
        <f>IF(INDEX('Lending operations'!$M$3:$M$1007,MATCH($A253,'Lending operations'!$A$3:$A$1007,0))="ü",1,NA())</f>
        <v>#N/A</v>
      </c>
      <c r="J253" s="15">
        <f t="shared" si="6"/>
        <v>0</v>
      </c>
      <c r="K253" s="15">
        <f t="shared" si="7"/>
        <v>0</v>
      </c>
      <c r="M253" s="15" t="e">
        <f>IF(INDEX('Asset purchases'!L$3:L$1002,MATCH($A253,'Asset purchases'!$A$3:$A$1002,0))="ü",1,NA())</f>
        <v>#N/A</v>
      </c>
      <c r="N253" s="15" t="e">
        <f>IF(INDEX('Asset purchases'!M$3:M$1002,MATCH($A253,'Asset purchases'!$A$3:$A$1002,0))="ü",1,NA())</f>
        <v>#N/A</v>
      </c>
      <c r="O253" s="15" t="e">
        <f>IF(INDEX('Asset purchases'!N$3:N$1002,MATCH($A253,'Asset purchases'!$A$3:$A$1002,0))="ü",1,NA())</f>
        <v>#N/A</v>
      </c>
      <c r="P253" s="15" t="e">
        <f>IF(INDEX('Asset purchases'!O$3:O$1002,MATCH($A253,'Asset purchases'!$A$3:$A$1002,0))="ü",1,NA())</f>
        <v>#N/A</v>
      </c>
      <c r="Q253" s="15" t="e">
        <f>IF(INDEX('Asset purchases'!P$3:P$1002,MATCH($A253,'Asset purchases'!$A$3:$A$1002,0))="ü",1,NA())</f>
        <v>#N/A</v>
      </c>
      <c r="R253" s="15" t="e">
        <f>IF(INDEX('Asset purchases'!Q$3:Q$1002,MATCH($A253,'Asset purchases'!$A$3:$A$1002,0))="ü",1,NA())</f>
        <v>#N/A</v>
      </c>
      <c r="S253" s="15" t="e">
        <f>IF(INDEX('Asset purchases'!R$3:R$1002,MATCH($A253,'Asset purchases'!$A$3:$A$1002,0))="ü",1,NA())</f>
        <v>#N/A</v>
      </c>
      <c r="T253" s="15" t="e">
        <f>IF(INDEX('Asset purchases'!S$3:S$1002,MATCH($A253,'Asset purchases'!$A$3:$A$1002,0))="ü",1,NA())</f>
        <v>#N/A</v>
      </c>
      <c r="U253" s="15" t="e">
        <f>IF(INDEX('Asset purchases'!T$3:T$1002,MATCH($A253,'Asset purchases'!$A$3:$A$1002,0))="ü",1,NA())</f>
        <v>#N/A</v>
      </c>
      <c r="V253" s="43">
        <f>IF(Announcements!H256="ü",1,0)</f>
        <v>0</v>
      </c>
    </row>
    <row r="254" spans="1:22" x14ac:dyDescent="0.3">
      <c r="A254" s="15" t="str">
        <f>IF(NOT(ISBLANK(Announcements!A257)),Announcements!A257,NA())</f>
        <v>CN-20201022-mon-1</v>
      </c>
      <c r="B254" s="15">
        <f>IF(NOT(ISBLANK(Announcements!B257)),Announcements!B257,NA())</f>
        <v>1</v>
      </c>
      <c r="C254" s="15" t="e">
        <f>IF(NOT(ISBLANK(Announcements!#REF!)),Announcements!#REF!,NA())</f>
        <v>#REF!</v>
      </c>
      <c r="D254" s="26">
        <f>IF(NOT(ISBLANK(Announcements!C257)),Announcements!C257,NA())</f>
        <v>44126</v>
      </c>
      <c r="E254" s="15" t="e">
        <f>IF(NOT(ISBLANK(Announcements!D257)),Announcements!D257,NA())</f>
        <v>#N/A</v>
      </c>
      <c r="F254" s="15" t="str">
        <f>IF(NOT(ISBLANK(Announcements!E257)),Announcements!E257,NA())</f>
        <v>CN</v>
      </c>
      <c r="G254" s="15" t="str">
        <f>IF(NOT(ISBLANK(Announcements!F257)),Announcements!F257,NA())</f>
        <v>Foreign exchange</v>
      </c>
      <c r="H254" s="15" t="e">
        <f>IF(INDEX('Lending operations'!$L$3:$L$1007,MATCH($A254,'Lending operations'!$A$3:$A$1007,0))="ü",1,0)</f>
        <v>#N/A</v>
      </c>
      <c r="I254" s="15" t="e">
        <f>IF(INDEX('Lending operations'!$M$3:$M$1007,MATCH($A254,'Lending operations'!$A$3:$A$1007,0))="ü",1,NA())</f>
        <v>#N/A</v>
      </c>
      <c r="J254" s="15">
        <f t="shared" si="6"/>
        <v>0</v>
      </c>
      <c r="K254" s="15">
        <f t="shared" si="7"/>
        <v>0</v>
      </c>
      <c r="M254" s="15" t="e">
        <f>IF(INDEX('Asset purchases'!L$3:L$1002,MATCH($A254,'Asset purchases'!$A$3:$A$1002,0))="ü",1,NA())</f>
        <v>#N/A</v>
      </c>
      <c r="N254" s="15" t="e">
        <f>IF(INDEX('Asset purchases'!M$3:M$1002,MATCH($A254,'Asset purchases'!$A$3:$A$1002,0))="ü",1,NA())</f>
        <v>#N/A</v>
      </c>
      <c r="O254" s="15" t="e">
        <f>IF(INDEX('Asset purchases'!N$3:N$1002,MATCH($A254,'Asset purchases'!$A$3:$A$1002,0))="ü",1,NA())</f>
        <v>#N/A</v>
      </c>
      <c r="P254" s="15" t="e">
        <f>IF(INDEX('Asset purchases'!O$3:O$1002,MATCH($A254,'Asset purchases'!$A$3:$A$1002,0))="ü",1,NA())</f>
        <v>#N/A</v>
      </c>
      <c r="Q254" s="15" t="e">
        <f>IF(INDEX('Asset purchases'!P$3:P$1002,MATCH($A254,'Asset purchases'!$A$3:$A$1002,0))="ü",1,NA())</f>
        <v>#N/A</v>
      </c>
      <c r="R254" s="15" t="e">
        <f>IF(INDEX('Asset purchases'!Q$3:Q$1002,MATCH($A254,'Asset purchases'!$A$3:$A$1002,0))="ü",1,NA())</f>
        <v>#N/A</v>
      </c>
      <c r="S254" s="15" t="e">
        <f>IF(INDEX('Asset purchases'!R$3:R$1002,MATCH($A254,'Asset purchases'!$A$3:$A$1002,0))="ü",1,NA())</f>
        <v>#N/A</v>
      </c>
      <c r="T254" s="15" t="e">
        <f>IF(INDEX('Asset purchases'!S$3:S$1002,MATCH($A254,'Asset purchases'!$A$3:$A$1002,0))="ü",1,NA())</f>
        <v>#N/A</v>
      </c>
      <c r="U254" s="15" t="e">
        <f>IF(INDEX('Asset purchases'!T$3:T$1002,MATCH($A254,'Asset purchases'!$A$3:$A$1002,0))="ü",1,NA())</f>
        <v>#N/A</v>
      </c>
      <c r="V254" s="43">
        <f>IF(Announcements!H257="ü",1,0)</f>
        <v>0</v>
      </c>
    </row>
    <row r="255" spans="1:22" x14ac:dyDescent="0.3">
      <c r="A255" s="15" t="str">
        <f>IF(NOT(ISBLANK(Announcements!A258)),Announcements!A258,NA())</f>
        <v>CN-20210108-mon-1</v>
      </c>
      <c r="B255" s="15">
        <f>IF(NOT(ISBLANK(Announcements!B258)),Announcements!B258,NA())</f>
        <v>1</v>
      </c>
      <c r="C255" s="15" t="e">
        <f>IF(NOT(ISBLANK(Announcements!#REF!)),Announcements!#REF!,NA())</f>
        <v>#REF!</v>
      </c>
      <c r="D255" s="26">
        <f>IF(NOT(ISBLANK(Announcements!C258)),Announcements!C258,NA())</f>
        <v>44204</v>
      </c>
      <c r="E255" s="15" t="e">
        <f>IF(NOT(ISBLANK(Announcements!D258)),Announcements!D258,NA())</f>
        <v>#N/A</v>
      </c>
      <c r="F255" s="15" t="str">
        <f>IF(NOT(ISBLANK(Announcements!E258)),Announcements!E258,NA())</f>
        <v>CN</v>
      </c>
      <c r="G255" s="15" t="str">
        <f>IF(NOT(ISBLANK(Announcements!F258)),Announcements!F258,NA())</f>
        <v>Foreign exchange</v>
      </c>
      <c r="H255" s="15" t="e">
        <f>IF(INDEX('Lending operations'!$L$3:$L$1007,MATCH($A255,'Lending operations'!$A$3:$A$1007,0))="ü",1,0)</f>
        <v>#N/A</v>
      </c>
      <c r="I255" s="15" t="e">
        <f>IF(INDEX('Lending operations'!$M$3:$M$1007,MATCH($A255,'Lending operations'!$A$3:$A$1007,0))="ü",1,NA())</f>
        <v>#N/A</v>
      </c>
      <c r="J255" s="15">
        <f t="shared" si="6"/>
        <v>0</v>
      </c>
      <c r="K255" s="15">
        <f t="shared" si="7"/>
        <v>0</v>
      </c>
      <c r="M255" s="15" t="e">
        <f>IF(INDEX('Asset purchases'!L$3:L$1002,MATCH($A255,'Asset purchases'!$A$3:$A$1002,0))="ü",1,NA())</f>
        <v>#N/A</v>
      </c>
      <c r="N255" s="15" t="e">
        <f>IF(INDEX('Asset purchases'!M$3:M$1002,MATCH($A255,'Asset purchases'!$A$3:$A$1002,0))="ü",1,NA())</f>
        <v>#N/A</v>
      </c>
      <c r="O255" s="15" t="e">
        <f>IF(INDEX('Asset purchases'!N$3:N$1002,MATCH($A255,'Asset purchases'!$A$3:$A$1002,0))="ü",1,NA())</f>
        <v>#N/A</v>
      </c>
      <c r="P255" s="15" t="e">
        <f>IF(INDEX('Asset purchases'!O$3:O$1002,MATCH($A255,'Asset purchases'!$A$3:$A$1002,0))="ü",1,NA())</f>
        <v>#N/A</v>
      </c>
      <c r="Q255" s="15" t="e">
        <f>IF(INDEX('Asset purchases'!P$3:P$1002,MATCH($A255,'Asset purchases'!$A$3:$A$1002,0))="ü",1,NA())</f>
        <v>#N/A</v>
      </c>
      <c r="R255" s="15" t="e">
        <f>IF(INDEX('Asset purchases'!Q$3:Q$1002,MATCH($A255,'Asset purchases'!$A$3:$A$1002,0))="ü",1,NA())</f>
        <v>#N/A</v>
      </c>
      <c r="S255" s="15" t="e">
        <f>IF(INDEX('Asset purchases'!R$3:R$1002,MATCH($A255,'Asset purchases'!$A$3:$A$1002,0))="ü",1,NA())</f>
        <v>#N/A</v>
      </c>
      <c r="T255" s="15" t="e">
        <f>IF(INDEX('Asset purchases'!S$3:S$1002,MATCH($A255,'Asset purchases'!$A$3:$A$1002,0))="ü",1,NA())</f>
        <v>#N/A</v>
      </c>
      <c r="U255" s="15" t="e">
        <f>IF(INDEX('Asset purchases'!T$3:T$1002,MATCH($A255,'Asset purchases'!$A$3:$A$1002,0))="ü",1,NA())</f>
        <v>#N/A</v>
      </c>
      <c r="V255" s="43">
        <f>IF(Announcements!H258="ü",1,0)</f>
        <v>0</v>
      </c>
    </row>
    <row r="256" spans="1:22" x14ac:dyDescent="0.3">
      <c r="A256" s="15" t="str">
        <f>IF(NOT(ISBLANK(Announcements!A259)),Announcements!A259,NA())</f>
        <v>CN-20210113-mon-1</v>
      </c>
      <c r="B256" s="15">
        <f>IF(NOT(ISBLANK(Announcements!B259)),Announcements!B259,NA())</f>
        <v>1</v>
      </c>
      <c r="C256" s="15" t="e">
        <f>IF(NOT(ISBLANK(Announcements!#REF!)),Announcements!#REF!,NA())</f>
        <v>#REF!</v>
      </c>
      <c r="D256" s="26">
        <f>IF(NOT(ISBLANK(Announcements!C259)),Announcements!C259,NA())</f>
        <v>44209</v>
      </c>
      <c r="E256" s="15" t="e">
        <f>IF(NOT(ISBLANK(Announcements!D259)),Announcements!D259,NA())</f>
        <v>#N/A</v>
      </c>
      <c r="F256" s="15" t="str">
        <f>IF(NOT(ISBLANK(Announcements!E259)),Announcements!E259,NA())</f>
        <v>CN</v>
      </c>
      <c r="G256" s="15" t="str">
        <f>IF(NOT(ISBLANK(Announcements!F259)),Announcements!F259,NA())</f>
        <v>Foreign exchange</v>
      </c>
      <c r="H256" s="15" t="e">
        <f>IF(INDEX('Lending operations'!$L$3:$L$1007,MATCH($A256,'Lending operations'!$A$3:$A$1007,0))="ü",1,0)</f>
        <v>#N/A</v>
      </c>
      <c r="I256" s="15" t="e">
        <f>IF(INDEX('Lending operations'!$M$3:$M$1007,MATCH($A256,'Lending operations'!$A$3:$A$1007,0))="ü",1,NA())</f>
        <v>#N/A</v>
      </c>
      <c r="J256" s="15">
        <f t="shared" si="6"/>
        <v>0</v>
      </c>
      <c r="K256" s="15">
        <f t="shared" si="7"/>
        <v>0</v>
      </c>
      <c r="M256" s="15" t="e">
        <f>IF(INDEX('Asset purchases'!L$3:L$1002,MATCH($A256,'Asset purchases'!$A$3:$A$1002,0))="ü",1,NA())</f>
        <v>#N/A</v>
      </c>
      <c r="N256" s="15" t="e">
        <f>IF(INDEX('Asset purchases'!M$3:M$1002,MATCH($A256,'Asset purchases'!$A$3:$A$1002,0))="ü",1,NA())</f>
        <v>#N/A</v>
      </c>
      <c r="O256" s="15" t="e">
        <f>IF(INDEX('Asset purchases'!N$3:N$1002,MATCH($A256,'Asset purchases'!$A$3:$A$1002,0))="ü",1,NA())</f>
        <v>#N/A</v>
      </c>
      <c r="P256" s="15" t="e">
        <f>IF(INDEX('Asset purchases'!O$3:O$1002,MATCH($A256,'Asset purchases'!$A$3:$A$1002,0))="ü",1,NA())</f>
        <v>#N/A</v>
      </c>
      <c r="Q256" s="15" t="e">
        <f>IF(INDEX('Asset purchases'!P$3:P$1002,MATCH($A256,'Asset purchases'!$A$3:$A$1002,0))="ü",1,NA())</f>
        <v>#N/A</v>
      </c>
      <c r="R256" s="15" t="e">
        <f>IF(INDEX('Asset purchases'!Q$3:Q$1002,MATCH($A256,'Asset purchases'!$A$3:$A$1002,0))="ü",1,NA())</f>
        <v>#N/A</v>
      </c>
      <c r="S256" s="15" t="e">
        <f>IF(INDEX('Asset purchases'!R$3:R$1002,MATCH($A256,'Asset purchases'!$A$3:$A$1002,0))="ü",1,NA())</f>
        <v>#N/A</v>
      </c>
      <c r="T256" s="15" t="e">
        <f>IF(INDEX('Asset purchases'!S$3:S$1002,MATCH($A256,'Asset purchases'!$A$3:$A$1002,0))="ü",1,NA())</f>
        <v>#N/A</v>
      </c>
      <c r="U256" s="15" t="e">
        <f>IF(INDEX('Asset purchases'!T$3:T$1002,MATCH($A256,'Asset purchases'!$A$3:$A$1002,0))="ü",1,NA())</f>
        <v>#N/A</v>
      </c>
      <c r="V256" s="43">
        <f>IF(Announcements!H259="ü",1,0)</f>
        <v>0</v>
      </c>
    </row>
    <row r="257" spans="1:22" x14ac:dyDescent="0.3">
      <c r="A257" s="15" t="str">
        <f>IF(NOT(ISBLANK(Announcements!A260)),Announcements!A260,NA())</f>
        <v>CN-20210531-mon-1</v>
      </c>
      <c r="B257" s="15">
        <f>IF(NOT(ISBLANK(Announcements!B260)),Announcements!B260,NA())</f>
        <v>1</v>
      </c>
      <c r="C257" s="15" t="e">
        <f>IF(NOT(ISBLANK(Announcements!#REF!)),Announcements!#REF!,NA())</f>
        <v>#REF!</v>
      </c>
      <c r="D257" s="26">
        <f>IF(NOT(ISBLANK(Announcements!C260)),Announcements!C260,NA())</f>
        <v>44347</v>
      </c>
      <c r="E257" s="15" t="e">
        <f>IF(NOT(ISBLANK(Announcements!D260)),Announcements!D260,NA())</f>
        <v>#N/A</v>
      </c>
      <c r="F257" s="15" t="str">
        <f>IF(NOT(ISBLANK(Announcements!E260)),Announcements!E260,NA())</f>
        <v>CN</v>
      </c>
      <c r="G257" s="15" t="str">
        <f>IF(NOT(ISBLANK(Announcements!F260)),Announcements!F260,NA())</f>
        <v>Foreign exchange</v>
      </c>
      <c r="H257" s="15" t="e">
        <f>IF(INDEX('Lending operations'!$L$3:$L$1007,MATCH($A257,'Lending operations'!$A$3:$A$1007,0))="ü",1,0)</f>
        <v>#N/A</v>
      </c>
      <c r="I257" s="15" t="e">
        <f>IF(INDEX('Lending operations'!$M$3:$M$1007,MATCH($A257,'Lending operations'!$A$3:$A$1007,0))="ü",1,NA())</f>
        <v>#N/A</v>
      </c>
      <c r="J257" s="15">
        <f t="shared" si="6"/>
        <v>0</v>
      </c>
      <c r="K257" s="15">
        <f t="shared" si="7"/>
        <v>0</v>
      </c>
      <c r="M257" s="15" t="e">
        <f>IF(INDEX('Asset purchases'!L$3:L$1002,MATCH($A257,'Asset purchases'!$A$3:$A$1002,0))="ü",1,NA())</f>
        <v>#N/A</v>
      </c>
      <c r="N257" s="15" t="e">
        <f>IF(INDEX('Asset purchases'!M$3:M$1002,MATCH($A257,'Asset purchases'!$A$3:$A$1002,0))="ü",1,NA())</f>
        <v>#N/A</v>
      </c>
      <c r="O257" s="15" t="e">
        <f>IF(INDEX('Asset purchases'!N$3:N$1002,MATCH($A257,'Asset purchases'!$A$3:$A$1002,0))="ü",1,NA())</f>
        <v>#N/A</v>
      </c>
      <c r="P257" s="15" t="e">
        <f>IF(INDEX('Asset purchases'!O$3:O$1002,MATCH($A257,'Asset purchases'!$A$3:$A$1002,0))="ü",1,NA())</f>
        <v>#N/A</v>
      </c>
      <c r="Q257" s="15" t="e">
        <f>IF(INDEX('Asset purchases'!P$3:P$1002,MATCH($A257,'Asset purchases'!$A$3:$A$1002,0))="ü",1,NA())</f>
        <v>#N/A</v>
      </c>
      <c r="R257" s="15" t="e">
        <f>IF(INDEX('Asset purchases'!Q$3:Q$1002,MATCH($A257,'Asset purchases'!$A$3:$A$1002,0))="ü",1,NA())</f>
        <v>#N/A</v>
      </c>
      <c r="S257" s="15" t="e">
        <f>IF(INDEX('Asset purchases'!R$3:R$1002,MATCH($A257,'Asset purchases'!$A$3:$A$1002,0))="ü",1,NA())</f>
        <v>#N/A</v>
      </c>
      <c r="T257" s="15" t="e">
        <f>IF(INDEX('Asset purchases'!S$3:S$1002,MATCH($A257,'Asset purchases'!$A$3:$A$1002,0))="ü",1,NA())</f>
        <v>#N/A</v>
      </c>
      <c r="U257" s="15" t="e">
        <f>IF(INDEX('Asset purchases'!T$3:T$1002,MATCH($A257,'Asset purchases'!$A$3:$A$1002,0))="ü",1,NA())</f>
        <v>#N/A</v>
      </c>
      <c r="V257" s="43">
        <f>IF(Announcements!H260="ü",1,0)</f>
        <v>0</v>
      </c>
    </row>
    <row r="258" spans="1:22" x14ac:dyDescent="0.3">
      <c r="A258" s="15" t="str">
        <f>IF(NOT(ISBLANK(Announcements!A261)),Announcements!A261,NA())</f>
        <v>CN-20210615-mon-1</v>
      </c>
      <c r="B258" s="15">
        <f>IF(NOT(ISBLANK(Announcements!B261)),Announcements!B261,NA())</f>
        <v>1</v>
      </c>
      <c r="C258" s="15" t="e">
        <f>IF(NOT(ISBLANK(Announcements!#REF!)),Announcements!#REF!,NA())</f>
        <v>#REF!</v>
      </c>
      <c r="D258" s="26">
        <f>IF(NOT(ISBLANK(Announcements!C261)),Announcements!C261,NA())</f>
        <v>44362</v>
      </c>
      <c r="E258" s="15" t="e">
        <f>IF(NOT(ISBLANK(Announcements!D261)),Announcements!D261,NA())</f>
        <v>#N/A</v>
      </c>
      <c r="F258" s="15" t="str">
        <f>IF(NOT(ISBLANK(Announcements!E261)),Announcements!E261,NA())</f>
        <v>CN</v>
      </c>
      <c r="G258" s="15" t="str">
        <f>IF(NOT(ISBLANK(Announcements!F261)),Announcements!F261,NA())</f>
        <v>Foreign exchange</v>
      </c>
      <c r="H258" s="15" t="e">
        <f>IF(INDEX('Lending operations'!$L$3:$L$1007,MATCH($A258,'Lending operations'!$A$3:$A$1007,0))="ü",1,0)</f>
        <v>#N/A</v>
      </c>
      <c r="I258" s="15" t="e">
        <f>IF(INDEX('Lending operations'!$M$3:$M$1007,MATCH($A258,'Lending operations'!$A$3:$A$1007,0))="ü",1,NA())</f>
        <v>#N/A</v>
      </c>
      <c r="J258" s="15">
        <f t="shared" si="6"/>
        <v>0</v>
      </c>
      <c r="K258" s="15">
        <f t="shared" si="7"/>
        <v>0</v>
      </c>
      <c r="M258" s="15" t="e">
        <f>IF(INDEX('Asset purchases'!L$3:L$1002,MATCH($A258,'Asset purchases'!$A$3:$A$1002,0))="ü",1,NA())</f>
        <v>#N/A</v>
      </c>
      <c r="N258" s="15" t="e">
        <f>IF(INDEX('Asset purchases'!M$3:M$1002,MATCH($A258,'Asset purchases'!$A$3:$A$1002,0))="ü",1,NA())</f>
        <v>#N/A</v>
      </c>
      <c r="O258" s="15" t="e">
        <f>IF(INDEX('Asset purchases'!N$3:N$1002,MATCH($A258,'Asset purchases'!$A$3:$A$1002,0))="ü",1,NA())</f>
        <v>#N/A</v>
      </c>
      <c r="P258" s="15" t="e">
        <f>IF(INDEX('Asset purchases'!O$3:O$1002,MATCH($A258,'Asset purchases'!$A$3:$A$1002,0))="ü",1,NA())</f>
        <v>#N/A</v>
      </c>
      <c r="Q258" s="15" t="e">
        <f>IF(INDEX('Asset purchases'!P$3:P$1002,MATCH($A258,'Asset purchases'!$A$3:$A$1002,0))="ü",1,NA())</f>
        <v>#N/A</v>
      </c>
      <c r="R258" s="15" t="e">
        <f>IF(INDEX('Asset purchases'!Q$3:Q$1002,MATCH($A258,'Asset purchases'!$A$3:$A$1002,0))="ü",1,NA())</f>
        <v>#N/A</v>
      </c>
      <c r="S258" s="15" t="e">
        <f>IF(INDEX('Asset purchases'!R$3:R$1002,MATCH($A258,'Asset purchases'!$A$3:$A$1002,0))="ü",1,NA())</f>
        <v>#N/A</v>
      </c>
      <c r="T258" s="15" t="e">
        <f>IF(INDEX('Asset purchases'!S$3:S$1002,MATCH($A258,'Asset purchases'!$A$3:$A$1002,0))="ü",1,NA())</f>
        <v>#N/A</v>
      </c>
      <c r="U258" s="15" t="e">
        <f>IF(INDEX('Asset purchases'!T$3:T$1002,MATCH($A258,'Asset purchases'!$A$3:$A$1002,0))="ü",1,NA())</f>
        <v>#N/A</v>
      </c>
      <c r="V258" s="43">
        <f>IF(Announcements!H261="ü",1,0)</f>
        <v>0</v>
      </c>
    </row>
    <row r="259" spans="1:22" x14ac:dyDescent="0.3">
      <c r="A259" s="15" t="str">
        <f>IF(NOT(ISBLANK(Announcements!A262)),Announcements!A262,NA())</f>
        <v>CN-20200313-mon-1</v>
      </c>
      <c r="B259" s="15">
        <f>IF(NOT(ISBLANK(Announcements!B262)),Announcements!B262,NA())</f>
        <v>3</v>
      </c>
      <c r="C259" s="15" t="e">
        <f>IF(NOT(ISBLANK(Announcements!#REF!)),Announcements!#REF!,NA())</f>
        <v>#REF!</v>
      </c>
      <c r="D259" s="26">
        <f>IF(NOT(ISBLANK(Announcements!C262)),Announcements!C262,NA())</f>
        <v>44386</v>
      </c>
      <c r="E259" s="15" t="e">
        <f>IF(NOT(ISBLANK(Announcements!D262)),Announcements!D262,NA())</f>
        <v>#N/A</v>
      </c>
      <c r="F259" s="15" t="str">
        <f>IF(NOT(ISBLANK(Announcements!E262)),Announcements!E262,NA())</f>
        <v>CN</v>
      </c>
      <c r="G259" s="15" t="str">
        <f>IF(NOT(ISBLANK(Announcements!F262)),Announcements!F262,NA())</f>
        <v>Reserve policy</v>
      </c>
      <c r="H259" s="15" t="e">
        <f>IF(INDEX('Lending operations'!$L$3:$L$1007,MATCH($A259,'Lending operations'!$A$3:$A$1007,0))="ü",1,0)</f>
        <v>#N/A</v>
      </c>
      <c r="I259" s="15" t="e">
        <f>IF(INDEX('Lending operations'!$M$3:$M$1007,MATCH($A259,'Lending operations'!$A$3:$A$1007,0))="ü",1,NA())</f>
        <v>#N/A</v>
      </c>
      <c r="J259" s="15">
        <f t="shared" ref="J259:J322" si="8">IF(_xlfn.AGGREGATE(9,3,$P259:$U259)&gt;0,1,0)</f>
        <v>0</v>
      </c>
      <c r="K259" s="15">
        <f t="shared" ref="K259:K322" si="9">IF(_xlfn.AGGREGATE(9,3,$M259:$O259)&gt;0,1,0)</f>
        <v>0</v>
      </c>
      <c r="M259" s="15" t="e">
        <f>IF(INDEX('Asset purchases'!L$3:L$1002,MATCH($A259,'Asset purchases'!$A$3:$A$1002,0))="ü",1,NA())</f>
        <v>#N/A</v>
      </c>
      <c r="N259" s="15" t="e">
        <f>IF(INDEX('Asset purchases'!M$3:M$1002,MATCH($A259,'Asset purchases'!$A$3:$A$1002,0))="ü",1,NA())</f>
        <v>#N/A</v>
      </c>
      <c r="O259" s="15" t="e">
        <f>IF(INDEX('Asset purchases'!N$3:N$1002,MATCH($A259,'Asset purchases'!$A$3:$A$1002,0))="ü",1,NA())</f>
        <v>#N/A</v>
      </c>
      <c r="P259" s="15" t="e">
        <f>IF(INDEX('Asset purchases'!O$3:O$1002,MATCH($A259,'Asset purchases'!$A$3:$A$1002,0))="ü",1,NA())</f>
        <v>#N/A</v>
      </c>
      <c r="Q259" s="15" t="e">
        <f>IF(INDEX('Asset purchases'!P$3:P$1002,MATCH($A259,'Asset purchases'!$A$3:$A$1002,0))="ü",1,NA())</f>
        <v>#N/A</v>
      </c>
      <c r="R259" s="15" t="e">
        <f>IF(INDEX('Asset purchases'!Q$3:Q$1002,MATCH($A259,'Asset purchases'!$A$3:$A$1002,0))="ü",1,NA())</f>
        <v>#N/A</v>
      </c>
      <c r="S259" s="15" t="e">
        <f>IF(INDEX('Asset purchases'!R$3:R$1002,MATCH($A259,'Asset purchases'!$A$3:$A$1002,0))="ü",1,NA())</f>
        <v>#N/A</v>
      </c>
      <c r="T259" s="15" t="e">
        <f>IF(INDEX('Asset purchases'!S$3:S$1002,MATCH($A259,'Asset purchases'!$A$3:$A$1002,0))="ü",1,NA())</f>
        <v>#N/A</v>
      </c>
      <c r="U259" s="15" t="e">
        <f>IF(INDEX('Asset purchases'!T$3:T$1002,MATCH($A259,'Asset purchases'!$A$3:$A$1002,0))="ü",1,NA())</f>
        <v>#N/A</v>
      </c>
      <c r="V259" s="43">
        <f>IF(Announcements!H262="ü",1,0)</f>
        <v>0</v>
      </c>
    </row>
    <row r="260" spans="1:22" x14ac:dyDescent="0.3">
      <c r="A260" s="15" t="str">
        <f>IF(NOT(ISBLANK(Announcements!A263)),Announcements!A263,NA())</f>
        <v>CN-20200207-mon-1</v>
      </c>
      <c r="B260" s="15">
        <f>IF(NOT(ISBLANK(Announcements!B263)),Announcements!B263,NA())</f>
        <v>3</v>
      </c>
      <c r="C260" s="15" t="e">
        <f>IF(NOT(ISBLANK(Announcements!#REF!)),Announcements!#REF!,NA())</f>
        <v>#REF!</v>
      </c>
      <c r="D260" s="26">
        <f>IF(NOT(ISBLANK(Announcements!C263)),Announcements!C263,NA())</f>
        <v>44449</v>
      </c>
      <c r="E260" s="15" t="e">
        <f>IF(NOT(ISBLANK(Announcements!D263)),Announcements!D263,NA())</f>
        <v>#N/A</v>
      </c>
      <c r="F260" s="15" t="str">
        <f>IF(NOT(ISBLANK(Announcements!E263)),Announcements!E263,NA())</f>
        <v>CN</v>
      </c>
      <c r="G260" s="15" t="str">
        <f>IF(NOT(ISBLANK(Announcements!F263)),Announcements!F263,NA())</f>
        <v>Lending operations</v>
      </c>
      <c r="H260" s="15">
        <f>IF(INDEX('Lending operations'!$L$3:$L$1007,MATCH($A260,'Lending operations'!$A$3:$A$1007,0))="ü",1,0)</f>
        <v>1</v>
      </c>
      <c r="I260" s="15" t="e">
        <f>IF(INDEX('Lending operations'!$M$3:$M$1007,MATCH($A260,'Lending operations'!$A$3:$A$1007,0))="ü",1,NA())</f>
        <v>#N/A</v>
      </c>
      <c r="J260" s="15">
        <f t="shared" si="8"/>
        <v>0</v>
      </c>
      <c r="K260" s="15">
        <f t="shared" si="9"/>
        <v>0</v>
      </c>
      <c r="M260" s="15" t="e">
        <f>IF(INDEX('Asset purchases'!L$3:L$1002,MATCH($A260,'Asset purchases'!$A$3:$A$1002,0))="ü",1,NA())</f>
        <v>#N/A</v>
      </c>
      <c r="N260" s="15" t="e">
        <f>IF(INDEX('Asset purchases'!M$3:M$1002,MATCH($A260,'Asset purchases'!$A$3:$A$1002,0))="ü",1,NA())</f>
        <v>#N/A</v>
      </c>
      <c r="O260" s="15" t="e">
        <f>IF(INDEX('Asset purchases'!N$3:N$1002,MATCH($A260,'Asset purchases'!$A$3:$A$1002,0))="ü",1,NA())</f>
        <v>#N/A</v>
      </c>
      <c r="P260" s="15" t="e">
        <f>IF(INDEX('Asset purchases'!O$3:O$1002,MATCH($A260,'Asset purchases'!$A$3:$A$1002,0))="ü",1,NA())</f>
        <v>#N/A</v>
      </c>
      <c r="Q260" s="15" t="e">
        <f>IF(INDEX('Asset purchases'!P$3:P$1002,MATCH($A260,'Asset purchases'!$A$3:$A$1002,0))="ü",1,NA())</f>
        <v>#N/A</v>
      </c>
      <c r="R260" s="15" t="e">
        <f>IF(INDEX('Asset purchases'!Q$3:Q$1002,MATCH($A260,'Asset purchases'!$A$3:$A$1002,0))="ü",1,NA())</f>
        <v>#N/A</v>
      </c>
      <c r="S260" s="15" t="e">
        <f>IF(INDEX('Asset purchases'!R$3:R$1002,MATCH($A260,'Asset purchases'!$A$3:$A$1002,0))="ü",1,NA())</f>
        <v>#N/A</v>
      </c>
      <c r="T260" s="15" t="e">
        <f>IF(INDEX('Asset purchases'!S$3:S$1002,MATCH($A260,'Asset purchases'!$A$3:$A$1002,0))="ü",1,NA())</f>
        <v>#N/A</v>
      </c>
      <c r="U260" s="15" t="e">
        <f>IF(INDEX('Asset purchases'!T$3:T$1002,MATCH($A260,'Asset purchases'!$A$3:$A$1002,0))="ü",1,NA())</f>
        <v>#N/A</v>
      </c>
      <c r="V260" s="43">
        <f>IF(Announcements!H263="ü",1,0)</f>
        <v>0</v>
      </c>
    </row>
    <row r="261" spans="1:22" x14ac:dyDescent="0.3">
      <c r="A261" s="15" t="str">
        <f>IF(NOT(ISBLANK(Announcements!A264)),Announcements!A264,NA())</f>
        <v>CN-20210929-mon-1</v>
      </c>
      <c r="B261" s="15">
        <f>IF(NOT(ISBLANK(Announcements!B264)),Announcements!B264,NA())</f>
        <v>1</v>
      </c>
      <c r="C261" s="15" t="e">
        <f>IF(NOT(ISBLANK(Announcements!#REF!)),Announcements!#REF!,NA())</f>
        <v>#REF!</v>
      </c>
      <c r="D261" s="26">
        <f>IF(NOT(ISBLANK(Announcements!C264)),Announcements!C264,NA())</f>
        <v>44468</v>
      </c>
      <c r="E261" s="15" t="e">
        <f>IF(NOT(ISBLANK(Announcements!D264)),Announcements!D264,NA())</f>
        <v>#N/A</v>
      </c>
      <c r="F261" s="15" t="str">
        <f>IF(NOT(ISBLANK(Announcements!E264)),Announcements!E264,NA())</f>
        <v>CN</v>
      </c>
      <c r="G261" s="15" t="str">
        <f>IF(NOT(ISBLANK(Announcements!F264)),Announcements!F264,NA())</f>
        <v>Lending operations</v>
      </c>
      <c r="H261" s="15">
        <f>IF(INDEX('Lending operations'!$L$3:$L$1007,MATCH($A261,'Lending operations'!$A$3:$A$1007,0))="ü",1,0)</f>
        <v>0</v>
      </c>
      <c r="I261" s="15" t="e">
        <f>IF(INDEX('Lending operations'!$M$3:$M$1007,MATCH($A261,'Lending operations'!$A$3:$A$1007,0))="ü",1,NA())</f>
        <v>#N/A</v>
      </c>
      <c r="J261" s="15">
        <f t="shared" si="8"/>
        <v>0</v>
      </c>
      <c r="K261" s="15">
        <f t="shared" si="9"/>
        <v>0</v>
      </c>
      <c r="M261" s="15" t="e">
        <f>IF(INDEX('Asset purchases'!L$3:L$1002,MATCH($A261,'Asset purchases'!$A$3:$A$1002,0))="ü",1,NA())</f>
        <v>#N/A</v>
      </c>
      <c r="N261" s="15" t="e">
        <f>IF(INDEX('Asset purchases'!M$3:M$1002,MATCH($A261,'Asset purchases'!$A$3:$A$1002,0))="ü",1,NA())</f>
        <v>#N/A</v>
      </c>
      <c r="O261" s="15" t="e">
        <f>IF(INDEX('Asset purchases'!N$3:N$1002,MATCH($A261,'Asset purchases'!$A$3:$A$1002,0))="ü",1,NA())</f>
        <v>#N/A</v>
      </c>
      <c r="P261" s="15" t="e">
        <f>IF(INDEX('Asset purchases'!O$3:O$1002,MATCH($A261,'Asset purchases'!$A$3:$A$1002,0))="ü",1,NA())</f>
        <v>#N/A</v>
      </c>
      <c r="Q261" s="15" t="e">
        <f>IF(INDEX('Asset purchases'!P$3:P$1002,MATCH($A261,'Asset purchases'!$A$3:$A$1002,0))="ü",1,NA())</f>
        <v>#N/A</v>
      </c>
      <c r="R261" s="15" t="e">
        <f>IF(INDEX('Asset purchases'!Q$3:Q$1002,MATCH($A261,'Asset purchases'!$A$3:$A$1002,0))="ü",1,NA())</f>
        <v>#N/A</v>
      </c>
      <c r="S261" s="15" t="e">
        <f>IF(INDEX('Asset purchases'!R$3:R$1002,MATCH($A261,'Asset purchases'!$A$3:$A$1002,0))="ü",1,NA())</f>
        <v>#N/A</v>
      </c>
      <c r="T261" s="15" t="e">
        <f>IF(INDEX('Asset purchases'!S$3:S$1002,MATCH($A261,'Asset purchases'!$A$3:$A$1002,0))="ü",1,NA())</f>
        <v>#N/A</v>
      </c>
      <c r="U261" s="15" t="e">
        <f>IF(INDEX('Asset purchases'!T$3:T$1002,MATCH($A261,'Asset purchases'!$A$3:$A$1002,0))="ü",1,NA())</f>
        <v>#N/A</v>
      </c>
      <c r="V261" s="43">
        <f>IF(Announcements!H264="ü",1,0)</f>
        <v>0</v>
      </c>
    </row>
    <row r="262" spans="1:22" x14ac:dyDescent="0.3">
      <c r="A262" s="15" t="str">
        <f>IF(NOT(ISBLANK(Announcements!A265)),Announcements!A265,NA())</f>
        <v>CN-20200207-mon-1</v>
      </c>
      <c r="B262" s="15">
        <f>IF(NOT(ISBLANK(Announcements!B265)),Announcements!B265,NA())</f>
        <v>4</v>
      </c>
      <c r="C262" s="15" t="e">
        <f>IF(NOT(ISBLANK(Announcements!#REF!)),Announcements!#REF!,NA())</f>
        <v>#REF!</v>
      </c>
      <c r="D262" s="26">
        <f>IF(NOT(ISBLANK(Announcements!C265)),Announcements!C265,NA())</f>
        <v>44469</v>
      </c>
      <c r="E262" s="15" t="e">
        <f>IF(NOT(ISBLANK(Announcements!D265)),Announcements!D265,NA())</f>
        <v>#N/A</v>
      </c>
      <c r="F262" s="15" t="str">
        <f>IF(NOT(ISBLANK(Announcements!E265)),Announcements!E265,NA())</f>
        <v>CN</v>
      </c>
      <c r="G262" s="15" t="str">
        <f>IF(NOT(ISBLANK(Announcements!F265)),Announcements!F265,NA())</f>
        <v>Lending operations</v>
      </c>
      <c r="H262" s="15">
        <f>IF(INDEX('Lending operations'!$L$3:$L$1007,MATCH($A262,'Lending operations'!$A$3:$A$1007,0))="ü",1,0)</f>
        <v>1</v>
      </c>
      <c r="I262" s="15" t="e">
        <f>IF(INDEX('Lending operations'!$M$3:$M$1007,MATCH($A262,'Lending operations'!$A$3:$A$1007,0))="ü",1,NA())</f>
        <v>#N/A</v>
      </c>
      <c r="J262" s="15">
        <f t="shared" si="8"/>
        <v>0</v>
      </c>
      <c r="K262" s="15">
        <f t="shared" si="9"/>
        <v>0</v>
      </c>
      <c r="M262" s="15" t="e">
        <f>IF(INDEX('Asset purchases'!L$3:L$1002,MATCH($A262,'Asset purchases'!$A$3:$A$1002,0))="ü",1,NA())</f>
        <v>#N/A</v>
      </c>
      <c r="N262" s="15" t="e">
        <f>IF(INDEX('Asset purchases'!M$3:M$1002,MATCH($A262,'Asset purchases'!$A$3:$A$1002,0))="ü",1,NA())</f>
        <v>#N/A</v>
      </c>
      <c r="O262" s="15" t="e">
        <f>IF(INDEX('Asset purchases'!N$3:N$1002,MATCH($A262,'Asset purchases'!$A$3:$A$1002,0))="ü",1,NA())</f>
        <v>#N/A</v>
      </c>
      <c r="P262" s="15" t="e">
        <f>IF(INDEX('Asset purchases'!O$3:O$1002,MATCH($A262,'Asset purchases'!$A$3:$A$1002,0))="ü",1,NA())</f>
        <v>#N/A</v>
      </c>
      <c r="Q262" s="15" t="e">
        <f>IF(INDEX('Asset purchases'!P$3:P$1002,MATCH($A262,'Asset purchases'!$A$3:$A$1002,0))="ü",1,NA())</f>
        <v>#N/A</v>
      </c>
      <c r="R262" s="15" t="e">
        <f>IF(INDEX('Asset purchases'!Q$3:Q$1002,MATCH($A262,'Asset purchases'!$A$3:$A$1002,0))="ü",1,NA())</f>
        <v>#N/A</v>
      </c>
      <c r="S262" s="15" t="e">
        <f>IF(INDEX('Asset purchases'!R$3:R$1002,MATCH($A262,'Asset purchases'!$A$3:$A$1002,0))="ü",1,NA())</f>
        <v>#N/A</v>
      </c>
      <c r="T262" s="15" t="e">
        <f>IF(INDEX('Asset purchases'!S$3:S$1002,MATCH($A262,'Asset purchases'!$A$3:$A$1002,0))="ü",1,NA())</f>
        <v>#N/A</v>
      </c>
      <c r="U262" s="15" t="e">
        <f>IF(INDEX('Asset purchases'!T$3:T$1002,MATCH($A262,'Asset purchases'!$A$3:$A$1002,0))="ü",1,NA())</f>
        <v>#N/A</v>
      </c>
      <c r="V262" s="43">
        <f>IF(Announcements!H265="ü",1,0)</f>
        <v>0</v>
      </c>
    </row>
    <row r="263" spans="1:22" x14ac:dyDescent="0.3">
      <c r="A263" s="15" t="str">
        <f>IF(NOT(ISBLANK(Announcements!A266)),Announcements!A266,NA())</f>
        <v>CN-20211025-mon-1</v>
      </c>
      <c r="B263" s="15">
        <f>IF(NOT(ISBLANK(Announcements!B266)),Announcements!B266,NA())</f>
        <v>1</v>
      </c>
      <c r="C263" s="15" t="e">
        <f>IF(NOT(ISBLANK(Announcements!#REF!)),Announcements!#REF!,NA())</f>
        <v>#REF!</v>
      </c>
      <c r="D263" s="26">
        <f>IF(NOT(ISBLANK(Announcements!C266)),Announcements!C266,NA())</f>
        <v>44494</v>
      </c>
      <c r="E263" s="15" t="e">
        <f>IF(NOT(ISBLANK(Announcements!D266)),Announcements!D266,NA())</f>
        <v>#N/A</v>
      </c>
      <c r="F263" s="15" t="str">
        <f>IF(NOT(ISBLANK(Announcements!E266)),Announcements!E266,NA())</f>
        <v>CN</v>
      </c>
      <c r="G263" s="15" t="str">
        <f>IF(NOT(ISBLANK(Announcements!F266)),Announcements!F266,NA())</f>
        <v>Foreign exchange</v>
      </c>
      <c r="H263" s="15" t="e">
        <f>IF(INDEX('Lending operations'!$L$3:$L$1007,MATCH($A263,'Lending operations'!$A$3:$A$1007,0))="ü",1,0)</f>
        <v>#N/A</v>
      </c>
      <c r="I263" s="15" t="e">
        <f>IF(INDEX('Lending operations'!$M$3:$M$1007,MATCH($A263,'Lending operations'!$A$3:$A$1007,0))="ü",1,NA())</f>
        <v>#N/A</v>
      </c>
      <c r="J263" s="15">
        <f t="shared" si="8"/>
        <v>0</v>
      </c>
      <c r="K263" s="15">
        <f t="shared" si="9"/>
        <v>0</v>
      </c>
      <c r="M263" s="15" t="e">
        <f>IF(INDEX('Asset purchases'!L$3:L$1002,MATCH($A263,'Asset purchases'!$A$3:$A$1002,0))="ü",1,NA())</f>
        <v>#N/A</v>
      </c>
      <c r="N263" s="15" t="e">
        <f>IF(INDEX('Asset purchases'!M$3:M$1002,MATCH($A263,'Asset purchases'!$A$3:$A$1002,0))="ü",1,NA())</f>
        <v>#N/A</v>
      </c>
      <c r="O263" s="15" t="e">
        <f>IF(INDEX('Asset purchases'!N$3:N$1002,MATCH($A263,'Asset purchases'!$A$3:$A$1002,0))="ü",1,NA())</f>
        <v>#N/A</v>
      </c>
      <c r="P263" s="15" t="e">
        <f>IF(INDEX('Asset purchases'!O$3:O$1002,MATCH($A263,'Asset purchases'!$A$3:$A$1002,0))="ü",1,NA())</f>
        <v>#N/A</v>
      </c>
      <c r="Q263" s="15" t="e">
        <f>IF(INDEX('Asset purchases'!P$3:P$1002,MATCH($A263,'Asset purchases'!$A$3:$A$1002,0))="ü",1,NA())</f>
        <v>#N/A</v>
      </c>
      <c r="R263" s="15" t="e">
        <f>IF(INDEX('Asset purchases'!Q$3:Q$1002,MATCH($A263,'Asset purchases'!$A$3:$A$1002,0))="ü",1,NA())</f>
        <v>#N/A</v>
      </c>
      <c r="S263" s="15" t="e">
        <f>IF(INDEX('Asset purchases'!R$3:R$1002,MATCH($A263,'Asset purchases'!$A$3:$A$1002,0))="ü",1,NA())</f>
        <v>#N/A</v>
      </c>
      <c r="T263" s="15" t="e">
        <f>IF(INDEX('Asset purchases'!S$3:S$1002,MATCH($A263,'Asset purchases'!$A$3:$A$1002,0))="ü",1,NA())</f>
        <v>#N/A</v>
      </c>
      <c r="U263" s="15" t="e">
        <f>IF(INDEX('Asset purchases'!T$3:T$1002,MATCH($A263,'Asset purchases'!$A$3:$A$1002,0))="ü",1,NA())</f>
        <v>#N/A</v>
      </c>
      <c r="V263" s="43">
        <f>IF(Announcements!H266="ü",1,0)</f>
        <v>0</v>
      </c>
    </row>
    <row r="264" spans="1:22" x14ac:dyDescent="0.3">
      <c r="A264" s="15" t="str">
        <f>IF(NOT(ISBLANK(Announcements!A267)),Announcements!A267,NA())</f>
        <v>CN-20211112-mon-1</v>
      </c>
      <c r="B264" s="15">
        <f>IF(NOT(ISBLANK(Announcements!B267)),Announcements!B267,NA())</f>
        <v>1</v>
      </c>
      <c r="C264" s="15" t="e">
        <f>IF(NOT(ISBLANK(Announcements!#REF!)),Announcements!#REF!,NA())</f>
        <v>#REF!</v>
      </c>
      <c r="D264" s="26">
        <f>IF(NOT(ISBLANK(Announcements!C267)),Announcements!C267,NA())</f>
        <v>44512</v>
      </c>
      <c r="E264" s="15" t="e">
        <f>IF(NOT(ISBLANK(Announcements!D267)),Announcements!D267,NA())</f>
        <v>#N/A</v>
      </c>
      <c r="F264" s="15" t="str">
        <f>IF(NOT(ISBLANK(Announcements!E267)),Announcements!E267,NA())</f>
        <v>CN</v>
      </c>
      <c r="G264" s="15" t="str">
        <f>IF(NOT(ISBLANK(Announcements!F267)),Announcements!F267,NA())</f>
        <v>Foreign exchange</v>
      </c>
      <c r="H264" s="15" t="e">
        <f>IF(INDEX('Lending operations'!$L$3:$L$1007,MATCH($A264,'Lending operations'!$A$3:$A$1007,0))="ü",1,0)</f>
        <v>#N/A</v>
      </c>
      <c r="I264" s="15" t="e">
        <f>IF(INDEX('Lending operations'!$M$3:$M$1007,MATCH($A264,'Lending operations'!$A$3:$A$1007,0))="ü",1,NA())</f>
        <v>#N/A</v>
      </c>
      <c r="J264" s="15">
        <f t="shared" si="8"/>
        <v>0</v>
      </c>
      <c r="K264" s="15">
        <f t="shared" si="9"/>
        <v>0</v>
      </c>
      <c r="M264" s="15" t="e">
        <f>IF(INDEX('Asset purchases'!L$3:L$1002,MATCH($A264,'Asset purchases'!$A$3:$A$1002,0))="ü",1,NA())</f>
        <v>#N/A</v>
      </c>
      <c r="N264" s="15" t="e">
        <f>IF(INDEX('Asset purchases'!M$3:M$1002,MATCH($A264,'Asset purchases'!$A$3:$A$1002,0))="ü",1,NA())</f>
        <v>#N/A</v>
      </c>
      <c r="O264" s="15" t="e">
        <f>IF(INDEX('Asset purchases'!N$3:N$1002,MATCH($A264,'Asset purchases'!$A$3:$A$1002,0))="ü",1,NA())</f>
        <v>#N/A</v>
      </c>
      <c r="P264" s="15" t="e">
        <f>IF(INDEX('Asset purchases'!O$3:O$1002,MATCH($A264,'Asset purchases'!$A$3:$A$1002,0))="ü",1,NA())</f>
        <v>#N/A</v>
      </c>
      <c r="Q264" s="15" t="e">
        <f>IF(INDEX('Asset purchases'!P$3:P$1002,MATCH($A264,'Asset purchases'!$A$3:$A$1002,0))="ü",1,NA())</f>
        <v>#N/A</v>
      </c>
      <c r="R264" s="15" t="e">
        <f>IF(INDEX('Asset purchases'!Q$3:Q$1002,MATCH($A264,'Asset purchases'!$A$3:$A$1002,0))="ü",1,NA())</f>
        <v>#N/A</v>
      </c>
      <c r="S264" s="15" t="e">
        <f>IF(INDEX('Asset purchases'!R$3:R$1002,MATCH($A264,'Asset purchases'!$A$3:$A$1002,0))="ü",1,NA())</f>
        <v>#N/A</v>
      </c>
      <c r="T264" s="15" t="e">
        <f>IF(INDEX('Asset purchases'!S$3:S$1002,MATCH($A264,'Asset purchases'!$A$3:$A$1002,0))="ü",1,NA())</f>
        <v>#N/A</v>
      </c>
      <c r="U264" s="15" t="e">
        <f>IF(INDEX('Asset purchases'!T$3:T$1002,MATCH($A264,'Asset purchases'!$A$3:$A$1002,0))="ü",1,NA())</f>
        <v>#N/A</v>
      </c>
      <c r="V264" s="43">
        <f>IF(Announcements!H267="ü",1,0)</f>
        <v>0</v>
      </c>
    </row>
    <row r="265" spans="1:22" x14ac:dyDescent="0.3">
      <c r="A265" s="15" t="str">
        <f>IF(NOT(ISBLANK(Announcements!A268)),Announcements!A268,NA())</f>
        <v>CN-20210929-mon-1</v>
      </c>
      <c r="B265" s="15">
        <f>IF(NOT(ISBLANK(Announcements!B268)),Announcements!B268,NA())</f>
        <v>2</v>
      </c>
      <c r="C265" s="15" t="e">
        <f>IF(NOT(ISBLANK(Announcements!#REF!)),Announcements!#REF!,NA())</f>
        <v>#REF!</v>
      </c>
      <c r="D265" s="26">
        <f>IF(NOT(ISBLANK(Announcements!C268)),Announcements!C268,NA())</f>
        <v>44530</v>
      </c>
      <c r="E265" s="15" t="e">
        <f>IF(NOT(ISBLANK(Announcements!D268)),Announcements!D268,NA())</f>
        <v>#N/A</v>
      </c>
      <c r="F265" s="15" t="str">
        <f>IF(NOT(ISBLANK(Announcements!E268)),Announcements!E268,NA())</f>
        <v>CN</v>
      </c>
      <c r="G265" s="15" t="str">
        <f>IF(NOT(ISBLANK(Announcements!F268)),Announcements!F268,NA())</f>
        <v>Lending operations</v>
      </c>
      <c r="H265" s="15">
        <f>IF(INDEX('Lending operations'!$L$3:$L$1007,MATCH($A265,'Lending operations'!$A$3:$A$1007,0))="ü",1,0)</f>
        <v>0</v>
      </c>
      <c r="I265" s="15" t="e">
        <f>IF(INDEX('Lending operations'!$M$3:$M$1007,MATCH($A265,'Lending operations'!$A$3:$A$1007,0))="ü",1,NA())</f>
        <v>#N/A</v>
      </c>
      <c r="J265" s="15">
        <f t="shared" si="8"/>
        <v>0</v>
      </c>
      <c r="K265" s="15">
        <f t="shared" si="9"/>
        <v>0</v>
      </c>
      <c r="M265" s="15" t="e">
        <f>IF(INDEX('Asset purchases'!L$3:L$1002,MATCH($A265,'Asset purchases'!$A$3:$A$1002,0))="ü",1,NA())</f>
        <v>#N/A</v>
      </c>
      <c r="N265" s="15" t="e">
        <f>IF(INDEX('Asset purchases'!M$3:M$1002,MATCH($A265,'Asset purchases'!$A$3:$A$1002,0))="ü",1,NA())</f>
        <v>#N/A</v>
      </c>
      <c r="O265" s="15" t="e">
        <f>IF(INDEX('Asset purchases'!N$3:N$1002,MATCH($A265,'Asset purchases'!$A$3:$A$1002,0))="ü",1,NA())</f>
        <v>#N/A</v>
      </c>
      <c r="P265" s="15" t="e">
        <f>IF(INDEX('Asset purchases'!O$3:O$1002,MATCH($A265,'Asset purchases'!$A$3:$A$1002,0))="ü",1,NA())</f>
        <v>#N/A</v>
      </c>
      <c r="Q265" s="15" t="e">
        <f>IF(INDEX('Asset purchases'!P$3:P$1002,MATCH($A265,'Asset purchases'!$A$3:$A$1002,0))="ü",1,NA())</f>
        <v>#N/A</v>
      </c>
      <c r="R265" s="15" t="e">
        <f>IF(INDEX('Asset purchases'!Q$3:Q$1002,MATCH($A265,'Asset purchases'!$A$3:$A$1002,0))="ü",1,NA())</f>
        <v>#N/A</v>
      </c>
      <c r="S265" s="15" t="e">
        <f>IF(INDEX('Asset purchases'!R$3:R$1002,MATCH($A265,'Asset purchases'!$A$3:$A$1002,0))="ü",1,NA())</f>
        <v>#N/A</v>
      </c>
      <c r="T265" s="15" t="e">
        <f>IF(INDEX('Asset purchases'!S$3:S$1002,MATCH($A265,'Asset purchases'!$A$3:$A$1002,0))="ü",1,NA())</f>
        <v>#N/A</v>
      </c>
      <c r="U265" s="15" t="e">
        <f>IF(INDEX('Asset purchases'!T$3:T$1002,MATCH($A265,'Asset purchases'!$A$3:$A$1002,0))="ü",1,NA())</f>
        <v>#N/A</v>
      </c>
      <c r="V265" s="43">
        <f>IF(Announcements!H268="ü",1,0)</f>
        <v>0</v>
      </c>
    </row>
    <row r="266" spans="1:22" x14ac:dyDescent="0.3">
      <c r="A266" s="15" t="str">
        <f>IF(NOT(ISBLANK(Announcements!A269)),Announcements!A269,NA())</f>
        <v>CN-20200313-mon-1</v>
      </c>
      <c r="B266" s="15">
        <f>IF(NOT(ISBLANK(Announcements!B269)),Announcements!B269,NA())</f>
        <v>4</v>
      </c>
      <c r="C266" s="15" t="e">
        <f>IF(NOT(ISBLANK(Announcements!#REF!)),Announcements!#REF!,NA())</f>
        <v>#REF!</v>
      </c>
      <c r="D266" s="26">
        <f>IF(NOT(ISBLANK(Announcements!C269)),Announcements!C269,NA())</f>
        <v>44536</v>
      </c>
      <c r="E266" s="15" t="e">
        <f>IF(NOT(ISBLANK(Announcements!D269)),Announcements!D269,NA())</f>
        <v>#N/A</v>
      </c>
      <c r="F266" s="15" t="str">
        <f>IF(NOT(ISBLANK(Announcements!E269)),Announcements!E269,NA())</f>
        <v>CN</v>
      </c>
      <c r="G266" s="15" t="str">
        <f>IF(NOT(ISBLANK(Announcements!F269)),Announcements!F269,NA())</f>
        <v>Reserve policy</v>
      </c>
      <c r="H266" s="15" t="e">
        <f>IF(INDEX('Lending operations'!$L$3:$L$1007,MATCH($A266,'Lending operations'!$A$3:$A$1007,0))="ü",1,0)</f>
        <v>#N/A</v>
      </c>
      <c r="I266" s="15" t="e">
        <f>IF(INDEX('Lending operations'!$M$3:$M$1007,MATCH($A266,'Lending operations'!$A$3:$A$1007,0))="ü",1,NA())</f>
        <v>#N/A</v>
      </c>
      <c r="J266" s="15">
        <f t="shared" si="8"/>
        <v>0</v>
      </c>
      <c r="K266" s="15">
        <f t="shared" si="9"/>
        <v>0</v>
      </c>
      <c r="M266" s="15" t="e">
        <f>IF(INDEX('Asset purchases'!L$3:L$1002,MATCH($A266,'Asset purchases'!$A$3:$A$1002,0))="ü",1,NA())</f>
        <v>#N/A</v>
      </c>
      <c r="N266" s="15" t="e">
        <f>IF(INDEX('Asset purchases'!M$3:M$1002,MATCH($A266,'Asset purchases'!$A$3:$A$1002,0))="ü",1,NA())</f>
        <v>#N/A</v>
      </c>
      <c r="O266" s="15" t="e">
        <f>IF(INDEX('Asset purchases'!N$3:N$1002,MATCH($A266,'Asset purchases'!$A$3:$A$1002,0))="ü",1,NA())</f>
        <v>#N/A</v>
      </c>
      <c r="P266" s="15" t="e">
        <f>IF(INDEX('Asset purchases'!O$3:O$1002,MATCH($A266,'Asset purchases'!$A$3:$A$1002,0))="ü",1,NA())</f>
        <v>#N/A</v>
      </c>
      <c r="Q266" s="15" t="e">
        <f>IF(INDEX('Asset purchases'!P$3:P$1002,MATCH($A266,'Asset purchases'!$A$3:$A$1002,0))="ü",1,NA())</f>
        <v>#N/A</v>
      </c>
      <c r="R266" s="15" t="e">
        <f>IF(INDEX('Asset purchases'!Q$3:Q$1002,MATCH($A266,'Asset purchases'!$A$3:$A$1002,0))="ü",1,NA())</f>
        <v>#N/A</v>
      </c>
      <c r="S266" s="15" t="e">
        <f>IF(INDEX('Asset purchases'!R$3:R$1002,MATCH($A266,'Asset purchases'!$A$3:$A$1002,0))="ü",1,NA())</f>
        <v>#N/A</v>
      </c>
      <c r="T266" s="15" t="e">
        <f>IF(INDEX('Asset purchases'!S$3:S$1002,MATCH($A266,'Asset purchases'!$A$3:$A$1002,0))="ü",1,NA())</f>
        <v>#N/A</v>
      </c>
      <c r="U266" s="15" t="e">
        <f>IF(INDEX('Asset purchases'!T$3:T$1002,MATCH($A266,'Asset purchases'!$A$3:$A$1002,0))="ü",1,NA())</f>
        <v>#N/A</v>
      </c>
      <c r="V266" s="43">
        <f>IF(Announcements!H269="ü",1,0)</f>
        <v>0</v>
      </c>
    </row>
    <row r="267" spans="1:22" x14ac:dyDescent="0.3">
      <c r="A267" s="15" t="str">
        <f>IF(NOT(ISBLANK(Announcements!A270)),Announcements!A270,NA())</f>
        <v>CN-20211206-mon-1</v>
      </c>
      <c r="B267" s="15">
        <f>IF(NOT(ISBLANK(Announcements!B270)),Announcements!B270,NA())</f>
        <v>1</v>
      </c>
      <c r="C267" s="15" t="e">
        <f>IF(NOT(ISBLANK(Announcements!#REF!)),Announcements!#REF!,NA())</f>
        <v>#REF!</v>
      </c>
      <c r="D267" s="26">
        <f>IF(NOT(ISBLANK(Announcements!C270)),Announcements!C270,NA())</f>
        <v>44536</v>
      </c>
      <c r="E267" s="15" t="e">
        <f>IF(NOT(ISBLANK(Announcements!D270)),Announcements!D270,NA())</f>
        <v>#N/A</v>
      </c>
      <c r="F267" s="15" t="str">
        <f>IF(NOT(ISBLANK(Announcements!E270)),Announcements!E270,NA())</f>
        <v>CN</v>
      </c>
      <c r="G267" s="15" t="str">
        <f>IF(NOT(ISBLANK(Announcements!F270)),Announcements!F270,NA())</f>
        <v>Foreign currency deposit requirement ratio</v>
      </c>
      <c r="H267" s="15" t="e">
        <f>IF(INDEX('Lending operations'!$L$3:$L$1007,MATCH($A267,'Lending operations'!$A$3:$A$1007,0))="ü",1,0)</f>
        <v>#N/A</v>
      </c>
      <c r="I267" s="15" t="e">
        <f>IF(INDEX('Lending operations'!$M$3:$M$1007,MATCH($A267,'Lending operations'!$A$3:$A$1007,0))="ü",1,NA())</f>
        <v>#N/A</v>
      </c>
      <c r="J267" s="15">
        <f t="shared" si="8"/>
        <v>0</v>
      </c>
      <c r="K267" s="15">
        <f t="shared" si="9"/>
        <v>0</v>
      </c>
      <c r="M267" s="15" t="e">
        <f>IF(INDEX('Asset purchases'!L$3:L$1002,MATCH($A267,'Asset purchases'!$A$3:$A$1002,0))="ü",1,NA())</f>
        <v>#N/A</v>
      </c>
      <c r="N267" s="15" t="e">
        <f>IF(INDEX('Asset purchases'!M$3:M$1002,MATCH($A267,'Asset purchases'!$A$3:$A$1002,0))="ü",1,NA())</f>
        <v>#N/A</v>
      </c>
      <c r="O267" s="15" t="e">
        <f>IF(INDEX('Asset purchases'!N$3:N$1002,MATCH($A267,'Asset purchases'!$A$3:$A$1002,0))="ü",1,NA())</f>
        <v>#N/A</v>
      </c>
      <c r="P267" s="15" t="e">
        <f>IF(INDEX('Asset purchases'!O$3:O$1002,MATCH($A267,'Asset purchases'!$A$3:$A$1002,0))="ü",1,NA())</f>
        <v>#N/A</v>
      </c>
      <c r="Q267" s="15" t="e">
        <f>IF(INDEX('Asset purchases'!P$3:P$1002,MATCH($A267,'Asset purchases'!$A$3:$A$1002,0))="ü",1,NA())</f>
        <v>#N/A</v>
      </c>
      <c r="R267" s="15" t="e">
        <f>IF(INDEX('Asset purchases'!Q$3:Q$1002,MATCH($A267,'Asset purchases'!$A$3:$A$1002,0))="ü",1,NA())</f>
        <v>#N/A</v>
      </c>
      <c r="S267" s="15" t="e">
        <f>IF(INDEX('Asset purchases'!R$3:R$1002,MATCH($A267,'Asset purchases'!$A$3:$A$1002,0))="ü",1,NA())</f>
        <v>#N/A</v>
      </c>
      <c r="T267" s="15" t="e">
        <f>IF(INDEX('Asset purchases'!S$3:S$1002,MATCH($A267,'Asset purchases'!$A$3:$A$1002,0))="ü",1,NA())</f>
        <v>#N/A</v>
      </c>
      <c r="U267" s="15" t="e">
        <f>IF(INDEX('Asset purchases'!T$3:T$1002,MATCH($A267,'Asset purchases'!$A$3:$A$1002,0))="ü",1,NA())</f>
        <v>#N/A</v>
      </c>
      <c r="V267" s="43">
        <f>IF(Announcements!H270="ü",1,0)</f>
        <v>0</v>
      </c>
    </row>
    <row r="268" spans="1:22" x14ac:dyDescent="0.3">
      <c r="A268" s="15" t="str">
        <f>IF(NOT(ISBLANK(Announcements!A271)),Announcements!A271,NA())</f>
        <v>CO-20200312-mon-1</v>
      </c>
      <c r="B268" s="15">
        <f>IF(NOT(ISBLANK(Announcements!B271)),Announcements!B271,NA())</f>
        <v>1</v>
      </c>
      <c r="C268" s="15" t="e">
        <f>IF(NOT(ISBLANK(Announcements!#REF!)),Announcements!#REF!,NA())</f>
        <v>#REF!</v>
      </c>
      <c r="D268" s="26">
        <f>IF(NOT(ISBLANK(Announcements!C271)),Announcements!C271,NA())</f>
        <v>43902</v>
      </c>
      <c r="E268" s="15" t="e">
        <f>IF(NOT(ISBLANK(Announcements!D271)),Announcements!D271,NA())</f>
        <v>#N/A</v>
      </c>
      <c r="F268" s="15" t="str">
        <f>IF(NOT(ISBLANK(Announcements!E271)),Announcements!E271,NA())</f>
        <v>CO</v>
      </c>
      <c r="G268" s="15" t="str">
        <f>IF(NOT(ISBLANK(Announcements!F271)),Announcements!F271,NA())</f>
        <v>Foreign exchange</v>
      </c>
      <c r="H268" s="15" t="e">
        <f>IF(INDEX('Lending operations'!$L$3:$L$1007,MATCH($A268,'Lending operations'!$A$3:$A$1007,0))="ü",1,0)</f>
        <v>#N/A</v>
      </c>
      <c r="I268" s="15" t="e">
        <f>IF(INDEX('Lending operations'!$M$3:$M$1007,MATCH($A268,'Lending operations'!$A$3:$A$1007,0))="ü",1,NA())</f>
        <v>#N/A</v>
      </c>
      <c r="J268" s="15">
        <f t="shared" si="8"/>
        <v>0</v>
      </c>
      <c r="K268" s="15">
        <f t="shared" si="9"/>
        <v>0</v>
      </c>
      <c r="M268" s="15" t="e">
        <f>IF(INDEX('Asset purchases'!L$3:L$1002,MATCH($A268,'Asset purchases'!$A$3:$A$1002,0))="ü",1,NA())</f>
        <v>#N/A</v>
      </c>
      <c r="N268" s="15" t="e">
        <f>IF(INDEX('Asset purchases'!M$3:M$1002,MATCH($A268,'Asset purchases'!$A$3:$A$1002,0))="ü",1,NA())</f>
        <v>#N/A</v>
      </c>
      <c r="O268" s="15" t="e">
        <f>IF(INDEX('Asset purchases'!N$3:N$1002,MATCH($A268,'Asset purchases'!$A$3:$A$1002,0))="ü",1,NA())</f>
        <v>#N/A</v>
      </c>
      <c r="P268" s="15" t="e">
        <f>IF(INDEX('Asset purchases'!O$3:O$1002,MATCH($A268,'Asset purchases'!$A$3:$A$1002,0))="ü",1,NA())</f>
        <v>#N/A</v>
      </c>
      <c r="Q268" s="15" t="e">
        <f>IF(INDEX('Asset purchases'!P$3:P$1002,MATCH($A268,'Asset purchases'!$A$3:$A$1002,0))="ü",1,NA())</f>
        <v>#N/A</v>
      </c>
      <c r="R268" s="15" t="e">
        <f>IF(INDEX('Asset purchases'!Q$3:Q$1002,MATCH($A268,'Asset purchases'!$A$3:$A$1002,0))="ü",1,NA())</f>
        <v>#N/A</v>
      </c>
      <c r="S268" s="15" t="e">
        <f>IF(INDEX('Asset purchases'!R$3:R$1002,MATCH($A268,'Asset purchases'!$A$3:$A$1002,0))="ü",1,NA())</f>
        <v>#N/A</v>
      </c>
      <c r="T268" s="15" t="e">
        <f>IF(INDEX('Asset purchases'!S$3:S$1002,MATCH($A268,'Asset purchases'!$A$3:$A$1002,0))="ü",1,NA())</f>
        <v>#N/A</v>
      </c>
      <c r="U268" s="15" t="e">
        <f>IF(INDEX('Asset purchases'!T$3:T$1002,MATCH($A268,'Asset purchases'!$A$3:$A$1002,0))="ü",1,NA())</f>
        <v>#N/A</v>
      </c>
      <c r="V268" s="43">
        <f>IF(Announcements!H271="ü",1,0)</f>
        <v>0</v>
      </c>
    </row>
    <row r="269" spans="1:22" x14ac:dyDescent="0.3">
      <c r="A269" s="15" t="str">
        <f>IF(NOT(ISBLANK(Announcements!A272)),Announcements!A272,NA())</f>
        <v>CO-20200312-mon-2</v>
      </c>
      <c r="B269" s="15">
        <f>IF(NOT(ISBLANK(Announcements!B272)),Announcements!B272,NA())</f>
        <v>1</v>
      </c>
      <c r="C269" s="15" t="e">
        <f>IF(NOT(ISBLANK(Announcements!#REF!)),Announcements!#REF!,NA())</f>
        <v>#REF!</v>
      </c>
      <c r="D269" s="26">
        <f>IF(NOT(ISBLANK(Announcements!C272)),Announcements!C272,NA())</f>
        <v>43902</v>
      </c>
      <c r="E269" s="15" t="e">
        <f>IF(NOT(ISBLANK(Announcements!D272)),Announcements!D272,NA())</f>
        <v>#N/A</v>
      </c>
      <c r="F269" s="15" t="str">
        <f>IF(NOT(ISBLANK(Announcements!E272)),Announcements!E272,NA())</f>
        <v>CO</v>
      </c>
      <c r="G269" s="15" t="str">
        <f>IF(NOT(ISBLANK(Announcements!F272)),Announcements!F272,NA())</f>
        <v>Lending operations</v>
      </c>
      <c r="H269" s="15">
        <f>IF(INDEX('Lending operations'!$L$3:$L$1007,MATCH($A269,'Lending operations'!$A$3:$A$1007,0))="ü",1,0)</f>
        <v>0</v>
      </c>
      <c r="I269" s="15" t="e">
        <f>IF(INDEX('Lending operations'!$M$3:$M$1007,MATCH($A269,'Lending operations'!$A$3:$A$1007,0))="ü",1,NA())</f>
        <v>#N/A</v>
      </c>
      <c r="J269" s="15">
        <f t="shared" si="8"/>
        <v>0</v>
      </c>
      <c r="K269" s="15">
        <f t="shared" si="9"/>
        <v>0</v>
      </c>
      <c r="M269" s="15" t="e">
        <f>IF(INDEX('Asset purchases'!L$3:L$1002,MATCH($A269,'Asset purchases'!$A$3:$A$1002,0))="ü",1,NA())</f>
        <v>#N/A</v>
      </c>
      <c r="N269" s="15" t="e">
        <f>IF(INDEX('Asset purchases'!M$3:M$1002,MATCH($A269,'Asset purchases'!$A$3:$A$1002,0))="ü",1,NA())</f>
        <v>#N/A</v>
      </c>
      <c r="O269" s="15" t="e">
        <f>IF(INDEX('Asset purchases'!N$3:N$1002,MATCH($A269,'Asset purchases'!$A$3:$A$1002,0))="ü",1,NA())</f>
        <v>#N/A</v>
      </c>
      <c r="P269" s="15" t="e">
        <f>IF(INDEX('Asset purchases'!O$3:O$1002,MATCH($A269,'Asset purchases'!$A$3:$A$1002,0))="ü",1,NA())</f>
        <v>#N/A</v>
      </c>
      <c r="Q269" s="15" t="e">
        <f>IF(INDEX('Asset purchases'!P$3:P$1002,MATCH($A269,'Asset purchases'!$A$3:$A$1002,0))="ü",1,NA())</f>
        <v>#N/A</v>
      </c>
      <c r="R269" s="15" t="e">
        <f>IF(INDEX('Asset purchases'!Q$3:Q$1002,MATCH($A269,'Asset purchases'!$A$3:$A$1002,0))="ü",1,NA())</f>
        <v>#N/A</v>
      </c>
      <c r="S269" s="15" t="e">
        <f>IF(INDEX('Asset purchases'!R$3:R$1002,MATCH($A269,'Asset purchases'!$A$3:$A$1002,0))="ü",1,NA())</f>
        <v>#N/A</v>
      </c>
      <c r="T269" s="15" t="e">
        <f>IF(INDEX('Asset purchases'!S$3:S$1002,MATCH($A269,'Asset purchases'!$A$3:$A$1002,0))="ü",1,NA())</f>
        <v>#N/A</v>
      </c>
      <c r="U269" s="15" t="e">
        <f>IF(INDEX('Asset purchases'!T$3:T$1002,MATCH($A269,'Asset purchases'!$A$3:$A$1002,0))="ü",1,NA())</f>
        <v>#N/A</v>
      </c>
      <c r="V269" s="43">
        <f>IF(Announcements!H272="ü",1,0)</f>
        <v>0</v>
      </c>
    </row>
    <row r="270" spans="1:22" x14ac:dyDescent="0.3">
      <c r="A270" s="15" t="str">
        <f>IF(NOT(ISBLANK(Announcements!A273)),Announcements!A273,NA())</f>
        <v>CO-20200312-mon-2</v>
      </c>
      <c r="B270" s="15">
        <f>IF(NOT(ISBLANK(Announcements!B273)),Announcements!B273,NA())</f>
        <v>2</v>
      </c>
      <c r="C270" s="15" t="e">
        <f>IF(NOT(ISBLANK(Announcements!#REF!)),Announcements!#REF!,NA())</f>
        <v>#REF!</v>
      </c>
      <c r="D270" s="26">
        <f>IF(NOT(ISBLANK(Announcements!C273)),Announcements!C273,NA())</f>
        <v>43906</v>
      </c>
      <c r="E270" s="15" t="e">
        <f>IF(NOT(ISBLANK(Announcements!D273)),Announcements!D273,NA())</f>
        <v>#N/A</v>
      </c>
      <c r="F270" s="15" t="str">
        <f>IF(NOT(ISBLANK(Announcements!E273)),Announcements!E273,NA())</f>
        <v>CO</v>
      </c>
      <c r="G270" s="15" t="str">
        <f>IF(NOT(ISBLANK(Announcements!F273)),Announcements!F273,NA())</f>
        <v>Lending operations</v>
      </c>
      <c r="H270" s="15">
        <f>IF(INDEX('Lending operations'!$L$3:$L$1007,MATCH($A270,'Lending operations'!$A$3:$A$1007,0))="ü",1,0)</f>
        <v>0</v>
      </c>
      <c r="I270" s="15" t="e">
        <f>IF(INDEX('Lending operations'!$M$3:$M$1007,MATCH($A270,'Lending operations'!$A$3:$A$1007,0))="ü",1,NA())</f>
        <v>#N/A</v>
      </c>
      <c r="J270" s="15">
        <f t="shared" si="8"/>
        <v>0</v>
      </c>
      <c r="K270" s="15">
        <f t="shared" si="9"/>
        <v>0</v>
      </c>
      <c r="M270" s="15" t="e">
        <f>IF(INDEX('Asset purchases'!L$3:L$1002,MATCH($A270,'Asset purchases'!$A$3:$A$1002,0))="ü",1,NA())</f>
        <v>#N/A</v>
      </c>
      <c r="N270" s="15" t="e">
        <f>IF(INDEX('Asset purchases'!M$3:M$1002,MATCH($A270,'Asset purchases'!$A$3:$A$1002,0))="ü",1,NA())</f>
        <v>#N/A</v>
      </c>
      <c r="O270" s="15" t="e">
        <f>IF(INDEX('Asset purchases'!N$3:N$1002,MATCH($A270,'Asset purchases'!$A$3:$A$1002,0))="ü",1,NA())</f>
        <v>#N/A</v>
      </c>
      <c r="P270" s="15" t="e">
        <f>IF(INDEX('Asset purchases'!O$3:O$1002,MATCH($A270,'Asset purchases'!$A$3:$A$1002,0))="ü",1,NA())</f>
        <v>#N/A</v>
      </c>
      <c r="Q270" s="15" t="e">
        <f>IF(INDEX('Asset purchases'!P$3:P$1002,MATCH($A270,'Asset purchases'!$A$3:$A$1002,0))="ü",1,NA())</f>
        <v>#N/A</v>
      </c>
      <c r="R270" s="15" t="e">
        <f>IF(INDEX('Asset purchases'!Q$3:Q$1002,MATCH($A270,'Asset purchases'!$A$3:$A$1002,0))="ü",1,NA())</f>
        <v>#N/A</v>
      </c>
      <c r="S270" s="15" t="e">
        <f>IF(INDEX('Asset purchases'!R$3:R$1002,MATCH($A270,'Asset purchases'!$A$3:$A$1002,0))="ü",1,NA())</f>
        <v>#N/A</v>
      </c>
      <c r="T270" s="15" t="e">
        <f>IF(INDEX('Asset purchases'!S$3:S$1002,MATCH($A270,'Asset purchases'!$A$3:$A$1002,0))="ü",1,NA())</f>
        <v>#N/A</v>
      </c>
      <c r="U270" s="15" t="e">
        <f>IF(INDEX('Asset purchases'!T$3:T$1002,MATCH($A270,'Asset purchases'!$A$3:$A$1002,0))="ü",1,NA())</f>
        <v>#N/A</v>
      </c>
      <c r="V270" s="43">
        <f>IF(Announcements!H273="ü",1,0)</f>
        <v>0</v>
      </c>
    </row>
    <row r="271" spans="1:22" x14ac:dyDescent="0.3">
      <c r="A271" s="15" t="str">
        <f>IF(NOT(ISBLANK(Announcements!A274)),Announcements!A274,NA())</f>
        <v>CO-20200312-mon-2</v>
      </c>
      <c r="B271" s="15">
        <f>IF(NOT(ISBLANK(Announcements!B274)),Announcements!B274,NA())</f>
        <v>3</v>
      </c>
      <c r="C271" s="15" t="e">
        <f>IF(NOT(ISBLANK(Announcements!#REF!)),Announcements!#REF!,NA())</f>
        <v>#REF!</v>
      </c>
      <c r="D271" s="26">
        <f>IF(NOT(ISBLANK(Announcements!C274)),Announcements!C274,NA())</f>
        <v>43908</v>
      </c>
      <c r="E271" s="15" t="e">
        <f>IF(NOT(ISBLANK(Announcements!D274)),Announcements!D274,NA())</f>
        <v>#N/A</v>
      </c>
      <c r="F271" s="15" t="str">
        <f>IF(NOT(ISBLANK(Announcements!E274)),Announcements!E274,NA())</f>
        <v>CO</v>
      </c>
      <c r="G271" s="15" t="str">
        <f>IF(NOT(ISBLANK(Announcements!F274)),Announcements!F274,NA())</f>
        <v>Lending operations</v>
      </c>
      <c r="H271" s="15">
        <f>IF(INDEX('Lending operations'!$L$3:$L$1007,MATCH($A271,'Lending operations'!$A$3:$A$1007,0))="ü",1,0)</f>
        <v>0</v>
      </c>
      <c r="I271" s="15" t="e">
        <f>IF(INDEX('Lending operations'!$M$3:$M$1007,MATCH($A271,'Lending operations'!$A$3:$A$1007,0))="ü",1,NA())</f>
        <v>#N/A</v>
      </c>
      <c r="J271" s="15">
        <f t="shared" si="8"/>
        <v>0</v>
      </c>
      <c r="K271" s="15">
        <f t="shared" si="9"/>
        <v>0</v>
      </c>
      <c r="M271" s="15" t="e">
        <f>IF(INDEX('Asset purchases'!L$3:L$1002,MATCH($A271,'Asset purchases'!$A$3:$A$1002,0))="ü",1,NA())</f>
        <v>#N/A</v>
      </c>
      <c r="N271" s="15" t="e">
        <f>IF(INDEX('Asset purchases'!M$3:M$1002,MATCH($A271,'Asset purchases'!$A$3:$A$1002,0))="ü",1,NA())</f>
        <v>#N/A</v>
      </c>
      <c r="O271" s="15" t="e">
        <f>IF(INDEX('Asset purchases'!N$3:N$1002,MATCH($A271,'Asset purchases'!$A$3:$A$1002,0))="ü",1,NA())</f>
        <v>#N/A</v>
      </c>
      <c r="P271" s="15" t="e">
        <f>IF(INDEX('Asset purchases'!O$3:O$1002,MATCH($A271,'Asset purchases'!$A$3:$A$1002,0))="ü",1,NA())</f>
        <v>#N/A</v>
      </c>
      <c r="Q271" s="15" t="e">
        <f>IF(INDEX('Asset purchases'!P$3:P$1002,MATCH($A271,'Asset purchases'!$A$3:$A$1002,0))="ü",1,NA())</f>
        <v>#N/A</v>
      </c>
      <c r="R271" s="15" t="e">
        <f>IF(INDEX('Asset purchases'!Q$3:Q$1002,MATCH($A271,'Asset purchases'!$A$3:$A$1002,0))="ü",1,NA())</f>
        <v>#N/A</v>
      </c>
      <c r="S271" s="15" t="e">
        <f>IF(INDEX('Asset purchases'!R$3:R$1002,MATCH($A271,'Asset purchases'!$A$3:$A$1002,0))="ü",1,NA())</f>
        <v>#N/A</v>
      </c>
      <c r="T271" s="15" t="e">
        <f>IF(INDEX('Asset purchases'!S$3:S$1002,MATCH($A271,'Asset purchases'!$A$3:$A$1002,0))="ü",1,NA())</f>
        <v>#N/A</v>
      </c>
      <c r="U271" s="15" t="e">
        <f>IF(INDEX('Asset purchases'!T$3:T$1002,MATCH($A271,'Asset purchases'!$A$3:$A$1002,0))="ü",1,NA())</f>
        <v>#N/A</v>
      </c>
      <c r="V271" s="43">
        <f>IF(Announcements!H274="ü",1,0)</f>
        <v>0</v>
      </c>
    </row>
    <row r="272" spans="1:22" x14ac:dyDescent="0.3">
      <c r="A272" s="15" t="str">
        <f>IF(NOT(ISBLANK(Announcements!A275)),Announcements!A275,NA())</f>
        <v>CO-20200319-mon-1</v>
      </c>
      <c r="B272" s="15">
        <f>IF(NOT(ISBLANK(Announcements!B275)),Announcements!B275,NA())</f>
        <v>1</v>
      </c>
      <c r="C272" s="15" t="e">
        <f>IF(NOT(ISBLANK(Announcements!#REF!)),Announcements!#REF!,NA())</f>
        <v>#REF!</v>
      </c>
      <c r="D272" s="26">
        <f>IF(NOT(ISBLANK(Announcements!C275)),Announcements!C275,NA())</f>
        <v>43908</v>
      </c>
      <c r="E272" s="15" t="e">
        <f>IF(NOT(ISBLANK(Announcements!D275)),Announcements!D275,NA())</f>
        <v>#N/A</v>
      </c>
      <c r="F272" s="15" t="str">
        <f>IF(NOT(ISBLANK(Announcements!E275)),Announcements!E275,NA())</f>
        <v>CO</v>
      </c>
      <c r="G272" s="15" t="str">
        <f>IF(NOT(ISBLANK(Announcements!F275)),Announcements!F275,NA())</f>
        <v>Lending operations</v>
      </c>
      <c r="H272" s="15">
        <f>IF(INDEX('Lending operations'!$L$3:$L$1007,MATCH($A272,'Lending operations'!$A$3:$A$1007,0))="ü",1,0)</f>
        <v>0</v>
      </c>
      <c r="I272" s="15" t="e">
        <f>IF(INDEX('Lending operations'!$M$3:$M$1007,MATCH($A272,'Lending operations'!$A$3:$A$1007,0))="ü",1,NA())</f>
        <v>#N/A</v>
      </c>
      <c r="J272" s="15">
        <f t="shared" si="8"/>
        <v>0</v>
      </c>
      <c r="K272" s="15">
        <f t="shared" si="9"/>
        <v>0</v>
      </c>
      <c r="M272" s="15" t="e">
        <f>IF(INDEX('Asset purchases'!L$3:L$1002,MATCH($A272,'Asset purchases'!$A$3:$A$1002,0))="ü",1,NA())</f>
        <v>#N/A</v>
      </c>
      <c r="N272" s="15" t="e">
        <f>IF(INDEX('Asset purchases'!M$3:M$1002,MATCH($A272,'Asset purchases'!$A$3:$A$1002,0))="ü",1,NA())</f>
        <v>#N/A</v>
      </c>
      <c r="O272" s="15" t="e">
        <f>IF(INDEX('Asset purchases'!N$3:N$1002,MATCH($A272,'Asset purchases'!$A$3:$A$1002,0))="ü",1,NA())</f>
        <v>#N/A</v>
      </c>
      <c r="P272" s="15" t="e">
        <f>IF(INDEX('Asset purchases'!O$3:O$1002,MATCH($A272,'Asset purchases'!$A$3:$A$1002,0))="ü",1,NA())</f>
        <v>#N/A</v>
      </c>
      <c r="Q272" s="15" t="e">
        <f>IF(INDEX('Asset purchases'!P$3:P$1002,MATCH($A272,'Asset purchases'!$A$3:$A$1002,0))="ü",1,NA())</f>
        <v>#N/A</v>
      </c>
      <c r="R272" s="15" t="e">
        <f>IF(INDEX('Asset purchases'!Q$3:Q$1002,MATCH($A272,'Asset purchases'!$A$3:$A$1002,0))="ü",1,NA())</f>
        <v>#N/A</v>
      </c>
      <c r="S272" s="15" t="e">
        <f>IF(INDEX('Asset purchases'!R$3:R$1002,MATCH($A272,'Asset purchases'!$A$3:$A$1002,0))="ü",1,NA())</f>
        <v>#N/A</v>
      </c>
      <c r="T272" s="15" t="e">
        <f>IF(INDEX('Asset purchases'!S$3:S$1002,MATCH($A272,'Asset purchases'!$A$3:$A$1002,0))="ü",1,NA())</f>
        <v>#N/A</v>
      </c>
      <c r="U272" s="15" t="e">
        <f>IF(INDEX('Asset purchases'!T$3:T$1002,MATCH($A272,'Asset purchases'!$A$3:$A$1002,0))="ü",1,NA())</f>
        <v>#N/A</v>
      </c>
      <c r="V272" s="43">
        <f>IF(Announcements!H275="ü",1,0)</f>
        <v>0</v>
      </c>
    </row>
    <row r="273" spans="1:22" x14ac:dyDescent="0.3">
      <c r="A273" s="15" t="str">
        <f>IF(NOT(ISBLANK(Announcements!A276)),Announcements!A276,NA())</f>
        <v>CO-20200319-mon-2</v>
      </c>
      <c r="B273" s="15">
        <f>IF(NOT(ISBLANK(Announcements!B276)),Announcements!B276,NA())</f>
        <v>1</v>
      </c>
      <c r="C273" s="15" t="e">
        <f>IF(NOT(ISBLANK(Announcements!#REF!)),Announcements!#REF!,NA())</f>
        <v>#REF!</v>
      </c>
      <c r="D273" s="26">
        <f>IF(NOT(ISBLANK(Announcements!C276)),Announcements!C276,NA())</f>
        <v>43908</v>
      </c>
      <c r="E273" s="15" t="e">
        <f>IF(NOT(ISBLANK(Announcements!D276)),Announcements!D276,NA())</f>
        <v>#N/A</v>
      </c>
      <c r="F273" s="15" t="str">
        <f>IF(NOT(ISBLANK(Announcements!E276)),Announcements!E276,NA())</f>
        <v>CO</v>
      </c>
      <c r="G273" s="15" t="str">
        <f>IF(NOT(ISBLANK(Announcements!F276)),Announcements!F276,NA())</f>
        <v>Foreign exchange</v>
      </c>
      <c r="H273" s="15" t="e">
        <f>IF(INDEX('Lending operations'!$L$3:$L$1007,MATCH($A273,'Lending operations'!$A$3:$A$1007,0))="ü",1,0)</f>
        <v>#N/A</v>
      </c>
      <c r="I273" s="15" t="e">
        <f>IF(INDEX('Lending operations'!$M$3:$M$1007,MATCH($A273,'Lending operations'!$A$3:$A$1007,0))="ü",1,NA())</f>
        <v>#N/A</v>
      </c>
      <c r="J273" s="15">
        <f t="shared" si="8"/>
        <v>0</v>
      </c>
      <c r="K273" s="15">
        <f t="shared" si="9"/>
        <v>0</v>
      </c>
      <c r="M273" s="15" t="e">
        <f>IF(INDEX('Asset purchases'!L$3:L$1002,MATCH($A273,'Asset purchases'!$A$3:$A$1002,0))="ü",1,NA())</f>
        <v>#N/A</v>
      </c>
      <c r="N273" s="15" t="e">
        <f>IF(INDEX('Asset purchases'!M$3:M$1002,MATCH($A273,'Asset purchases'!$A$3:$A$1002,0))="ü",1,NA())</f>
        <v>#N/A</v>
      </c>
      <c r="O273" s="15" t="e">
        <f>IF(INDEX('Asset purchases'!N$3:N$1002,MATCH($A273,'Asset purchases'!$A$3:$A$1002,0))="ü",1,NA())</f>
        <v>#N/A</v>
      </c>
      <c r="P273" s="15" t="e">
        <f>IF(INDEX('Asset purchases'!O$3:O$1002,MATCH($A273,'Asset purchases'!$A$3:$A$1002,0))="ü",1,NA())</f>
        <v>#N/A</v>
      </c>
      <c r="Q273" s="15" t="e">
        <f>IF(INDEX('Asset purchases'!P$3:P$1002,MATCH($A273,'Asset purchases'!$A$3:$A$1002,0))="ü",1,NA())</f>
        <v>#N/A</v>
      </c>
      <c r="R273" s="15" t="e">
        <f>IF(INDEX('Asset purchases'!Q$3:Q$1002,MATCH($A273,'Asset purchases'!$A$3:$A$1002,0))="ü",1,NA())</f>
        <v>#N/A</v>
      </c>
      <c r="S273" s="15" t="e">
        <f>IF(INDEX('Asset purchases'!R$3:R$1002,MATCH($A273,'Asset purchases'!$A$3:$A$1002,0))="ü",1,NA())</f>
        <v>#N/A</v>
      </c>
      <c r="T273" s="15" t="e">
        <f>IF(INDEX('Asset purchases'!S$3:S$1002,MATCH($A273,'Asset purchases'!$A$3:$A$1002,0))="ü",1,NA())</f>
        <v>#N/A</v>
      </c>
      <c r="U273" s="15" t="e">
        <f>IF(INDEX('Asset purchases'!T$3:T$1002,MATCH($A273,'Asset purchases'!$A$3:$A$1002,0))="ü",1,NA())</f>
        <v>#N/A</v>
      </c>
      <c r="V273" s="43">
        <f>IF(Announcements!H276="ü",1,0)</f>
        <v>0</v>
      </c>
    </row>
    <row r="274" spans="1:22" x14ac:dyDescent="0.3">
      <c r="A274" s="15" t="str">
        <f>IF(NOT(ISBLANK(Announcements!A277)),Announcements!A277,NA())</f>
        <v>CO-20200323-mon-1</v>
      </c>
      <c r="B274" s="15">
        <f>IF(NOT(ISBLANK(Announcements!B277)),Announcements!B277,NA())</f>
        <v>1</v>
      </c>
      <c r="C274" s="15" t="e">
        <f>IF(NOT(ISBLANK(Announcements!#REF!)),Announcements!#REF!,NA())</f>
        <v>#REF!</v>
      </c>
      <c r="D274" s="26">
        <f>IF(NOT(ISBLANK(Announcements!C277)),Announcements!C277,NA())</f>
        <v>43913</v>
      </c>
      <c r="E274" s="15" t="e">
        <f>IF(NOT(ISBLANK(Announcements!D277)),Announcements!D277,NA())</f>
        <v>#N/A</v>
      </c>
      <c r="F274" s="15" t="str">
        <f>IF(NOT(ISBLANK(Announcements!E277)),Announcements!E277,NA())</f>
        <v>CO</v>
      </c>
      <c r="G274" s="15" t="str">
        <f>IF(NOT(ISBLANK(Announcements!F277)),Announcements!F277,NA())</f>
        <v>Asset purchases</v>
      </c>
      <c r="H274" s="15" t="e">
        <f>IF(INDEX('Lending operations'!$L$3:$L$1007,MATCH($A274,'Lending operations'!$A$3:$A$1007,0))="ü",1,0)</f>
        <v>#N/A</v>
      </c>
      <c r="I274" s="15" t="e">
        <f>IF(INDEX('Lending operations'!$M$3:$M$1007,MATCH($A274,'Lending operations'!$A$3:$A$1007,0))="ü",1,NA())</f>
        <v>#N/A</v>
      </c>
      <c r="J274" s="15">
        <f t="shared" si="8"/>
        <v>0</v>
      </c>
      <c r="K274" s="15">
        <f t="shared" si="9"/>
        <v>1</v>
      </c>
      <c r="M274" s="15">
        <f>IF(INDEX('Asset purchases'!L$3:L$1002,MATCH($A274,'Asset purchases'!$A$3:$A$1002,0))="ü",1,NA())</f>
        <v>1</v>
      </c>
      <c r="N274" s="15" t="e">
        <f>IF(INDEX('Asset purchases'!M$3:M$1002,MATCH($A274,'Asset purchases'!$A$3:$A$1002,0))="ü",1,NA())</f>
        <v>#N/A</v>
      </c>
      <c r="O274" s="15" t="e">
        <f>IF(INDEX('Asset purchases'!N$3:N$1002,MATCH($A274,'Asset purchases'!$A$3:$A$1002,0))="ü",1,NA())</f>
        <v>#N/A</v>
      </c>
      <c r="P274" s="15" t="e">
        <f>IF(INDEX('Asset purchases'!O$3:O$1002,MATCH($A274,'Asset purchases'!$A$3:$A$1002,0))="ü",1,NA())</f>
        <v>#N/A</v>
      </c>
      <c r="Q274" s="15" t="e">
        <f>IF(INDEX('Asset purchases'!P$3:P$1002,MATCH($A274,'Asset purchases'!$A$3:$A$1002,0))="ü",1,NA())</f>
        <v>#N/A</v>
      </c>
      <c r="R274" s="15" t="e">
        <f>IF(INDEX('Asset purchases'!Q$3:Q$1002,MATCH($A274,'Asset purchases'!$A$3:$A$1002,0))="ü",1,NA())</f>
        <v>#N/A</v>
      </c>
      <c r="S274" s="15" t="e">
        <f>IF(INDEX('Asset purchases'!R$3:R$1002,MATCH($A274,'Asset purchases'!$A$3:$A$1002,0))="ü",1,NA())</f>
        <v>#N/A</v>
      </c>
      <c r="T274" s="15" t="e">
        <f>IF(INDEX('Asset purchases'!S$3:S$1002,MATCH($A274,'Asset purchases'!$A$3:$A$1002,0))="ü",1,NA())</f>
        <v>#N/A</v>
      </c>
      <c r="U274" s="15" t="e">
        <f>IF(INDEX('Asset purchases'!T$3:T$1002,MATCH($A274,'Asset purchases'!$A$3:$A$1002,0))="ü",1,NA())</f>
        <v>#N/A</v>
      </c>
      <c r="V274" s="43">
        <f>IF(Announcements!H277="ü",1,0)</f>
        <v>0</v>
      </c>
    </row>
    <row r="275" spans="1:22" x14ac:dyDescent="0.3">
      <c r="A275" s="15" t="str">
        <f>IF(NOT(ISBLANK(Announcements!A278)),Announcements!A278,NA())</f>
        <v>CO-20200323-mon-2</v>
      </c>
      <c r="B275" s="15">
        <f>IF(NOT(ISBLANK(Announcements!B278)),Announcements!B278,NA())</f>
        <v>1</v>
      </c>
      <c r="C275" s="15" t="e">
        <f>IF(NOT(ISBLANK(Announcements!#REF!)),Announcements!#REF!,NA())</f>
        <v>#REF!</v>
      </c>
      <c r="D275" s="26">
        <f>IF(NOT(ISBLANK(Announcements!C278)),Announcements!C278,NA())</f>
        <v>43913</v>
      </c>
      <c r="E275" s="15" t="e">
        <f>IF(NOT(ISBLANK(Announcements!D278)),Announcements!D278,NA())</f>
        <v>#N/A</v>
      </c>
      <c r="F275" s="15" t="str">
        <f>IF(NOT(ISBLANK(Announcements!E278)),Announcements!E278,NA())</f>
        <v>CO</v>
      </c>
      <c r="G275" s="15" t="str">
        <f>IF(NOT(ISBLANK(Announcements!F278)),Announcements!F278,NA())</f>
        <v>Asset purchases</v>
      </c>
      <c r="H275" s="15" t="e">
        <f>IF(INDEX('Lending operations'!$L$3:$L$1007,MATCH($A275,'Lending operations'!$A$3:$A$1007,0))="ü",1,0)</f>
        <v>#N/A</v>
      </c>
      <c r="I275" s="15" t="e">
        <f>IF(INDEX('Lending operations'!$M$3:$M$1007,MATCH($A275,'Lending operations'!$A$3:$A$1007,0))="ü",1,NA())</f>
        <v>#N/A</v>
      </c>
      <c r="J275" s="15">
        <f t="shared" si="8"/>
        <v>1</v>
      </c>
      <c r="K275" s="15">
        <f t="shared" si="9"/>
        <v>0</v>
      </c>
      <c r="M275" s="15" t="e">
        <f>IF(INDEX('Asset purchases'!L$3:L$1002,MATCH($A275,'Asset purchases'!$A$3:$A$1002,0))="ü",1,NA())</f>
        <v>#N/A</v>
      </c>
      <c r="N275" s="15" t="e">
        <f>IF(INDEX('Asset purchases'!M$3:M$1002,MATCH($A275,'Asset purchases'!$A$3:$A$1002,0))="ü",1,NA())</f>
        <v>#N/A</v>
      </c>
      <c r="O275" s="15" t="e">
        <f>IF(INDEX('Asset purchases'!N$3:N$1002,MATCH($A275,'Asset purchases'!$A$3:$A$1002,0))="ü",1,NA())</f>
        <v>#N/A</v>
      </c>
      <c r="P275" s="15" t="e">
        <f>IF(INDEX('Asset purchases'!O$3:O$1002,MATCH($A275,'Asset purchases'!$A$3:$A$1002,0))="ü",1,NA())</f>
        <v>#N/A</v>
      </c>
      <c r="Q275" s="15">
        <f>IF(INDEX('Asset purchases'!P$3:P$1002,MATCH($A275,'Asset purchases'!$A$3:$A$1002,0))="ü",1,NA())</f>
        <v>1</v>
      </c>
      <c r="R275" s="15" t="e">
        <f>IF(INDEX('Asset purchases'!Q$3:Q$1002,MATCH($A275,'Asset purchases'!$A$3:$A$1002,0))="ü",1,NA())</f>
        <v>#N/A</v>
      </c>
      <c r="S275" s="15" t="e">
        <f>IF(INDEX('Asset purchases'!R$3:R$1002,MATCH($A275,'Asset purchases'!$A$3:$A$1002,0))="ü",1,NA())</f>
        <v>#N/A</v>
      </c>
      <c r="T275" s="15" t="e">
        <f>IF(INDEX('Asset purchases'!S$3:S$1002,MATCH($A275,'Asset purchases'!$A$3:$A$1002,0))="ü",1,NA())</f>
        <v>#N/A</v>
      </c>
      <c r="U275" s="15" t="e">
        <f>IF(INDEX('Asset purchases'!T$3:T$1002,MATCH($A275,'Asset purchases'!$A$3:$A$1002,0))="ü",1,NA())</f>
        <v>#N/A</v>
      </c>
      <c r="V275" s="43">
        <f>IF(Announcements!H278="ü",1,0)</f>
        <v>0</v>
      </c>
    </row>
    <row r="276" spans="1:22" x14ac:dyDescent="0.3">
      <c r="A276" s="15" t="str">
        <f>IF(NOT(ISBLANK(Announcements!A279)),Announcements!A279,NA())</f>
        <v>CO-20200312-mon-1</v>
      </c>
      <c r="B276" s="15">
        <f>IF(NOT(ISBLANK(Announcements!B279)),Announcements!B279,NA())</f>
        <v>2</v>
      </c>
      <c r="C276" s="15" t="e">
        <f>IF(NOT(ISBLANK(Announcements!#REF!)),Announcements!#REF!,NA())</f>
        <v>#REF!</v>
      </c>
      <c r="D276" s="26">
        <f>IF(NOT(ISBLANK(Announcements!C279)),Announcements!C279,NA())</f>
        <v>43917</v>
      </c>
      <c r="E276" s="15" t="e">
        <f>IF(NOT(ISBLANK(Announcements!D279)),Announcements!D279,NA())</f>
        <v>#N/A</v>
      </c>
      <c r="F276" s="15" t="str">
        <f>IF(NOT(ISBLANK(Announcements!E279)),Announcements!E279,NA())</f>
        <v>CO</v>
      </c>
      <c r="G276" s="15" t="str">
        <f>IF(NOT(ISBLANK(Announcements!F279)),Announcements!F279,NA())</f>
        <v>Foreign exchange</v>
      </c>
      <c r="H276" s="15" t="e">
        <f>IF(INDEX('Lending operations'!$L$3:$L$1007,MATCH($A276,'Lending operations'!$A$3:$A$1007,0))="ü",1,0)</f>
        <v>#N/A</v>
      </c>
      <c r="I276" s="15" t="e">
        <f>IF(INDEX('Lending operations'!$M$3:$M$1007,MATCH($A276,'Lending operations'!$A$3:$A$1007,0))="ü",1,NA())</f>
        <v>#N/A</v>
      </c>
      <c r="J276" s="15">
        <f t="shared" si="8"/>
        <v>0</v>
      </c>
      <c r="K276" s="15">
        <f t="shared" si="9"/>
        <v>0</v>
      </c>
      <c r="M276" s="15" t="e">
        <f>IF(INDEX('Asset purchases'!L$3:L$1002,MATCH($A276,'Asset purchases'!$A$3:$A$1002,0))="ü",1,NA())</f>
        <v>#N/A</v>
      </c>
      <c r="N276" s="15" t="e">
        <f>IF(INDEX('Asset purchases'!M$3:M$1002,MATCH($A276,'Asset purchases'!$A$3:$A$1002,0))="ü",1,NA())</f>
        <v>#N/A</v>
      </c>
      <c r="O276" s="15" t="e">
        <f>IF(INDEX('Asset purchases'!N$3:N$1002,MATCH($A276,'Asset purchases'!$A$3:$A$1002,0))="ü",1,NA())</f>
        <v>#N/A</v>
      </c>
      <c r="P276" s="15" t="e">
        <f>IF(INDEX('Asset purchases'!O$3:O$1002,MATCH($A276,'Asset purchases'!$A$3:$A$1002,0))="ü",1,NA())</f>
        <v>#N/A</v>
      </c>
      <c r="Q276" s="15" t="e">
        <f>IF(INDEX('Asset purchases'!P$3:P$1002,MATCH($A276,'Asset purchases'!$A$3:$A$1002,0))="ü",1,NA())</f>
        <v>#N/A</v>
      </c>
      <c r="R276" s="15" t="e">
        <f>IF(INDEX('Asset purchases'!Q$3:Q$1002,MATCH($A276,'Asset purchases'!$A$3:$A$1002,0))="ü",1,NA())</f>
        <v>#N/A</v>
      </c>
      <c r="S276" s="15" t="e">
        <f>IF(INDEX('Asset purchases'!R$3:R$1002,MATCH($A276,'Asset purchases'!$A$3:$A$1002,0))="ü",1,NA())</f>
        <v>#N/A</v>
      </c>
      <c r="T276" s="15" t="e">
        <f>IF(INDEX('Asset purchases'!S$3:S$1002,MATCH($A276,'Asset purchases'!$A$3:$A$1002,0))="ü",1,NA())</f>
        <v>#N/A</v>
      </c>
      <c r="U276" s="15" t="e">
        <f>IF(INDEX('Asset purchases'!T$3:T$1002,MATCH($A276,'Asset purchases'!$A$3:$A$1002,0))="ü",1,NA())</f>
        <v>#N/A</v>
      </c>
      <c r="V276" s="43">
        <f>IF(Announcements!H279="ü",1,0)</f>
        <v>0</v>
      </c>
    </row>
    <row r="277" spans="1:22" x14ac:dyDescent="0.3">
      <c r="A277" s="15" t="str">
        <f>IF(NOT(ISBLANK(Announcements!A280)),Announcements!A280,NA())</f>
        <v>CO-20200312-mon-2</v>
      </c>
      <c r="B277" s="15">
        <f>IF(NOT(ISBLANK(Announcements!B280)),Announcements!B280,NA())</f>
        <v>4</v>
      </c>
      <c r="C277" s="15" t="e">
        <f>IF(NOT(ISBLANK(Announcements!#REF!)),Announcements!#REF!,NA())</f>
        <v>#REF!</v>
      </c>
      <c r="D277" s="26">
        <f>IF(NOT(ISBLANK(Announcements!C280)),Announcements!C280,NA())</f>
        <v>43917</v>
      </c>
      <c r="E277" s="15" t="e">
        <f>IF(NOT(ISBLANK(Announcements!D280)),Announcements!D280,NA())</f>
        <v>#N/A</v>
      </c>
      <c r="F277" s="15" t="str">
        <f>IF(NOT(ISBLANK(Announcements!E280)),Announcements!E280,NA())</f>
        <v>CO</v>
      </c>
      <c r="G277" s="15" t="str">
        <f>IF(NOT(ISBLANK(Announcements!F280)),Announcements!F280,NA())</f>
        <v>Lending operations</v>
      </c>
      <c r="H277" s="15">
        <f>IF(INDEX('Lending operations'!$L$3:$L$1007,MATCH($A277,'Lending operations'!$A$3:$A$1007,0))="ü",1,0)</f>
        <v>0</v>
      </c>
      <c r="I277" s="15" t="e">
        <f>IF(INDEX('Lending operations'!$M$3:$M$1007,MATCH($A277,'Lending operations'!$A$3:$A$1007,0))="ü",1,NA())</f>
        <v>#N/A</v>
      </c>
      <c r="J277" s="15">
        <f t="shared" si="8"/>
        <v>0</v>
      </c>
      <c r="K277" s="15">
        <f t="shared" si="9"/>
        <v>0</v>
      </c>
      <c r="M277" s="15" t="e">
        <f>IF(INDEX('Asset purchases'!L$3:L$1002,MATCH($A277,'Asset purchases'!$A$3:$A$1002,0))="ü",1,NA())</f>
        <v>#N/A</v>
      </c>
      <c r="N277" s="15" t="e">
        <f>IF(INDEX('Asset purchases'!M$3:M$1002,MATCH($A277,'Asset purchases'!$A$3:$A$1002,0))="ü",1,NA())</f>
        <v>#N/A</v>
      </c>
      <c r="O277" s="15" t="e">
        <f>IF(INDEX('Asset purchases'!N$3:N$1002,MATCH($A277,'Asset purchases'!$A$3:$A$1002,0))="ü",1,NA())</f>
        <v>#N/A</v>
      </c>
      <c r="P277" s="15" t="e">
        <f>IF(INDEX('Asset purchases'!O$3:O$1002,MATCH($A277,'Asset purchases'!$A$3:$A$1002,0))="ü",1,NA())</f>
        <v>#N/A</v>
      </c>
      <c r="Q277" s="15" t="e">
        <f>IF(INDEX('Asset purchases'!P$3:P$1002,MATCH($A277,'Asset purchases'!$A$3:$A$1002,0))="ü",1,NA())</f>
        <v>#N/A</v>
      </c>
      <c r="R277" s="15" t="e">
        <f>IF(INDEX('Asset purchases'!Q$3:Q$1002,MATCH($A277,'Asset purchases'!$A$3:$A$1002,0))="ü",1,NA())</f>
        <v>#N/A</v>
      </c>
      <c r="S277" s="15" t="e">
        <f>IF(INDEX('Asset purchases'!R$3:R$1002,MATCH($A277,'Asset purchases'!$A$3:$A$1002,0))="ü",1,NA())</f>
        <v>#N/A</v>
      </c>
      <c r="T277" s="15" t="e">
        <f>IF(INDEX('Asset purchases'!S$3:S$1002,MATCH($A277,'Asset purchases'!$A$3:$A$1002,0))="ü",1,NA())</f>
        <v>#N/A</v>
      </c>
      <c r="U277" s="15" t="e">
        <f>IF(INDEX('Asset purchases'!T$3:T$1002,MATCH($A277,'Asset purchases'!$A$3:$A$1002,0))="ü",1,NA())</f>
        <v>#N/A</v>
      </c>
      <c r="V277" s="43">
        <f>IF(Announcements!H280="ü",1,0)</f>
        <v>0</v>
      </c>
    </row>
    <row r="278" spans="1:22" x14ac:dyDescent="0.3">
      <c r="A278" s="15" t="str">
        <f>IF(NOT(ISBLANK(Announcements!A281)),Announcements!A281,NA())</f>
        <v>CO-20200319-mon-2</v>
      </c>
      <c r="B278" s="15">
        <f>IF(NOT(ISBLANK(Announcements!B281)),Announcements!B281,NA())</f>
        <v>2</v>
      </c>
      <c r="C278" s="15" t="e">
        <f>IF(NOT(ISBLANK(Announcements!#REF!)),Announcements!#REF!,NA())</f>
        <v>#REF!</v>
      </c>
      <c r="D278" s="26">
        <f>IF(NOT(ISBLANK(Announcements!C281)),Announcements!C281,NA())</f>
        <v>43917</v>
      </c>
      <c r="E278" s="15" t="e">
        <f>IF(NOT(ISBLANK(Announcements!D281)),Announcements!D281,NA())</f>
        <v>#N/A</v>
      </c>
      <c r="F278" s="15" t="str">
        <f>IF(NOT(ISBLANK(Announcements!E281)),Announcements!E281,NA())</f>
        <v>CO</v>
      </c>
      <c r="G278" s="15" t="str">
        <f>IF(NOT(ISBLANK(Announcements!F281)),Announcements!F281,NA())</f>
        <v>Foreign exchange</v>
      </c>
      <c r="H278" s="15" t="e">
        <f>IF(INDEX('Lending operations'!$L$3:$L$1007,MATCH($A278,'Lending operations'!$A$3:$A$1007,0))="ü",1,0)</f>
        <v>#N/A</v>
      </c>
      <c r="I278" s="15" t="e">
        <f>IF(INDEX('Lending operations'!$M$3:$M$1007,MATCH($A278,'Lending operations'!$A$3:$A$1007,0))="ü",1,NA())</f>
        <v>#N/A</v>
      </c>
      <c r="J278" s="15">
        <f t="shared" si="8"/>
        <v>0</v>
      </c>
      <c r="K278" s="15">
        <f t="shared" si="9"/>
        <v>0</v>
      </c>
      <c r="M278" s="15" t="e">
        <f>IF(INDEX('Asset purchases'!L$3:L$1002,MATCH($A278,'Asset purchases'!$A$3:$A$1002,0))="ü",1,NA())</f>
        <v>#N/A</v>
      </c>
      <c r="N278" s="15" t="e">
        <f>IF(INDEX('Asset purchases'!M$3:M$1002,MATCH($A278,'Asset purchases'!$A$3:$A$1002,0))="ü",1,NA())</f>
        <v>#N/A</v>
      </c>
      <c r="O278" s="15" t="e">
        <f>IF(INDEX('Asset purchases'!N$3:N$1002,MATCH($A278,'Asset purchases'!$A$3:$A$1002,0))="ü",1,NA())</f>
        <v>#N/A</v>
      </c>
      <c r="P278" s="15" t="e">
        <f>IF(INDEX('Asset purchases'!O$3:O$1002,MATCH($A278,'Asset purchases'!$A$3:$A$1002,0))="ü",1,NA())</f>
        <v>#N/A</v>
      </c>
      <c r="Q278" s="15" t="e">
        <f>IF(INDEX('Asset purchases'!P$3:P$1002,MATCH($A278,'Asset purchases'!$A$3:$A$1002,0))="ü",1,NA())</f>
        <v>#N/A</v>
      </c>
      <c r="R278" s="15" t="e">
        <f>IF(INDEX('Asset purchases'!Q$3:Q$1002,MATCH($A278,'Asset purchases'!$A$3:$A$1002,0))="ü",1,NA())</f>
        <v>#N/A</v>
      </c>
      <c r="S278" s="15" t="e">
        <f>IF(INDEX('Asset purchases'!R$3:R$1002,MATCH($A278,'Asset purchases'!$A$3:$A$1002,0))="ü",1,NA())</f>
        <v>#N/A</v>
      </c>
      <c r="T278" s="15" t="e">
        <f>IF(INDEX('Asset purchases'!S$3:S$1002,MATCH($A278,'Asset purchases'!$A$3:$A$1002,0))="ü",1,NA())</f>
        <v>#N/A</v>
      </c>
      <c r="U278" s="15" t="e">
        <f>IF(INDEX('Asset purchases'!T$3:T$1002,MATCH($A278,'Asset purchases'!$A$3:$A$1002,0))="ü",1,NA())</f>
        <v>#N/A</v>
      </c>
      <c r="V278" s="43">
        <f>IF(Announcements!H281="ü",1,0)</f>
        <v>0</v>
      </c>
    </row>
    <row r="279" spans="1:22" x14ac:dyDescent="0.3">
      <c r="A279" s="15" t="str">
        <f>IF(NOT(ISBLANK(Announcements!A282)),Announcements!A282,NA())</f>
        <v>CO-20200327-mon-1</v>
      </c>
      <c r="B279" s="15">
        <f>IF(NOT(ISBLANK(Announcements!B282)),Announcements!B282,NA())</f>
        <v>1</v>
      </c>
      <c r="C279" s="15" t="e">
        <f>IF(NOT(ISBLANK(Announcements!#REF!)),Announcements!#REF!,NA())</f>
        <v>#REF!</v>
      </c>
      <c r="D279" s="26">
        <f>IF(NOT(ISBLANK(Announcements!C282)),Announcements!C282,NA())</f>
        <v>43917</v>
      </c>
      <c r="E279" s="15" t="e">
        <f>IF(NOT(ISBLANK(Announcements!D282)),Announcements!D282,NA())</f>
        <v>#N/A</v>
      </c>
      <c r="F279" s="15" t="str">
        <f>IF(NOT(ISBLANK(Announcements!E282)),Announcements!E282,NA())</f>
        <v>CO</v>
      </c>
      <c r="G279" s="15" t="str">
        <f>IF(NOT(ISBLANK(Announcements!F282)),Announcements!F282,NA())</f>
        <v>Interest rate</v>
      </c>
      <c r="H279" s="15" t="e">
        <f>IF(INDEX('Lending operations'!$L$3:$L$1007,MATCH($A279,'Lending operations'!$A$3:$A$1007,0))="ü",1,0)</f>
        <v>#N/A</v>
      </c>
      <c r="I279" s="15" t="e">
        <f>IF(INDEX('Lending operations'!$M$3:$M$1007,MATCH($A279,'Lending operations'!$A$3:$A$1007,0))="ü",1,NA())</f>
        <v>#N/A</v>
      </c>
      <c r="J279" s="15">
        <f t="shared" si="8"/>
        <v>0</v>
      </c>
      <c r="K279" s="15">
        <f t="shared" si="9"/>
        <v>0</v>
      </c>
      <c r="M279" s="15" t="e">
        <f>IF(INDEX('Asset purchases'!L$3:L$1002,MATCH($A279,'Asset purchases'!$A$3:$A$1002,0))="ü",1,NA())</f>
        <v>#N/A</v>
      </c>
      <c r="N279" s="15" t="e">
        <f>IF(INDEX('Asset purchases'!M$3:M$1002,MATCH($A279,'Asset purchases'!$A$3:$A$1002,0))="ü",1,NA())</f>
        <v>#N/A</v>
      </c>
      <c r="O279" s="15" t="e">
        <f>IF(INDEX('Asset purchases'!N$3:N$1002,MATCH($A279,'Asset purchases'!$A$3:$A$1002,0))="ü",1,NA())</f>
        <v>#N/A</v>
      </c>
      <c r="P279" s="15" t="e">
        <f>IF(INDEX('Asset purchases'!O$3:O$1002,MATCH($A279,'Asset purchases'!$A$3:$A$1002,0))="ü",1,NA())</f>
        <v>#N/A</v>
      </c>
      <c r="Q279" s="15" t="e">
        <f>IF(INDEX('Asset purchases'!P$3:P$1002,MATCH($A279,'Asset purchases'!$A$3:$A$1002,0))="ü",1,NA())</f>
        <v>#N/A</v>
      </c>
      <c r="R279" s="15" t="e">
        <f>IF(INDEX('Asset purchases'!Q$3:Q$1002,MATCH($A279,'Asset purchases'!$A$3:$A$1002,0))="ü",1,NA())</f>
        <v>#N/A</v>
      </c>
      <c r="S279" s="15" t="e">
        <f>IF(INDEX('Asset purchases'!R$3:R$1002,MATCH($A279,'Asset purchases'!$A$3:$A$1002,0))="ü",1,NA())</f>
        <v>#N/A</v>
      </c>
      <c r="T279" s="15" t="e">
        <f>IF(INDEX('Asset purchases'!S$3:S$1002,MATCH($A279,'Asset purchases'!$A$3:$A$1002,0))="ü",1,NA())</f>
        <v>#N/A</v>
      </c>
      <c r="U279" s="15" t="e">
        <f>IF(INDEX('Asset purchases'!T$3:T$1002,MATCH($A279,'Asset purchases'!$A$3:$A$1002,0))="ü",1,NA())</f>
        <v>#N/A</v>
      </c>
      <c r="V279" s="43">
        <f>IF(Announcements!H282="ü",1,0)</f>
        <v>0</v>
      </c>
    </row>
    <row r="280" spans="1:22" x14ac:dyDescent="0.3">
      <c r="A280" s="15" t="str">
        <f>IF(NOT(ISBLANK(Announcements!A283)),Announcements!A283,NA())</f>
        <v>CO-20200323-mon-1</v>
      </c>
      <c r="B280" s="15">
        <f>IF(NOT(ISBLANK(Announcements!B283)),Announcements!B283,NA())</f>
        <v>2</v>
      </c>
      <c r="C280" s="15" t="e">
        <f>IF(NOT(ISBLANK(Announcements!#REF!)),Announcements!#REF!,NA())</f>
        <v>#REF!</v>
      </c>
      <c r="D280" s="26">
        <f>IF(NOT(ISBLANK(Announcements!C283)),Announcements!C283,NA())</f>
        <v>43935</v>
      </c>
      <c r="E280" s="15" t="e">
        <f>IF(NOT(ISBLANK(Announcements!D283)),Announcements!D283,NA())</f>
        <v>#N/A</v>
      </c>
      <c r="F280" s="15" t="str">
        <f>IF(NOT(ISBLANK(Announcements!E283)),Announcements!E283,NA())</f>
        <v>CO</v>
      </c>
      <c r="G280" s="15" t="str">
        <f>IF(NOT(ISBLANK(Announcements!F283)),Announcements!F283,NA())</f>
        <v>Asset purchases</v>
      </c>
      <c r="H280" s="15" t="e">
        <f>IF(INDEX('Lending operations'!$L$3:$L$1007,MATCH($A280,'Lending operations'!$A$3:$A$1007,0))="ü",1,0)</f>
        <v>#N/A</v>
      </c>
      <c r="I280" s="15" t="e">
        <f>IF(INDEX('Lending operations'!$M$3:$M$1007,MATCH($A280,'Lending operations'!$A$3:$A$1007,0))="ü",1,NA())</f>
        <v>#N/A</v>
      </c>
      <c r="J280" s="15">
        <f t="shared" si="8"/>
        <v>0</v>
      </c>
      <c r="K280" s="15">
        <f t="shared" si="9"/>
        <v>1</v>
      </c>
      <c r="M280" s="15">
        <f>IF(INDEX('Asset purchases'!L$3:L$1002,MATCH($A280,'Asset purchases'!$A$3:$A$1002,0))="ü",1,NA())</f>
        <v>1</v>
      </c>
      <c r="N280" s="15" t="e">
        <f>IF(INDEX('Asset purchases'!M$3:M$1002,MATCH($A280,'Asset purchases'!$A$3:$A$1002,0))="ü",1,NA())</f>
        <v>#N/A</v>
      </c>
      <c r="O280" s="15" t="e">
        <f>IF(INDEX('Asset purchases'!N$3:N$1002,MATCH($A280,'Asset purchases'!$A$3:$A$1002,0))="ü",1,NA())</f>
        <v>#N/A</v>
      </c>
      <c r="P280" s="15" t="e">
        <f>IF(INDEX('Asset purchases'!O$3:O$1002,MATCH($A280,'Asset purchases'!$A$3:$A$1002,0))="ü",1,NA())</f>
        <v>#N/A</v>
      </c>
      <c r="Q280" s="15" t="e">
        <f>IF(INDEX('Asset purchases'!P$3:P$1002,MATCH($A280,'Asset purchases'!$A$3:$A$1002,0))="ü",1,NA())</f>
        <v>#N/A</v>
      </c>
      <c r="R280" s="15" t="e">
        <f>IF(INDEX('Asset purchases'!Q$3:Q$1002,MATCH($A280,'Asset purchases'!$A$3:$A$1002,0))="ü",1,NA())</f>
        <v>#N/A</v>
      </c>
      <c r="S280" s="15" t="e">
        <f>IF(INDEX('Asset purchases'!R$3:R$1002,MATCH($A280,'Asset purchases'!$A$3:$A$1002,0))="ü",1,NA())</f>
        <v>#N/A</v>
      </c>
      <c r="T280" s="15" t="e">
        <f>IF(INDEX('Asset purchases'!S$3:S$1002,MATCH($A280,'Asset purchases'!$A$3:$A$1002,0))="ü",1,NA())</f>
        <v>#N/A</v>
      </c>
      <c r="U280" s="15" t="e">
        <f>IF(INDEX('Asset purchases'!T$3:T$1002,MATCH($A280,'Asset purchases'!$A$3:$A$1002,0))="ü",1,NA())</f>
        <v>#N/A</v>
      </c>
      <c r="V280" s="43">
        <f>IF(Announcements!H283="ü",1,0)</f>
        <v>0</v>
      </c>
    </row>
    <row r="281" spans="1:22" x14ac:dyDescent="0.3">
      <c r="A281" s="15" t="str">
        <f>IF(NOT(ISBLANK(Announcements!A284)),Announcements!A284,NA())</f>
        <v>CO-20200415-mon-1</v>
      </c>
      <c r="B281" s="15">
        <f>IF(NOT(ISBLANK(Announcements!B284)),Announcements!B284,NA())</f>
        <v>1</v>
      </c>
      <c r="C281" s="15" t="e">
        <f>IF(NOT(ISBLANK(Announcements!#REF!)),Announcements!#REF!,NA())</f>
        <v>#REF!</v>
      </c>
      <c r="D281" s="26">
        <f>IF(NOT(ISBLANK(Announcements!C284)),Announcements!C284,NA())</f>
        <v>43935</v>
      </c>
      <c r="E281" s="15" t="e">
        <f>IF(NOT(ISBLANK(Announcements!D284)),Announcements!D284,NA())</f>
        <v>#N/A</v>
      </c>
      <c r="F281" s="15" t="str">
        <f>IF(NOT(ISBLANK(Announcements!E284)),Announcements!E284,NA())</f>
        <v>CO</v>
      </c>
      <c r="G281" s="15" t="str">
        <f>IF(NOT(ISBLANK(Announcements!F284)),Announcements!F284,NA())</f>
        <v>Reserve policy</v>
      </c>
      <c r="H281" s="15" t="e">
        <f>IF(INDEX('Lending operations'!$L$3:$L$1007,MATCH($A281,'Lending operations'!$A$3:$A$1007,0))="ü",1,0)</f>
        <v>#N/A</v>
      </c>
      <c r="I281" s="15" t="e">
        <f>IF(INDEX('Lending operations'!$M$3:$M$1007,MATCH($A281,'Lending operations'!$A$3:$A$1007,0))="ü",1,NA())</f>
        <v>#N/A</v>
      </c>
      <c r="J281" s="15">
        <f t="shared" si="8"/>
        <v>0</v>
      </c>
      <c r="K281" s="15">
        <f t="shared" si="9"/>
        <v>0</v>
      </c>
      <c r="M281" s="15" t="e">
        <f>IF(INDEX('Asset purchases'!L$3:L$1002,MATCH($A281,'Asset purchases'!$A$3:$A$1002,0))="ü",1,NA())</f>
        <v>#N/A</v>
      </c>
      <c r="N281" s="15" t="e">
        <f>IF(INDEX('Asset purchases'!M$3:M$1002,MATCH($A281,'Asset purchases'!$A$3:$A$1002,0))="ü",1,NA())</f>
        <v>#N/A</v>
      </c>
      <c r="O281" s="15" t="e">
        <f>IF(INDEX('Asset purchases'!N$3:N$1002,MATCH($A281,'Asset purchases'!$A$3:$A$1002,0))="ü",1,NA())</f>
        <v>#N/A</v>
      </c>
      <c r="P281" s="15" t="e">
        <f>IF(INDEX('Asset purchases'!O$3:O$1002,MATCH($A281,'Asset purchases'!$A$3:$A$1002,0))="ü",1,NA())</f>
        <v>#N/A</v>
      </c>
      <c r="Q281" s="15" t="e">
        <f>IF(INDEX('Asset purchases'!P$3:P$1002,MATCH($A281,'Asset purchases'!$A$3:$A$1002,0))="ü",1,NA())</f>
        <v>#N/A</v>
      </c>
      <c r="R281" s="15" t="e">
        <f>IF(INDEX('Asset purchases'!Q$3:Q$1002,MATCH($A281,'Asset purchases'!$A$3:$A$1002,0))="ü",1,NA())</f>
        <v>#N/A</v>
      </c>
      <c r="S281" s="15" t="e">
        <f>IF(INDEX('Asset purchases'!R$3:R$1002,MATCH($A281,'Asset purchases'!$A$3:$A$1002,0))="ü",1,NA())</f>
        <v>#N/A</v>
      </c>
      <c r="T281" s="15" t="e">
        <f>IF(INDEX('Asset purchases'!S$3:S$1002,MATCH($A281,'Asset purchases'!$A$3:$A$1002,0))="ü",1,NA())</f>
        <v>#N/A</v>
      </c>
      <c r="U281" s="15" t="e">
        <f>IF(INDEX('Asset purchases'!T$3:T$1002,MATCH($A281,'Asset purchases'!$A$3:$A$1002,0))="ü",1,NA())</f>
        <v>#N/A</v>
      </c>
      <c r="V281" s="43">
        <f>IF(Announcements!H284="ü",1,0)</f>
        <v>0</v>
      </c>
    </row>
    <row r="282" spans="1:22" x14ac:dyDescent="0.3">
      <c r="A282" s="15" t="str">
        <f>IF(NOT(ISBLANK(Announcements!A285)),Announcements!A285,NA())</f>
        <v>CO-20200312-mon-2</v>
      </c>
      <c r="B282" s="15">
        <f>IF(NOT(ISBLANK(Announcements!B285)),Announcements!B285,NA())</f>
        <v>5</v>
      </c>
      <c r="C282" s="15" t="e">
        <f>IF(NOT(ISBLANK(Announcements!#REF!)),Announcements!#REF!,NA())</f>
        <v>#REF!</v>
      </c>
      <c r="D282" s="26">
        <f>IF(NOT(ISBLANK(Announcements!C285)),Announcements!C285,NA())</f>
        <v>43937</v>
      </c>
      <c r="E282" s="15" t="e">
        <f>IF(NOT(ISBLANK(Announcements!D285)),Announcements!D285,NA())</f>
        <v>#N/A</v>
      </c>
      <c r="F282" s="15" t="str">
        <f>IF(NOT(ISBLANK(Announcements!E285)),Announcements!E285,NA())</f>
        <v>CO</v>
      </c>
      <c r="G282" s="15" t="str">
        <f>IF(NOT(ISBLANK(Announcements!F285)),Announcements!F285,NA())</f>
        <v>Lending operations</v>
      </c>
      <c r="H282" s="15">
        <f>IF(INDEX('Lending operations'!$L$3:$L$1007,MATCH($A282,'Lending operations'!$A$3:$A$1007,0))="ü",1,0)</f>
        <v>0</v>
      </c>
      <c r="I282" s="15" t="e">
        <f>IF(INDEX('Lending operations'!$M$3:$M$1007,MATCH($A282,'Lending operations'!$A$3:$A$1007,0))="ü",1,NA())</f>
        <v>#N/A</v>
      </c>
      <c r="J282" s="15">
        <f t="shared" si="8"/>
        <v>0</v>
      </c>
      <c r="K282" s="15">
        <f t="shared" si="9"/>
        <v>0</v>
      </c>
      <c r="M282" s="15" t="e">
        <f>IF(INDEX('Asset purchases'!L$3:L$1002,MATCH($A282,'Asset purchases'!$A$3:$A$1002,0))="ü",1,NA())</f>
        <v>#N/A</v>
      </c>
      <c r="N282" s="15" t="e">
        <f>IF(INDEX('Asset purchases'!M$3:M$1002,MATCH($A282,'Asset purchases'!$A$3:$A$1002,0))="ü",1,NA())</f>
        <v>#N/A</v>
      </c>
      <c r="O282" s="15" t="e">
        <f>IF(INDEX('Asset purchases'!N$3:N$1002,MATCH($A282,'Asset purchases'!$A$3:$A$1002,0))="ü",1,NA())</f>
        <v>#N/A</v>
      </c>
      <c r="P282" s="15" t="e">
        <f>IF(INDEX('Asset purchases'!O$3:O$1002,MATCH($A282,'Asset purchases'!$A$3:$A$1002,0))="ü",1,NA())</f>
        <v>#N/A</v>
      </c>
      <c r="Q282" s="15" t="e">
        <f>IF(INDEX('Asset purchases'!P$3:P$1002,MATCH($A282,'Asset purchases'!$A$3:$A$1002,0))="ü",1,NA())</f>
        <v>#N/A</v>
      </c>
      <c r="R282" s="15" t="e">
        <f>IF(INDEX('Asset purchases'!Q$3:Q$1002,MATCH($A282,'Asset purchases'!$A$3:$A$1002,0))="ü",1,NA())</f>
        <v>#N/A</v>
      </c>
      <c r="S282" s="15" t="e">
        <f>IF(INDEX('Asset purchases'!R$3:R$1002,MATCH($A282,'Asset purchases'!$A$3:$A$1002,0))="ü",1,NA())</f>
        <v>#N/A</v>
      </c>
      <c r="T282" s="15" t="e">
        <f>IF(INDEX('Asset purchases'!S$3:S$1002,MATCH($A282,'Asset purchases'!$A$3:$A$1002,0))="ü",1,NA())</f>
        <v>#N/A</v>
      </c>
      <c r="U282" s="15" t="e">
        <f>IF(INDEX('Asset purchases'!T$3:T$1002,MATCH($A282,'Asset purchases'!$A$3:$A$1002,0))="ü",1,NA())</f>
        <v>#N/A</v>
      </c>
      <c r="V282" s="43">
        <f>IF(Announcements!H285="ü",1,0)</f>
        <v>0</v>
      </c>
    </row>
    <row r="283" spans="1:22" x14ac:dyDescent="0.3">
      <c r="A283" s="15" t="str">
        <f>IF(NOT(ISBLANK(Announcements!A286)),Announcements!A286,NA())</f>
        <v>CO-20200319-mon-1</v>
      </c>
      <c r="B283" s="15">
        <f>IF(NOT(ISBLANK(Announcements!B286)),Announcements!B286,NA())</f>
        <v>2</v>
      </c>
      <c r="C283" s="15" t="e">
        <f>IF(NOT(ISBLANK(Announcements!#REF!)),Announcements!#REF!,NA())</f>
        <v>#REF!</v>
      </c>
      <c r="D283" s="26">
        <f>IF(NOT(ISBLANK(Announcements!C286)),Announcements!C286,NA())</f>
        <v>43937</v>
      </c>
      <c r="E283" s="15" t="e">
        <f>IF(NOT(ISBLANK(Announcements!D286)),Announcements!D286,NA())</f>
        <v>#N/A</v>
      </c>
      <c r="F283" s="15" t="str">
        <f>IF(NOT(ISBLANK(Announcements!E286)),Announcements!E286,NA())</f>
        <v>CO</v>
      </c>
      <c r="G283" s="15" t="str">
        <f>IF(NOT(ISBLANK(Announcements!F286)),Announcements!F286,NA())</f>
        <v>Lending operations</v>
      </c>
      <c r="H283" s="15">
        <f>IF(INDEX('Lending operations'!$L$3:$L$1007,MATCH($A283,'Lending operations'!$A$3:$A$1007,0))="ü",1,0)</f>
        <v>0</v>
      </c>
      <c r="I283" s="15" t="e">
        <f>IF(INDEX('Lending operations'!$M$3:$M$1007,MATCH($A283,'Lending operations'!$A$3:$A$1007,0))="ü",1,NA())</f>
        <v>#N/A</v>
      </c>
      <c r="J283" s="15">
        <f t="shared" si="8"/>
        <v>0</v>
      </c>
      <c r="K283" s="15">
        <f t="shared" si="9"/>
        <v>0</v>
      </c>
      <c r="M283" s="15" t="e">
        <f>IF(INDEX('Asset purchases'!L$3:L$1002,MATCH($A283,'Asset purchases'!$A$3:$A$1002,0))="ü",1,NA())</f>
        <v>#N/A</v>
      </c>
      <c r="N283" s="15" t="e">
        <f>IF(INDEX('Asset purchases'!M$3:M$1002,MATCH($A283,'Asset purchases'!$A$3:$A$1002,0))="ü",1,NA())</f>
        <v>#N/A</v>
      </c>
      <c r="O283" s="15" t="e">
        <f>IF(INDEX('Asset purchases'!N$3:N$1002,MATCH($A283,'Asset purchases'!$A$3:$A$1002,0))="ü",1,NA())</f>
        <v>#N/A</v>
      </c>
      <c r="P283" s="15" t="e">
        <f>IF(INDEX('Asset purchases'!O$3:O$1002,MATCH($A283,'Asset purchases'!$A$3:$A$1002,0))="ü",1,NA())</f>
        <v>#N/A</v>
      </c>
      <c r="Q283" s="15" t="e">
        <f>IF(INDEX('Asset purchases'!P$3:P$1002,MATCH($A283,'Asset purchases'!$A$3:$A$1002,0))="ü",1,NA())</f>
        <v>#N/A</v>
      </c>
      <c r="R283" s="15" t="e">
        <f>IF(INDEX('Asset purchases'!Q$3:Q$1002,MATCH($A283,'Asset purchases'!$A$3:$A$1002,0))="ü",1,NA())</f>
        <v>#N/A</v>
      </c>
      <c r="S283" s="15" t="e">
        <f>IF(INDEX('Asset purchases'!R$3:R$1002,MATCH($A283,'Asset purchases'!$A$3:$A$1002,0))="ü",1,NA())</f>
        <v>#N/A</v>
      </c>
      <c r="T283" s="15" t="e">
        <f>IF(INDEX('Asset purchases'!S$3:S$1002,MATCH($A283,'Asset purchases'!$A$3:$A$1002,0))="ü",1,NA())</f>
        <v>#N/A</v>
      </c>
      <c r="U283" s="15" t="e">
        <f>IF(INDEX('Asset purchases'!T$3:T$1002,MATCH($A283,'Asset purchases'!$A$3:$A$1002,0))="ü",1,NA())</f>
        <v>#N/A</v>
      </c>
      <c r="V283" s="43">
        <f>IF(Announcements!H286="ü",1,0)</f>
        <v>0</v>
      </c>
    </row>
    <row r="284" spans="1:22" x14ac:dyDescent="0.3">
      <c r="A284" s="15" t="str">
        <f>IF(NOT(ISBLANK(Announcements!A287)),Announcements!A287,NA())</f>
        <v>CO-20200312-mon-1</v>
      </c>
      <c r="B284" s="15">
        <f>IF(NOT(ISBLANK(Announcements!B287)),Announcements!B287,NA())</f>
        <v>3</v>
      </c>
      <c r="C284" s="15" t="e">
        <f>IF(NOT(ISBLANK(Announcements!#REF!)),Announcements!#REF!,NA())</f>
        <v>#REF!</v>
      </c>
      <c r="D284" s="26">
        <f>IF(NOT(ISBLANK(Announcements!C287)),Announcements!C287,NA())</f>
        <v>43951</v>
      </c>
      <c r="E284" s="15" t="e">
        <f>IF(NOT(ISBLANK(Announcements!D287)),Announcements!D287,NA())</f>
        <v>#N/A</v>
      </c>
      <c r="F284" s="15" t="str">
        <f>IF(NOT(ISBLANK(Announcements!E287)),Announcements!E287,NA())</f>
        <v>CO</v>
      </c>
      <c r="G284" s="15" t="str">
        <f>IF(NOT(ISBLANK(Announcements!F287)),Announcements!F287,NA())</f>
        <v>Foreign exchange</v>
      </c>
      <c r="H284" s="15" t="e">
        <f>IF(INDEX('Lending operations'!$L$3:$L$1007,MATCH($A284,'Lending operations'!$A$3:$A$1007,0))="ü",1,0)</f>
        <v>#N/A</v>
      </c>
      <c r="I284" s="15" t="e">
        <f>IF(INDEX('Lending operations'!$M$3:$M$1007,MATCH($A284,'Lending operations'!$A$3:$A$1007,0))="ü",1,NA())</f>
        <v>#N/A</v>
      </c>
      <c r="J284" s="15">
        <f t="shared" si="8"/>
        <v>0</v>
      </c>
      <c r="K284" s="15">
        <f t="shared" si="9"/>
        <v>0</v>
      </c>
      <c r="M284" s="15" t="e">
        <f>IF(INDEX('Asset purchases'!L$3:L$1002,MATCH($A284,'Asset purchases'!$A$3:$A$1002,0))="ü",1,NA())</f>
        <v>#N/A</v>
      </c>
      <c r="N284" s="15" t="e">
        <f>IF(INDEX('Asset purchases'!M$3:M$1002,MATCH($A284,'Asset purchases'!$A$3:$A$1002,0))="ü",1,NA())</f>
        <v>#N/A</v>
      </c>
      <c r="O284" s="15" t="e">
        <f>IF(INDEX('Asset purchases'!N$3:N$1002,MATCH($A284,'Asset purchases'!$A$3:$A$1002,0))="ü",1,NA())</f>
        <v>#N/A</v>
      </c>
      <c r="P284" s="15" t="e">
        <f>IF(INDEX('Asset purchases'!O$3:O$1002,MATCH($A284,'Asset purchases'!$A$3:$A$1002,0))="ü",1,NA())</f>
        <v>#N/A</v>
      </c>
      <c r="Q284" s="15" t="e">
        <f>IF(INDEX('Asset purchases'!P$3:P$1002,MATCH($A284,'Asset purchases'!$A$3:$A$1002,0))="ü",1,NA())</f>
        <v>#N/A</v>
      </c>
      <c r="R284" s="15" t="e">
        <f>IF(INDEX('Asset purchases'!Q$3:Q$1002,MATCH($A284,'Asset purchases'!$A$3:$A$1002,0))="ü",1,NA())</f>
        <v>#N/A</v>
      </c>
      <c r="S284" s="15" t="e">
        <f>IF(INDEX('Asset purchases'!R$3:R$1002,MATCH($A284,'Asset purchases'!$A$3:$A$1002,0))="ü",1,NA())</f>
        <v>#N/A</v>
      </c>
      <c r="T284" s="15" t="e">
        <f>IF(INDEX('Asset purchases'!S$3:S$1002,MATCH($A284,'Asset purchases'!$A$3:$A$1002,0))="ü",1,NA())</f>
        <v>#N/A</v>
      </c>
      <c r="U284" s="15" t="e">
        <f>IF(INDEX('Asset purchases'!T$3:T$1002,MATCH($A284,'Asset purchases'!$A$3:$A$1002,0))="ü",1,NA())</f>
        <v>#N/A</v>
      </c>
      <c r="V284" s="43">
        <f>IF(Announcements!H287="ü",1,0)</f>
        <v>0</v>
      </c>
    </row>
    <row r="285" spans="1:22" x14ac:dyDescent="0.3">
      <c r="A285" s="15" t="str">
        <f>IF(NOT(ISBLANK(Announcements!A288)),Announcements!A288,NA())</f>
        <v>CO-20200312-mon-2</v>
      </c>
      <c r="B285" s="15">
        <f>IF(NOT(ISBLANK(Announcements!B288)),Announcements!B288,NA())</f>
        <v>6</v>
      </c>
      <c r="C285" s="15" t="e">
        <f>IF(NOT(ISBLANK(Announcements!#REF!)),Announcements!#REF!,NA())</f>
        <v>#REF!</v>
      </c>
      <c r="D285" s="26">
        <f>IF(NOT(ISBLANK(Announcements!C288)),Announcements!C288,NA())</f>
        <v>43951</v>
      </c>
      <c r="E285" s="15" t="e">
        <f>IF(NOT(ISBLANK(Announcements!D288)),Announcements!D288,NA())</f>
        <v>#N/A</v>
      </c>
      <c r="F285" s="15" t="str">
        <f>IF(NOT(ISBLANK(Announcements!E288)),Announcements!E288,NA())</f>
        <v>CO</v>
      </c>
      <c r="G285" s="15" t="str">
        <f>IF(NOT(ISBLANK(Announcements!F288)),Announcements!F288,NA())</f>
        <v>Lending operations</v>
      </c>
      <c r="H285" s="15">
        <f>IF(INDEX('Lending operations'!$L$3:$L$1007,MATCH($A285,'Lending operations'!$A$3:$A$1007,0))="ü",1,0)</f>
        <v>0</v>
      </c>
      <c r="I285" s="15" t="e">
        <f>IF(INDEX('Lending operations'!$M$3:$M$1007,MATCH($A285,'Lending operations'!$A$3:$A$1007,0))="ü",1,NA())</f>
        <v>#N/A</v>
      </c>
      <c r="J285" s="15">
        <f t="shared" si="8"/>
        <v>0</v>
      </c>
      <c r="K285" s="15">
        <f t="shared" si="9"/>
        <v>0</v>
      </c>
      <c r="M285" s="15" t="e">
        <f>IF(INDEX('Asset purchases'!L$3:L$1002,MATCH($A285,'Asset purchases'!$A$3:$A$1002,0))="ü",1,NA())</f>
        <v>#N/A</v>
      </c>
      <c r="N285" s="15" t="e">
        <f>IF(INDEX('Asset purchases'!M$3:M$1002,MATCH($A285,'Asset purchases'!$A$3:$A$1002,0))="ü",1,NA())</f>
        <v>#N/A</v>
      </c>
      <c r="O285" s="15" t="e">
        <f>IF(INDEX('Asset purchases'!N$3:N$1002,MATCH($A285,'Asset purchases'!$A$3:$A$1002,0))="ü",1,NA())</f>
        <v>#N/A</v>
      </c>
      <c r="P285" s="15" t="e">
        <f>IF(INDEX('Asset purchases'!O$3:O$1002,MATCH($A285,'Asset purchases'!$A$3:$A$1002,0))="ü",1,NA())</f>
        <v>#N/A</v>
      </c>
      <c r="Q285" s="15" t="e">
        <f>IF(INDEX('Asset purchases'!P$3:P$1002,MATCH($A285,'Asset purchases'!$A$3:$A$1002,0))="ü",1,NA())</f>
        <v>#N/A</v>
      </c>
      <c r="R285" s="15" t="e">
        <f>IF(INDEX('Asset purchases'!Q$3:Q$1002,MATCH($A285,'Asset purchases'!$A$3:$A$1002,0))="ü",1,NA())</f>
        <v>#N/A</v>
      </c>
      <c r="S285" s="15" t="e">
        <f>IF(INDEX('Asset purchases'!R$3:R$1002,MATCH($A285,'Asset purchases'!$A$3:$A$1002,0))="ü",1,NA())</f>
        <v>#N/A</v>
      </c>
      <c r="T285" s="15" t="e">
        <f>IF(INDEX('Asset purchases'!S$3:S$1002,MATCH($A285,'Asset purchases'!$A$3:$A$1002,0))="ü",1,NA())</f>
        <v>#N/A</v>
      </c>
      <c r="U285" s="15" t="e">
        <f>IF(INDEX('Asset purchases'!T$3:T$1002,MATCH($A285,'Asset purchases'!$A$3:$A$1002,0))="ü",1,NA())</f>
        <v>#N/A</v>
      </c>
      <c r="V285" s="43">
        <f>IF(Announcements!H288="ü",1,0)</f>
        <v>0</v>
      </c>
    </row>
    <row r="286" spans="1:22" x14ac:dyDescent="0.3">
      <c r="A286" s="15" t="str">
        <f>IF(NOT(ISBLANK(Announcements!A289)),Announcements!A289,NA())</f>
        <v>CO-20200319-mon-2</v>
      </c>
      <c r="B286" s="15">
        <f>IF(NOT(ISBLANK(Announcements!B289)),Announcements!B289,NA())</f>
        <v>3</v>
      </c>
      <c r="C286" s="15" t="e">
        <f>IF(NOT(ISBLANK(Announcements!#REF!)),Announcements!#REF!,NA())</f>
        <v>#REF!</v>
      </c>
      <c r="D286" s="26">
        <f>IF(NOT(ISBLANK(Announcements!C289)),Announcements!C289,NA())</f>
        <v>43951</v>
      </c>
      <c r="E286" s="15" t="e">
        <f>IF(NOT(ISBLANK(Announcements!D289)),Announcements!D289,NA())</f>
        <v>#N/A</v>
      </c>
      <c r="F286" s="15" t="str">
        <f>IF(NOT(ISBLANK(Announcements!E289)),Announcements!E289,NA())</f>
        <v>CO</v>
      </c>
      <c r="G286" s="15" t="str">
        <f>IF(NOT(ISBLANK(Announcements!F289)),Announcements!F289,NA())</f>
        <v>Foreign exchange</v>
      </c>
      <c r="H286" s="15" t="e">
        <f>IF(INDEX('Lending operations'!$L$3:$L$1007,MATCH($A286,'Lending operations'!$A$3:$A$1007,0))="ü",1,0)</f>
        <v>#N/A</v>
      </c>
      <c r="I286" s="15" t="e">
        <f>IF(INDEX('Lending operations'!$M$3:$M$1007,MATCH($A286,'Lending operations'!$A$3:$A$1007,0))="ü",1,NA())</f>
        <v>#N/A</v>
      </c>
      <c r="J286" s="15">
        <f t="shared" si="8"/>
        <v>0</v>
      </c>
      <c r="K286" s="15">
        <f t="shared" si="9"/>
        <v>0</v>
      </c>
      <c r="M286" s="15" t="e">
        <f>IF(INDEX('Asset purchases'!L$3:L$1002,MATCH($A286,'Asset purchases'!$A$3:$A$1002,0))="ü",1,NA())</f>
        <v>#N/A</v>
      </c>
      <c r="N286" s="15" t="e">
        <f>IF(INDEX('Asset purchases'!M$3:M$1002,MATCH($A286,'Asset purchases'!$A$3:$A$1002,0))="ü",1,NA())</f>
        <v>#N/A</v>
      </c>
      <c r="O286" s="15" t="e">
        <f>IF(INDEX('Asset purchases'!N$3:N$1002,MATCH($A286,'Asset purchases'!$A$3:$A$1002,0))="ü",1,NA())</f>
        <v>#N/A</v>
      </c>
      <c r="P286" s="15" t="e">
        <f>IF(INDEX('Asset purchases'!O$3:O$1002,MATCH($A286,'Asset purchases'!$A$3:$A$1002,0))="ü",1,NA())</f>
        <v>#N/A</v>
      </c>
      <c r="Q286" s="15" t="e">
        <f>IF(INDEX('Asset purchases'!P$3:P$1002,MATCH($A286,'Asset purchases'!$A$3:$A$1002,0))="ü",1,NA())</f>
        <v>#N/A</v>
      </c>
      <c r="R286" s="15" t="e">
        <f>IF(INDEX('Asset purchases'!Q$3:Q$1002,MATCH($A286,'Asset purchases'!$A$3:$A$1002,0))="ü",1,NA())</f>
        <v>#N/A</v>
      </c>
      <c r="S286" s="15" t="e">
        <f>IF(INDEX('Asset purchases'!R$3:R$1002,MATCH($A286,'Asset purchases'!$A$3:$A$1002,0))="ü",1,NA())</f>
        <v>#N/A</v>
      </c>
      <c r="T286" s="15" t="e">
        <f>IF(INDEX('Asset purchases'!S$3:S$1002,MATCH($A286,'Asset purchases'!$A$3:$A$1002,0))="ü",1,NA())</f>
        <v>#N/A</v>
      </c>
      <c r="U286" s="15" t="e">
        <f>IF(INDEX('Asset purchases'!T$3:T$1002,MATCH($A286,'Asset purchases'!$A$3:$A$1002,0))="ü",1,NA())</f>
        <v>#N/A</v>
      </c>
      <c r="V286" s="43">
        <f>IF(Announcements!H289="ü",1,0)</f>
        <v>0</v>
      </c>
    </row>
    <row r="287" spans="1:22" x14ac:dyDescent="0.3">
      <c r="A287" s="15" t="str">
        <f>IF(NOT(ISBLANK(Announcements!A290)),Announcements!A290,NA())</f>
        <v>CO-20200327-mon-1</v>
      </c>
      <c r="B287" s="15">
        <f>IF(NOT(ISBLANK(Announcements!B290)),Announcements!B290,NA())</f>
        <v>2</v>
      </c>
      <c r="C287" s="15" t="e">
        <f>IF(NOT(ISBLANK(Announcements!#REF!)),Announcements!#REF!,NA())</f>
        <v>#REF!</v>
      </c>
      <c r="D287" s="26">
        <f>IF(NOT(ISBLANK(Announcements!C290)),Announcements!C290,NA())</f>
        <v>43951</v>
      </c>
      <c r="E287" s="15" t="e">
        <f>IF(NOT(ISBLANK(Announcements!D290)),Announcements!D290,NA())</f>
        <v>#N/A</v>
      </c>
      <c r="F287" s="15" t="str">
        <f>IF(NOT(ISBLANK(Announcements!E290)),Announcements!E290,NA())</f>
        <v>CO</v>
      </c>
      <c r="G287" s="15" t="str">
        <f>IF(NOT(ISBLANK(Announcements!F290)),Announcements!F290,NA())</f>
        <v>Interest rate</v>
      </c>
      <c r="H287" s="15" t="e">
        <f>IF(INDEX('Lending operations'!$L$3:$L$1007,MATCH($A287,'Lending operations'!$A$3:$A$1007,0))="ü",1,0)</f>
        <v>#N/A</v>
      </c>
      <c r="I287" s="15" t="e">
        <f>IF(INDEX('Lending operations'!$M$3:$M$1007,MATCH($A287,'Lending operations'!$A$3:$A$1007,0))="ü",1,NA())</f>
        <v>#N/A</v>
      </c>
      <c r="J287" s="15">
        <f t="shared" si="8"/>
        <v>0</v>
      </c>
      <c r="K287" s="15">
        <f t="shared" si="9"/>
        <v>0</v>
      </c>
      <c r="M287" s="15" t="e">
        <f>IF(INDEX('Asset purchases'!L$3:L$1002,MATCH($A287,'Asset purchases'!$A$3:$A$1002,0))="ü",1,NA())</f>
        <v>#N/A</v>
      </c>
      <c r="N287" s="15" t="e">
        <f>IF(INDEX('Asset purchases'!M$3:M$1002,MATCH($A287,'Asset purchases'!$A$3:$A$1002,0))="ü",1,NA())</f>
        <v>#N/A</v>
      </c>
      <c r="O287" s="15" t="e">
        <f>IF(INDEX('Asset purchases'!N$3:N$1002,MATCH($A287,'Asset purchases'!$A$3:$A$1002,0))="ü",1,NA())</f>
        <v>#N/A</v>
      </c>
      <c r="P287" s="15" t="e">
        <f>IF(INDEX('Asset purchases'!O$3:O$1002,MATCH($A287,'Asset purchases'!$A$3:$A$1002,0))="ü",1,NA())</f>
        <v>#N/A</v>
      </c>
      <c r="Q287" s="15" t="e">
        <f>IF(INDEX('Asset purchases'!P$3:P$1002,MATCH($A287,'Asset purchases'!$A$3:$A$1002,0))="ü",1,NA())</f>
        <v>#N/A</v>
      </c>
      <c r="R287" s="15" t="e">
        <f>IF(INDEX('Asset purchases'!Q$3:Q$1002,MATCH($A287,'Asset purchases'!$A$3:$A$1002,0))="ü",1,NA())</f>
        <v>#N/A</v>
      </c>
      <c r="S287" s="15" t="e">
        <f>IF(INDEX('Asset purchases'!R$3:R$1002,MATCH($A287,'Asset purchases'!$A$3:$A$1002,0))="ü",1,NA())</f>
        <v>#N/A</v>
      </c>
      <c r="T287" s="15" t="e">
        <f>IF(INDEX('Asset purchases'!S$3:S$1002,MATCH($A287,'Asset purchases'!$A$3:$A$1002,0))="ü",1,NA())</f>
        <v>#N/A</v>
      </c>
      <c r="U287" s="15" t="e">
        <f>IF(INDEX('Asset purchases'!T$3:T$1002,MATCH($A287,'Asset purchases'!$A$3:$A$1002,0))="ü",1,NA())</f>
        <v>#N/A</v>
      </c>
      <c r="V287" s="43">
        <f>IF(Announcements!H290="ü",1,0)</f>
        <v>0</v>
      </c>
    </row>
    <row r="288" spans="1:22" x14ac:dyDescent="0.3">
      <c r="A288" s="15" t="str">
        <f>IF(NOT(ISBLANK(Announcements!A291)),Announcements!A291,NA())</f>
        <v>CO-20200501-mon-1</v>
      </c>
      <c r="B288" s="15">
        <f>IF(NOT(ISBLANK(Announcements!B291)),Announcements!B291,NA())</f>
        <v>1</v>
      </c>
      <c r="C288" s="15" t="e">
        <f>IF(NOT(ISBLANK(Announcements!#REF!)),Announcements!#REF!,NA())</f>
        <v>#REF!</v>
      </c>
      <c r="D288" s="26">
        <f>IF(NOT(ISBLANK(Announcements!C291)),Announcements!C291,NA())</f>
        <v>43952</v>
      </c>
      <c r="E288" s="15" t="e">
        <f>IF(NOT(ISBLANK(Announcements!D291)),Announcements!D291,NA())</f>
        <v>#N/A</v>
      </c>
      <c r="F288" s="15" t="str">
        <f>IF(NOT(ISBLANK(Announcements!E291)),Announcements!E291,NA())</f>
        <v>CO</v>
      </c>
      <c r="G288" s="15" t="str">
        <f>IF(NOT(ISBLANK(Announcements!F291)),Announcements!F291,NA())</f>
        <v>Foreign exchange</v>
      </c>
      <c r="H288" s="15" t="e">
        <f>IF(INDEX('Lending operations'!$L$3:$L$1007,MATCH($A288,'Lending operations'!$A$3:$A$1007,0))="ü",1,0)</f>
        <v>#N/A</v>
      </c>
      <c r="I288" s="15" t="e">
        <f>IF(INDEX('Lending operations'!$M$3:$M$1007,MATCH($A288,'Lending operations'!$A$3:$A$1007,0))="ü",1,NA())</f>
        <v>#N/A</v>
      </c>
      <c r="J288" s="15">
        <f t="shared" si="8"/>
        <v>0</v>
      </c>
      <c r="K288" s="15">
        <f t="shared" si="9"/>
        <v>0</v>
      </c>
      <c r="M288" s="15" t="e">
        <f>IF(INDEX('Asset purchases'!L$3:L$1002,MATCH($A288,'Asset purchases'!$A$3:$A$1002,0))="ü",1,NA())</f>
        <v>#N/A</v>
      </c>
      <c r="N288" s="15" t="e">
        <f>IF(INDEX('Asset purchases'!M$3:M$1002,MATCH($A288,'Asset purchases'!$A$3:$A$1002,0))="ü",1,NA())</f>
        <v>#N/A</v>
      </c>
      <c r="O288" s="15" t="e">
        <f>IF(INDEX('Asset purchases'!N$3:N$1002,MATCH($A288,'Asset purchases'!$A$3:$A$1002,0))="ü",1,NA())</f>
        <v>#N/A</v>
      </c>
      <c r="P288" s="15" t="e">
        <f>IF(INDEX('Asset purchases'!O$3:O$1002,MATCH($A288,'Asset purchases'!$A$3:$A$1002,0))="ü",1,NA())</f>
        <v>#N/A</v>
      </c>
      <c r="Q288" s="15" t="e">
        <f>IF(INDEX('Asset purchases'!P$3:P$1002,MATCH($A288,'Asset purchases'!$A$3:$A$1002,0))="ü",1,NA())</f>
        <v>#N/A</v>
      </c>
      <c r="R288" s="15" t="e">
        <f>IF(INDEX('Asset purchases'!Q$3:Q$1002,MATCH($A288,'Asset purchases'!$A$3:$A$1002,0))="ü",1,NA())</f>
        <v>#N/A</v>
      </c>
      <c r="S288" s="15" t="e">
        <f>IF(INDEX('Asset purchases'!R$3:R$1002,MATCH($A288,'Asset purchases'!$A$3:$A$1002,0))="ü",1,NA())</f>
        <v>#N/A</v>
      </c>
      <c r="T288" s="15" t="e">
        <f>IF(INDEX('Asset purchases'!S$3:S$1002,MATCH($A288,'Asset purchases'!$A$3:$A$1002,0))="ü",1,NA())</f>
        <v>#N/A</v>
      </c>
      <c r="U288" s="15" t="e">
        <f>IF(INDEX('Asset purchases'!T$3:T$1002,MATCH($A288,'Asset purchases'!$A$3:$A$1002,0))="ü",1,NA())</f>
        <v>#N/A</v>
      </c>
      <c r="V288" s="43">
        <f>IF(Announcements!H291="ü",1,0)</f>
        <v>0</v>
      </c>
    </row>
    <row r="289" spans="1:22" x14ac:dyDescent="0.3">
      <c r="A289" s="15" t="str">
        <f>IF(NOT(ISBLANK(Announcements!A292)),Announcements!A292,NA())</f>
        <v>CO-20200501-mon-1</v>
      </c>
      <c r="B289" s="15">
        <f>IF(NOT(ISBLANK(Announcements!B292)),Announcements!B292,NA())</f>
        <v>2</v>
      </c>
      <c r="C289" s="15" t="e">
        <f>IF(NOT(ISBLANK(Announcements!#REF!)),Announcements!#REF!,NA())</f>
        <v>#REF!</v>
      </c>
      <c r="D289" s="26">
        <f>IF(NOT(ISBLANK(Announcements!C292)),Announcements!C292,NA())</f>
        <v>43952</v>
      </c>
      <c r="E289" s="15" t="e">
        <f>IF(NOT(ISBLANK(Announcements!D292)),Announcements!D292,NA())</f>
        <v>#N/A</v>
      </c>
      <c r="F289" s="15" t="str">
        <f>IF(NOT(ISBLANK(Announcements!E292)),Announcements!E292,NA())</f>
        <v>CO</v>
      </c>
      <c r="G289" s="15" t="str">
        <f>IF(NOT(ISBLANK(Announcements!F292)),Announcements!F292,NA())</f>
        <v>Foreign exchange</v>
      </c>
      <c r="H289" s="15" t="e">
        <f>IF(INDEX('Lending operations'!$L$3:$L$1007,MATCH($A289,'Lending operations'!$A$3:$A$1007,0))="ü",1,0)</f>
        <v>#N/A</v>
      </c>
      <c r="I289" s="15" t="e">
        <f>IF(INDEX('Lending operations'!$M$3:$M$1007,MATCH($A289,'Lending operations'!$A$3:$A$1007,0))="ü",1,NA())</f>
        <v>#N/A</v>
      </c>
      <c r="J289" s="15">
        <f t="shared" si="8"/>
        <v>0</v>
      </c>
      <c r="K289" s="15">
        <f t="shared" si="9"/>
        <v>0</v>
      </c>
      <c r="M289" s="15" t="e">
        <f>IF(INDEX('Asset purchases'!L$3:L$1002,MATCH($A289,'Asset purchases'!$A$3:$A$1002,0))="ü",1,NA())</f>
        <v>#N/A</v>
      </c>
      <c r="N289" s="15" t="e">
        <f>IF(INDEX('Asset purchases'!M$3:M$1002,MATCH($A289,'Asset purchases'!$A$3:$A$1002,0))="ü",1,NA())</f>
        <v>#N/A</v>
      </c>
      <c r="O289" s="15" t="e">
        <f>IF(INDEX('Asset purchases'!N$3:N$1002,MATCH($A289,'Asset purchases'!$A$3:$A$1002,0))="ü",1,NA())</f>
        <v>#N/A</v>
      </c>
      <c r="P289" s="15" t="e">
        <f>IF(INDEX('Asset purchases'!O$3:O$1002,MATCH($A289,'Asset purchases'!$A$3:$A$1002,0))="ü",1,NA())</f>
        <v>#N/A</v>
      </c>
      <c r="Q289" s="15" t="e">
        <f>IF(INDEX('Asset purchases'!P$3:P$1002,MATCH($A289,'Asset purchases'!$A$3:$A$1002,0))="ü",1,NA())</f>
        <v>#N/A</v>
      </c>
      <c r="R289" s="15" t="e">
        <f>IF(INDEX('Asset purchases'!Q$3:Q$1002,MATCH($A289,'Asset purchases'!$A$3:$A$1002,0))="ü",1,NA())</f>
        <v>#N/A</v>
      </c>
      <c r="S289" s="15" t="e">
        <f>IF(INDEX('Asset purchases'!R$3:R$1002,MATCH($A289,'Asset purchases'!$A$3:$A$1002,0))="ü",1,NA())</f>
        <v>#N/A</v>
      </c>
      <c r="T289" s="15" t="e">
        <f>IF(INDEX('Asset purchases'!S$3:S$1002,MATCH($A289,'Asset purchases'!$A$3:$A$1002,0))="ü",1,NA())</f>
        <v>#N/A</v>
      </c>
      <c r="U289" s="15" t="e">
        <f>IF(INDEX('Asset purchases'!T$3:T$1002,MATCH($A289,'Asset purchases'!$A$3:$A$1002,0))="ü",1,NA())</f>
        <v>#N/A</v>
      </c>
      <c r="V289" s="43">
        <f>IF(Announcements!H292="ü",1,0)</f>
        <v>0</v>
      </c>
    </row>
    <row r="290" spans="1:22" x14ac:dyDescent="0.3">
      <c r="A290" s="15" t="str">
        <f>IF(NOT(ISBLANK(Announcements!A293)),Announcements!A293,NA())</f>
        <v>CO-20200508-mon-1</v>
      </c>
      <c r="B290" s="15">
        <f>IF(NOT(ISBLANK(Announcements!B293)),Announcements!B293,NA())</f>
        <v>1</v>
      </c>
      <c r="C290" s="15" t="e">
        <f>IF(NOT(ISBLANK(Announcements!#REF!)),Announcements!#REF!,NA())</f>
        <v>#REF!</v>
      </c>
      <c r="D290" s="26">
        <f>IF(NOT(ISBLANK(Announcements!C293)),Announcements!C293,NA())</f>
        <v>43959</v>
      </c>
      <c r="E290" s="15" t="e">
        <f>IF(NOT(ISBLANK(Announcements!D293)),Announcements!D293,NA())</f>
        <v>#N/A</v>
      </c>
      <c r="F290" s="15" t="str">
        <f>IF(NOT(ISBLANK(Announcements!E293)),Announcements!E293,NA())</f>
        <v>CO</v>
      </c>
      <c r="G290" s="15" t="str">
        <f>IF(NOT(ISBLANK(Announcements!F293)),Announcements!F293,NA())</f>
        <v>Foreign exchange</v>
      </c>
      <c r="H290" s="15">
        <f>IF(INDEX('Lending operations'!$L$3:$L$1007,MATCH($A290,'Lending operations'!$A$3:$A$1007,0))="ü",1,0)</f>
        <v>0</v>
      </c>
      <c r="I290" s="15" t="e">
        <f>IF(INDEX('Lending operations'!$M$3:$M$1007,MATCH($A290,'Lending operations'!$A$3:$A$1007,0))="ü",1,NA())</f>
        <v>#N/A</v>
      </c>
      <c r="J290" s="15">
        <f t="shared" si="8"/>
        <v>0</v>
      </c>
      <c r="K290" s="15">
        <f t="shared" si="9"/>
        <v>0</v>
      </c>
      <c r="M290" s="15" t="e">
        <f>IF(INDEX('Asset purchases'!L$3:L$1002,MATCH($A290,'Asset purchases'!$A$3:$A$1002,0))="ü",1,NA())</f>
        <v>#N/A</v>
      </c>
      <c r="N290" s="15" t="e">
        <f>IF(INDEX('Asset purchases'!M$3:M$1002,MATCH($A290,'Asset purchases'!$A$3:$A$1002,0))="ü",1,NA())</f>
        <v>#N/A</v>
      </c>
      <c r="O290" s="15" t="e">
        <f>IF(INDEX('Asset purchases'!N$3:N$1002,MATCH($A290,'Asset purchases'!$A$3:$A$1002,0))="ü",1,NA())</f>
        <v>#N/A</v>
      </c>
      <c r="P290" s="15" t="e">
        <f>IF(INDEX('Asset purchases'!O$3:O$1002,MATCH($A290,'Asset purchases'!$A$3:$A$1002,0))="ü",1,NA())</f>
        <v>#N/A</v>
      </c>
      <c r="Q290" s="15" t="e">
        <f>IF(INDEX('Asset purchases'!P$3:P$1002,MATCH($A290,'Asset purchases'!$A$3:$A$1002,0))="ü",1,NA())</f>
        <v>#N/A</v>
      </c>
      <c r="R290" s="15" t="e">
        <f>IF(INDEX('Asset purchases'!Q$3:Q$1002,MATCH($A290,'Asset purchases'!$A$3:$A$1002,0))="ü",1,NA())</f>
        <v>#N/A</v>
      </c>
      <c r="S290" s="15" t="e">
        <f>IF(INDEX('Asset purchases'!R$3:R$1002,MATCH($A290,'Asset purchases'!$A$3:$A$1002,0))="ü",1,NA())</f>
        <v>#N/A</v>
      </c>
      <c r="T290" s="15" t="e">
        <f>IF(INDEX('Asset purchases'!S$3:S$1002,MATCH($A290,'Asset purchases'!$A$3:$A$1002,0))="ü",1,NA())</f>
        <v>#N/A</v>
      </c>
      <c r="U290" s="15" t="e">
        <f>IF(INDEX('Asset purchases'!T$3:T$1002,MATCH($A290,'Asset purchases'!$A$3:$A$1002,0))="ü",1,NA())</f>
        <v>#N/A</v>
      </c>
      <c r="V290" s="43">
        <f>IF(Announcements!H293="ü",1,0)</f>
        <v>0</v>
      </c>
    </row>
    <row r="291" spans="1:22" x14ac:dyDescent="0.3">
      <c r="A291" s="15" t="str">
        <f>IF(NOT(ISBLANK(Announcements!A294)),Announcements!A294,NA())</f>
        <v>CO-20200508-mon-1</v>
      </c>
      <c r="B291" s="15">
        <f>IF(NOT(ISBLANK(Announcements!B294)),Announcements!B294,NA())</f>
        <v>2</v>
      </c>
      <c r="C291" s="15" t="e">
        <f>IF(NOT(ISBLANK(Announcements!#REF!)),Announcements!#REF!,NA())</f>
        <v>#REF!</v>
      </c>
      <c r="D291" s="26">
        <f>IF(NOT(ISBLANK(Announcements!C294)),Announcements!C294,NA())</f>
        <v>43959</v>
      </c>
      <c r="E291" s="15" t="e">
        <f>IF(NOT(ISBLANK(Announcements!D294)),Announcements!D294,NA())</f>
        <v>#N/A</v>
      </c>
      <c r="F291" s="15" t="str">
        <f>IF(NOT(ISBLANK(Announcements!E294)),Announcements!E294,NA())</f>
        <v>CO</v>
      </c>
      <c r="G291" s="15" t="str">
        <f>IF(NOT(ISBLANK(Announcements!F294)),Announcements!F294,NA())</f>
        <v>Lending operations</v>
      </c>
      <c r="H291" s="15">
        <f>IF(INDEX('Lending operations'!$L$3:$L$1007,MATCH($A291,'Lending operations'!$A$3:$A$1007,0))="ü",1,0)</f>
        <v>0</v>
      </c>
      <c r="I291" s="15" t="e">
        <f>IF(INDEX('Lending operations'!$M$3:$M$1007,MATCH($A291,'Lending operations'!$A$3:$A$1007,0))="ü",1,NA())</f>
        <v>#N/A</v>
      </c>
      <c r="J291" s="15">
        <f t="shared" si="8"/>
        <v>0</v>
      </c>
      <c r="K291" s="15">
        <f t="shared" si="9"/>
        <v>0</v>
      </c>
      <c r="M291" s="15" t="e">
        <f>IF(INDEX('Asset purchases'!L$3:L$1002,MATCH($A291,'Asset purchases'!$A$3:$A$1002,0))="ü",1,NA())</f>
        <v>#N/A</v>
      </c>
      <c r="N291" s="15" t="e">
        <f>IF(INDEX('Asset purchases'!M$3:M$1002,MATCH($A291,'Asset purchases'!$A$3:$A$1002,0))="ü",1,NA())</f>
        <v>#N/A</v>
      </c>
      <c r="O291" s="15" t="e">
        <f>IF(INDEX('Asset purchases'!N$3:N$1002,MATCH($A291,'Asset purchases'!$A$3:$A$1002,0))="ü",1,NA())</f>
        <v>#N/A</v>
      </c>
      <c r="P291" s="15" t="e">
        <f>IF(INDEX('Asset purchases'!O$3:O$1002,MATCH($A291,'Asset purchases'!$A$3:$A$1002,0))="ü",1,NA())</f>
        <v>#N/A</v>
      </c>
      <c r="Q291" s="15" t="e">
        <f>IF(INDEX('Asset purchases'!P$3:P$1002,MATCH($A291,'Asset purchases'!$A$3:$A$1002,0))="ü",1,NA())</f>
        <v>#N/A</v>
      </c>
      <c r="R291" s="15" t="e">
        <f>IF(INDEX('Asset purchases'!Q$3:Q$1002,MATCH($A291,'Asset purchases'!$A$3:$A$1002,0))="ü",1,NA())</f>
        <v>#N/A</v>
      </c>
      <c r="S291" s="15" t="e">
        <f>IF(INDEX('Asset purchases'!R$3:R$1002,MATCH($A291,'Asset purchases'!$A$3:$A$1002,0))="ü",1,NA())</f>
        <v>#N/A</v>
      </c>
      <c r="T291" s="15" t="e">
        <f>IF(INDEX('Asset purchases'!S$3:S$1002,MATCH($A291,'Asset purchases'!$A$3:$A$1002,0))="ü",1,NA())</f>
        <v>#N/A</v>
      </c>
      <c r="U291" s="15" t="e">
        <f>IF(INDEX('Asset purchases'!T$3:T$1002,MATCH($A291,'Asset purchases'!$A$3:$A$1002,0))="ü",1,NA())</f>
        <v>#N/A</v>
      </c>
      <c r="V291" s="43">
        <f>IF(Announcements!H294="ü",1,0)</f>
        <v>0</v>
      </c>
    </row>
    <row r="292" spans="1:22" x14ac:dyDescent="0.3">
      <c r="A292" s="15" t="str">
        <f>IF(NOT(ISBLANK(Announcements!A295)),Announcements!A295,NA())</f>
        <v>CO-20200508-mon-2</v>
      </c>
      <c r="B292" s="15">
        <f>IF(NOT(ISBLANK(Announcements!B295)),Announcements!B295,NA())</f>
        <v>1</v>
      </c>
      <c r="C292" s="15" t="e">
        <f>IF(NOT(ISBLANK(Announcements!#REF!)),Announcements!#REF!,NA())</f>
        <v>#REF!</v>
      </c>
      <c r="D292" s="26">
        <f>IF(NOT(ISBLANK(Announcements!C295)),Announcements!C295,NA())</f>
        <v>43959</v>
      </c>
      <c r="E292" s="15" t="e">
        <f>IF(NOT(ISBLANK(Announcements!D295)),Announcements!D295,NA())</f>
        <v>#N/A</v>
      </c>
      <c r="F292" s="15" t="str">
        <f>IF(NOT(ISBLANK(Announcements!E295)),Announcements!E295,NA())</f>
        <v>CO</v>
      </c>
      <c r="G292" s="15" t="str">
        <f>IF(NOT(ISBLANK(Announcements!F295)),Announcements!F295,NA())</f>
        <v>Lending operations</v>
      </c>
      <c r="H292" s="15">
        <f>IF(INDEX('Lending operations'!$L$3:$L$1007,MATCH($A292,'Lending operations'!$A$3:$A$1007,0))="ü",1,0)</f>
        <v>0</v>
      </c>
      <c r="I292" s="15" t="e">
        <f>IF(INDEX('Lending operations'!$M$3:$M$1007,MATCH($A292,'Lending operations'!$A$3:$A$1007,0))="ü",1,NA())</f>
        <v>#N/A</v>
      </c>
      <c r="J292" s="15">
        <f t="shared" si="8"/>
        <v>0</v>
      </c>
      <c r="K292" s="15">
        <f t="shared" si="9"/>
        <v>0</v>
      </c>
      <c r="M292" s="15" t="e">
        <f>IF(INDEX('Asset purchases'!L$3:L$1002,MATCH($A292,'Asset purchases'!$A$3:$A$1002,0))="ü",1,NA())</f>
        <v>#N/A</v>
      </c>
      <c r="N292" s="15" t="e">
        <f>IF(INDEX('Asset purchases'!M$3:M$1002,MATCH($A292,'Asset purchases'!$A$3:$A$1002,0))="ü",1,NA())</f>
        <v>#N/A</v>
      </c>
      <c r="O292" s="15" t="e">
        <f>IF(INDEX('Asset purchases'!N$3:N$1002,MATCH($A292,'Asset purchases'!$A$3:$A$1002,0))="ü",1,NA())</f>
        <v>#N/A</v>
      </c>
      <c r="P292" s="15" t="e">
        <f>IF(INDEX('Asset purchases'!O$3:O$1002,MATCH($A292,'Asset purchases'!$A$3:$A$1002,0))="ü",1,NA())</f>
        <v>#N/A</v>
      </c>
      <c r="Q292" s="15" t="e">
        <f>IF(INDEX('Asset purchases'!P$3:P$1002,MATCH($A292,'Asset purchases'!$A$3:$A$1002,0))="ü",1,NA())</f>
        <v>#N/A</v>
      </c>
      <c r="R292" s="15" t="e">
        <f>IF(INDEX('Asset purchases'!Q$3:Q$1002,MATCH($A292,'Asset purchases'!$A$3:$A$1002,0))="ü",1,NA())</f>
        <v>#N/A</v>
      </c>
      <c r="S292" s="15" t="e">
        <f>IF(INDEX('Asset purchases'!R$3:R$1002,MATCH($A292,'Asset purchases'!$A$3:$A$1002,0))="ü",1,NA())</f>
        <v>#N/A</v>
      </c>
      <c r="T292" s="15" t="e">
        <f>IF(INDEX('Asset purchases'!S$3:S$1002,MATCH($A292,'Asset purchases'!$A$3:$A$1002,0))="ü",1,NA())</f>
        <v>#N/A</v>
      </c>
      <c r="U292" s="15" t="e">
        <f>IF(INDEX('Asset purchases'!T$3:T$1002,MATCH($A292,'Asset purchases'!$A$3:$A$1002,0))="ü",1,NA())</f>
        <v>#N/A</v>
      </c>
      <c r="V292" s="43">
        <f>IF(Announcements!H295="ü",1,0)</f>
        <v>0</v>
      </c>
    </row>
    <row r="293" spans="1:22" x14ac:dyDescent="0.3">
      <c r="A293" s="15" t="str">
        <f>IF(NOT(ISBLANK(Announcements!A296)),Announcements!A296,NA())</f>
        <v>CO-20200513-mon-1</v>
      </c>
      <c r="B293" s="15">
        <f>IF(NOT(ISBLANK(Announcements!B296)),Announcements!B296,NA())</f>
        <v>1</v>
      </c>
      <c r="C293" s="15" t="e">
        <f>IF(NOT(ISBLANK(Announcements!#REF!)),Announcements!#REF!,NA())</f>
        <v>#REF!</v>
      </c>
      <c r="D293" s="26">
        <f>IF(NOT(ISBLANK(Announcements!C296)),Announcements!C296,NA())</f>
        <v>43964</v>
      </c>
      <c r="E293" s="15" t="e">
        <f>IF(NOT(ISBLANK(Announcements!D296)),Announcements!D296,NA())</f>
        <v>#N/A</v>
      </c>
      <c r="F293" s="15" t="str">
        <f>IF(NOT(ISBLANK(Announcements!E296)),Announcements!E296,NA())</f>
        <v>CO</v>
      </c>
      <c r="G293" s="15" t="str">
        <f>IF(NOT(ISBLANK(Announcements!F296)),Announcements!F296,NA())</f>
        <v>Other</v>
      </c>
      <c r="H293" s="15" t="e">
        <f>IF(INDEX('Lending operations'!$L$3:$L$1007,MATCH($A293,'Lending operations'!$A$3:$A$1007,0))="ü",1,0)</f>
        <v>#N/A</v>
      </c>
      <c r="I293" s="15" t="e">
        <f>IF(INDEX('Lending operations'!$M$3:$M$1007,MATCH($A293,'Lending operations'!$A$3:$A$1007,0))="ü",1,NA())</f>
        <v>#N/A</v>
      </c>
      <c r="J293" s="15">
        <f t="shared" si="8"/>
        <v>0</v>
      </c>
      <c r="K293" s="15">
        <f t="shared" si="9"/>
        <v>0</v>
      </c>
      <c r="M293" s="15" t="e">
        <f>IF(INDEX('Asset purchases'!L$3:L$1002,MATCH($A293,'Asset purchases'!$A$3:$A$1002,0))="ü",1,NA())</f>
        <v>#N/A</v>
      </c>
      <c r="N293" s="15" t="e">
        <f>IF(INDEX('Asset purchases'!M$3:M$1002,MATCH($A293,'Asset purchases'!$A$3:$A$1002,0))="ü",1,NA())</f>
        <v>#N/A</v>
      </c>
      <c r="O293" s="15" t="e">
        <f>IF(INDEX('Asset purchases'!N$3:N$1002,MATCH($A293,'Asset purchases'!$A$3:$A$1002,0))="ü",1,NA())</f>
        <v>#N/A</v>
      </c>
      <c r="P293" s="15" t="e">
        <f>IF(INDEX('Asset purchases'!O$3:O$1002,MATCH($A293,'Asset purchases'!$A$3:$A$1002,0))="ü",1,NA())</f>
        <v>#N/A</v>
      </c>
      <c r="Q293" s="15" t="e">
        <f>IF(INDEX('Asset purchases'!P$3:P$1002,MATCH($A293,'Asset purchases'!$A$3:$A$1002,0))="ü",1,NA())</f>
        <v>#N/A</v>
      </c>
      <c r="R293" s="15" t="e">
        <f>IF(INDEX('Asset purchases'!Q$3:Q$1002,MATCH($A293,'Asset purchases'!$A$3:$A$1002,0))="ü",1,NA())</f>
        <v>#N/A</v>
      </c>
      <c r="S293" s="15" t="e">
        <f>IF(INDEX('Asset purchases'!R$3:R$1002,MATCH($A293,'Asset purchases'!$A$3:$A$1002,0))="ü",1,NA())</f>
        <v>#N/A</v>
      </c>
      <c r="T293" s="15" t="e">
        <f>IF(INDEX('Asset purchases'!S$3:S$1002,MATCH($A293,'Asset purchases'!$A$3:$A$1002,0))="ü",1,NA())</f>
        <v>#N/A</v>
      </c>
      <c r="U293" s="15" t="e">
        <f>IF(INDEX('Asset purchases'!T$3:T$1002,MATCH($A293,'Asset purchases'!$A$3:$A$1002,0))="ü",1,NA())</f>
        <v>#N/A</v>
      </c>
      <c r="V293" s="43">
        <f>IF(Announcements!H296="ü",1,0)</f>
        <v>0</v>
      </c>
    </row>
    <row r="294" spans="1:22" x14ac:dyDescent="0.3">
      <c r="A294" s="15" t="str">
        <f>IF(NOT(ISBLANK(Announcements!A297)),Announcements!A297,NA())</f>
        <v>CO-20200515-mon-1</v>
      </c>
      <c r="B294" s="15">
        <f>IF(NOT(ISBLANK(Announcements!B297)),Announcements!B297,NA())</f>
        <v>1</v>
      </c>
      <c r="C294" s="15" t="e">
        <f>IF(NOT(ISBLANK(Announcements!#REF!)),Announcements!#REF!,NA())</f>
        <v>#REF!</v>
      </c>
      <c r="D294" s="26">
        <f>IF(NOT(ISBLANK(Announcements!C297)),Announcements!C297,NA())</f>
        <v>43966</v>
      </c>
      <c r="E294" s="15" t="e">
        <f>IF(NOT(ISBLANK(Announcements!D297)),Announcements!D297,NA())</f>
        <v>#N/A</v>
      </c>
      <c r="F294" s="15" t="str">
        <f>IF(NOT(ISBLANK(Announcements!E297)),Announcements!E297,NA())</f>
        <v>CO</v>
      </c>
      <c r="G294" s="15" t="str">
        <f>IF(NOT(ISBLANK(Announcements!F297)),Announcements!F297,NA())</f>
        <v>Asset purchases</v>
      </c>
      <c r="H294" s="15" t="e">
        <f>IF(INDEX('Lending operations'!$L$3:$L$1007,MATCH($A294,'Lending operations'!$A$3:$A$1007,0))="ü",1,0)</f>
        <v>#N/A</v>
      </c>
      <c r="I294" s="15" t="e">
        <f>IF(INDEX('Lending operations'!$M$3:$M$1007,MATCH($A294,'Lending operations'!$A$3:$A$1007,0))="ü",1,NA())</f>
        <v>#N/A</v>
      </c>
      <c r="J294" s="15">
        <f t="shared" si="8"/>
        <v>0</v>
      </c>
      <c r="K294" s="15">
        <f t="shared" si="9"/>
        <v>1</v>
      </c>
      <c r="M294" s="15">
        <f>IF(INDEX('Asset purchases'!L$3:L$1002,MATCH($A294,'Asset purchases'!$A$3:$A$1002,0))="ü",1,NA())</f>
        <v>1</v>
      </c>
      <c r="N294" s="15" t="e">
        <f>IF(INDEX('Asset purchases'!M$3:M$1002,MATCH($A294,'Asset purchases'!$A$3:$A$1002,0))="ü",1,NA())</f>
        <v>#N/A</v>
      </c>
      <c r="O294" s="15" t="e">
        <f>IF(INDEX('Asset purchases'!N$3:N$1002,MATCH($A294,'Asset purchases'!$A$3:$A$1002,0))="ü",1,NA())</f>
        <v>#N/A</v>
      </c>
      <c r="P294" s="15" t="e">
        <f>IF(INDEX('Asset purchases'!O$3:O$1002,MATCH($A294,'Asset purchases'!$A$3:$A$1002,0))="ü",1,NA())</f>
        <v>#N/A</v>
      </c>
      <c r="Q294" s="15" t="e">
        <f>IF(INDEX('Asset purchases'!P$3:P$1002,MATCH($A294,'Asset purchases'!$A$3:$A$1002,0))="ü",1,NA())</f>
        <v>#N/A</v>
      </c>
      <c r="R294" s="15" t="e">
        <f>IF(INDEX('Asset purchases'!Q$3:Q$1002,MATCH($A294,'Asset purchases'!$A$3:$A$1002,0))="ü",1,NA())</f>
        <v>#N/A</v>
      </c>
      <c r="S294" s="15" t="e">
        <f>IF(INDEX('Asset purchases'!R$3:R$1002,MATCH($A294,'Asset purchases'!$A$3:$A$1002,0))="ü",1,NA())</f>
        <v>#N/A</v>
      </c>
      <c r="T294" s="15" t="e">
        <f>IF(INDEX('Asset purchases'!S$3:S$1002,MATCH($A294,'Asset purchases'!$A$3:$A$1002,0))="ü",1,NA())</f>
        <v>#N/A</v>
      </c>
      <c r="U294" s="15" t="e">
        <f>IF(INDEX('Asset purchases'!T$3:T$1002,MATCH($A294,'Asset purchases'!$A$3:$A$1002,0))="ü",1,NA())</f>
        <v>#N/A</v>
      </c>
      <c r="V294" s="43">
        <f>IF(Announcements!H297="ü",1,0)</f>
        <v>0</v>
      </c>
    </row>
    <row r="295" spans="1:22" x14ac:dyDescent="0.3">
      <c r="A295" s="15" t="str">
        <f>IF(NOT(ISBLANK(Announcements!A298)),Announcements!A298,NA())</f>
        <v>CO-20200327-mon-1</v>
      </c>
      <c r="B295" s="15">
        <f>IF(NOT(ISBLANK(Announcements!B298)),Announcements!B298,NA())</f>
        <v>3</v>
      </c>
      <c r="C295" s="15" t="e">
        <f>IF(NOT(ISBLANK(Announcements!#REF!)),Announcements!#REF!,NA())</f>
        <v>#REF!</v>
      </c>
      <c r="D295" s="26">
        <f>IF(NOT(ISBLANK(Announcements!C298)),Announcements!C298,NA())</f>
        <v>43980</v>
      </c>
      <c r="E295" s="15" t="e">
        <f>IF(NOT(ISBLANK(Announcements!D298)),Announcements!D298,NA())</f>
        <v>#N/A</v>
      </c>
      <c r="F295" s="15" t="str">
        <f>IF(NOT(ISBLANK(Announcements!E298)),Announcements!E298,NA())</f>
        <v>CO</v>
      </c>
      <c r="G295" s="15" t="str">
        <f>IF(NOT(ISBLANK(Announcements!F298)),Announcements!F298,NA())</f>
        <v>Interest rate</v>
      </c>
      <c r="H295" s="15" t="e">
        <f>IF(INDEX('Lending operations'!$L$3:$L$1007,MATCH($A295,'Lending operations'!$A$3:$A$1007,0))="ü",1,0)</f>
        <v>#N/A</v>
      </c>
      <c r="I295" s="15" t="e">
        <f>IF(INDEX('Lending operations'!$M$3:$M$1007,MATCH($A295,'Lending operations'!$A$3:$A$1007,0))="ü",1,NA())</f>
        <v>#N/A</v>
      </c>
      <c r="J295" s="15">
        <f t="shared" si="8"/>
        <v>0</v>
      </c>
      <c r="K295" s="15">
        <f t="shared" si="9"/>
        <v>0</v>
      </c>
      <c r="M295" s="15" t="e">
        <f>IF(INDEX('Asset purchases'!L$3:L$1002,MATCH($A295,'Asset purchases'!$A$3:$A$1002,0))="ü",1,NA())</f>
        <v>#N/A</v>
      </c>
      <c r="N295" s="15" t="e">
        <f>IF(INDEX('Asset purchases'!M$3:M$1002,MATCH($A295,'Asset purchases'!$A$3:$A$1002,0))="ü",1,NA())</f>
        <v>#N/A</v>
      </c>
      <c r="O295" s="15" t="e">
        <f>IF(INDEX('Asset purchases'!N$3:N$1002,MATCH($A295,'Asset purchases'!$A$3:$A$1002,0))="ü",1,NA())</f>
        <v>#N/A</v>
      </c>
      <c r="P295" s="15" t="e">
        <f>IF(INDEX('Asset purchases'!O$3:O$1002,MATCH($A295,'Asset purchases'!$A$3:$A$1002,0))="ü",1,NA())</f>
        <v>#N/A</v>
      </c>
      <c r="Q295" s="15" t="e">
        <f>IF(INDEX('Asset purchases'!P$3:P$1002,MATCH($A295,'Asset purchases'!$A$3:$A$1002,0))="ü",1,NA())</f>
        <v>#N/A</v>
      </c>
      <c r="R295" s="15" t="e">
        <f>IF(INDEX('Asset purchases'!Q$3:Q$1002,MATCH($A295,'Asset purchases'!$A$3:$A$1002,0))="ü",1,NA())</f>
        <v>#N/A</v>
      </c>
      <c r="S295" s="15" t="e">
        <f>IF(INDEX('Asset purchases'!R$3:R$1002,MATCH($A295,'Asset purchases'!$A$3:$A$1002,0))="ü",1,NA())</f>
        <v>#N/A</v>
      </c>
      <c r="T295" s="15" t="e">
        <f>IF(INDEX('Asset purchases'!S$3:S$1002,MATCH($A295,'Asset purchases'!$A$3:$A$1002,0))="ü",1,NA())</f>
        <v>#N/A</v>
      </c>
      <c r="U295" s="15" t="e">
        <f>IF(INDEX('Asset purchases'!T$3:T$1002,MATCH($A295,'Asset purchases'!$A$3:$A$1002,0))="ü",1,NA())</f>
        <v>#N/A</v>
      </c>
      <c r="V295" s="43">
        <f>IF(Announcements!H298="ü",1,0)</f>
        <v>0</v>
      </c>
    </row>
    <row r="296" spans="1:22" x14ac:dyDescent="0.3">
      <c r="A296" s="15" t="str">
        <f>IF(NOT(ISBLANK(Announcements!A299)),Announcements!A299,NA())</f>
        <v>CO-20200312-mon-1</v>
      </c>
      <c r="B296" s="15">
        <f>IF(NOT(ISBLANK(Announcements!B299)),Announcements!B299,NA())</f>
        <v>4</v>
      </c>
      <c r="C296" s="15" t="e">
        <f>IF(NOT(ISBLANK(Announcements!#REF!)),Announcements!#REF!,NA())</f>
        <v>#REF!</v>
      </c>
      <c r="D296" s="26">
        <f>IF(NOT(ISBLANK(Announcements!C299)),Announcements!C299,NA())</f>
        <v>44012</v>
      </c>
      <c r="E296" s="15" t="e">
        <f>IF(NOT(ISBLANK(Announcements!D299)),Announcements!D299,NA())</f>
        <v>#N/A</v>
      </c>
      <c r="F296" s="15" t="str">
        <f>IF(NOT(ISBLANK(Announcements!E299)),Announcements!E299,NA())</f>
        <v>CO</v>
      </c>
      <c r="G296" s="15" t="str">
        <f>IF(NOT(ISBLANK(Announcements!F299)),Announcements!F299,NA())</f>
        <v>Foreign exchange</v>
      </c>
      <c r="H296" s="15" t="e">
        <f>IF(INDEX('Lending operations'!$L$3:$L$1007,MATCH($A296,'Lending operations'!$A$3:$A$1007,0))="ü",1,0)</f>
        <v>#N/A</v>
      </c>
      <c r="I296" s="15" t="e">
        <f>IF(INDEX('Lending operations'!$M$3:$M$1007,MATCH($A296,'Lending operations'!$A$3:$A$1007,0))="ü",1,NA())</f>
        <v>#N/A</v>
      </c>
      <c r="J296" s="15">
        <f t="shared" si="8"/>
        <v>0</v>
      </c>
      <c r="K296" s="15">
        <f t="shared" si="9"/>
        <v>0</v>
      </c>
      <c r="M296" s="15" t="e">
        <f>IF(INDEX('Asset purchases'!L$3:L$1002,MATCH($A296,'Asset purchases'!$A$3:$A$1002,0))="ü",1,NA())</f>
        <v>#N/A</v>
      </c>
      <c r="N296" s="15" t="e">
        <f>IF(INDEX('Asset purchases'!M$3:M$1002,MATCH($A296,'Asset purchases'!$A$3:$A$1002,0))="ü",1,NA())</f>
        <v>#N/A</v>
      </c>
      <c r="O296" s="15" t="e">
        <f>IF(INDEX('Asset purchases'!N$3:N$1002,MATCH($A296,'Asset purchases'!$A$3:$A$1002,0))="ü",1,NA())</f>
        <v>#N/A</v>
      </c>
      <c r="P296" s="15" t="e">
        <f>IF(INDEX('Asset purchases'!O$3:O$1002,MATCH($A296,'Asset purchases'!$A$3:$A$1002,0))="ü",1,NA())</f>
        <v>#N/A</v>
      </c>
      <c r="Q296" s="15" t="e">
        <f>IF(INDEX('Asset purchases'!P$3:P$1002,MATCH($A296,'Asset purchases'!$A$3:$A$1002,0))="ü",1,NA())</f>
        <v>#N/A</v>
      </c>
      <c r="R296" s="15" t="e">
        <f>IF(INDEX('Asset purchases'!Q$3:Q$1002,MATCH($A296,'Asset purchases'!$A$3:$A$1002,0))="ü",1,NA())</f>
        <v>#N/A</v>
      </c>
      <c r="S296" s="15" t="e">
        <f>IF(INDEX('Asset purchases'!R$3:R$1002,MATCH($A296,'Asset purchases'!$A$3:$A$1002,0))="ü",1,NA())</f>
        <v>#N/A</v>
      </c>
      <c r="T296" s="15" t="e">
        <f>IF(INDEX('Asset purchases'!S$3:S$1002,MATCH($A296,'Asset purchases'!$A$3:$A$1002,0))="ü",1,NA())</f>
        <v>#N/A</v>
      </c>
      <c r="U296" s="15" t="e">
        <f>IF(INDEX('Asset purchases'!T$3:T$1002,MATCH($A296,'Asset purchases'!$A$3:$A$1002,0))="ü",1,NA())</f>
        <v>#N/A</v>
      </c>
      <c r="V296" s="43">
        <f>IF(Announcements!H299="ü",1,0)</f>
        <v>0</v>
      </c>
    </row>
    <row r="297" spans="1:22" x14ac:dyDescent="0.3">
      <c r="A297" s="15" t="str">
        <f>IF(NOT(ISBLANK(Announcements!A300)),Announcements!A300,NA())</f>
        <v>CO-20200312-mon-2</v>
      </c>
      <c r="B297" s="15">
        <f>IF(NOT(ISBLANK(Announcements!B300)),Announcements!B300,NA())</f>
        <v>7</v>
      </c>
      <c r="C297" s="15" t="e">
        <f>IF(NOT(ISBLANK(Announcements!#REF!)),Announcements!#REF!,NA())</f>
        <v>#REF!</v>
      </c>
      <c r="D297" s="26">
        <f>IF(NOT(ISBLANK(Announcements!C300)),Announcements!C300,NA())</f>
        <v>44012</v>
      </c>
      <c r="E297" s="15" t="e">
        <f>IF(NOT(ISBLANK(Announcements!D300)),Announcements!D300,NA())</f>
        <v>#N/A</v>
      </c>
      <c r="F297" s="15" t="str">
        <f>IF(NOT(ISBLANK(Announcements!E300)),Announcements!E300,NA())</f>
        <v>CO</v>
      </c>
      <c r="G297" s="15" t="str">
        <f>IF(NOT(ISBLANK(Announcements!F300)),Announcements!F300,NA())</f>
        <v>Lending operations</v>
      </c>
      <c r="H297" s="15">
        <f>IF(INDEX('Lending operations'!$L$3:$L$1007,MATCH($A297,'Lending operations'!$A$3:$A$1007,0))="ü",1,0)</f>
        <v>0</v>
      </c>
      <c r="I297" s="15" t="e">
        <f>IF(INDEX('Lending operations'!$M$3:$M$1007,MATCH($A297,'Lending operations'!$A$3:$A$1007,0))="ü",1,NA())</f>
        <v>#N/A</v>
      </c>
      <c r="J297" s="15">
        <f t="shared" si="8"/>
        <v>0</v>
      </c>
      <c r="K297" s="15">
        <f t="shared" si="9"/>
        <v>0</v>
      </c>
      <c r="M297" s="15" t="e">
        <f>IF(INDEX('Asset purchases'!L$3:L$1002,MATCH($A297,'Asset purchases'!$A$3:$A$1002,0))="ü",1,NA())</f>
        <v>#N/A</v>
      </c>
      <c r="N297" s="15" t="e">
        <f>IF(INDEX('Asset purchases'!M$3:M$1002,MATCH($A297,'Asset purchases'!$A$3:$A$1002,0))="ü",1,NA())</f>
        <v>#N/A</v>
      </c>
      <c r="O297" s="15" t="e">
        <f>IF(INDEX('Asset purchases'!N$3:N$1002,MATCH($A297,'Asset purchases'!$A$3:$A$1002,0))="ü",1,NA())</f>
        <v>#N/A</v>
      </c>
      <c r="P297" s="15" t="e">
        <f>IF(INDEX('Asset purchases'!O$3:O$1002,MATCH($A297,'Asset purchases'!$A$3:$A$1002,0))="ü",1,NA())</f>
        <v>#N/A</v>
      </c>
      <c r="Q297" s="15" t="e">
        <f>IF(INDEX('Asset purchases'!P$3:P$1002,MATCH($A297,'Asset purchases'!$A$3:$A$1002,0))="ü",1,NA())</f>
        <v>#N/A</v>
      </c>
      <c r="R297" s="15" t="e">
        <f>IF(INDEX('Asset purchases'!Q$3:Q$1002,MATCH($A297,'Asset purchases'!$A$3:$A$1002,0))="ü",1,NA())</f>
        <v>#N/A</v>
      </c>
      <c r="S297" s="15" t="e">
        <f>IF(INDEX('Asset purchases'!R$3:R$1002,MATCH($A297,'Asset purchases'!$A$3:$A$1002,0))="ü",1,NA())</f>
        <v>#N/A</v>
      </c>
      <c r="T297" s="15" t="e">
        <f>IF(INDEX('Asset purchases'!S$3:S$1002,MATCH($A297,'Asset purchases'!$A$3:$A$1002,0))="ü",1,NA())</f>
        <v>#N/A</v>
      </c>
      <c r="U297" s="15" t="e">
        <f>IF(INDEX('Asset purchases'!T$3:T$1002,MATCH($A297,'Asset purchases'!$A$3:$A$1002,0))="ü",1,NA())</f>
        <v>#N/A</v>
      </c>
      <c r="V297" s="43">
        <f>IF(Announcements!H300="ü",1,0)</f>
        <v>0</v>
      </c>
    </row>
    <row r="298" spans="1:22" x14ac:dyDescent="0.3">
      <c r="A298" s="15" t="str">
        <f>IF(NOT(ISBLANK(Announcements!A301)),Announcements!A301,NA())</f>
        <v>CO-20200319-mon-2</v>
      </c>
      <c r="B298" s="15">
        <f>IF(NOT(ISBLANK(Announcements!B301)),Announcements!B301,NA())</f>
        <v>4</v>
      </c>
      <c r="C298" s="15" t="e">
        <f>IF(NOT(ISBLANK(Announcements!#REF!)),Announcements!#REF!,NA())</f>
        <v>#REF!</v>
      </c>
      <c r="D298" s="26">
        <f>IF(NOT(ISBLANK(Announcements!C301)),Announcements!C301,NA())</f>
        <v>44012</v>
      </c>
      <c r="E298" s="15" t="e">
        <f>IF(NOT(ISBLANK(Announcements!D301)),Announcements!D301,NA())</f>
        <v>#N/A</v>
      </c>
      <c r="F298" s="15" t="str">
        <f>IF(NOT(ISBLANK(Announcements!E301)),Announcements!E301,NA())</f>
        <v>CO</v>
      </c>
      <c r="G298" s="15" t="str">
        <f>IF(NOT(ISBLANK(Announcements!F301)),Announcements!F301,NA())</f>
        <v>Foreign exchange</v>
      </c>
      <c r="H298" s="15" t="e">
        <f>IF(INDEX('Lending operations'!$L$3:$L$1007,MATCH($A298,'Lending operations'!$A$3:$A$1007,0))="ü",1,0)</f>
        <v>#N/A</v>
      </c>
      <c r="I298" s="15" t="e">
        <f>IF(INDEX('Lending operations'!$M$3:$M$1007,MATCH($A298,'Lending operations'!$A$3:$A$1007,0))="ü",1,NA())</f>
        <v>#N/A</v>
      </c>
      <c r="J298" s="15">
        <f t="shared" si="8"/>
        <v>0</v>
      </c>
      <c r="K298" s="15">
        <f t="shared" si="9"/>
        <v>0</v>
      </c>
      <c r="M298" s="15" t="e">
        <f>IF(INDEX('Asset purchases'!L$3:L$1002,MATCH($A298,'Asset purchases'!$A$3:$A$1002,0))="ü",1,NA())</f>
        <v>#N/A</v>
      </c>
      <c r="N298" s="15" t="e">
        <f>IF(INDEX('Asset purchases'!M$3:M$1002,MATCH($A298,'Asset purchases'!$A$3:$A$1002,0))="ü",1,NA())</f>
        <v>#N/A</v>
      </c>
      <c r="O298" s="15" t="e">
        <f>IF(INDEX('Asset purchases'!N$3:N$1002,MATCH($A298,'Asset purchases'!$A$3:$A$1002,0))="ü",1,NA())</f>
        <v>#N/A</v>
      </c>
      <c r="P298" s="15" t="e">
        <f>IF(INDEX('Asset purchases'!O$3:O$1002,MATCH($A298,'Asset purchases'!$A$3:$A$1002,0))="ü",1,NA())</f>
        <v>#N/A</v>
      </c>
      <c r="Q298" s="15" t="e">
        <f>IF(INDEX('Asset purchases'!P$3:P$1002,MATCH($A298,'Asset purchases'!$A$3:$A$1002,0))="ü",1,NA())</f>
        <v>#N/A</v>
      </c>
      <c r="R298" s="15" t="e">
        <f>IF(INDEX('Asset purchases'!Q$3:Q$1002,MATCH($A298,'Asset purchases'!$A$3:$A$1002,0))="ü",1,NA())</f>
        <v>#N/A</v>
      </c>
      <c r="S298" s="15" t="e">
        <f>IF(INDEX('Asset purchases'!R$3:R$1002,MATCH($A298,'Asset purchases'!$A$3:$A$1002,0))="ü",1,NA())</f>
        <v>#N/A</v>
      </c>
      <c r="T298" s="15" t="e">
        <f>IF(INDEX('Asset purchases'!S$3:S$1002,MATCH($A298,'Asset purchases'!$A$3:$A$1002,0))="ü",1,NA())</f>
        <v>#N/A</v>
      </c>
      <c r="U298" s="15" t="e">
        <f>IF(INDEX('Asset purchases'!T$3:T$1002,MATCH($A298,'Asset purchases'!$A$3:$A$1002,0))="ü",1,NA())</f>
        <v>#N/A</v>
      </c>
      <c r="V298" s="43">
        <f>IF(Announcements!H301="ü",1,0)</f>
        <v>1</v>
      </c>
    </row>
    <row r="299" spans="1:22" x14ac:dyDescent="0.3">
      <c r="A299" s="15" t="str">
        <f>IF(NOT(ISBLANK(Announcements!A302)),Announcements!A302,NA())</f>
        <v>CO-20200508-mon-2</v>
      </c>
      <c r="B299" s="15">
        <f>IF(NOT(ISBLANK(Announcements!B302)),Announcements!B302,NA())</f>
        <v>2</v>
      </c>
      <c r="C299" s="15" t="e">
        <f>IF(NOT(ISBLANK(Announcements!#REF!)),Announcements!#REF!,NA())</f>
        <v>#REF!</v>
      </c>
      <c r="D299" s="26">
        <f>IF(NOT(ISBLANK(Announcements!C302)),Announcements!C302,NA())</f>
        <v>44012</v>
      </c>
      <c r="E299" s="15" t="e">
        <f>IF(NOT(ISBLANK(Announcements!D302)),Announcements!D302,NA())</f>
        <v>#N/A</v>
      </c>
      <c r="F299" s="15" t="str">
        <f>IF(NOT(ISBLANK(Announcements!E302)),Announcements!E302,NA())</f>
        <v>CO</v>
      </c>
      <c r="G299" s="15" t="str">
        <f>IF(NOT(ISBLANK(Announcements!F302)),Announcements!F302,NA())</f>
        <v>Lending operations</v>
      </c>
      <c r="H299" s="15">
        <f>IF(INDEX('Lending operations'!$L$3:$L$1007,MATCH($A299,'Lending operations'!$A$3:$A$1007,0))="ü",1,0)</f>
        <v>0</v>
      </c>
      <c r="I299" s="15" t="e">
        <f>IF(INDEX('Lending operations'!$M$3:$M$1007,MATCH($A299,'Lending operations'!$A$3:$A$1007,0))="ü",1,NA())</f>
        <v>#N/A</v>
      </c>
      <c r="J299" s="15">
        <f t="shared" si="8"/>
        <v>0</v>
      </c>
      <c r="K299" s="15">
        <f t="shared" si="9"/>
        <v>0</v>
      </c>
      <c r="M299" s="15" t="e">
        <f>IF(INDEX('Asset purchases'!L$3:L$1002,MATCH($A299,'Asset purchases'!$A$3:$A$1002,0))="ü",1,NA())</f>
        <v>#N/A</v>
      </c>
      <c r="N299" s="15" t="e">
        <f>IF(INDEX('Asset purchases'!M$3:M$1002,MATCH($A299,'Asset purchases'!$A$3:$A$1002,0))="ü",1,NA())</f>
        <v>#N/A</v>
      </c>
      <c r="O299" s="15" t="e">
        <f>IF(INDEX('Asset purchases'!N$3:N$1002,MATCH($A299,'Asset purchases'!$A$3:$A$1002,0))="ü",1,NA())</f>
        <v>#N/A</v>
      </c>
      <c r="P299" s="15" t="e">
        <f>IF(INDEX('Asset purchases'!O$3:O$1002,MATCH($A299,'Asset purchases'!$A$3:$A$1002,0))="ü",1,NA())</f>
        <v>#N/A</v>
      </c>
      <c r="Q299" s="15" t="e">
        <f>IF(INDEX('Asset purchases'!P$3:P$1002,MATCH($A299,'Asset purchases'!$A$3:$A$1002,0))="ü",1,NA())</f>
        <v>#N/A</v>
      </c>
      <c r="R299" s="15" t="e">
        <f>IF(INDEX('Asset purchases'!Q$3:Q$1002,MATCH($A299,'Asset purchases'!$A$3:$A$1002,0))="ü",1,NA())</f>
        <v>#N/A</v>
      </c>
      <c r="S299" s="15" t="e">
        <f>IF(INDEX('Asset purchases'!R$3:R$1002,MATCH($A299,'Asset purchases'!$A$3:$A$1002,0))="ü",1,NA())</f>
        <v>#N/A</v>
      </c>
      <c r="T299" s="15" t="e">
        <f>IF(INDEX('Asset purchases'!S$3:S$1002,MATCH($A299,'Asset purchases'!$A$3:$A$1002,0))="ü",1,NA())</f>
        <v>#N/A</v>
      </c>
      <c r="U299" s="15" t="e">
        <f>IF(INDEX('Asset purchases'!T$3:T$1002,MATCH($A299,'Asset purchases'!$A$3:$A$1002,0))="ü",1,NA())</f>
        <v>#N/A</v>
      </c>
      <c r="V299" s="43">
        <f>IF(Announcements!H302="ü",1,0)</f>
        <v>0</v>
      </c>
    </row>
    <row r="300" spans="1:22" x14ac:dyDescent="0.3">
      <c r="A300" s="15" t="str">
        <f>IF(NOT(ISBLANK(Announcements!A303)),Announcements!A303,NA())</f>
        <v>CO-20200327-mon-1</v>
      </c>
      <c r="B300" s="15">
        <f>IF(NOT(ISBLANK(Announcements!B303)),Announcements!B303,NA())</f>
        <v>4</v>
      </c>
      <c r="C300" s="15" t="e">
        <f>IF(NOT(ISBLANK(Announcements!#REF!)),Announcements!#REF!,NA())</f>
        <v>#REF!</v>
      </c>
      <c r="D300" s="26">
        <f>IF(NOT(ISBLANK(Announcements!C303)),Announcements!C303,NA())</f>
        <v>44012</v>
      </c>
      <c r="E300" s="15" t="e">
        <f>IF(NOT(ISBLANK(Announcements!D303)),Announcements!D303,NA())</f>
        <v>#N/A</v>
      </c>
      <c r="F300" s="15" t="str">
        <f>IF(NOT(ISBLANK(Announcements!E303)),Announcements!E303,NA())</f>
        <v>CO</v>
      </c>
      <c r="G300" s="15" t="str">
        <f>IF(NOT(ISBLANK(Announcements!F303)),Announcements!F303,NA())</f>
        <v>Interest rate</v>
      </c>
      <c r="H300" s="15" t="e">
        <f>IF(INDEX('Lending operations'!$L$3:$L$1007,MATCH($A300,'Lending operations'!$A$3:$A$1007,0))="ü",1,0)</f>
        <v>#N/A</v>
      </c>
      <c r="I300" s="15" t="e">
        <f>IF(INDEX('Lending operations'!$M$3:$M$1007,MATCH($A300,'Lending operations'!$A$3:$A$1007,0))="ü",1,NA())</f>
        <v>#N/A</v>
      </c>
      <c r="J300" s="15">
        <f t="shared" si="8"/>
        <v>0</v>
      </c>
      <c r="K300" s="15">
        <f t="shared" si="9"/>
        <v>0</v>
      </c>
      <c r="M300" s="15" t="e">
        <f>IF(INDEX('Asset purchases'!L$3:L$1002,MATCH($A300,'Asset purchases'!$A$3:$A$1002,0))="ü",1,NA())</f>
        <v>#N/A</v>
      </c>
      <c r="N300" s="15" t="e">
        <f>IF(INDEX('Asset purchases'!M$3:M$1002,MATCH($A300,'Asset purchases'!$A$3:$A$1002,0))="ü",1,NA())</f>
        <v>#N/A</v>
      </c>
      <c r="O300" s="15" t="e">
        <f>IF(INDEX('Asset purchases'!N$3:N$1002,MATCH($A300,'Asset purchases'!$A$3:$A$1002,0))="ü",1,NA())</f>
        <v>#N/A</v>
      </c>
      <c r="P300" s="15" t="e">
        <f>IF(INDEX('Asset purchases'!O$3:O$1002,MATCH($A300,'Asset purchases'!$A$3:$A$1002,0))="ü",1,NA())</f>
        <v>#N/A</v>
      </c>
      <c r="Q300" s="15" t="e">
        <f>IF(INDEX('Asset purchases'!P$3:P$1002,MATCH($A300,'Asset purchases'!$A$3:$A$1002,0))="ü",1,NA())</f>
        <v>#N/A</v>
      </c>
      <c r="R300" s="15" t="e">
        <f>IF(INDEX('Asset purchases'!Q$3:Q$1002,MATCH($A300,'Asset purchases'!$A$3:$A$1002,0))="ü",1,NA())</f>
        <v>#N/A</v>
      </c>
      <c r="S300" s="15" t="e">
        <f>IF(INDEX('Asset purchases'!R$3:R$1002,MATCH($A300,'Asset purchases'!$A$3:$A$1002,0))="ü",1,NA())</f>
        <v>#N/A</v>
      </c>
      <c r="T300" s="15" t="e">
        <f>IF(INDEX('Asset purchases'!S$3:S$1002,MATCH($A300,'Asset purchases'!$A$3:$A$1002,0))="ü",1,NA())</f>
        <v>#N/A</v>
      </c>
      <c r="U300" s="15" t="e">
        <f>IF(INDEX('Asset purchases'!T$3:T$1002,MATCH($A300,'Asset purchases'!$A$3:$A$1002,0))="ü",1,NA())</f>
        <v>#N/A</v>
      </c>
      <c r="V300" s="43">
        <f>IF(Announcements!H303="ü",1,0)</f>
        <v>0</v>
      </c>
    </row>
    <row r="301" spans="1:22" x14ac:dyDescent="0.3">
      <c r="A301" s="15" t="str">
        <f>IF(NOT(ISBLANK(Announcements!A304)),Announcements!A304,NA())</f>
        <v>CO-20200327-mon-1</v>
      </c>
      <c r="B301" s="15">
        <f>IF(NOT(ISBLANK(Announcements!B304)),Announcements!B304,NA())</f>
        <v>5</v>
      </c>
      <c r="C301" s="15" t="e">
        <f>IF(NOT(ISBLANK(Announcements!#REF!)),Announcements!#REF!,NA())</f>
        <v>#REF!</v>
      </c>
      <c r="D301" s="26">
        <f>IF(NOT(ISBLANK(Announcements!C304)),Announcements!C304,NA())</f>
        <v>44043</v>
      </c>
      <c r="E301" s="15" t="e">
        <f>IF(NOT(ISBLANK(Announcements!D304)),Announcements!D304,NA())</f>
        <v>#N/A</v>
      </c>
      <c r="F301" s="15" t="str">
        <f>IF(NOT(ISBLANK(Announcements!E304)),Announcements!E304,NA())</f>
        <v>CO</v>
      </c>
      <c r="G301" s="15" t="str">
        <f>IF(NOT(ISBLANK(Announcements!F304)),Announcements!F304,NA())</f>
        <v>Interest rate</v>
      </c>
      <c r="H301" s="15" t="e">
        <f>IF(INDEX('Lending operations'!$L$3:$L$1007,MATCH($A301,'Lending operations'!$A$3:$A$1007,0))="ü",1,0)</f>
        <v>#N/A</v>
      </c>
      <c r="I301" s="15" t="e">
        <f>IF(INDEX('Lending operations'!$M$3:$M$1007,MATCH($A301,'Lending operations'!$A$3:$A$1007,0))="ü",1,NA())</f>
        <v>#N/A</v>
      </c>
      <c r="J301" s="15">
        <f t="shared" si="8"/>
        <v>0</v>
      </c>
      <c r="K301" s="15">
        <f t="shared" si="9"/>
        <v>0</v>
      </c>
      <c r="M301" s="15" t="e">
        <f>IF(INDEX('Asset purchases'!L$3:L$1002,MATCH($A301,'Asset purchases'!$A$3:$A$1002,0))="ü",1,NA())</f>
        <v>#N/A</v>
      </c>
      <c r="N301" s="15" t="e">
        <f>IF(INDEX('Asset purchases'!M$3:M$1002,MATCH($A301,'Asset purchases'!$A$3:$A$1002,0))="ü",1,NA())</f>
        <v>#N/A</v>
      </c>
      <c r="O301" s="15" t="e">
        <f>IF(INDEX('Asset purchases'!N$3:N$1002,MATCH($A301,'Asset purchases'!$A$3:$A$1002,0))="ü",1,NA())</f>
        <v>#N/A</v>
      </c>
      <c r="P301" s="15" t="e">
        <f>IF(INDEX('Asset purchases'!O$3:O$1002,MATCH($A301,'Asset purchases'!$A$3:$A$1002,0))="ü",1,NA())</f>
        <v>#N/A</v>
      </c>
      <c r="Q301" s="15" t="e">
        <f>IF(INDEX('Asset purchases'!P$3:P$1002,MATCH($A301,'Asset purchases'!$A$3:$A$1002,0))="ü",1,NA())</f>
        <v>#N/A</v>
      </c>
      <c r="R301" s="15" t="e">
        <f>IF(INDEX('Asset purchases'!Q$3:Q$1002,MATCH($A301,'Asset purchases'!$A$3:$A$1002,0))="ü",1,NA())</f>
        <v>#N/A</v>
      </c>
      <c r="S301" s="15" t="e">
        <f>IF(INDEX('Asset purchases'!R$3:R$1002,MATCH($A301,'Asset purchases'!$A$3:$A$1002,0))="ü",1,NA())</f>
        <v>#N/A</v>
      </c>
      <c r="T301" s="15" t="e">
        <f>IF(INDEX('Asset purchases'!S$3:S$1002,MATCH($A301,'Asset purchases'!$A$3:$A$1002,0))="ü",1,NA())</f>
        <v>#N/A</v>
      </c>
      <c r="U301" s="15" t="e">
        <f>IF(INDEX('Asset purchases'!T$3:T$1002,MATCH($A301,'Asset purchases'!$A$3:$A$1002,0))="ü",1,NA())</f>
        <v>#N/A</v>
      </c>
      <c r="V301" s="43">
        <f>IF(Announcements!H304="ü",1,0)</f>
        <v>0</v>
      </c>
    </row>
    <row r="302" spans="1:22" x14ac:dyDescent="0.3">
      <c r="A302" s="15" t="str">
        <f>IF(NOT(ISBLANK(Announcements!A305)),Announcements!A305,NA())</f>
        <v>CO-20200327-mon-1</v>
      </c>
      <c r="B302" s="15">
        <f>IF(NOT(ISBLANK(Announcements!B305)),Announcements!B305,NA())</f>
        <v>6</v>
      </c>
      <c r="C302" s="15" t="e">
        <f>IF(NOT(ISBLANK(Announcements!#REF!)),Announcements!#REF!,NA())</f>
        <v>#REF!</v>
      </c>
      <c r="D302" s="26">
        <f>IF(NOT(ISBLANK(Announcements!C305)),Announcements!C305,NA())</f>
        <v>44074</v>
      </c>
      <c r="E302" s="15" t="e">
        <f>IF(NOT(ISBLANK(Announcements!D305)),Announcements!D305,NA())</f>
        <v>#N/A</v>
      </c>
      <c r="F302" s="15" t="str">
        <f>IF(NOT(ISBLANK(Announcements!E305)),Announcements!E305,NA())</f>
        <v>CO</v>
      </c>
      <c r="G302" s="15" t="str">
        <f>IF(NOT(ISBLANK(Announcements!F305)),Announcements!F305,NA())</f>
        <v>Interest rate</v>
      </c>
      <c r="H302" s="15" t="e">
        <f>IF(INDEX('Lending operations'!$L$3:$L$1007,MATCH($A302,'Lending operations'!$A$3:$A$1007,0))="ü",1,0)</f>
        <v>#N/A</v>
      </c>
      <c r="I302" s="15" t="e">
        <f>IF(INDEX('Lending operations'!$M$3:$M$1007,MATCH($A302,'Lending operations'!$A$3:$A$1007,0))="ü",1,NA())</f>
        <v>#N/A</v>
      </c>
      <c r="J302" s="15">
        <f t="shared" si="8"/>
        <v>0</v>
      </c>
      <c r="K302" s="15">
        <f t="shared" si="9"/>
        <v>0</v>
      </c>
      <c r="M302" s="15" t="e">
        <f>IF(INDEX('Asset purchases'!L$3:L$1002,MATCH($A302,'Asset purchases'!$A$3:$A$1002,0))="ü",1,NA())</f>
        <v>#N/A</v>
      </c>
      <c r="N302" s="15" t="e">
        <f>IF(INDEX('Asset purchases'!M$3:M$1002,MATCH($A302,'Asset purchases'!$A$3:$A$1002,0))="ü",1,NA())</f>
        <v>#N/A</v>
      </c>
      <c r="O302" s="15" t="e">
        <f>IF(INDEX('Asset purchases'!N$3:N$1002,MATCH($A302,'Asset purchases'!$A$3:$A$1002,0))="ü",1,NA())</f>
        <v>#N/A</v>
      </c>
      <c r="P302" s="15" t="e">
        <f>IF(INDEX('Asset purchases'!O$3:O$1002,MATCH($A302,'Asset purchases'!$A$3:$A$1002,0))="ü",1,NA())</f>
        <v>#N/A</v>
      </c>
      <c r="Q302" s="15" t="e">
        <f>IF(INDEX('Asset purchases'!P$3:P$1002,MATCH($A302,'Asset purchases'!$A$3:$A$1002,0))="ü",1,NA())</f>
        <v>#N/A</v>
      </c>
      <c r="R302" s="15" t="e">
        <f>IF(INDEX('Asset purchases'!Q$3:Q$1002,MATCH($A302,'Asset purchases'!$A$3:$A$1002,0))="ü",1,NA())</f>
        <v>#N/A</v>
      </c>
      <c r="S302" s="15" t="e">
        <f>IF(INDEX('Asset purchases'!R$3:R$1002,MATCH($A302,'Asset purchases'!$A$3:$A$1002,0))="ü",1,NA())</f>
        <v>#N/A</v>
      </c>
      <c r="T302" s="15" t="e">
        <f>IF(INDEX('Asset purchases'!S$3:S$1002,MATCH($A302,'Asset purchases'!$A$3:$A$1002,0))="ü",1,NA())</f>
        <v>#N/A</v>
      </c>
      <c r="U302" s="15" t="e">
        <f>IF(INDEX('Asset purchases'!T$3:T$1002,MATCH($A302,'Asset purchases'!$A$3:$A$1002,0))="ü",1,NA())</f>
        <v>#N/A</v>
      </c>
      <c r="V302" s="43">
        <f>IF(Announcements!H305="ü",1,0)</f>
        <v>0</v>
      </c>
    </row>
    <row r="303" spans="1:22" x14ac:dyDescent="0.3">
      <c r="A303" s="15" t="e">
        <f>IF(NOT(ISBLANK(Announcements!#REF!)),Announcements!#REF!,NA())</f>
        <v>#REF!</v>
      </c>
      <c r="B303" s="15" t="e">
        <f>IF(NOT(ISBLANK(Announcements!#REF!)),Announcements!#REF!,NA())</f>
        <v>#REF!</v>
      </c>
      <c r="C303" s="15" t="e">
        <f>IF(NOT(ISBLANK(Announcements!#REF!)),Announcements!#REF!,NA())</f>
        <v>#REF!</v>
      </c>
      <c r="D303" s="26" t="e">
        <f>IF(NOT(ISBLANK(Announcements!#REF!)),Announcements!#REF!,NA())</f>
        <v>#REF!</v>
      </c>
      <c r="E303" s="15" t="e">
        <f>IF(NOT(ISBLANK(Announcements!#REF!)),Announcements!#REF!,NA())</f>
        <v>#REF!</v>
      </c>
      <c r="F303" s="15" t="e">
        <f>IF(NOT(ISBLANK(Announcements!#REF!)),Announcements!#REF!,NA())</f>
        <v>#REF!</v>
      </c>
      <c r="G303" s="15" t="e">
        <f>IF(NOT(ISBLANK(Announcements!#REF!)),Announcements!#REF!,NA())</f>
        <v>#REF!</v>
      </c>
      <c r="H303" s="15" t="e">
        <f>IF(INDEX('Lending operations'!$L$3:$L$1007,MATCH($A303,'Lending operations'!$A$3:$A$1007,0))="ü",1,0)</f>
        <v>#REF!</v>
      </c>
      <c r="I303" s="15" t="e">
        <f>IF(INDEX('Lending operations'!$M$3:$M$1007,MATCH($A303,'Lending operations'!$A$3:$A$1007,0))="ü",1,NA())</f>
        <v>#REF!</v>
      </c>
      <c r="J303" s="15">
        <f t="shared" si="8"/>
        <v>0</v>
      </c>
      <c r="K303" s="15">
        <f t="shared" si="9"/>
        <v>0</v>
      </c>
      <c r="M303" s="15" t="e">
        <f>IF(INDEX('Asset purchases'!L$3:L$1002,MATCH($A303,'Asset purchases'!$A$3:$A$1002,0))="ü",1,NA())</f>
        <v>#REF!</v>
      </c>
      <c r="N303" s="15" t="e">
        <f>IF(INDEX('Asset purchases'!M$3:M$1002,MATCH($A303,'Asset purchases'!$A$3:$A$1002,0))="ü",1,NA())</f>
        <v>#REF!</v>
      </c>
      <c r="O303" s="15" t="e">
        <f>IF(INDEX('Asset purchases'!N$3:N$1002,MATCH($A303,'Asset purchases'!$A$3:$A$1002,0))="ü",1,NA())</f>
        <v>#REF!</v>
      </c>
      <c r="P303" s="15" t="e">
        <f>IF(INDEX('Asset purchases'!O$3:O$1002,MATCH($A303,'Asset purchases'!$A$3:$A$1002,0))="ü",1,NA())</f>
        <v>#REF!</v>
      </c>
      <c r="Q303" s="15" t="e">
        <f>IF(INDEX('Asset purchases'!P$3:P$1002,MATCH($A303,'Asset purchases'!$A$3:$A$1002,0))="ü",1,NA())</f>
        <v>#REF!</v>
      </c>
      <c r="R303" s="15" t="e">
        <f>IF(INDEX('Asset purchases'!Q$3:Q$1002,MATCH($A303,'Asset purchases'!$A$3:$A$1002,0))="ü",1,NA())</f>
        <v>#REF!</v>
      </c>
      <c r="S303" s="15" t="e">
        <f>IF(INDEX('Asset purchases'!R$3:R$1002,MATCH($A303,'Asset purchases'!$A$3:$A$1002,0))="ü",1,NA())</f>
        <v>#REF!</v>
      </c>
      <c r="T303" s="15" t="e">
        <f>IF(INDEX('Asset purchases'!S$3:S$1002,MATCH($A303,'Asset purchases'!$A$3:$A$1002,0))="ü",1,NA())</f>
        <v>#REF!</v>
      </c>
      <c r="U303" s="15" t="e">
        <f>IF(INDEX('Asset purchases'!T$3:T$1002,MATCH($A303,'Asset purchases'!$A$3:$A$1002,0))="ü",1,NA())</f>
        <v>#REF!</v>
      </c>
      <c r="V303" s="43" t="e">
        <f>IF(Announcements!#REF!="ü",1,0)</f>
        <v>#REF!</v>
      </c>
    </row>
    <row r="304" spans="1:22" x14ac:dyDescent="0.3">
      <c r="A304" s="15" t="str">
        <f>IF(NOT(ISBLANK(Announcements!A306)),Announcements!A306,NA())</f>
        <v>CO-20200327-mon-1</v>
      </c>
      <c r="B304" s="15">
        <f>IF(NOT(ISBLANK(Announcements!B306)),Announcements!B306,NA())</f>
        <v>7</v>
      </c>
      <c r="C304" s="15" t="e">
        <f>IF(NOT(ISBLANK(Announcements!#REF!)),Announcements!#REF!,NA())</f>
        <v>#REF!</v>
      </c>
      <c r="D304" s="26">
        <f>IF(NOT(ISBLANK(Announcements!C306)),Announcements!C306,NA())</f>
        <v>44099</v>
      </c>
      <c r="E304" s="15" t="e">
        <f>IF(NOT(ISBLANK(Announcements!D306)),Announcements!D306,NA())</f>
        <v>#N/A</v>
      </c>
      <c r="F304" s="15" t="str">
        <f>IF(NOT(ISBLANK(Announcements!E306)),Announcements!E306,NA())</f>
        <v>CO</v>
      </c>
      <c r="G304" s="15" t="str">
        <f>IF(NOT(ISBLANK(Announcements!F306)),Announcements!F306,NA())</f>
        <v>Interest rate</v>
      </c>
      <c r="H304" s="15" t="e">
        <f>IF(INDEX('Lending operations'!$L$3:$L$1007,MATCH($A304,'Lending operations'!$A$3:$A$1007,0))="ü",1,0)</f>
        <v>#N/A</v>
      </c>
      <c r="I304" s="15" t="e">
        <f>IF(INDEX('Lending operations'!$M$3:$M$1007,MATCH($A304,'Lending operations'!$A$3:$A$1007,0))="ü",1,NA())</f>
        <v>#N/A</v>
      </c>
      <c r="J304" s="15">
        <f t="shared" si="8"/>
        <v>0</v>
      </c>
      <c r="K304" s="15">
        <f t="shared" si="9"/>
        <v>0</v>
      </c>
      <c r="M304" s="15" t="e">
        <f>IF(INDEX('Asset purchases'!L$3:L$1002,MATCH($A304,'Asset purchases'!$A$3:$A$1002,0))="ü",1,NA())</f>
        <v>#N/A</v>
      </c>
      <c r="N304" s="15" t="e">
        <f>IF(INDEX('Asset purchases'!M$3:M$1002,MATCH($A304,'Asset purchases'!$A$3:$A$1002,0))="ü",1,NA())</f>
        <v>#N/A</v>
      </c>
      <c r="O304" s="15" t="e">
        <f>IF(INDEX('Asset purchases'!N$3:N$1002,MATCH($A304,'Asset purchases'!$A$3:$A$1002,0))="ü",1,NA())</f>
        <v>#N/A</v>
      </c>
      <c r="P304" s="15" t="e">
        <f>IF(INDEX('Asset purchases'!O$3:O$1002,MATCH($A304,'Asset purchases'!$A$3:$A$1002,0))="ü",1,NA())</f>
        <v>#N/A</v>
      </c>
      <c r="Q304" s="15" t="e">
        <f>IF(INDEX('Asset purchases'!P$3:P$1002,MATCH($A304,'Asset purchases'!$A$3:$A$1002,0))="ü",1,NA())</f>
        <v>#N/A</v>
      </c>
      <c r="R304" s="15" t="e">
        <f>IF(INDEX('Asset purchases'!Q$3:Q$1002,MATCH($A304,'Asset purchases'!$A$3:$A$1002,0))="ü",1,NA())</f>
        <v>#N/A</v>
      </c>
      <c r="S304" s="15" t="e">
        <f>IF(INDEX('Asset purchases'!R$3:R$1002,MATCH($A304,'Asset purchases'!$A$3:$A$1002,0))="ü",1,NA())</f>
        <v>#N/A</v>
      </c>
      <c r="T304" s="15" t="e">
        <f>IF(INDEX('Asset purchases'!S$3:S$1002,MATCH($A304,'Asset purchases'!$A$3:$A$1002,0))="ü",1,NA())</f>
        <v>#N/A</v>
      </c>
      <c r="U304" s="15" t="e">
        <f>IF(INDEX('Asset purchases'!T$3:T$1002,MATCH($A304,'Asset purchases'!$A$3:$A$1002,0))="ü",1,NA())</f>
        <v>#N/A</v>
      </c>
      <c r="V304" s="43">
        <f>IF(Announcements!H306="ü",1,0)</f>
        <v>0</v>
      </c>
    </row>
    <row r="305" spans="1:22" x14ac:dyDescent="0.3">
      <c r="A305" s="15" t="str">
        <f>IF(NOT(ISBLANK(Announcements!A307)),Announcements!A307,NA())</f>
        <v>CO-20200327-mon-1</v>
      </c>
      <c r="B305" s="15">
        <f>IF(NOT(ISBLANK(Announcements!B307)),Announcements!B307,NA())</f>
        <v>8</v>
      </c>
      <c r="C305" s="15" t="e">
        <f>IF(NOT(ISBLANK(Announcements!#REF!)),Announcements!#REF!,NA())</f>
        <v>#REF!</v>
      </c>
      <c r="D305" s="26">
        <f>IF(NOT(ISBLANK(Announcements!C307)),Announcements!C307,NA())</f>
        <v>44134</v>
      </c>
      <c r="E305" s="15" t="e">
        <f>IF(NOT(ISBLANK(Announcements!D307)),Announcements!D307,NA())</f>
        <v>#N/A</v>
      </c>
      <c r="F305" s="15" t="str">
        <f>IF(NOT(ISBLANK(Announcements!E307)),Announcements!E307,NA())</f>
        <v>CO</v>
      </c>
      <c r="G305" s="15" t="str">
        <f>IF(NOT(ISBLANK(Announcements!F307)),Announcements!F307,NA())</f>
        <v>Interest rate</v>
      </c>
      <c r="H305" s="15" t="e">
        <f>IF(INDEX('Lending operations'!$L$3:$L$1007,MATCH($A305,'Lending operations'!$A$3:$A$1007,0))="ü",1,0)</f>
        <v>#N/A</v>
      </c>
      <c r="I305" s="15" t="e">
        <f>IF(INDEX('Lending operations'!$M$3:$M$1007,MATCH($A305,'Lending operations'!$A$3:$A$1007,0))="ü",1,NA())</f>
        <v>#N/A</v>
      </c>
      <c r="J305" s="15">
        <f t="shared" si="8"/>
        <v>0</v>
      </c>
      <c r="K305" s="15">
        <f t="shared" si="9"/>
        <v>0</v>
      </c>
      <c r="M305" s="15" t="e">
        <f>IF(INDEX('Asset purchases'!L$3:L$1002,MATCH($A305,'Asset purchases'!$A$3:$A$1002,0))="ü",1,NA())</f>
        <v>#N/A</v>
      </c>
      <c r="N305" s="15" t="e">
        <f>IF(INDEX('Asset purchases'!M$3:M$1002,MATCH($A305,'Asset purchases'!$A$3:$A$1002,0))="ü",1,NA())</f>
        <v>#N/A</v>
      </c>
      <c r="O305" s="15" t="e">
        <f>IF(INDEX('Asset purchases'!N$3:N$1002,MATCH($A305,'Asset purchases'!$A$3:$A$1002,0))="ü",1,NA())</f>
        <v>#N/A</v>
      </c>
      <c r="P305" s="15" t="e">
        <f>IF(INDEX('Asset purchases'!O$3:O$1002,MATCH($A305,'Asset purchases'!$A$3:$A$1002,0))="ü",1,NA())</f>
        <v>#N/A</v>
      </c>
      <c r="Q305" s="15" t="e">
        <f>IF(INDEX('Asset purchases'!P$3:P$1002,MATCH($A305,'Asset purchases'!$A$3:$A$1002,0))="ü",1,NA())</f>
        <v>#N/A</v>
      </c>
      <c r="R305" s="15" t="e">
        <f>IF(INDEX('Asset purchases'!Q$3:Q$1002,MATCH($A305,'Asset purchases'!$A$3:$A$1002,0))="ü",1,NA())</f>
        <v>#N/A</v>
      </c>
      <c r="S305" s="15" t="e">
        <f>IF(INDEX('Asset purchases'!R$3:R$1002,MATCH($A305,'Asset purchases'!$A$3:$A$1002,0))="ü",1,NA())</f>
        <v>#N/A</v>
      </c>
      <c r="T305" s="15" t="e">
        <f>IF(INDEX('Asset purchases'!S$3:S$1002,MATCH($A305,'Asset purchases'!$A$3:$A$1002,0))="ü",1,NA())</f>
        <v>#N/A</v>
      </c>
      <c r="U305" s="15" t="e">
        <f>IF(INDEX('Asset purchases'!T$3:T$1002,MATCH($A305,'Asset purchases'!$A$3:$A$1002,0))="ü",1,NA())</f>
        <v>#N/A</v>
      </c>
      <c r="V305" s="43">
        <f>IF(Announcements!H307="ü",1,0)</f>
        <v>0</v>
      </c>
    </row>
    <row r="306" spans="1:22" x14ac:dyDescent="0.3">
      <c r="A306" s="15" t="str">
        <f>IF(NOT(ISBLANK(Announcements!A308)),Announcements!A308,NA())</f>
        <v>CO-20200327-mon-1</v>
      </c>
      <c r="B306" s="15">
        <f>IF(NOT(ISBLANK(Announcements!B308)),Announcements!B308,NA())</f>
        <v>9</v>
      </c>
      <c r="C306" s="15" t="e">
        <f>IF(NOT(ISBLANK(Announcements!#REF!)),Announcements!#REF!,NA())</f>
        <v>#REF!</v>
      </c>
      <c r="D306" s="26">
        <f>IF(NOT(ISBLANK(Announcements!C308)),Announcements!C308,NA())</f>
        <v>44162</v>
      </c>
      <c r="E306" s="15" t="e">
        <f>IF(NOT(ISBLANK(Announcements!D308)),Announcements!D308,NA())</f>
        <v>#N/A</v>
      </c>
      <c r="F306" s="15" t="str">
        <f>IF(NOT(ISBLANK(Announcements!E308)),Announcements!E308,NA())</f>
        <v>CO</v>
      </c>
      <c r="G306" s="15" t="str">
        <f>IF(NOT(ISBLANK(Announcements!F308)),Announcements!F308,NA())</f>
        <v>Interest rate</v>
      </c>
      <c r="H306" s="15" t="e">
        <f>IF(INDEX('Lending operations'!$L$3:$L$1007,MATCH($A306,'Lending operations'!$A$3:$A$1007,0))="ü",1,0)</f>
        <v>#N/A</v>
      </c>
      <c r="I306" s="15" t="e">
        <f>IF(INDEX('Lending operations'!$M$3:$M$1007,MATCH($A306,'Lending operations'!$A$3:$A$1007,0))="ü",1,NA())</f>
        <v>#N/A</v>
      </c>
      <c r="J306" s="15">
        <f t="shared" si="8"/>
        <v>0</v>
      </c>
      <c r="K306" s="15">
        <f t="shared" si="9"/>
        <v>0</v>
      </c>
      <c r="M306" s="15" t="e">
        <f>IF(INDEX('Asset purchases'!L$3:L$1002,MATCH($A306,'Asset purchases'!$A$3:$A$1002,0))="ü",1,NA())</f>
        <v>#N/A</v>
      </c>
      <c r="N306" s="15" t="e">
        <f>IF(INDEX('Asset purchases'!M$3:M$1002,MATCH($A306,'Asset purchases'!$A$3:$A$1002,0))="ü",1,NA())</f>
        <v>#N/A</v>
      </c>
      <c r="O306" s="15" t="e">
        <f>IF(INDEX('Asset purchases'!N$3:N$1002,MATCH($A306,'Asset purchases'!$A$3:$A$1002,0))="ü",1,NA())</f>
        <v>#N/A</v>
      </c>
      <c r="P306" s="15" t="e">
        <f>IF(INDEX('Asset purchases'!O$3:O$1002,MATCH($A306,'Asset purchases'!$A$3:$A$1002,0))="ü",1,NA())</f>
        <v>#N/A</v>
      </c>
      <c r="Q306" s="15" t="e">
        <f>IF(INDEX('Asset purchases'!P$3:P$1002,MATCH($A306,'Asset purchases'!$A$3:$A$1002,0))="ü",1,NA())</f>
        <v>#N/A</v>
      </c>
      <c r="R306" s="15" t="e">
        <f>IF(INDEX('Asset purchases'!Q$3:Q$1002,MATCH($A306,'Asset purchases'!$A$3:$A$1002,0))="ü",1,NA())</f>
        <v>#N/A</v>
      </c>
      <c r="S306" s="15" t="e">
        <f>IF(INDEX('Asset purchases'!R$3:R$1002,MATCH($A306,'Asset purchases'!$A$3:$A$1002,0))="ü",1,NA())</f>
        <v>#N/A</v>
      </c>
      <c r="T306" s="15" t="e">
        <f>IF(INDEX('Asset purchases'!S$3:S$1002,MATCH($A306,'Asset purchases'!$A$3:$A$1002,0))="ü",1,NA())</f>
        <v>#N/A</v>
      </c>
      <c r="U306" s="15" t="e">
        <f>IF(INDEX('Asset purchases'!T$3:T$1002,MATCH($A306,'Asset purchases'!$A$3:$A$1002,0))="ü",1,NA())</f>
        <v>#N/A</v>
      </c>
      <c r="V306" s="43">
        <f>IF(Announcements!H308="ü",1,0)</f>
        <v>0</v>
      </c>
    </row>
    <row r="307" spans="1:22" x14ac:dyDescent="0.3">
      <c r="A307" s="15" t="str">
        <f>IF(NOT(ISBLANK(Announcements!A309)),Announcements!A309,NA())</f>
        <v>CO-20200327-mon-1</v>
      </c>
      <c r="B307" s="15">
        <f>IF(NOT(ISBLANK(Announcements!B309)),Announcements!B309,NA())</f>
        <v>10</v>
      </c>
      <c r="C307" s="15" t="e">
        <f>IF(NOT(ISBLANK(Announcements!#REF!)),Announcements!#REF!,NA())</f>
        <v>#REF!</v>
      </c>
      <c r="D307" s="26">
        <f>IF(NOT(ISBLANK(Announcements!C309)),Announcements!C309,NA())</f>
        <v>44183</v>
      </c>
      <c r="E307" s="15" t="e">
        <f>IF(NOT(ISBLANK(Announcements!D309)),Announcements!D309,NA())</f>
        <v>#N/A</v>
      </c>
      <c r="F307" s="15" t="str">
        <f>IF(NOT(ISBLANK(Announcements!E309)),Announcements!E309,NA())</f>
        <v>CO</v>
      </c>
      <c r="G307" s="15" t="str">
        <f>IF(NOT(ISBLANK(Announcements!F309)),Announcements!F309,NA())</f>
        <v>Interest rate</v>
      </c>
      <c r="H307" s="15" t="e">
        <f>IF(INDEX('Lending operations'!$L$3:$L$1007,MATCH($A307,'Lending operations'!$A$3:$A$1007,0))="ü",1,0)</f>
        <v>#N/A</v>
      </c>
      <c r="I307" s="15" t="e">
        <f>IF(INDEX('Lending operations'!$M$3:$M$1007,MATCH($A307,'Lending operations'!$A$3:$A$1007,0))="ü",1,NA())</f>
        <v>#N/A</v>
      </c>
      <c r="J307" s="15">
        <f t="shared" si="8"/>
        <v>0</v>
      </c>
      <c r="K307" s="15">
        <f t="shared" si="9"/>
        <v>0</v>
      </c>
      <c r="M307" s="15" t="e">
        <f>IF(INDEX('Asset purchases'!L$3:L$1002,MATCH($A307,'Asset purchases'!$A$3:$A$1002,0))="ü",1,NA())</f>
        <v>#N/A</v>
      </c>
      <c r="N307" s="15" t="e">
        <f>IF(INDEX('Asset purchases'!M$3:M$1002,MATCH($A307,'Asset purchases'!$A$3:$A$1002,0))="ü",1,NA())</f>
        <v>#N/A</v>
      </c>
      <c r="O307" s="15" t="e">
        <f>IF(INDEX('Asset purchases'!N$3:N$1002,MATCH($A307,'Asset purchases'!$A$3:$A$1002,0))="ü",1,NA())</f>
        <v>#N/A</v>
      </c>
      <c r="P307" s="15" t="e">
        <f>IF(INDEX('Asset purchases'!O$3:O$1002,MATCH($A307,'Asset purchases'!$A$3:$A$1002,0))="ü",1,NA())</f>
        <v>#N/A</v>
      </c>
      <c r="Q307" s="15" t="e">
        <f>IF(INDEX('Asset purchases'!P$3:P$1002,MATCH($A307,'Asset purchases'!$A$3:$A$1002,0))="ü",1,NA())</f>
        <v>#N/A</v>
      </c>
      <c r="R307" s="15" t="e">
        <f>IF(INDEX('Asset purchases'!Q$3:Q$1002,MATCH($A307,'Asset purchases'!$A$3:$A$1002,0))="ü",1,NA())</f>
        <v>#N/A</v>
      </c>
      <c r="S307" s="15" t="e">
        <f>IF(INDEX('Asset purchases'!R$3:R$1002,MATCH($A307,'Asset purchases'!$A$3:$A$1002,0))="ü",1,NA())</f>
        <v>#N/A</v>
      </c>
      <c r="T307" s="15" t="e">
        <f>IF(INDEX('Asset purchases'!S$3:S$1002,MATCH($A307,'Asset purchases'!$A$3:$A$1002,0))="ü",1,NA())</f>
        <v>#N/A</v>
      </c>
      <c r="U307" s="15" t="e">
        <f>IF(INDEX('Asset purchases'!T$3:T$1002,MATCH($A307,'Asset purchases'!$A$3:$A$1002,0))="ü",1,NA())</f>
        <v>#N/A</v>
      </c>
      <c r="V307" s="43">
        <f>IF(Announcements!H309="ü",1,0)</f>
        <v>0</v>
      </c>
    </row>
    <row r="308" spans="1:22" x14ac:dyDescent="0.3">
      <c r="A308" s="15" t="str">
        <f>IF(NOT(ISBLANK(Announcements!A310)),Announcements!A310,NA())</f>
        <v>CO-20200327-mon-1</v>
      </c>
      <c r="B308" s="15">
        <f>IF(NOT(ISBLANK(Announcements!B310)),Announcements!B310,NA())</f>
        <v>11</v>
      </c>
      <c r="C308" s="15" t="e">
        <f>IF(NOT(ISBLANK(Announcements!#REF!)),Announcements!#REF!,NA())</f>
        <v>#REF!</v>
      </c>
      <c r="D308" s="26">
        <f>IF(NOT(ISBLANK(Announcements!C310)),Announcements!C310,NA())</f>
        <v>44225</v>
      </c>
      <c r="E308" s="15" t="e">
        <f>IF(NOT(ISBLANK(Announcements!D310)),Announcements!D310,NA())</f>
        <v>#N/A</v>
      </c>
      <c r="F308" s="15" t="str">
        <f>IF(NOT(ISBLANK(Announcements!E310)),Announcements!E310,NA())</f>
        <v>CO</v>
      </c>
      <c r="G308" s="15" t="str">
        <f>IF(NOT(ISBLANK(Announcements!F310)),Announcements!F310,NA())</f>
        <v>Interest rate</v>
      </c>
      <c r="H308" s="15" t="e">
        <f>IF(INDEX('Lending operations'!$L$3:$L$1007,MATCH($A308,'Lending operations'!$A$3:$A$1007,0))="ü",1,0)</f>
        <v>#N/A</v>
      </c>
      <c r="I308" s="15" t="e">
        <f>IF(INDEX('Lending operations'!$M$3:$M$1007,MATCH($A308,'Lending operations'!$A$3:$A$1007,0))="ü",1,NA())</f>
        <v>#N/A</v>
      </c>
      <c r="J308" s="15">
        <f t="shared" si="8"/>
        <v>0</v>
      </c>
      <c r="K308" s="15">
        <f t="shared" si="9"/>
        <v>0</v>
      </c>
      <c r="M308" s="15" t="e">
        <f>IF(INDEX('Asset purchases'!L$3:L$1002,MATCH($A308,'Asset purchases'!$A$3:$A$1002,0))="ü",1,NA())</f>
        <v>#N/A</v>
      </c>
      <c r="N308" s="15" t="e">
        <f>IF(INDEX('Asset purchases'!M$3:M$1002,MATCH($A308,'Asset purchases'!$A$3:$A$1002,0))="ü",1,NA())</f>
        <v>#N/A</v>
      </c>
      <c r="O308" s="15" t="e">
        <f>IF(INDEX('Asset purchases'!N$3:N$1002,MATCH($A308,'Asset purchases'!$A$3:$A$1002,0))="ü",1,NA())</f>
        <v>#N/A</v>
      </c>
      <c r="P308" s="15" t="e">
        <f>IF(INDEX('Asset purchases'!O$3:O$1002,MATCH($A308,'Asset purchases'!$A$3:$A$1002,0))="ü",1,NA())</f>
        <v>#N/A</v>
      </c>
      <c r="Q308" s="15" t="e">
        <f>IF(INDEX('Asset purchases'!P$3:P$1002,MATCH($A308,'Asset purchases'!$A$3:$A$1002,0))="ü",1,NA())</f>
        <v>#N/A</v>
      </c>
      <c r="R308" s="15" t="e">
        <f>IF(INDEX('Asset purchases'!Q$3:Q$1002,MATCH($A308,'Asset purchases'!$A$3:$A$1002,0))="ü",1,NA())</f>
        <v>#N/A</v>
      </c>
      <c r="S308" s="15" t="e">
        <f>IF(INDEX('Asset purchases'!R$3:R$1002,MATCH($A308,'Asset purchases'!$A$3:$A$1002,0))="ü",1,NA())</f>
        <v>#N/A</v>
      </c>
      <c r="T308" s="15" t="e">
        <f>IF(INDEX('Asset purchases'!S$3:S$1002,MATCH($A308,'Asset purchases'!$A$3:$A$1002,0))="ü",1,NA())</f>
        <v>#N/A</v>
      </c>
      <c r="U308" s="15" t="e">
        <f>IF(INDEX('Asset purchases'!T$3:T$1002,MATCH($A308,'Asset purchases'!$A$3:$A$1002,0))="ü",1,NA())</f>
        <v>#N/A</v>
      </c>
      <c r="V308" s="43">
        <f>IF(Announcements!H310="ü",1,0)</f>
        <v>0</v>
      </c>
    </row>
    <row r="309" spans="1:22" x14ac:dyDescent="0.3">
      <c r="A309" s="15" t="str">
        <f>IF(NOT(ISBLANK(Announcements!A311)),Announcements!A311,NA())</f>
        <v>CO-20200327-mon-1</v>
      </c>
      <c r="B309" s="15">
        <f>IF(NOT(ISBLANK(Announcements!B311)),Announcements!B311,NA())</f>
        <v>12</v>
      </c>
      <c r="C309" s="15" t="e">
        <f>IF(NOT(ISBLANK(Announcements!#REF!)),Announcements!#REF!,NA())</f>
        <v>#REF!</v>
      </c>
      <c r="D309" s="26">
        <f>IF(NOT(ISBLANK(Announcements!C311)),Announcements!C311,NA())</f>
        <v>44281</v>
      </c>
      <c r="E309" s="15" t="e">
        <f>IF(NOT(ISBLANK(Announcements!D311)),Announcements!D311,NA())</f>
        <v>#N/A</v>
      </c>
      <c r="F309" s="15" t="str">
        <f>IF(NOT(ISBLANK(Announcements!E311)),Announcements!E311,NA())</f>
        <v>CO</v>
      </c>
      <c r="G309" s="15" t="str">
        <f>IF(NOT(ISBLANK(Announcements!F311)),Announcements!F311,NA())</f>
        <v>Interest rate</v>
      </c>
      <c r="H309" s="15" t="e">
        <f>IF(INDEX('Lending operations'!$L$3:$L$1007,MATCH($A309,'Lending operations'!$A$3:$A$1007,0))="ü",1,0)</f>
        <v>#N/A</v>
      </c>
      <c r="I309" s="15" t="e">
        <f>IF(INDEX('Lending operations'!$M$3:$M$1007,MATCH($A309,'Lending operations'!$A$3:$A$1007,0))="ü",1,NA())</f>
        <v>#N/A</v>
      </c>
      <c r="J309" s="15">
        <f t="shared" si="8"/>
        <v>0</v>
      </c>
      <c r="K309" s="15">
        <f t="shared" si="9"/>
        <v>0</v>
      </c>
      <c r="M309" s="15" t="e">
        <f>IF(INDEX('Asset purchases'!L$3:L$1002,MATCH($A309,'Asset purchases'!$A$3:$A$1002,0))="ü",1,NA())</f>
        <v>#N/A</v>
      </c>
      <c r="N309" s="15" t="e">
        <f>IF(INDEX('Asset purchases'!M$3:M$1002,MATCH($A309,'Asset purchases'!$A$3:$A$1002,0))="ü",1,NA())</f>
        <v>#N/A</v>
      </c>
      <c r="O309" s="15" t="e">
        <f>IF(INDEX('Asset purchases'!N$3:N$1002,MATCH($A309,'Asset purchases'!$A$3:$A$1002,0))="ü",1,NA())</f>
        <v>#N/A</v>
      </c>
      <c r="P309" s="15" t="e">
        <f>IF(INDEX('Asset purchases'!O$3:O$1002,MATCH($A309,'Asset purchases'!$A$3:$A$1002,0))="ü",1,NA())</f>
        <v>#N/A</v>
      </c>
      <c r="Q309" s="15" t="e">
        <f>IF(INDEX('Asset purchases'!P$3:P$1002,MATCH($A309,'Asset purchases'!$A$3:$A$1002,0))="ü",1,NA())</f>
        <v>#N/A</v>
      </c>
      <c r="R309" s="15" t="e">
        <f>IF(INDEX('Asset purchases'!Q$3:Q$1002,MATCH($A309,'Asset purchases'!$A$3:$A$1002,0))="ü",1,NA())</f>
        <v>#N/A</v>
      </c>
      <c r="S309" s="15" t="e">
        <f>IF(INDEX('Asset purchases'!R$3:R$1002,MATCH($A309,'Asset purchases'!$A$3:$A$1002,0))="ü",1,NA())</f>
        <v>#N/A</v>
      </c>
      <c r="T309" s="15" t="e">
        <f>IF(INDEX('Asset purchases'!S$3:S$1002,MATCH($A309,'Asset purchases'!$A$3:$A$1002,0))="ü",1,NA())</f>
        <v>#N/A</v>
      </c>
      <c r="U309" s="15" t="e">
        <f>IF(INDEX('Asset purchases'!T$3:T$1002,MATCH($A309,'Asset purchases'!$A$3:$A$1002,0))="ü",1,NA())</f>
        <v>#N/A</v>
      </c>
      <c r="V309" s="43">
        <f>IF(Announcements!H311="ü",1,0)</f>
        <v>0</v>
      </c>
    </row>
    <row r="310" spans="1:22" x14ac:dyDescent="0.3">
      <c r="A310" s="15" t="str">
        <f>IF(NOT(ISBLANK(Announcements!A312)),Announcements!A312,NA())</f>
        <v>CO-20200327-mon-1</v>
      </c>
      <c r="B310" s="15">
        <f>IF(NOT(ISBLANK(Announcements!B312)),Announcements!B312,NA())</f>
        <v>13</v>
      </c>
      <c r="C310" s="15" t="e">
        <f>IF(NOT(ISBLANK(Announcements!#REF!)),Announcements!#REF!,NA())</f>
        <v>#REF!</v>
      </c>
      <c r="D310" s="26">
        <f>IF(NOT(ISBLANK(Announcements!C312)),Announcements!C312,NA())</f>
        <v>44316</v>
      </c>
      <c r="E310" s="15" t="e">
        <f>IF(NOT(ISBLANK(Announcements!D312)),Announcements!D312,NA())</f>
        <v>#N/A</v>
      </c>
      <c r="F310" s="15" t="str">
        <f>IF(NOT(ISBLANK(Announcements!E312)),Announcements!E312,NA())</f>
        <v>CO</v>
      </c>
      <c r="G310" s="15" t="str">
        <f>IF(NOT(ISBLANK(Announcements!F312)),Announcements!F312,NA())</f>
        <v>Interest rate</v>
      </c>
      <c r="H310" s="15" t="e">
        <f>IF(INDEX('Lending operations'!$L$3:$L$1007,MATCH($A310,'Lending operations'!$A$3:$A$1007,0))="ü",1,0)</f>
        <v>#N/A</v>
      </c>
      <c r="I310" s="15" t="e">
        <f>IF(INDEX('Lending operations'!$M$3:$M$1007,MATCH($A310,'Lending operations'!$A$3:$A$1007,0))="ü",1,NA())</f>
        <v>#N/A</v>
      </c>
      <c r="J310" s="15">
        <f t="shared" si="8"/>
        <v>0</v>
      </c>
      <c r="K310" s="15">
        <f t="shared" si="9"/>
        <v>0</v>
      </c>
      <c r="M310" s="15" t="e">
        <f>IF(INDEX('Asset purchases'!L$3:L$1002,MATCH($A310,'Asset purchases'!$A$3:$A$1002,0))="ü",1,NA())</f>
        <v>#N/A</v>
      </c>
      <c r="N310" s="15" t="e">
        <f>IF(INDEX('Asset purchases'!M$3:M$1002,MATCH($A310,'Asset purchases'!$A$3:$A$1002,0))="ü",1,NA())</f>
        <v>#N/A</v>
      </c>
      <c r="O310" s="15" t="e">
        <f>IF(INDEX('Asset purchases'!N$3:N$1002,MATCH($A310,'Asset purchases'!$A$3:$A$1002,0))="ü",1,NA())</f>
        <v>#N/A</v>
      </c>
      <c r="P310" s="15" t="e">
        <f>IF(INDEX('Asset purchases'!O$3:O$1002,MATCH($A310,'Asset purchases'!$A$3:$A$1002,0))="ü",1,NA())</f>
        <v>#N/A</v>
      </c>
      <c r="Q310" s="15" t="e">
        <f>IF(INDEX('Asset purchases'!P$3:P$1002,MATCH($A310,'Asset purchases'!$A$3:$A$1002,0))="ü",1,NA())</f>
        <v>#N/A</v>
      </c>
      <c r="R310" s="15" t="e">
        <f>IF(INDEX('Asset purchases'!Q$3:Q$1002,MATCH($A310,'Asset purchases'!$A$3:$A$1002,0))="ü",1,NA())</f>
        <v>#N/A</v>
      </c>
      <c r="S310" s="15" t="e">
        <f>IF(INDEX('Asset purchases'!R$3:R$1002,MATCH($A310,'Asset purchases'!$A$3:$A$1002,0))="ü",1,NA())</f>
        <v>#N/A</v>
      </c>
      <c r="T310" s="15" t="e">
        <f>IF(INDEX('Asset purchases'!S$3:S$1002,MATCH($A310,'Asset purchases'!$A$3:$A$1002,0))="ü",1,NA())</f>
        <v>#N/A</v>
      </c>
      <c r="U310" s="15" t="e">
        <f>IF(INDEX('Asset purchases'!T$3:T$1002,MATCH($A310,'Asset purchases'!$A$3:$A$1002,0))="ü",1,NA())</f>
        <v>#N/A</v>
      </c>
      <c r="V310" s="43">
        <f>IF(Announcements!H312="ü",1,0)</f>
        <v>0</v>
      </c>
    </row>
    <row r="311" spans="1:22" x14ac:dyDescent="0.3">
      <c r="A311" s="15" t="str">
        <f>IF(NOT(ISBLANK(Announcements!A313)),Announcements!A313,NA())</f>
        <v>CO-20200327-mon-1</v>
      </c>
      <c r="B311" s="15">
        <f>IF(NOT(ISBLANK(Announcements!B313)),Announcements!B313,NA())</f>
        <v>14</v>
      </c>
      <c r="C311" s="15" t="e">
        <f>IF(NOT(ISBLANK(Announcements!#REF!)),Announcements!#REF!,NA())</f>
        <v>#REF!</v>
      </c>
      <c r="D311" s="26">
        <f>IF(NOT(ISBLANK(Announcements!C313)),Announcements!C313,NA())</f>
        <v>44375</v>
      </c>
      <c r="E311" s="15" t="e">
        <f>IF(NOT(ISBLANK(Announcements!D313)),Announcements!D313,NA())</f>
        <v>#N/A</v>
      </c>
      <c r="F311" s="15" t="str">
        <f>IF(NOT(ISBLANK(Announcements!E313)),Announcements!E313,NA())</f>
        <v>CO</v>
      </c>
      <c r="G311" s="15" t="str">
        <f>IF(NOT(ISBLANK(Announcements!F313)),Announcements!F313,NA())</f>
        <v>Interest rate</v>
      </c>
      <c r="H311" s="15" t="e">
        <f>IF(INDEX('Lending operations'!$L$3:$L$1007,MATCH($A311,'Lending operations'!$A$3:$A$1007,0))="ü",1,0)</f>
        <v>#N/A</v>
      </c>
      <c r="I311" s="15" t="e">
        <f>IF(INDEX('Lending operations'!$M$3:$M$1007,MATCH($A311,'Lending operations'!$A$3:$A$1007,0))="ü",1,NA())</f>
        <v>#N/A</v>
      </c>
      <c r="J311" s="15">
        <f t="shared" si="8"/>
        <v>0</v>
      </c>
      <c r="K311" s="15">
        <f t="shared" si="9"/>
        <v>0</v>
      </c>
      <c r="M311" s="15" t="e">
        <f>IF(INDEX('Asset purchases'!L$3:L$1002,MATCH($A311,'Asset purchases'!$A$3:$A$1002,0))="ü",1,NA())</f>
        <v>#N/A</v>
      </c>
      <c r="N311" s="15" t="e">
        <f>IF(INDEX('Asset purchases'!M$3:M$1002,MATCH($A311,'Asset purchases'!$A$3:$A$1002,0))="ü",1,NA())</f>
        <v>#N/A</v>
      </c>
      <c r="O311" s="15" t="e">
        <f>IF(INDEX('Asset purchases'!N$3:N$1002,MATCH($A311,'Asset purchases'!$A$3:$A$1002,0))="ü",1,NA())</f>
        <v>#N/A</v>
      </c>
      <c r="P311" s="15" t="e">
        <f>IF(INDEX('Asset purchases'!O$3:O$1002,MATCH($A311,'Asset purchases'!$A$3:$A$1002,0))="ü",1,NA())</f>
        <v>#N/A</v>
      </c>
      <c r="Q311" s="15" t="e">
        <f>IF(INDEX('Asset purchases'!P$3:P$1002,MATCH($A311,'Asset purchases'!$A$3:$A$1002,0))="ü",1,NA())</f>
        <v>#N/A</v>
      </c>
      <c r="R311" s="15" t="e">
        <f>IF(INDEX('Asset purchases'!Q$3:Q$1002,MATCH($A311,'Asset purchases'!$A$3:$A$1002,0))="ü",1,NA())</f>
        <v>#N/A</v>
      </c>
      <c r="S311" s="15" t="e">
        <f>IF(INDEX('Asset purchases'!R$3:R$1002,MATCH($A311,'Asset purchases'!$A$3:$A$1002,0))="ü",1,NA())</f>
        <v>#N/A</v>
      </c>
      <c r="T311" s="15" t="e">
        <f>IF(INDEX('Asset purchases'!S$3:S$1002,MATCH($A311,'Asset purchases'!$A$3:$A$1002,0))="ü",1,NA())</f>
        <v>#N/A</v>
      </c>
      <c r="U311" s="15" t="e">
        <f>IF(INDEX('Asset purchases'!T$3:T$1002,MATCH($A311,'Asset purchases'!$A$3:$A$1002,0))="ü",1,NA())</f>
        <v>#N/A</v>
      </c>
      <c r="V311" s="43">
        <f>IF(Announcements!H313="ü",1,0)</f>
        <v>0</v>
      </c>
    </row>
    <row r="312" spans="1:22" x14ac:dyDescent="0.3">
      <c r="A312" s="15" t="str">
        <f>IF(NOT(ISBLANK(Announcements!A314)),Announcements!A314,NA())</f>
        <v>CO-20200327-mon-1</v>
      </c>
      <c r="B312" s="15">
        <f>IF(NOT(ISBLANK(Announcements!B314)),Announcements!B314,NA())</f>
        <v>15</v>
      </c>
      <c r="C312" s="15" t="e">
        <f>IF(NOT(ISBLANK(Announcements!#REF!)),Announcements!#REF!,NA())</f>
        <v>#REF!</v>
      </c>
      <c r="D312" s="26">
        <f>IF(NOT(ISBLANK(Announcements!C314)),Announcements!C314,NA())</f>
        <v>44407</v>
      </c>
      <c r="E312" s="15" t="e">
        <f>IF(NOT(ISBLANK(Announcements!D314)),Announcements!D314,NA())</f>
        <v>#N/A</v>
      </c>
      <c r="F312" s="15" t="str">
        <f>IF(NOT(ISBLANK(Announcements!E314)),Announcements!E314,NA())</f>
        <v>CO</v>
      </c>
      <c r="G312" s="15" t="str">
        <f>IF(NOT(ISBLANK(Announcements!F314)),Announcements!F314,NA())</f>
        <v>Interest rate</v>
      </c>
      <c r="H312" s="15" t="e">
        <f>IF(INDEX('Lending operations'!$L$3:$L$1007,MATCH($A312,'Lending operations'!$A$3:$A$1007,0))="ü",1,0)</f>
        <v>#N/A</v>
      </c>
      <c r="I312" s="15" t="e">
        <f>IF(INDEX('Lending operations'!$M$3:$M$1007,MATCH($A312,'Lending operations'!$A$3:$A$1007,0))="ü",1,NA())</f>
        <v>#N/A</v>
      </c>
      <c r="J312" s="15">
        <f t="shared" si="8"/>
        <v>0</v>
      </c>
      <c r="K312" s="15">
        <f t="shared" si="9"/>
        <v>0</v>
      </c>
      <c r="M312" s="15" t="e">
        <f>IF(INDEX('Asset purchases'!L$3:L$1002,MATCH($A312,'Asset purchases'!$A$3:$A$1002,0))="ü",1,NA())</f>
        <v>#N/A</v>
      </c>
      <c r="N312" s="15" t="e">
        <f>IF(INDEX('Asset purchases'!M$3:M$1002,MATCH($A312,'Asset purchases'!$A$3:$A$1002,0))="ü",1,NA())</f>
        <v>#N/A</v>
      </c>
      <c r="O312" s="15" t="e">
        <f>IF(INDEX('Asset purchases'!N$3:N$1002,MATCH($A312,'Asset purchases'!$A$3:$A$1002,0))="ü",1,NA())</f>
        <v>#N/A</v>
      </c>
      <c r="P312" s="15" t="e">
        <f>IF(INDEX('Asset purchases'!O$3:O$1002,MATCH($A312,'Asset purchases'!$A$3:$A$1002,0))="ü",1,NA())</f>
        <v>#N/A</v>
      </c>
      <c r="Q312" s="15" t="e">
        <f>IF(INDEX('Asset purchases'!P$3:P$1002,MATCH($A312,'Asset purchases'!$A$3:$A$1002,0))="ü",1,NA())</f>
        <v>#N/A</v>
      </c>
      <c r="R312" s="15" t="e">
        <f>IF(INDEX('Asset purchases'!Q$3:Q$1002,MATCH($A312,'Asset purchases'!$A$3:$A$1002,0))="ü",1,NA())</f>
        <v>#N/A</v>
      </c>
      <c r="S312" s="15" t="e">
        <f>IF(INDEX('Asset purchases'!R$3:R$1002,MATCH($A312,'Asset purchases'!$A$3:$A$1002,0))="ü",1,NA())</f>
        <v>#N/A</v>
      </c>
      <c r="T312" s="15" t="e">
        <f>IF(INDEX('Asset purchases'!S$3:S$1002,MATCH($A312,'Asset purchases'!$A$3:$A$1002,0))="ü",1,NA())</f>
        <v>#N/A</v>
      </c>
      <c r="U312" s="15" t="e">
        <f>IF(INDEX('Asset purchases'!T$3:T$1002,MATCH($A312,'Asset purchases'!$A$3:$A$1002,0))="ü",1,NA())</f>
        <v>#N/A</v>
      </c>
      <c r="V312" s="43">
        <f>IF(Announcements!H314="ü",1,0)</f>
        <v>0</v>
      </c>
    </row>
    <row r="313" spans="1:22" x14ac:dyDescent="0.3">
      <c r="A313" s="15" t="str">
        <f>IF(NOT(ISBLANK(Announcements!A315)),Announcements!A315,NA())</f>
        <v>CO-20200327-mon-1</v>
      </c>
      <c r="B313" s="15">
        <f>IF(NOT(ISBLANK(Announcements!B315)),Announcements!B315,NA())</f>
        <v>16</v>
      </c>
      <c r="C313" s="15" t="e">
        <f>IF(NOT(ISBLANK(Announcements!#REF!)),Announcements!#REF!,NA())</f>
        <v>#REF!</v>
      </c>
      <c r="D313" s="26">
        <f>IF(NOT(ISBLANK(Announcements!C315)),Announcements!C315,NA())</f>
        <v>44469</v>
      </c>
      <c r="E313" s="15" t="e">
        <f>IF(NOT(ISBLANK(Announcements!D315)),Announcements!D315,NA())</f>
        <v>#N/A</v>
      </c>
      <c r="F313" s="15" t="str">
        <f>IF(NOT(ISBLANK(Announcements!E315)),Announcements!E315,NA())</f>
        <v>CO</v>
      </c>
      <c r="G313" s="15" t="str">
        <f>IF(NOT(ISBLANK(Announcements!F315)),Announcements!F315,NA())</f>
        <v>Interest rate</v>
      </c>
      <c r="H313" s="15" t="e">
        <f>IF(INDEX('Lending operations'!$L$3:$L$1007,MATCH($A313,'Lending operations'!$A$3:$A$1007,0))="ü",1,0)</f>
        <v>#N/A</v>
      </c>
      <c r="I313" s="15" t="e">
        <f>IF(INDEX('Lending operations'!$M$3:$M$1007,MATCH($A313,'Lending operations'!$A$3:$A$1007,0))="ü",1,NA())</f>
        <v>#N/A</v>
      </c>
      <c r="J313" s="15">
        <f t="shared" si="8"/>
        <v>0</v>
      </c>
      <c r="K313" s="15">
        <f t="shared" si="9"/>
        <v>0</v>
      </c>
      <c r="M313" s="15" t="e">
        <f>IF(INDEX('Asset purchases'!L$3:L$1002,MATCH($A313,'Asset purchases'!$A$3:$A$1002,0))="ü",1,NA())</f>
        <v>#N/A</v>
      </c>
      <c r="N313" s="15" t="e">
        <f>IF(INDEX('Asset purchases'!M$3:M$1002,MATCH($A313,'Asset purchases'!$A$3:$A$1002,0))="ü",1,NA())</f>
        <v>#N/A</v>
      </c>
      <c r="O313" s="15" t="e">
        <f>IF(INDEX('Asset purchases'!N$3:N$1002,MATCH($A313,'Asset purchases'!$A$3:$A$1002,0))="ü",1,NA())</f>
        <v>#N/A</v>
      </c>
      <c r="P313" s="15" t="e">
        <f>IF(INDEX('Asset purchases'!O$3:O$1002,MATCH($A313,'Asset purchases'!$A$3:$A$1002,0))="ü",1,NA())</f>
        <v>#N/A</v>
      </c>
      <c r="Q313" s="15" t="e">
        <f>IF(INDEX('Asset purchases'!P$3:P$1002,MATCH($A313,'Asset purchases'!$A$3:$A$1002,0))="ü",1,NA())</f>
        <v>#N/A</v>
      </c>
      <c r="R313" s="15" t="e">
        <f>IF(INDEX('Asset purchases'!Q$3:Q$1002,MATCH($A313,'Asset purchases'!$A$3:$A$1002,0))="ü",1,NA())</f>
        <v>#N/A</v>
      </c>
      <c r="S313" s="15" t="e">
        <f>IF(INDEX('Asset purchases'!R$3:R$1002,MATCH($A313,'Asset purchases'!$A$3:$A$1002,0))="ü",1,NA())</f>
        <v>#N/A</v>
      </c>
      <c r="T313" s="15" t="e">
        <f>IF(INDEX('Asset purchases'!S$3:S$1002,MATCH($A313,'Asset purchases'!$A$3:$A$1002,0))="ü",1,NA())</f>
        <v>#N/A</v>
      </c>
      <c r="U313" s="15" t="e">
        <f>IF(INDEX('Asset purchases'!T$3:T$1002,MATCH($A313,'Asset purchases'!$A$3:$A$1002,0))="ü",1,NA())</f>
        <v>#N/A</v>
      </c>
      <c r="V313" s="43">
        <f>IF(Announcements!H315="ü",1,0)</f>
        <v>1</v>
      </c>
    </row>
    <row r="314" spans="1:22" x14ac:dyDescent="0.3">
      <c r="A314" s="15" t="str">
        <f>IF(NOT(ISBLANK(Announcements!A316)),Announcements!A316,NA())</f>
        <v>CO-20200327-mon-1</v>
      </c>
      <c r="B314" s="15">
        <f>IF(NOT(ISBLANK(Announcements!B316)),Announcements!B316,NA())</f>
        <v>17</v>
      </c>
      <c r="C314" s="15" t="e">
        <f>IF(NOT(ISBLANK(Announcements!#REF!)),Announcements!#REF!,NA())</f>
        <v>#REF!</v>
      </c>
      <c r="D314" s="26">
        <f>IF(NOT(ISBLANK(Announcements!C316)),Announcements!C316,NA())</f>
        <v>44498</v>
      </c>
      <c r="E314" s="15" t="e">
        <f>IF(NOT(ISBLANK(Announcements!D316)),Announcements!D316,NA())</f>
        <v>#N/A</v>
      </c>
      <c r="F314" s="15" t="str">
        <f>IF(NOT(ISBLANK(Announcements!E316)),Announcements!E316,NA())</f>
        <v>CO</v>
      </c>
      <c r="G314" s="15" t="str">
        <f>IF(NOT(ISBLANK(Announcements!F316)),Announcements!F316,NA())</f>
        <v>Interest rate</v>
      </c>
      <c r="H314" s="15" t="e">
        <f>IF(INDEX('Lending operations'!$L$3:$L$1007,MATCH($A314,'Lending operations'!$A$3:$A$1007,0))="ü",1,0)</f>
        <v>#N/A</v>
      </c>
      <c r="I314" s="15" t="e">
        <f>IF(INDEX('Lending operations'!$M$3:$M$1007,MATCH($A314,'Lending operations'!$A$3:$A$1007,0))="ü",1,NA())</f>
        <v>#N/A</v>
      </c>
      <c r="J314" s="15">
        <f t="shared" si="8"/>
        <v>0</v>
      </c>
      <c r="K314" s="15">
        <f t="shared" si="9"/>
        <v>0</v>
      </c>
      <c r="M314" s="15" t="e">
        <f>IF(INDEX('Asset purchases'!L$3:L$1002,MATCH($A314,'Asset purchases'!$A$3:$A$1002,0))="ü",1,NA())</f>
        <v>#N/A</v>
      </c>
      <c r="N314" s="15" t="e">
        <f>IF(INDEX('Asset purchases'!M$3:M$1002,MATCH($A314,'Asset purchases'!$A$3:$A$1002,0))="ü",1,NA())</f>
        <v>#N/A</v>
      </c>
      <c r="O314" s="15" t="e">
        <f>IF(INDEX('Asset purchases'!N$3:N$1002,MATCH($A314,'Asset purchases'!$A$3:$A$1002,0))="ü",1,NA())</f>
        <v>#N/A</v>
      </c>
      <c r="P314" s="15" t="e">
        <f>IF(INDEX('Asset purchases'!O$3:O$1002,MATCH($A314,'Asset purchases'!$A$3:$A$1002,0))="ü",1,NA())</f>
        <v>#N/A</v>
      </c>
      <c r="Q314" s="15" t="e">
        <f>IF(INDEX('Asset purchases'!P$3:P$1002,MATCH($A314,'Asset purchases'!$A$3:$A$1002,0))="ü",1,NA())</f>
        <v>#N/A</v>
      </c>
      <c r="R314" s="15" t="e">
        <f>IF(INDEX('Asset purchases'!Q$3:Q$1002,MATCH($A314,'Asset purchases'!$A$3:$A$1002,0))="ü",1,NA())</f>
        <v>#N/A</v>
      </c>
      <c r="S314" s="15" t="e">
        <f>IF(INDEX('Asset purchases'!R$3:R$1002,MATCH($A314,'Asset purchases'!$A$3:$A$1002,0))="ü",1,NA())</f>
        <v>#N/A</v>
      </c>
      <c r="T314" s="15" t="e">
        <f>IF(INDEX('Asset purchases'!S$3:S$1002,MATCH($A314,'Asset purchases'!$A$3:$A$1002,0))="ü",1,NA())</f>
        <v>#N/A</v>
      </c>
      <c r="U314" s="15" t="e">
        <f>IF(INDEX('Asset purchases'!T$3:T$1002,MATCH($A314,'Asset purchases'!$A$3:$A$1002,0))="ü",1,NA())</f>
        <v>#N/A</v>
      </c>
      <c r="V314" s="43">
        <f>IF(Announcements!H316="ü",1,0)</f>
        <v>1</v>
      </c>
    </row>
    <row r="315" spans="1:22" x14ac:dyDescent="0.3">
      <c r="A315" s="15" t="str">
        <f>IF(NOT(ISBLANK(Announcements!A317)),Announcements!A317,NA())</f>
        <v>CO-20200327-mon-1</v>
      </c>
      <c r="B315" s="15">
        <f>IF(NOT(ISBLANK(Announcements!B317)),Announcements!B317,NA())</f>
        <v>18</v>
      </c>
      <c r="C315" s="15" t="e">
        <f>IF(NOT(ISBLANK(Announcements!#REF!)),Announcements!#REF!,NA())</f>
        <v>#REF!</v>
      </c>
      <c r="D315" s="26">
        <f>IF(NOT(ISBLANK(Announcements!C317)),Announcements!C317,NA())</f>
        <v>44547</v>
      </c>
      <c r="E315" s="15" t="e">
        <f>IF(NOT(ISBLANK(Announcements!D317)),Announcements!D317,NA())</f>
        <v>#N/A</v>
      </c>
      <c r="F315" s="15" t="str">
        <f>IF(NOT(ISBLANK(Announcements!E317)),Announcements!E317,NA())</f>
        <v>CO</v>
      </c>
      <c r="G315" s="15" t="str">
        <f>IF(NOT(ISBLANK(Announcements!F317)),Announcements!F317,NA())</f>
        <v>Interest rate</v>
      </c>
      <c r="H315" s="15" t="e">
        <f>IF(INDEX('Lending operations'!$L$3:$L$1007,MATCH($A315,'Lending operations'!$A$3:$A$1007,0))="ü",1,0)</f>
        <v>#N/A</v>
      </c>
      <c r="I315" s="15" t="e">
        <f>IF(INDEX('Lending operations'!$M$3:$M$1007,MATCH($A315,'Lending operations'!$A$3:$A$1007,0))="ü",1,NA())</f>
        <v>#N/A</v>
      </c>
      <c r="J315" s="15">
        <f t="shared" si="8"/>
        <v>0</v>
      </c>
      <c r="K315" s="15">
        <f t="shared" si="9"/>
        <v>0</v>
      </c>
      <c r="M315" s="15" t="e">
        <f>IF(INDEX('Asset purchases'!L$3:L$1002,MATCH($A315,'Asset purchases'!$A$3:$A$1002,0))="ü",1,NA())</f>
        <v>#N/A</v>
      </c>
      <c r="N315" s="15" t="e">
        <f>IF(INDEX('Asset purchases'!M$3:M$1002,MATCH($A315,'Asset purchases'!$A$3:$A$1002,0))="ü",1,NA())</f>
        <v>#N/A</v>
      </c>
      <c r="O315" s="15" t="e">
        <f>IF(INDEX('Asset purchases'!N$3:N$1002,MATCH($A315,'Asset purchases'!$A$3:$A$1002,0))="ü",1,NA())</f>
        <v>#N/A</v>
      </c>
      <c r="P315" s="15" t="e">
        <f>IF(INDEX('Asset purchases'!O$3:O$1002,MATCH($A315,'Asset purchases'!$A$3:$A$1002,0))="ü",1,NA())</f>
        <v>#N/A</v>
      </c>
      <c r="Q315" s="15" t="e">
        <f>IF(INDEX('Asset purchases'!P$3:P$1002,MATCH($A315,'Asset purchases'!$A$3:$A$1002,0))="ü",1,NA())</f>
        <v>#N/A</v>
      </c>
      <c r="R315" s="15" t="e">
        <f>IF(INDEX('Asset purchases'!Q$3:Q$1002,MATCH($A315,'Asset purchases'!$A$3:$A$1002,0))="ü",1,NA())</f>
        <v>#N/A</v>
      </c>
      <c r="S315" s="15" t="e">
        <f>IF(INDEX('Asset purchases'!R$3:R$1002,MATCH($A315,'Asset purchases'!$A$3:$A$1002,0))="ü",1,NA())</f>
        <v>#N/A</v>
      </c>
      <c r="T315" s="15" t="e">
        <f>IF(INDEX('Asset purchases'!S$3:S$1002,MATCH($A315,'Asset purchases'!$A$3:$A$1002,0))="ü",1,NA())</f>
        <v>#N/A</v>
      </c>
      <c r="U315" s="15" t="e">
        <f>IF(INDEX('Asset purchases'!T$3:T$1002,MATCH($A315,'Asset purchases'!$A$3:$A$1002,0))="ü",1,NA())</f>
        <v>#N/A</v>
      </c>
      <c r="V315" s="43">
        <f>IF(Announcements!H317="ü",1,0)</f>
        <v>1</v>
      </c>
    </row>
    <row r="316" spans="1:22" x14ac:dyDescent="0.3">
      <c r="A316" s="15" t="str">
        <f>IF(NOT(ISBLANK(Announcements!A318)),Announcements!A318,NA())</f>
        <v>CZ-20200316-mon-1</v>
      </c>
      <c r="B316" s="15">
        <f>IF(NOT(ISBLANK(Announcements!B318)),Announcements!B318,NA())</f>
        <v>1</v>
      </c>
      <c r="C316" s="15" t="e">
        <f>IF(NOT(ISBLANK(Announcements!#REF!)),Announcements!#REF!,NA())</f>
        <v>#REF!</v>
      </c>
      <c r="D316" s="26">
        <f>IF(NOT(ISBLANK(Announcements!C318)),Announcements!C318,NA())</f>
        <v>43906</v>
      </c>
      <c r="E316" s="15" t="e">
        <f>IF(NOT(ISBLANK(Announcements!D318)),Announcements!D318,NA())</f>
        <v>#N/A</v>
      </c>
      <c r="F316" s="15" t="str">
        <f>IF(NOT(ISBLANK(Announcements!E318)),Announcements!E318,NA())</f>
        <v>CZ</v>
      </c>
      <c r="G316" s="15" t="str">
        <f>IF(NOT(ISBLANK(Announcements!F318)),Announcements!F318,NA())</f>
        <v>Foreign exchange</v>
      </c>
      <c r="H316" s="15" t="e">
        <f>IF(INDEX('Lending operations'!$L$3:$L$1007,MATCH($A316,'Lending operations'!$A$3:$A$1007,0))="ü",1,0)</f>
        <v>#N/A</v>
      </c>
      <c r="I316" s="15" t="e">
        <f>IF(INDEX('Lending operations'!$M$3:$M$1007,MATCH($A316,'Lending operations'!$A$3:$A$1007,0))="ü",1,NA())</f>
        <v>#N/A</v>
      </c>
      <c r="J316" s="15">
        <f t="shared" si="8"/>
        <v>0</v>
      </c>
      <c r="K316" s="15">
        <f t="shared" si="9"/>
        <v>0</v>
      </c>
      <c r="M316" s="15" t="e">
        <f>IF(INDEX('Asset purchases'!L$3:L$1002,MATCH($A316,'Asset purchases'!$A$3:$A$1002,0))="ü",1,NA())</f>
        <v>#N/A</v>
      </c>
      <c r="N316" s="15" t="e">
        <f>IF(INDEX('Asset purchases'!M$3:M$1002,MATCH($A316,'Asset purchases'!$A$3:$A$1002,0))="ü",1,NA())</f>
        <v>#N/A</v>
      </c>
      <c r="O316" s="15" t="e">
        <f>IF(INDEX('Asset purchases'!N$3:N$1002,MATCH($A316,'Asset purchases'!$A$3:$A$1002,0))="ü",1,NA())</f>
        <v>#N/A</v>
      </c>
      <c r="P316" s="15" t="e">
        <f>IF(INDEX('Asset purchases'!O$3:O$1002,MATCH($A316,'Asset purchases'!$A$3:$A$1002,0))="ü",1,NA())</f>
        <v>#N/A</v>
      </c>
      <c r="Q316" s="15" t="e">
        <f>IF(INDEX('Asset purchases'!P$3:P$1002,MATCH($A316,'Asset purchases'!$A$3:$A$1002,0))="ü",1,NA())</f>
        <v>#N/A</v>
      </c>
      <c r="R316" s="15" t="e">
        <f>IF(INDEX('Asset purchases'!Q$3:Q$1002,MATCH($A316,'Asset purchases'!$A$3:$A$1002,0))="ü",1,NA())</f>
        <v>#N/A</v>
      </c>
      <c r="S316" s="15" t="e">
        <f>IF(INDEX('Asset purchases'!R$3:R$1002,MATCH($A316,'Asset purchases'!$A$3:$A$1002,0))="ü",1,NA())</f>
        <v>#N/A</v>
      </c>
      <c r="T316" s="15" t="e">
        <f>IF(INDEX('Asset purchases'!S$3:S$1002,MATCH($A316,'Asset purchases'!$A$3:$A$1002,0))="ü",1,NA())</f>
        <v>#N/A</v>
      </c>
      <c r="U316" s="15" t="e">
        <f>IF(INDEX('Asset purchases'!T$3:T$1002,MATCH($A316,'Asset purchases'!$A$3:$A$1002,0))="ü",1,NA())</f>
        <v>#N/A</v>
      </c>
      <c r="V316" s="43">
        <f>IF(Announcements!H318="ü",1,0)</f>
        <v>0</v>
      </c>
    </row>
    <row r="317" spans="1:22" x14ac:dyDescent="0.3">
      <c r="A317" s="15" t="str">
        <f>IF(NOT(ISBLANK(Announcements!A319)),Announcements!A319,NA())</f>
        <v>CZ-20200316-mon-2</v>
      </c>
      <c r="B317" s="15">
        <f>IF(NOT(ISBLANK(Announcements!B319)),Announcements!B319,NA())</f>
        <v>1</v>
      </c>
      <c r="C317" s="15" t="e">
        <f>IF(NOT(ISBLANK(Announcements!#REF!)),Announcements!#REF!,NA())</f>
        <v>#REF!</v>
      </c>
      <c r="D317" s="26">
        <f>IF(NOT(ISBLANK(Announcements!C319)),Announcements!C319,NA())</f>
        <v>43906</v>
      </c>
      <c r="E317" s="15" t="e">
        <f>IF(NOT(ISBLANK(Announcements!D319)),Announcements!D319,NA())</f>
        <v>#N/A</v>
      </c>
      <c r="F317" s="15" t="str">
        <f>IF(NOT(ISBLANK(Announcements!E319)),Announcements!E319,NA())</f>
        <v>CZ</v>
      </c>
      <c r="G317" s="15" t="str">
        <f>IF(NOT(ISBLANK(Announcements!F319)),Announcements!F319,NA())</f>
        <v>Lending operations</v>
      </c>
      <c r="H317" s="15">
        <f>IF(INDEX('Lending operations'!$L$3:$L$1007,MATCH($A317,'Lending operations'!$A$3:$A$1007,0))="ü",1,0)</f>
        <v>0</v>
      </c>
      <c r="I317" s="15" t="e">
        <f>IF(INDEX('Lending operations'!$M$3:$M$1007,MATCH($A317,'Lending operations'!$A$3:$A$1007,0))="ü",1,NA())</f>
        <v>#N/A</v>
      </c>
      <c r="J317" s="15">
        <f t="shared" si="8"/>
        <v>0</v>
      </c>
      <c r="K317" s="15">
        <f t="shared" si="9"/>
        <v>0</v>
      </c>
      <c r="M317" s="15" t="e">
        <f>IF(INDEX('Asset purchases'!L$3:L$1002,MATCH($A317,'Asset purchases'!$A$3:$A$1002,0))="ü",1,NA())</f>
        <v>#N/A</v>
      </c>
      <c r="N317" s="15" t="e">
        <f>IF(INDEX('Asset purchases'!M$3:M$1002,MATCH($A317,'Asset purchases'!$A$3:$A$1002,0))="ü",1,NA())</f>
        <v>#N/A</v>
      </c>
      <c r="O317" s="15" t="e">
        <f>IF(INDEX('Asset purchases'!N$3:N$1002,MATCH($A317,'Asset purchases'!$A$3:$A$1002,0))="ü",1,NA())</f>
        <v>#N/A</v>
      </c>
      <c r="P317" s="15" t="e">
        <f>IF(INDEX('Asset purchases'!O$3:O$1002,MATCH($A317,'Asset purchases'!$A$3:$A$1002,0))="ü",1,NA())</f>
        <v>#N/A</v>
      </c>
      <c r="Q317" s="15" t="e">
        <f>IF(INDEX('Asset purchases'!P$3:P$1002,MATCH($A317,'Asset purchases'!$A$3:$A$1002,0))="ü",1,NA())</f>
        <v>#N/A</v>
      </c>
      <c r="R317" s="15" t="e">
        <f>IF(INDEX('Asset purchases'!Q$3:Q$1002,MATCH($A317,'Asset purchases'!$A$3:$A$1002,0))="ü",1,NA())</f>
        <v>#N/A</v>
      </c>
      <c r="S317" s="15" t="e">
        <f>IF(INDEX('Asset purchases'!R$3:R$1002,MATCH($A317,'Asset purchases'!$A$3:$A$1002,0))="ü",1,NA())</f>
        <v>#N/A</v>
      </c>
      <c r="T317" s="15" t="e">
        <f>IF(INDEX('Asset purchases'!S$3:S$1002,MATCH($A317,'Asset purchases'!$A$3:$A$1002,0))="ü",1,NA())</f>
        <v>#N/A</v>
      </c>
      <c r="U317" s="15" t="e">
        <f>IF(INDEX('Asset purchases'!T$3:T$1002,MATCH($A317,'Asset purchases'!$A$3:$A$1002,0))="ü",1,NA())</f>
        <v>#N/A</v>
      </c>
      <c r="V317" s="43">
        <f>IF(Announcements!H319="ü",1,0)</f>
        <v>0</v>
      </c>
    </row>
    <row r="318" spans="1:22" x14ac:dyDescent="0.3">
      <c r="A318" s="15" t="str">
        <f>IF(NOT(ISBLANK(Announcements!A320)),Announcements!A320,NA())</f>
        <v>CZ-20200316-mon-3</v>
      </c>
      <c r="B318" s="15">
        <f>IF(NOT(ISBLANK(Announcements!B320)),Announcements!B320,NA())</f>
        <v>1</v>
      </c>
      <c r="C318" s="15" t="e">
        <f>IF(NOT(ISBLANK(Announcements!#REF!)),Announcements!#REF!,NA())</f>
        <v>#REF!</v>
      </c>
      <c r="D318" s="26">
        <f>IF(NOT(ISBLANK(Announcements!C320)),Announcements!C320,NA())</f>
        <v>43906</v>
      </c>
      <c r="E318" s="15" t="e">
        <f>IF(NOT(ISBLANK(Announcements!D320)),Announcements!D320,NA())</f>
        <v>#N/A</v>
      </c>
      <c r="F318" s="15" t="str">
        <f>IF(NOT(ISBLANK(Announcements!E320)),Announcements!E320,NA())</f>
        <v>CZ</v>
      </c>
      <c r="G318" s="15" t="str">
        <f>IF(NOT(ISBLANK(Announcements!F320)),Announcements!F320,NA())</f>
        <v>Interest rate</v>
      </c>
      <c r="H318" s="15" t="e">
        <f>IF(INDEX('Lending operations'!$L$3:$L$1007,MATCH($A318,'Lending operations'!$A$3:$A$1007,0))="ü",1,0)</f>
        <v>#N/A</v>
      </c>
      <c r="I318" s="15" t="e">
        <f>IF(INDEX('Lending operations'!$M$3:$M$1007,MATCH($A318,'Lending operations'!$A$3:$A$1007,0))="ü",1,NA())</f>
        <v>#N/A</v>
      </c>
      <c r="J318" s="15">
        <f t="shared" si="8"/>
        <v>0</v>
      </c>
      <c r="K318" s="15">
        <f t="shared" si="9"/>
        <v>0</v>
      </c>
      <c r="M318" s="15" t="e">
        <f>IF(INDEX('Asset purchases'!L$3:L$1002,MATCH($A318,'Asset purchases'!$A$3:$A$1002,0))="ü",1,NA())</f>
        <v>#N/A</v>
      </c>
      <c r="N318" s="15" t="e">
        <f>IF(INDEX('Asset purchases'!M$3:M$1002,MATCH($A318,'Asset purchases'!$A$3:$A$1002,0))="ü",1,NA())</f>
        <v>#N/A</v>
      </c>
      <c r="O318" s="15" t="e">
        <f>IF(INDEX('Asset purchases'!N$3:N$1002,MATCH($A318,'Asset purchases'!$A$3:$A$1002,0))="ü",1,NA())</f>
        <v>#N/A</v>
      </c>
      <c r="P318" s="15" t="e">
        <f>IF(INDEX('Asset purchases'!O$3:O$1002,MATCH($A318,'Asset purchases'!$A$3:$A$1002,0))="ü",1,NA())</f>
        <v>#N/A</v>
      </c>
      <c r="Q318" s="15" t="e">
        <f>IF(INDEX('Asset purchases'!P$3:P$1002,MATCH($A318,'Asset purchases'!$A$3:$A$1002,0))="ü",1,NA())</f>
        <v>#N/A</v>
      </c>
      <c r="R318" s="15" t="e">
        <f>IF(INDEX('Asset purchases'!Q$3:Q$1002,MATCH($A318,'Asset purchases'!$A$3:$A$1002,0))="ü",1,NA())</f>
        <v>#N/A</v>
      </c>
      <c r="S318" s="15" t="e">
        <f>IF(INDEX('Asset purchases'!R$3:R$1002,MATCH($A318,'Asset purchases'!$A$3:$A$1002,0))="ü",1,NA())</f>
        <v>#N/A</v>
      </c>
      <c r="T318" s="15" t="e">
        <f>IF(INDEX('Asset purchases'!S$3:S$1002,MATCH($A318,'Asset purchases'!$A$3:$A$1002,0))="ü",1,NA())</f>
        <v>#N/A</v>
      </c>
      <c r="U318" s="15" t="e">
        <f>IF(INDEX('Asset purchases'!T$3:T$1002,MATCH($A318,'Asset purchases'!$A$3:$A$1002,0))="ü",1,NA())</f>
        <v>#N/A</v>
      </c>
      <c r="V318" s="43">
        <f>IF(Announcements!H320="ü",1,0)</f>
        <v>0</v>
      </c>
    </row>
    <row r="319" spans="1:22" x14ac:dyDescent="0.3">
      <c r="A319" s="15" t="str">
        <f>IF(NOT(ISBLANK(Announcements!A321)),Announcements!A321,NA())</f>
        <v>CZ-20200316-mon-3</v>
      </c>
      <c r="B319" s="15">
        <f>IF(NOT(ISBLANK(Announcements!B321)),Announcements!B321,NA())</f>
        <v>2</v>
      </c>
      <c r="C319" s="15" t="e">
        <f>IF(NOT(ISBLANK(Announcements!#REF!)),Announcements!#REF!,NA())</f>
        <v>#REF!</v>
      </c>
      <c r="D319" s="26">
        <f>IF(NOT(ISBLANK(Announcements!C321)),Announcements!C321,NA())</f>
        <v>43916</v>
      </c>
      <c r="E319" s="15" t="e">
        <f>IF(NOT(ISBLANK(Announcements!D321)),Announcements!D321,NA())</f>
        <v>#N/A</v>
      </c>
      <c r="F319" s="15" t="str">
        <f>IF(NOT(ISBLANK(Announcements!E321)),Announcements!E321,NA())</f>
        <v>CZ</v>
      </c>
      <c r="G319" s="15" t="str">
        <f>IF(NOT(ISBLANK(Announcements!F321)),Announcements!F321,NA())</f>
        <v>Interest rate</v>
      </c>
      <c r="H319" s="15" t="e">
        <f>IF(INDEX('Lending operations'!$L$3:$L$1007,MATCH($A319,'Lending operations'!$A$3:$A$1007,0))="ü",1,0)</f>
        <v>#N/A</v>
      </c>
      <c r="I319" s="15" t="e">
        <f>IF(INDEX('Lending operations'!$M$3:$M$1007,MATCH($A319,'Lending operations'!$A$3:$A$1007,0))="ü",1,NA())</f>
        <v>#N/A</v>
      </c>
      <c r="J319" s="15">
        <f t="shared" si="8"/>
        <v>0</v>
      </c>
      <c r="K319" s="15">
        <f t="shared" si="9"/>
        <v>0</v>
      </c>
      <c r="M319" s="15" t="e">
        <f>IF(INDEX('Asset purchases'!L$3:L$1002,MATCH($A319,'Asset purchases'!$A$3:$A$1002,0))="ü",1,NA())</f>
        <v>#N/A</v>
      </c>
      <c r="N319" s="15" t="e">
        <f>IF(INDEX('Asset purchases'!M$3:M$1002,MATCH($A319,'Asset purchases'!$A$3:$A$1002,0))="ü",1,NA())</f>
        <v>#N/A</v>
      </c>
      <c r="O319" s="15" t="e">
        <f>IF(INDEX('Asset purchases'!N$3:N$1002,MATCH($A319,'Asset purchases'!$A$3:$A$1002,0))="ü",1,NA())</f>
        <v>#N/A</v>
      </c>
      <c r="P319" s="15" t="e">
        <f>IF(INDEX('Asset purchases'!O$3:O$1002,MATCH($A319,'Asset purchases'!$A$3:$A$1002,0))="ü",1,NA())</f>
        <v>#N/A</v>
      </c>
      <c r="Q319" s="15" t="e">
        <f>IF(INDEX('Asset purchases'!P$3:P$1002,MATCH($A319,'Asset purchases'!$A$3:$A$1002,0))="ü",1,NA())</f>
        <v>#N/A</v>
      </c>
      <c r="R319" s="15" t="e">
        <f>IF(INDEX('Asset purchases'!Q$3:Q$1002,MATCH($A319,'Asset purchases'!$A$3:$A$1002,0))="ü",1,NA())</f>
        <v>#N/A</v>
      </c>
      <c r="S319" s="15" t="e">
        <f>IF(INDEX('Asset purchases'!R$3:R$1002,MATCH($A319,'Asset purchases'!$A$3:$A$1002,0))="ü",1,NA())</f>
        <v>#N/A</v>
      </c>
      <c r="T319" s="15" t="e">
        <f>IF(INDEX('Asset purchases'!S$3:S$1002,MATCH($A319,'Asset purchases'!$A$3:$A$1002,0))="ü",1,NA())</f>
        <v>#N/A</v>
      </c>
      <c r="U319" s="15" t="e">
        <f>IF(INDEX('Asset purchases'!T$3:T$1002,MATCH($A319,'Asset purchases'!$A$3:$A$1002,0))="ü",1,NA())</f>
        <v>#N/A</v>
      </c>
      <c r="V319" s="43">
        <f>IF(Announcements!H321="ü",1,0)</f>
        <v>0</v>
      </c>
    </row>
    <row r="320" spans="1:22" x14ac:dyDescent="0.3">
      <c r="A320" s="15" t="str">
        <f>IF(NOT(ISBLANK(Announcements!A322)),Announcements!A322,NA())</f>
        <v>CZ-20200408-mon-1</v>
      </c>
      <c r="B320" s="15">
        <f>IF(NOT(ISBLANK(Announcements!B322)),Announcements!B322,NA())</f>
        <v>1</v>
      </c>
      <c r="C320" s="15" t="e">
        <f>IF(NOT(ISBLANK(Announcements!#REF!)),Announcements!#REF!,NA())</f>
        <v>#REF!</v>
      </c>
      <c r="D320" s="26">
        <f>IF(NOT(ISBLANK(Announcements!C322)),Announcements!C322,NA())</f>
        <v>43929</v>
      </c>
      <c r="E320" s="15" t="e">
        <f>IF(NOT(ISBLANK(Announcements!D322)),Announcements!D322,NA())</f>
        <v>#N/A</v>
      </c>
      <c r="F320" s="15" t="str">
        <f>IF(NOT(ISBLANK(Announcements!E322)),Announcements!E322,NA())</f>
        <v>CZ</v>
      </c>
      <c r="G320" s="15" t="str">
        <f>IF(NOT(ISBLANK(Announcements!F322)),Announcements!F322,NA())</f>
        <v>Other</v>
      </c>
      <c r="H320" s="15" t="e">
        <f>IF(INDEX('Lending operations'!$L$3:$L$1007,MATCH($A320,'Lending operations'!$A$3:$A$1007,0))="ü",1,0)</f>
        <v>#N/A</v>
      </c>
      <c r="I320" s="15" t="e">
        <f>IF(INDEX('Lending operations'!$M$3:$M$1007,MATCH($A320,'Lending operations'!$A$3:$A$1007,0))="ü",1,NA())</f>
        <v>#N/A</v>
      </c>
      <c r="J320" s="15">
        <f t="shared" si="8"/>
        <v>0</v>
      </c>
      <c r="K320" s="15">
        <f t="shared" si="9"/>
        <v>0</v>
      </c>
      <c r="M320" s="15" t="e">
        <f>IF(INDEX('Asset purchases'!L$3:L$1002,MATCH($A320,'Asset purchases'!$A$3:$A$1002,0))="ü",1,NA())</f>
        <v>#N/A</v>
      </c>
      <c r="N320" s="15" t="e">
        <f>IF(INDEX('Asset purchases'!M$3:M$1002,MATCH($A320,'Asset purchases'!$A$3:$A$1002,0))="ü",1,NA())</f>
        <v>#N/A</v>
      </c>
      <c r="O320" s="15" t="e">
        <f>IF(INDEX('Asset purchases'!N$3:N$1002,MATCH($A320,'Asset purchases'!$A$3:$A$1002,0))="ü",1,NA())</f>
        <v>#N/A</v>
      </c>
      <c r="P320" s="15" t="e">
        <f>IF(INDEX('Asset purchases'!O$3:O$1002,MATCH($A320,'Asset purchases'!$A$3:$A$1002,0))="ü",1,NA())</f>
        <v>#N/A</v>
      </c>
      <c r="Q320" s="15" t="e">
        <f>IF(INDEX('Asset purchases'!P$3:P$1002,MATCH($A320,'Asset purchases'!$A$3:$A$1002,0))="ü",1,NA())</f>
        <v>#N/A</v>
      </c>
      <c r="R320" s="15" t="e">
        <f>IF(INDEX('Asset purchases'!Q$3:Q$1002,MATCH($A320,'Asset purchases'!$A$3:$A$1002,0))="ü",1,NA())</f>
        <v>#N/A</v>
      </c>
      <c r="S320" s="15" t="e">
        <f>IF(INDEX('Asset purchases'!R$3:R$1002,MATCH($A320,'Asset purchases'!$A$3:$A$1002,0))="ü",1,NA())</f>
        <v>#N/A</v>
      </c>
      <c r="T320" s="15" t="e">
        <f>IF(INDEX('Asset purchases'!S$3:S$1002,MATCH($A320,'Asset purchases'!$A$3:$A$1002,0))="ü",1,NA())</f>
        <v>#N/A</v>
      </c>
      <c r="U320" s="15" t="e">
        <f>IF(INDEX('Asset purchases'!T$3:T$1002,MATCH($A320,'Asset purchases'!$A$3:$A$1002,0))="ü",1,NA())</f>
        <v>#N/A</v>
      </c>
      <c r="V320" s="43">
        <f>IF(Announcements!H322="ü",1,0)</f>
        <v>0</v>
      </c>
    </row>
    <row r="321" spans="1:22" x14ac:dyDescent="0.3">
      <c r="A321" s="15" t="str">
        <f>IF(NOT(ISBLANK(Announcements!A323)),Announcements!A323,NA())</f>
        <v>CZ-20200316-mon-2</v>
      </c>
      <c r="B321" s="15">
        <f>IF(NOT(ISBLANK(Announcements!B323)),Announcements!B323,NA())</f>
        <v>2</v>
      </c>
      <c r="C321" s="15" t="e">
        <f>IF(NOT(ISBLANK(Announcements!#REF!)),Announcements!#REF!,NA())</f>
        <v>#REF!</v>
      </c>
      <c r="D321" s="26">
        <f>IF(NOT(ISBLANK(Announcements!C323)),Announcements!C323,NA())</f>
        <v>43958</v>
      </c>
      <c r="E321" s="15" t="e">
        <f>IF(NOT(ISBLANK(Announcements!D323)),Announcements!D323,NA())</f>
        <v>#N/A</v>
      </c>
      <c r="F321" s="15" t="str">
        <f>IF(NOT(ISBLANK(Announcements!E323)),Announcements!E323,NA())</f>
        <v>CZ</v>
      </c>
      <c r="G321" s="15" t="str">
        <f>IF(NOT(ISBLANK(Announcements!F323)),Announcements!F323,NA())</f>
        <v>Lending operations</v>
      </c>
      <c r="H321" s="15">
        <f>IF(INDEX('Lending operations'!$L$3:$L$1007,MATCH($A321,'Lending operations'!$A$3:$A$1007,0))="ü",1,0)</f>
        <v>0</v>
      </c>
      <c r="I321" s="15" t="e">
        <f>IF(INDEX('Lending operations'!$M$3:$M$1007,MATCH($A321,'Lending operations'!$A$3:$A$1007,0))="ü",1,NA())</f>
        <v>#N/A</v>
      </c>
      <c r="J321" s="15">
        <f t="shared" si="8"/>
        <v>0</v>
      </c>
      <c r="K321" s="15">
        <f t="shared" si="9"/>
        <v>0</v>
      </c>
      <c r="M321" s="15" t="e">
        <f>IF(INDEX('Asset purchases'!L$3:L$1002,MATCH($A321,'Asset purchases'!$A$3:$A$1002,0))="ü",1,NA())</f>
        <v>#N/A</v>
      </c>
      <c r="N321" s="15" t="e">
        <f>IF(INDEX('Asset purchases'!M$3:M$1002,MATCH($A321,'Asset purchases'!$A$3:$A$1002,0))="ü",1,NA())</f>
        <v>#N/A</v>
      </c>
      <c r="O321" s="15" t="e">
        <f>IF(INDEX('Asset purchases'!N$3:N$1002,MATCH($A321,'Asset purchases'!$A$3:$A$1002,0))="ü",1,NA())</f>
        <v>#N/A</v>
      </c>
      <c r="P321" s="15" t="e">
        <f>IF(INDEX('Asset purchases'!O$3:O$1002,MATCH($A321,'Asset purchases'!$A$3:$A$1002,0))="ü",1,NA())</f>
        <v>#N/A</v>
      </c>
      <c r="Q321" s="15" t="e">
        <f>IF(INDEX('Asset purchases'!P$3:P$1002,MATCH($A321,'Asset purchases'!$A$3:$A$1002,0))="ü",1,NA())</f>
        <v>#N/A</v>
      </c>
      <c r="R321" s="15" t="e">
        <f>IF(INDEX('Asset purchases'!Q$3:Q$1002,MATCH($A321,'Asset purchases'!$A$3:$A$1002,0))="ü",1,NA())</f>
        <v>#N/A</v>
      </c>
      <c r="S321" s="15" t="e">
        <f>IF(INDEX('Asset purchases'!R$3:R$1002,MATCH($A321,'Asset purchases'!$A$3:$A$1002,0))="ü",1,NA())</f>
        <v>#N/A</v>
      </c>
      <c r="T321" s="15" t="e">
        <f>IF(INDEX('Asset purchases'!S$3:S$1002,MATCH($A321,'Asset purchases'!$A$3:$A$1002,0))="ü",1,NA())</f>
        <v>#N/A</v>
      </c>
      <c r="U321" s="15" t="e">
        <f>IF(INDEX('Asset purchases'!T$3:T$1002,MATCH($A321,'Asset purchases'!$A$3:$A$1002,0))="ü",1,NA())</f>
        <v>#N/A</v>
      </c>
      <c r="V321" s="43">
        <f>IF(Announcements!H323="ü",1,0)</f>
        <v>0</v>
      </c>
    </row>
    <row r="322" spans="1:22" x14ac:dyDescent="0.3">
      <c r="A322" s="15" t="str">
        <f>IF(NOT(ISBLANK(Announcements!A324)),Announcements!A324,NA())</f>
        <v>CZ-20200316-mon-3</v>
      </c>
      <c r="B322" s="15">
        <f>IF(NOT(ISBLANK(Announcements!B324)),Announcements!B324,NA())</f>
        <v>3</v>
      </c>
      <c r="C322" s="15" t="e">
        <f>IF(NOT(ISBLANK(Announcements!#REF!)),Announcements!#REF!,NA())</f>
        <v>#REF!</v>
      </c>
      <c r="D322" s="26">
        <f>IF(NOT(ISBLANK(Announcements!C324)),Announcements!C324,NA())</f>
        <v>43958</v>
      </c>
      <c r="E322" s="15" t="e">
        <f>IF(NOT(ISBLANK(Announcements!D324)),Announcements!D324,NA())</f>
        <v>#N/A</v>
      </c>
      <c r="F322" s="15" t="str">
        <f>IF(NOT(ISBLANK(Announcements!E324)),Announcements!E324,NA())</f>
        <v>CZ</v>
      </c>
      <c r="G322" s="15" t="str">
        <f>IF(NOT(ISBLANK(Announcements!F324)),Announcements!F324,NA())</f>
        <v>Interest rate</v>
      </c>
      <c r="H322" s="15" t="e">
        <f>IF(INDEX('Lending operations'!$L$3:$L$1007,MATCH($A322,'Lending operations'!$A$3:$A$1007,0))="ü",1,0)</f>
        <v>#N/A</v>
      </c>
      <c r="I322" s="15" t="e">
        <f>IF(INDEX('Lending operations'!$M$3:$M$1007,MATCH($A322,'Lending operations'!$A$3:$A$1007,0))="ü",1,NA())</f>
        <v>#N/A</v>
      </c>
      <c r="J322" s="15">
        <f t="shared" si="8"/>
        <v>0</v>
      </c>
      <c r="K322" s="15">
        <f t="shared" si="9"/>
        <v>0</v>
      </c>
      <c r="M322" s="15" t="e">
        <f>IF(INDEX('Asset purchases'!L$3:L$1002,MATCH($A322,'Asset purchases'!$A$3:$A$1002,0))="ü",1,NA())</f>
        <v>#N/A</v>
      </c>
      <c r="N322" s="15" t="e">
        <f>IF(INDEX('Asset purchases'!M$3:M$1002,MATCH($A322,'Asset purchases'!$A$3:$A$1002,0))="ü",1,NA())</f>
        <v>#N/A</v>
      </c>
      <c r="O322" s="15" t="e">
        <f>IF(INDEX('Asset purchases'!N$3:N$1002,MATCH($A322,'Asset purchases'!$A$3:$A$1002,0))="ü",1,NA())</f>
        <v>#N/A</v>
      </c>
      <c r="P322" s="15" t="e">
        <f>IF(INDEX('Asset purchases'!O$3:O$1002,MATCH($A322,'Asset purchases'!$A$3:$A$1002,0))="ü",1,NA())</f>
        <v>#N/A</v>
      </c>
      <c r="Q322" s="15" t="e">
        <f>IF(INDEX('Asset purchases'!P$3:P$1002,MATCH($A322,'Asset purchases'!$A$3:$A$1002,0))="ü",1,NA())</f>
        <v>#N/A</v>
      </c>
      <c r="R322" s="15" t="e">
        <f>IF(INDEX('Asset purchases'!Q$3:Q$1002,MATCH($A322,'Asset purchases'!$A$3:$A$1002,0))="ü",1,NA())</f>
        <v>#N/A</v>
      </c>
      <c r="S322" s="15" t="e">
        <f>IF(INDEX('Asset purchases'!R$3:R$1002,MATCH($A322,'Asset purchases'!$A$3:$A$1002,0))="ü",1,NA())</f>
        <v>#N/A</v>
      </c>
      <c r="T322" s="15" t="e">
        <f>IF(INDEX('Asset purchases'!S$3:S$1002,MATCH($A322,'Asset purchases'!$A$3:$A$1002,0))="ü",1,NA())</f>
        <v>#N/A</v>
      </c>
      <c r="U322" s="15" t="e">
        <f>IF(INDEX('Asset purchases'!T$3:T$1002,MATCH($A322,'Asset purchases'!$A$3:$A$1002,0))="ü",1,NA())</f>
        <v>#N/A</v>
      </c>
      <c r="V322" s="43">
        <f>IF(Announcements!H324="ü",1,0)</f>
        <v>0</v>
      </c>
    </row>
    <row r="323" spans="1:22" x14ac:dyDescent="0.3">
      <c r="A323" s="15" t="str">
        <f>IF(NOT(ISBLANK(Announcements!A325)),Announcements!A325,NA())</f>
        <v>CZ-20200316-mon-3</v>
      </c>
      <c r="B323" s="15">
        <f>IF(NOT(ISBLANK(Announcements!B325)),Announcements!B325,NA())</f>
        <v>4</v>
      </c>
      <c r="C323" s="15" t="e">
        <f>IF(NOT(ISBLANK(Announcements!#REF!)),Announcements!#REF!,NA())</f>
        <v>#REF!</v>
      </c>
      <c r="D323" s="26">
        <f>IF(NOT(ISBLANK(Announcements!C325)),Announcements!C325,NA())</f>
        <v>44006</v>
      </c>
      <c r="E323" s="15" t="e">
        <f>IF(NOT(ISBLANK(Announcements!D325)),Announcements!D325,NA())</f>
        <v>#N/A</v>
      </c>
      <c r="F323" s="15" t="str">
        <f>IF(NOT(ISBLANK(Announcements!E325)),Announcements!E325,NA())</f>
        <v>CZ</v>
      </c>
      <c r="G323" s="15" t="str">
        <f>IF(NOT(ISBLANK(Announcements!F325)),Announcements!F325,NA())</f>
        <v>Interest rate</v>
      </c>
      <c r="H323" s="15" t="e">
        <f>IF(INDEX('Lending operations'!$L$3:$L$1007,MATCH($A323,'Lending operations'!$A$3:$A$1007,0))="ü",1,0)</f>
        <v>#N/A</v>
      </c>
      <c r="I323" s="15" t="e">
        <f>IF(INDEX('Lending operations'!$M$3:$M$1007,MATCH($A323,'Lending operations'!$A$3:$A$1007,0))="ü",1,NA())</f>
        <v>#N/A</v>
      </c>
      <c r="J323" s="15">
        <f t="shared" ref="J323:J386" si="10">IF(_xlfn.AGGREGATE(9,3,$P323:$U323)&gt;0,1,0)</f>
        <v>0</v>
      </c>
      <c r="K323" s="15">
        <f t="shared" ref="K323:K386" si="11">IF(_xlfn.AGGREGATE(9,3,$M323:$O323)&gt;0,1,0)</f>
        <v>0</v>
      </c>
      <c r="M323" s="15" t="e">
        <f>IF(INDEX('Asset purchases'!L$3:L$1002,MATCH($A323,'Asset purchases'!$A$3:$A$1002,0))="ü",1,NA())</f>
        <v>#N/A</v>
      </c>
      <c r="N323" s="15" t="e">
        <f>IF(INDEX('Asset purchases'!M$3:M$1002,MATCH($A323,'Asset purchases'!$A$3:$A$1002,0))="ü",1,NA())</f>
        <v>#N/A</v>
      </c>
      <c r="O323" s="15" t="e">
        <f>IF(INDEX('Asset purchases'!N$3:N$1002,MATCH($A323,'Asset purchases'!$A$3:$A$1002,0))="ü",1,NA())</f>
        <v>#N/A</v>
      </c>
      <c r="P323" s="15" t="e">
        <f>IF(INDEX('Asset purchases'!O$3:O$1002,MATCH($A323,'Asset purchases'!$A$3:$A$1002,0))="ü",1,NA())</f>
        <v>#N/A</v>
      </c>
      <c r="Q323" s="15" t="e">
        <f>IF(INDEX('Asset purchases'!P$3:P$1002,MATCH($A323,'Asset purchases'!$A$3:$A$1002,0))="ü",1,NA())</f>
        <v>#N/A</v>
      </c>
      <c r="R323" s="15" t="e">
        <f>IF(INDEX('Asset purchases'!Q$3:Q$1002,MATCH($A323,'Asset purchases'!$A$3:$A$1002,0))="ü",1,NA())</f>
        <v>#N/A</v>
      </c>
      <c r="S323" s="15" t="e">
        <f>IF(INDEX('Asset purchases'!R$3:R$1002,MATCH($A323,'Asset purchases'!$A$3:$A$1002,0))="ü",1,NA())</f>
        <v>#N/A</v>
      </c>
      <c r="T323" s="15" t="e">
        <f>IF(INDEX('Asset purchases'!S$3:S$1002,MATCH($A323,'Asset purchases'!$A$3:$A$1002,0))="ü",1,NA())</f>
        <v>#N/A</v>
      </c>
      <c r="U323" s="15" t="e">
        <f>IF(INDEX('Asset purchases'!T$3:T$1002,MATCH($A323,'Asset purchases'!$A$3:$A$1002,0))="ü",1,NA())</f>
        <v>#N/A</v>
      </c>
      <c r="V323" s="43">
        <f>IF(Announcements!H325="ü",1,0)</f>
        <v>0</v>
      </c>
    </row>
    <row r="324" spans="1:22" x14ac:dyDescent="0.3">
      <c r="A324" s="15" t="str">
        <f>IF(NOT(ISBLANK(Announcements!A326)),Announcements!A326,NA())</f>
        <v>CZ-20200316-mon-3</v>
      </c>
      <c r="B324" s="15">
        <f>IF(NOT(ISBLANK(Announcements!B326)),Announcements!B326,NA())</f>
        <v>5</v>
      </c>
      <c r="C324" s="15" t="e">
        <f>IF(NOT(ISBLANK(Announcements!#REF!)),Announcements!#REF!,NA())</f>
        <v>#REF!</v>
      </c>
      <c r="D324" s="26">
        <f>IF(NOT(ISBLANK(Announcements!C326)),Announcements!C326,NA())</f>
        <v>44049</v>
      </c>
      <c r="E324" s="15" t="e">
        <f>IF(NOT(ISBLANK(Announcements!D326)),Announcements!D326,NA())</f>
        <v>#N/A</v>
      </c>
      <c r="F324" s="15" t="str">
        <f>IF(NOT(ISBLANK(Announcements!E326)),Announcements!E326,NA())</f>
        <v>CZ</v>
      </c>
      <c r="G324" s="15" t="str">
        <f>IF(NOT(ISBLANK(Announcements!F326)),Announcements!F326,NA())</f>
        <v>Interest rate</v>
      </c>
      <c r="H324" s="15" t="e">
        <f>IF(INDEX('Lending operations'!$L$3:$L$1007,MATCH($A324,'Lending operations'!$A$3:$A$1007,0))="ü",1,0)</f>
        <v>#N/A</v>
      </c>
      <c r="I324" s="15" t="e">
        <f>IF(INDEX('Lending operations'!$M$3:$M$1007,MATCH($A324,'Lending operations'!$A$3:$A$1007,0))="ü",1,NA())</f>
        <v>#N/A</v>
      </c>
      <c r="J324" s="15">
        <f t="shared" si="10"/>
        <v>0</v>
      </c>
      <c r="K324" s="15">
        <f t="shared" si="11"/>
        <v>0</v>
      </c>
      <c r="M324" s="15" t="e">
        <f>IF(INDEX('Asset purchases'!L$3:L$1002,MATCH($A324,'Asset purchases'!$A$3:$A$1002,0))="ü",1,NA())</f>
        <v>#N/A</v>
      </c>
      <c r="N324" s="15" t="e">
        <f>IF(INDEX('Asset purchases'!M$3:M$1002,MATCH($A324,'Asset purchases'!$A$3:$A$1002,0))="ü",1,NA())</f>
        <v>#N/A</v>
      </c>
      <c r="O324" s="15" t="e">
        <f>IF(INDEX('Asset purchases'!N$3:N$1002,MATCH($A324,'Asset purchases'!$A$3:$A$1002,0))="ü",1,NA())</f>
        <v>#N/A</v>
      </c>
      <c r="P324" s="15" t="e">
        <f>IF(INDEX('Asset purchases'!O$3:O$1002,MATCH($A324,'Asset purchases'!$A$3:$A$1002,0))="ü",1,NA())</f>
        <v>#N/A</v>
      </c>
      <c r="Q324" s="15" t="e">
        <f>IF(INDEX('Asset purchases'!P$3:P$1002,MATCH($A324,'Asset purchases'!$A$3:$A$1002,0))="ü",1,NA())</f>
        <v>#N/A</v>
      </c>
      <c r="R324" s="15" t="e">
        <f>IF(INDEX('Asset purchases'!Q$3:Q$1002,MATCH($A324,'Asset purchases'!$A$3:$A$1002,0))="ü",1,NA())</f>
        <v>#N/A</v>
      </c>
      <c r="S324" s="15" t="e">
        <f>IF(INDEX('Asset purchases'!R$3:R$1002,MATCH($A324,'Asset purchases'!$A$3:$A$1002,0))="ü",1,NA())</f>
        <v>#N/A</v>
      </c>
      <c r="T324" s="15" t="e">
        <f>IF(INDEX('Asset purchases'!S$3:S$1002,MATCH($A324,'Asset purchases'!$A$3:$A$1002,0))="ü",1,NA())</f>
        <v>#N/A</v>
      </c>
      <c r="U324" s="15" t="e">
        <f>IF(INDEX('Asset purchases'!T$3:T$1002,MATCH($A324,'Asset purchases'!$A$3:$A$1002,0))="ü",1,NA())</f>
        <v>#N/A</v>
      </c>
      <c r="V324" s="43">
        <f>IF(Announcements!H326="ü",1,0)</f>
        <v>0</v>
      </c>
    </row>
    <row r="325" spans="1:22" x14ac:dyDescent="0.3">
      <c r="A325" s="15" t="str">
        <f>IF(NOT(ISBLANK(Announcements!A327)),Announcements!A327,NA())</f>
        <v>CZ-20200316-mon-3</v>
      </c>
      <c r="B325" s="15">
        <f>IF(NOT(ISBLANK(Announcements!B327)),Announcements!B327,NA())</f>
        <v>6</v>
      </c>
      <c r="C325" s="15" t="e">
        <f>IF(NOT(ISBLANK(Announcements!#REF!)),Announcements!#REF!,NA())</f>
        <v>#REF!</v>
      </c>
      <c r="D325" s="26">
        <f>IF(NOT(ISBLANK(Announcements!C327)),Announcements!C327,NA())</f>
        <v>44097</v>
      </c>
      <c r="E325" s="15" t="e">
        <f>IF(NOT(ISBLANK(Announcements!D327)),Announcements!D327,NA())</f>
        <v>#N/A</v>
      </c>
      <c r="F325" s="15" t="str">
        <f>IF(NOT(ISBLANK(Announcements!E327)),Announcements!E327,NA())</f>
        <v>CZ</v>
      </c>
      <c r="G325" s="15" t="str">
        <f>IF(NOT(ISBLANK(Announcements!F327)),Announcements!F327,NA())</f>
        <v>Interest rate</v>
      </c>
      <c r="H325" s="15" t="e">
        <f>IF(INDEX('Lending operations'!$L$3:$L$1007,MATCH($A325,'Lending operations'!$A$3:$A$1007,0))="ü",1,0)</f>
        <v>#N/A</v>
      </c>
      <c r="I325" s="15" t="e">
        <f>IF(INDEX('Lending operations'!$M$3:$M$1007,MATCH($A325,'Lending operations'!$A$3:$A$1007,0))="ü",1,NA())</f>
        <v>#N/A</v>
      </c>
      <c r="J325" s="15">
        <f t="shared" si="10"/>
        <v>0</v>
      </c>
      <c r="K325" s="15">
        <f t="shared" si="11"/>
        <v>0</v>
      </c>
      <c r="M325" s="15" t="e">
        <f>IF(INDEX('Asset purchases'!L$3:L$1002,MATCH($A325,'Asset purchases'!$A$3:$A$1002,0))="ü",1,NA())</f>
        <v>#N/A</v>
      </c>
      <c r="N325" s="15" t="e">
        <f>IF(INDEX('Asset purchases'!M$3:M$1002,MATCH($A325,'Asset purchases'!$A$3:$A$1002,0))="ü",1,NA())</f>
        <v>#N/A</v>
      </c>
      <c r="O325" s="15" t="e">
        <f>IF(INDEX('Asset purchases'!N$3:N$1002,MATCH($A325,'Asset purchases'!$A$3:$A$1002,0))="ü",1,NA())</f>
        <v>#N/A</v>
      </c>
      <c r="P325" s="15" t="e">
        <f>IF(INDEX('Asset purchases'!O$3:O$1002,MATCH($A325,'Asset purchases'!$A$3:$A$1002,0))="ü",1,NA())</f>
        <v>#N/A</v>
      </c>
      <c r="Q325" s="15" t="e">
        <f>IF(INDEX('Asset purchases'!P$3:P$1002,MATCH($A325,'Asset purchases'!$A$3:$A$1002,0))="ü",1,NA())</f>
        <v>#N/A</v>
      </c>
      <c r="R325" s="15" t="e">
        <f>IF(INDEX('Asset purchases'!Q$3:Q$1002,MATCH($A325,'Asset purchases'!$A$3:$A$1002,0))="ü",1,NA())</f>
        <v>#N/A</v>
      </c>
      <c r="S325" s="15" t="e">
        <f>IF(INDEX('Asset purchases'!R$3:R$1002,MATCH($A325,'Asset purchases'!$A$3:$A$1002,0))="ü",1,NA())</f>
        <v>#N/A</v>
      </c>
      <c r="T325" s="15" t="e">
        <f>IF(INDEX('Asset purchases'!S$3:S$1002,MATCH($A325,'Asset purchases'!$A$3:$A$1002,0))="ü",1,NA())</f>
        <v>#N/A</v>
      </c>
      <c r="U325" s="15" t="e">
        <f>IF(INDEX('Asset purchases'!T$3:T$1002,MATCH($A325,'Asset purchases'!$A$3:$A$1002,0))="ü",1,NA())</f>
        <v>#N/A</v>
      </c>
      <c r="V325" s="43">
        <f>IF(Announcements!H327="ü",1,0)</f>
        <v>0</v>
      </c>
    </row>
    <row r="326" spans="1:22" x14ac:dyDescent="0.3">
      <c r="A326" s="15" t="str">
        <f>IF(NOT(ISBLANK(Announcements!A328)),Announcements!A328,NA())</f>
        <v>CZ-20200316-mon-3</v>
      </c>
      <c r="B326" s="15">
        <f>IF(NOT(ISBLANK(Announcements!B328)),Announcements!B328,NA())</f>
        <v>7</v>
      </c>
      <c r="C326" s="15" t="e">
        <f>IF(NOT(ISBLANK(Announcements!#REF!)),Announcements!#REF!,NA())</f>
        <v>#REF!</v>
      </c>
      <c r="D326" s="26">
        <f>IF(NOT(ISBLANK(Announcements!C328)),Announcements!C328,NA())</f>
        <v>44140</v>
      </c>
      <c r="E326" s="15" t="e">
        <f>IF(NOT(ISBLANK(Announcements!D328)),Announcements!D328,NA())</f>
        <v>#N/A</v>
      </c>
      <c r="F326" s="15" t="str">
        <f>IF(NOT(ISBLANK(Announcements!E328)),Announcements!E328,NA())</f>
        <v>CZ</v>
      </c>
      <c r="G326" s="15" t="str">
        <f>IF(NOT(ISBLANK(Announcements!F328)),Announcements!F328,NA())</f>
        <v>Interest rate</v>
      </c>
      <c r="H326" s="15" t="e">
        <f>IF(INDEX('Lending operations'!$L$3:$L$1007,MATCH($A326,'Lending operations'!$A$3:$A$1007,0))="ü",1,0)</f>
        <v>#N/A</v>
      </c>
      <c r="I326" s="15" t="e">
        <f>IF(INDEX('Lending operations'!$M$3:$M$1007,MATCH($A326,'Lending operations'!$A$3:$A$1007,0))="ü",1,NA())</f>
        <v>#N/A</v>
      </c>
      <c r="J326" s="15">
        <f t="shared" si="10"/>
        <v>0</v>
      </c>
      <c r="K326" s="15">
        <f t="shared" si="11"/>
        <v>0</v>
      </c>
      <c r="M326" s="15" t="e">
        <f>IF(INDEX('Asset purchases'!L$3:L$1002,MATCH($A326,'Asset purchases'!$A$3:$A$1002,0))="ü",1,NA())</f>
        <v>#N/A</v>
      </c>
      <c r="N326" s="15" t="e">
        <f>IF(INDEX('Asset purchases'!M$3:M$1002,MATCH($A326,'Asset purchases'!$A$3:$A$1002,0))="ü",1,NA())</f>
        <v>#N/A</v>
      </c>
      <c r="O326" s="15" t="e">
        <f>IF(INDEX('Asset purchases'!N$3:N$1002,MATCH($A326,'Asset purchases'!$A$3:$A$1002,0))="ü",1,NA())</f>
        <v>#N/A</v>
      </c>
      <c r="P326" s="15" t="e">
        <f>IF(INDEX('Asset purchases'!O$3:O$1002,MATCH($A326,'Asset purchases'!$A$3:$A$1002,0))="ü",1,NA())</f>
        <v>#N/A</v>
      </c>
      <c r="Q326" s="15" t="e">
        <f>IF(INDEX('Asset purchases'!P$3:P$1002,MATCH($A326,'Asset purchases'!$A$3:$A$1002,0))="ü",1,NA())</f>
        <v>#N/A</v>
      </c>
      <c r="R326" s="15" t="e">
        <f>IF(INDEX('Asset purchases'!Q$3:Q$1002,MATCH($A326,'Asset purchases'!$A$3:$A$1002,0))="ü",1,NA())</f>
        <v>#N/A</v>
      </c>
      <c r="S326" s="15" t="e">
        <f>IF(INDEX('Asset purchases'!R$3:R$1002,MATCH($A326,'Asset purchases'!$A$3:$A$1002,0))="ü",1,NA())</f>
        <v>#N/A</v>
      </c>
      <c r="T326" s="15" t="e">
        <f>IF(INDEX('Asset purchases'!S$3:S$1002,MATCH($A326,'Asset purchases'!$A$3:$A$1002,0))="ü",1,NA())</f>
        <v>#N/A</v>
      </c>
      <c r="U326" s="15" t="e">
        <f>IF(INDEX('Asset purchases'!T$3:T$1002,MATCH($A326,'Asset purchases'!$A$3:$A$1002,0))="ü",1,NA())</f>
        <v>#N/A</v>
      </c>
      <c r="V326" s="43">
        <f>IF(Announcements!H328="ü",1,0)</f>
        <v>0</v>
      </c>
    </row>
    <row r="327" spans="1:22" x14ac:dyDescent="0.3">
      <c r="A327" s="15" t="str">
        <f>IF(NOT(ISBLANK(Announcements!A329)),Announcements!A329,NA())</f>
        <v>CZ-20200316-mon-3</v>
      </c>
      <c r="B327" s="15">
        <f>IF(NOT(ISBLANK(Announcements!B329)),Announcements!B329,NA())</f>
        <v>8</v>
      </c>
      <c r="C327" s="15" t="e">
        <f>IF(NOT(ISBLANK(Announcements!#REF!)),Announcements!#REF!,NA())</f>
        <v>#REF!</v>
      </c>
      <c r="D327" s="26">
        <f>IF(NOT(ISBLANK(Announcements!C329)),Announcements!C329,NA())</f>
        <v>44182</v>
      </c>
      <c r="E327" s="15" t="e">
        <f>IF(NOT(ISBLANK(Announcements!D329)),Announcements!D329,NA())</f>
        <v>#N/A</v>
      </c>
      <c r="F327" s="15" t="str">
        <f>IF(NOT(ISBLANK(Announcements!E329)),Announcements!E329,NA())</f>
        <v>CZ</v>
      </c>
      <c r="G327" s="15" t="str">
        <f>IF(NOT(ISBLANK(Announcements!F329)),Announcements!F329,NA())</f>
        <v>Interest rate</v>
      </c>
      <c r="H327" s="15" t="e">
        <f>IF(INDEX('Lending operations'!$L$3:$L$1007,MATCH($A327,'Lending operations'!$A$3:$A$1007,0))="ü",1,0)</f>
        <v>#N/A</v>
      </c>
      <c r="I327" s="15" t="e">
        <f>IF(INDEX('Lending operations'!$M$3:$M$1007,MATCH($A327,'Lending operations'!$A$3:$A$1007,0))="ü",1,NA())</f>
        <v>#N/A</v>
      </c>
      <c r="J327" s="15">
        <f t="shared" si="10"/>
        <v>0</v>
      </c>
      <c r="K327" s="15">
        <f t="shared" si="11"/>
        <v>0</v>
      </c>
      <c r="M327" s="15" t="e">
        <f>IF(INDEX('Asset purchases'!L$3:L$1002,MATCH($A327,'Asset purchases'!$A$3:$A$1002,0))="ü",1,NA())</f>
        <v>#N/A</v>
      </c>
      <c r="N327" s="15" t="e">
        <f>IF(INDEX('Asset purchases'!M$3:M$1002,MATCH($A327,'Asset purchases'!$A$3:$A$1002,0))="ü",1,NA())</f>
        <v>#N/A</v>
      </c>
      <c r="O327" s="15" t="e">
        <f>IF(INDEX('Asset purchases'!N$3:N$1002,MATCH($A327,'Asset purchases'!$A$3:$A$1002,0))="ü",1,NA())</f>
        <v>#N/A</v>
      </c>
      <c r="P327" s="15" t="e">
        <f>IF(INDEX('Asset purchases'!O$3:O$1002,MATCH($A327,'Asset purchases'!$A$3:$A$1002,0))="ü",1,NA())</f>
        <v>#N/A</v>
      </c>
      <c r="Q327" s="15" t="e">
        <f>IF(INDEX('Asset purchases'!P$3:P$1002,MATCH($A327,'Asset purchases'!$A$3:$A$1002,0))="ü",1,NA())</f>
        <v>#N/A</v>
      </c>
      <c r="R327" s="15" t="e">
        <f>IF(INDEX('Asset purchases'!Q$3:Q$1002,MATCH($A327,'Asset purchases'!$A$3:$A$1002,0))="ü",1,NA())</f>
        <v>#N/A</v>
      </c>
      <c r="S327" s="15" t="e">
        <f>IF(INDEX('Asset purchases'!R$3:R$1002,MATCH($A327,'Asset purchases'!$A$3:$A$1002,0))="ü",1,NA())</f>
        <v>#N/A</v>
      </c>
      <c r="T327" s="15" t="e">
        <f>IF(INDEX('Asset purchases'!S$3:S$1002,MATCH($A327,'Asset purchases'!$A$3:$A$1002,0))="ü",1,NA())</f>
        <v>#N/A</v>
      </c>
      <c r="U327" s="15" t="e">
        <f>IF(INDEX('Asset purchases'!T$3:T$1002,MATCH($A327,'Asset purchases'!$A$3:$A$1002,0))="ü",1,NA())</f>
        <v>#N/A</v>
      </c>
      <c r="V327" s="43">
        <f>IF(Announcements!H329="ü",1,0)</f>
        <v>0</v>
      </c>
    </row>
    <row r="328" spans="1:22" x14ac:dyDescent="0.3">
      <c r="A328" s="15" t="str">
        <f>IF(NOT(ISBLANK(Announcements!A330)),Announcements!A330,NA())</f>
        <v>CZ-20200316-mon-3</v>
      </c>
      <c r="B328" s="15">
        <f>IF(NOT(ISBLANK(Announcements!B330)),Announcements!B330,NA())</f>
        <v>9</v>
      </c>
      <c r="C328" s="15" t="e">
        <f>IF(NOT(ISBLANK(Announcements!#REF!)),Announcements!#REF!,NA())</f>
        <v>#REF!</v>
      </c>
      <c r="D328" s="26">
        <f>IF(NOT(ISBLANK(Announcements!C330)),Announcements!C330,NA())</f>
        <v>44231</v>
      </c>
      <c r="E328" s="15" t="e">
        <f>IF(NOT(ISBLANK(Announcements!D330)),Announcements!D330,NA())</f>
        <v>#N/A</v>
      </c>
      <c r="F328" s="15" t="str">
        <f>IF(NOT(ISBLANK(Announcements!E330)),Announcements!E330,NA())</f>
        <v>CZ</v>
      </c>
      <c r="G328" s="15" t="str">
        <f>IF(NOT(ISBLANK(Announcements!F330)),Announcements!F330,NA())</f>
        <v>Interest rate</v>
      </c>
      <c r="H328" s="15" t="e">
        <f>IF(INDEX('Lending operations'!$L$3:$L$1007,MATCH($A328,'Lending operations'!$A$3:$A$1007,0))="ü",1,0)</f>
        <v>#N/A</v>
      </c>
      <c r="I328" s="15" t="e">
        <f>IF(INDEX('Lending operations'!$M$3:$M$1007,MATCH($A328,'Lending operations'!$A$3:$A$1007,0))="ü",1,NA())</f>
        <v>#N/A</v>
      </c>
      <c r="J328" s="15">
        <f t="shared" si="10"/>
        <v>0</v>
      </c>
      <c r="K328" s="15">
        <f t="shared" si="11"/>
        <v>0</v>
      </c>
      <c r="M328" s="15" t="e">
        <f>IF(INDEX('Asset purchases'!L$3:L$1002,MATCH($A328,'Asset purchases'!$A$3:$A$1002,0))="ü",1,NA())</f>
        <v>#N/A</v>
      </c>
      <c r="N328" s="15" t="e">
        <f>IF(INDEX('Asset purchases'!M$3:M$1002,MATCH($A328,'Asset purchases'!$A$3:$A$1002,0))="ü",1,NA())</f>
        <v>#N/A</v>
      </c>
      <c r="O328" s="15" t="e">
        <f>IF(INDEX('Asset purchases'!N$3:N$1002,MATCH($A328,'Asset purchases'!$A$3:$A$1002,0))="ü",1,NA())</f>
        <v>#N/A</v>
      </c>
      <c r="P328" s="15" t="e">
        <f>IF(INDEX('Asset purchases'!O$3:O$1002,MATCH($A328,'Asset purchases'!$A$3:$A$1002,0))="ü",1,NA())</f>
        <v>#N/A</v>
      </c>
      <c r="Q328" s="15" t="e">
        <f>IF(INDEX('Asset purchases'!P$3:P$1002,MATCH($A328,'Asset purchases'!$A$3:$A$1002,0))="ü",1,NA())</f>
        <v>#N/A</v>
      </c>
      <c r="R328" s="15" t="e">
        <f>IF(INDEX('Asset purchases'!Q$3:Q$1002,MATCH($A328,'Asset purchases'!$A$3:$A$1002,0))="ü",1,NA())</f>
        <v>#N/A</v>
      </c>
      <c r="S328" s="15" t="e">
        <f>IF(INDEX('Asset purchases'!R$3:R$1002,MATCH($A328,'Asset purchases'!$A$3:$A$1002,0))="ü",1,NA())</f>
        <v>#N/A</v>
      </c>
      <c r="T328" s="15" t="e">
        <f>IF(INDEX('Asset purchases'!S$3:S$1002,MATCH($A328,'Asset purchases'!$A$3:$A$1002,0))="ü",1,NA())</f>
        <v>#N/A</v>
      </c>
      <c r="U328" s="15" t="e">
        <f>IF(INDEX('Asset purchases'!T$3:T$1002,MATCH($A328,'Asset purchases'!$A$3:$A$1002,0))="ü",1,NA())</f>
        <v>#N/A</v>
      </c>
      <c r="V328" s="43">
        <f>IF(Announcements!H330="ü",1,0)</f>
        <v>0</v>
      </c>
    </row>
    <row r="329" spans="1:22" x14ac:dyDescent="0.3">
      <c r="A329" s="15" t="str">
        <f>IF(NOT(ISBLANK(Announcements!A331)),Announcements!A331,NA())</f>
        <v>CZ-20200316-mon-3</v>
      </c>
      <c r="B329" s="15">
        <f>IF(NOT(ISBLANK(Announcements!B331)),Announcements!B331,NA())</f>
        <v>10</v>
      </c>
      <c r="C329" s="15" t="e">
        <f>IF(NOT(ISBLANK(Announcements!#REF!)),Announcements!#REF!,NA())</f>
        <v>#REF!</v>
      </c>
      <c r="D329" s="26">
        <f>IF(NOT(ISBLANK(Announcements!C331)),Announcements!C331,NA())</f>
        <v>44279</v>
      </c>
      <c r="E329" s="15" t="e">
        <f>IF(NOT(ISBLANK(Announcements!D331)),Announcements!D331,NA())</f>
        <v>#N/A</v>
      </c>
      <c r="F329" s="15" t="str">
        <f>IF(NOT(ISBLANK(Announcements!E331)),Announcements!E331,NA())</f>
        <v>CZ</v>
      </c>
      <c r="G329" s="15" t="str">
        <f>IF(NOT(ISBLANK(Announcements!F331)),Announcements!F331,NA())</f>
        <v>Interest rate</v>
      </c>
      <c r="H329" s="15" t="e">
        <f>IF(INDEX('Lending operations'!$L$3:$L$1007,MATCH($A329,'Lending operations'!$A$3:$A$1007,0))="ü",1,0)</f>
        <v>#N/A</v>
      </c>
      <c r="I329" s="15" t="e">
        <f>IF(INDEX('Lending operations'!$M$3:$M$1007,MATCH($A329,'Lending operations'!$A$3:$A$1007,0))="ü",1,NA())</f>
        <v>#N/A</v>
      </c>
      <c r="J329" s="15">
        <f t="shared" si="10"/>
        <v>0</v>
      </c>
      <c r="K329" s="15">
        <f t="shared" si="11"/>
        <v>0</v>
      </c>
      <c r="M329" s="15" t="e">
        <f>IF(INDEX('Asset purchases'!L$3:L$1002,MATCH($A329,'Asset purchases'!$A$3:$A$1002,0))="ü",1,NA())</f>
        <v>#N/A</v>
      </c>
      <c r="N329" s="15" t="e">
        <f>IF(INDEX('Asset purchases'!M$3:M$1002,MATCH($A329,'Asset purchases'!$A$3:$A$1002,0))="ü",1,NA())</f>
        <v>#N/A</v>
      </c>
      <c r="O329" s="15" t="e">
        <f>IF(INDEX('Asset purchases'!N$3:N$1002,MATCH($A329,'Asset purchases'!$A$3:$A$1002,0))="ü",1,NA())</f>
        <v>#N/A</v>
      </c>
      <c r="P329" s="15" t="e">
        <f>IF(INDEX('Asset purchases'!O$3:O$1002,MATCH($A329,'Asset purchases'!$A$3:$A$1002,0))="ü",1,NA())</f>
        <v>#N/A</v>
      </c>
      <c r="Q329" s="15" t="e">
        <f>IF(INDEX('Asset purchases'!P$3:P$1002,MATCH($A329,'Asset purchases'!$A$3:$A$1002,0))="ü",1,NA())</f>
        <v>#N/A</v>
      </c>
      <c r="R329" s="15" t="e">
        <f>IF(INDEX('Asset purchases'!Q$3:Q$1002,MATCH($A329,'Asset purchases'!$A$3:$A$1002,0))="ü",1,NA())</f>
        <v>#N/A</v>
      </c>
      <c r="S329" s="15" t="e">
        <f>IF(INDEX('Asset purchases'!R$3:R$1002,MATCH($A329,'Asset purchases'!$A$3:$A$1002,0))="ü",1,NA())</f>
        <v>#N/A</v>
      </c>
      <c r="T329" s="15" t="e">
        <f>IF(INDEX('Asset purchases'!S$3:S$1002,MATCH($A329,'Asset purchases'!$A$3:$A$1002,0))="ü",1,NA())</f>
        <v>#N/A</v>
      </c>
      <c r="U329" s="15" t="e">
        <f>IF(INDEX('Asset purchases'!T$3:T$1002,MATCH($A329,'Asset purchases'!$A$3:$A$1002,0))="ü",1,NA())</f>
        <v>#N/A</v>
      </c>
      <c r="V329" s="43">
        <f>IF(Announcements!H331="ü",1,0)</f>
        <v>0</v>
      </c>
    </row>
    <row r="330" spans="1:22" x14ac:dyDescent="0.3">
      <c r="A330" s="15" t="str">
        <f>IF(NOT(ISBLANK(Announcements!A332)),Announcements!A332,NA())</f>
        <v>CZ-20210324-mon-1</v>
      </c>
      <c r="B330" s="15">
        <f>IF(NOT(ISBLANK(Announcements!B332)),Announcements!B332,NA())</f>
        <v>1</v>
      </c>
      <c r="C330" s="15" t="e">
        <f>IF(NOT(ISBLANK(Announcements!#REF!)),Announcements!#REF!,NA())</f>
        <v>#REF!</v>
      </c>
      <c r="D330" s="26">
        <f>IF(NOT(ISBLANK(Announcements!C332)),Announcements!C332,NA())</f>
        <v>44279</v>
      </c>
      <c r="E330" s="15" t="e">
        <f>IF(NOT(ISBLANK(Announcements!D332)),Announcements!D332,NA())</f>
        <v>#N/A</v>
      </c>
      <c r="F330" s="15" t="str">
        <f>IF(NOT(ISBLANK(Announcements!E332)),Announcements!E332,NA())</f>
        <v>CZ</v>
      </c>
      <c r="G330" s="15" t="str">
        <f>IF(NOT(ISBLANK(Announcements!F332)),Announcements!F332,NA())</f>
        <v>Other</v>
      </c>
      <c r="H330" s="15" t="e">
        <f>IF(INDEX('Lending operations'!$L$3:$L$1007,MATCH($A330,'Lending operations'!$A$3:$A$1007,0))="ü",1,0)</f>
        <v>#N/A</v>
      </c>
      <c r="I330" s="15" t="e">
        <f>IF(INDEX('Lending operations'!$M$3:$M$1007,MATCH($A330,'Lending operations'!$A$3:$A$1007,0))="ü",1,NA())</f>
        <v>#N/A</v>
      </c>
      <c r="J330" s="15">
        <f t="shared" si="10"/>
        <v>0</v>
      </c>
      <c r="K330" s="15">
        <f t="shared" si="11"/>
        <v>0</v>
      </c>
      <c r="M330" s="15" t="e">
        <f>IF(INDEX('Asset purchases'!L$3:L$1002,MATCH($A330,'Asset purchases'!$A$3:$A$1002,0))="ü",1,NA())</f>
        <v>#N/A</v>
      </c>
      <c r="N330" s="15" t="e">
        <f>IF(INDEX('Asset purchases'!M$3:M$1002,MATCH($A330,'Asset purchases'!$A$3:$A$1002,0))="ü",1,NA())</f>
        <v>#N/A</v>
      </c>
      <c r="O330" s="15" t="e">
        <f>IF(INDEX('Asset purchases'!N$3:N$1002,MATCH($A330,'Asset purchases'!$A$3:$A$1002,0))="ü",1,NA())</f>
        <v>#N/A</v>
      </c>
      <c r="P330" s="15" t="e">
        <f>IF(INDEX('Asset purchases'!O$3:O$1002,MATCH($A330,'Asset purchases'!$A$3:$A$1002,0))="ü",1,NA())</f>
        <v>#N/A</v>
      </c>
      <c r="Q330" s="15" t="e">
        <f>IF(INDEX('Asset purchases'!P$3:P$1002,MATCH($A330,'Asset purchases'!$A$3:$A$1002,0))="ü",1,NA())</f>
        <v>#N/A</v>
      </c>
      <c r="R330" s="15" t="e">
        <f>IF(INDEX('Asset purchases'!Q$3:Q$1002,MATCH($A330,'Asset purchases'!$A$3:$A$1002,0))="ü",1,NA())</f>
        <v>#N/A</v>
      </c>
      <c r="S330" s="15" t="e">
        <f>IF(INDEX('Asset purchases'!R$3:R$1002,MATCH($A330,'Asset purchases'!$A$3:$A$1002,0))="ü",1,NA())</f>
        <v>#N/A</v>
      </c>
      <c r="T330" s="15" t="e">
        <f>IF(INDEX('Asset purchases'!S$3:S$1002,MATCH($A330,'Asset purchases'!$A$3:$A$1002,0))="ü",1,NA())</f>
        <v>#N/A</v>
      </c>
      <c r="U330" s="15" t="e">
        <f>IF(INDEX('Asset purchases'!T$3:T$1002,MATCH($A330,'Asset purchases'!$A$3:$A$1002,0))="ü",1,NA())</f>
        <v>#N/A</v>
      </c>
      <c r="V330" s="43">
        <f>IF(Announcements!H332="ü",1,0)</f>
        <v>0</v>
      </c>
    </row>
    <row r="331" spans="1:22" x14ac:dyDescent="0.3">
      <c r="A331" s="15" t="str">
        <f>IF(NOT(ISBLANK(Announcements!A333)),Announcements!A333,NA())</f>
        <v>CZ-20200316-mon-3</v>
      </c>
      <c r="B331" s="15">
        <f>IF(NOT(ISBLANK(Announcements!B333)),Announcements!B333,NA())</f>
        <v>11</v>
      </c>
      <c r="C331" s="15" t="e">
        <f>IF(NOT(ISBLANK(Announcements!#REF!)),Announcements!#REF!,NA())</f>
        <v>#REF!</v>
      </c>
      <c r="D331" s="26">
        <f>IF(NOT(ISBLANK(Announcements!C333)),Announcements!C333,NA())</f>
        <v>44322</v>
      </c>
      <c r="E331" s="15" t="e">
        <f>IF(NOT(ISBLANK(Announcements!D333)),Announcements!D333,NA())</f>
        <v>#N/A</v>
      </c>
      <c r="F331" s="15" t="str">
        <f>IF(NOT(ISBLANK(Announcements!E333)),Announcements!E333,NA())</f>
        <v>CZ</v>
      </c>
      <c r="G331" s="15" t="str">
        <f>IF(NOT(ISBLANK(Announcements!F333)),Announcements!F333,NA())</f>
        <v>Interest rate</v>
      </c>
      <c r="H331" s="15" t="e">
        <f>IF(INDEX('Lending operations'!$L$3:$L$1007,MATCH($A331,'Lending operations'!$A$3:$A$1007,0))="ü",1,0)</f>
        <v>#N/A</v>
      </c>
      <c r="I331" s="15" t="e">
        <f>IF(INDEX('Lending operations'!$M$3:$M$1007,MATCH($A331,'Lending operations'!$A$3:$A$1007,0))="ü",1,NA())</f>
        <v>#N/A</v>
      </c>
      <c r="J331" s="15">
        <f t="shared" si="10"/>
        <v>0</v>
      </c>
      <c r="K331" s="15">
        <f t="shared" si="11"/>
        <v>0</v>
      </c>
      <c r="M331" s="15" t="e">
        <f>IF(INDEX('Asset purchases'!L$3:L$1002,MATCH($A331,'Asset purchases'!$A$3:$A$1002,0))="ü",1,NA())</f>
        <v>#N/A</v>
      </c>
      <c r="N331" s="15" t="e">
        <f>IF(INDEX('Asset purchases'!M$3:M$1002,MATCH($A331,'Asset purchases'!$A$3:$A$1002,0))="ü",1,NA())</f>
        <v>#N/A</v>
      </c>
      <c r="O331" s="15" t="e">
        <f>IF(INDEX('Asset purchases'!N$3:N$1002,MATCH($A331,'Asset purchases'!$A$3:$A$1002,0))="ü",1,NA())</f>
        <v>#N/A</v>
      </c>
      <c r="P331" s="15" t="e">
        <f>IF(INDEX('Asset purchases'!O$3:O$1002,MATCH($A331,'Asset purchases'!$A$3:$A$1002,0))="ü",1,NA())</f>
        <v>#N/A</v>
      </c>
      <c r="Q331" s="15" t="e">
        <f>IF(INDEX('Asset purchases'!P$3:P$1002,MATCH($A331,'Asset purchases'!$A$3:$A$1002,0))="ü",1,NA())</f>
        <v>#N/A</v>
      </c>
      <c r="R331" s="15" t="e">
        <f>IF(INDEX('Asset purchases'!Q$3:Q$1002,MATCH($A331,'Asset purchases'!$A$3:$A$1002,0))="ü",1,NA())</f>
        <v>#N/A</v>
      </c>
      <c r="S331" s="15" t="e">
        <f>IF(INDEX('Asset purchases'!R$3:R$1002,MATCH($A331,'Asset purchases'!$A$3:$A$1002,0))="ü",1,NA())</f>
        <v>#N/A</v>
      </c>
      <c r="T331" s="15" t="e">
        <f>IF(INDEX('Asset purchases'!S$3:S$1002,MATCH($A331,'Asset purchases'!$A$3:$A$1002,0))="ü",1,NA())</f>
        <v>#N/A</v>
      </c>
      <c r="U331" s="15" t="e">
        <f>IF(INDEX('Asset purchases'!T$3:T$1002,MATCH($A331,'Asset purchases'!$A$3:$A$1002,0))="ü",1,NA())</f>
        <v>#N/A</v>
      </c>
      <c r="V331" s="43">
        <f>IF(Announcements!H333="ü",1,0)</f>
        <v>0</v>
      </c>
    </row>
    <row r="332" spans="1:22" x14ac:dyDescent="0.3">
      <c r="A332" s="15" t="str">
        <f>IF(NOT(ISBLANK(Announcements!A334)),Announcements!A334,NA())</f>
        <v>CZ-20200316-mon-2</v>
      </c>
      <c r="B332" s="15">
        <f>IF(NOT(ISBLANK(Announcements!B334)),Announcements!B334,NA())</f>
        <v>3</v>
      </c>
      <c r="C332" s="15" t="e">
        <f>IF(NOT(ISBLANK(Announcements!#REF!)),Announcements!#REF!,NA())</f>
        <v>#REF!</v>
      </c>
      <c r="D332" s="26">
        <f>IF(NOT(ISBLANK(Announcements!C334)),Announcements!C334,NA())</f>
        <v>44322</v>
      </c>
      <c r="E332" s="15" t="e">
        <f>IF(NOT(ISBLANK(Announcements!D334)),Announcements!D334,NA())</f>
        <v>#N/A</v>
      </c>
      <c r="F332" s="15" t="str">
        <f>IF(NOT(ISBLANK(Announcements!E334)),Announcements!E334,NA())</f>
        <v>CZ</v>
      </c>
      <c r="G332" s="15" t="str">
        <f>IF(NOT(ISBLANK(Announcements!F334)),Announcements!F334,NA())</f>
        <v>Lending operations</v>
      </c>
      <c r="H332" s="15">
        <f>IF(INDEX('Lending operations'!$L$3:$L$1007,MATCH($A332,'Lending operations'!$A$3:$A$1007,0))="ü",1,0)</f>
        <v>0</v>
      </c>
      <c r="I332" s="15" t="e">
        <f>IF(INDEX('Lending operations'!$M$3:$M$1007,MATCH($A332,'Lending operations'!$A$3:$A$1007,0))="ü",1,NA())</f>
        <v>#N/A</v>
      </c>
      <c r="J332" s="15">
        <f t="shared" si="10"/>
        <v>0</v>
      </c>
      <c r="K332" s="15">
        <f t="shared" si="11"/>
        <v>0</v>
      </c>
      <c r="M332" s="15" t="e">
        <f>IF(INDEX('Asset purchases'!L$3:L$1002,MATCH($A332,'Asset purchases'!$A$3:$A$1002,0))="ü",1,NA())</f>
        <v>#N/A</v>
      </c>
      <c r="N332" s="15" t="e">
        <f>IF(INDEX('Asset purchases'!M$3:M$1002,MATCH($A332,'Asset purchases'!$A$3:$A$1002,0))="ü",1,NA())</f>
        <v>#N/A</v>
      </c>
      <c r="O332" s="15" t="e">
        <f>IF(INDEX('Asset purchases'!N$3:N$1002,MATCH($A332,'Asset purchases'!$A$3:$A$1002,0))="ü",1,NA())</f>
        <v>#N/A</v>
      </c>
      <c r="P332" s="15" t="e">
        <f>IF(INDEX('Asset purchases'!O$3:O$1002,MATCH($A332,'Asset purchases'!$A$3:$A$1002,0))="ü",1,NA())</f>
        <v>#N/A</v>
      </c>
      <c r="Q332" s="15" t="e">
        <f>IF(INDEX('Asset purchases'!P$3:P$1002,MATCH($A332,'Asset purchases'!$A$3:$A$1002,0))="ü",1,NA())</f>
        <v>#N/A</v>
      </c>
      <c r="R332" s="15" t="e">
        <f>IF(INDEX('Asset purchases'!Q$3:Q$1002,MATCH($A332,'Asset purchases'!$A$3:$A$1002,0))="ü",1,NA())</f>
        <v>#N/A</v>
      </c>
      <c r="S332" s="15" t="e">
        <f>IF(INDEX('Asset purchases'!R$3:R$1002,MATCH($A332,'Asset purchases'!$A$3:$A$1002,0))="ü",1,NA())</f>
        <v>#N/A</v>
      </c>
      <c r="T332" s="15" t="e">
        <f>IF(INDEX('Asset purchases'!S$3:S$1002,MATCH($A332,'Asset purchases'!$A$3:$A$1002,0))="ü",1,NA())</f>
        <v>#N/A</v>
      </c>
      <c r="U332" s="15" t="e">
        <f>IF(INDEX('Asset purchases'!T$3:T$1002,MATCH($A332,'Asset purchases'!$A$3:$A$1002,0))="ü",1,NA())</f>
        <v>#N/A</v>
      </c>
      <c r="V332" s="43">
        <f>IF(Announcements!H334="ü",1,0)</f>
        <v>1</v>
      </c>
    </row>
    <row r="333" spans="1:22" x14ac:dyDescent="0.3">
      <c r="A333" s="15" t="str">
        <f>IF(NOT(ISBLANK(Announcements!A335)),Announcements!A335,NA())</f>
        <v>CZ-20200316-mon-3</v>
      </c>
      <c r="B333" s="15">
        <f>IF(NOT(ISBLANK(Announcements!B335)),Announcements!B335,NA())</f>
        <v>12</v>
      </c>
      <c r="C333" s="15" t="e">
        <f>IF(NOT(ISBLANK(Announcements!#REF!)),Announcements!#REF!,NA())</f>
        <v>#REF!</v>
      </c>
      <c r="D333" s="26">
        <f>IF(NOT(ISBLANK(Announcements!C335)),Announcements!C335,NA())</f>
        <v>44370</v>
      </c>
      <c r="E333" s="15" t="e">
        <f>IF(NOT(ISBLANK(Announcements!D335)),Announcements!D335,NA())</f>
        <v>#N/A</v>
      </c>
      <c r="F333" s="15" t="str">
        <f>IF(NOT(ISBLANK(Announcements!E335)),Announcements!E335,NA())</f>
        <v>CZ</v>
      </c>
      <c r="G333" s="15" t="str">
        <f>IF(NOT(ISBLANK(Announcements!F335)),Announcements!F335,NA())</f>
        <v>Interest rate</v>
      </c>
      <c r="H333" s="15" t="e">
        <f>IF(INDEX('Lending operations'!$L$3:$L$1007,MATCH($A333,'Lending operations'!$A$3:$A$1007,0))="ü",1,0)</f>
        <v>#N/A</v>
      </c>
      <c r="I333" s="15" t="e">
        <f>IF(INDEX('Lending operations'!$M$3:$M$1007,MATCH($A333,'Lending operations'!$A$3:$A$1007,0))="ü",1,NA())</f>
        <v>#N/A</v>
      </c>
      <c r="J333" s="15">
        <f t="shared" si="10"/>
        <v>0</v>
      </c>
      <c r="K333" s="15">
        <f t="shared" si="11"/>
        <v>0</v>
      </c>
      <c r="M333" s="15" t="e">
        <f>IF(INDEX('Asset purchases'!L$3:L$1002,MATCH($A333,'Asset purchases'!$A$3:$A$1002,0))="ü",1,NA())</f>
        <v>#N/A</v>
      </c>
      <c r="N333" s="15" t="e">
        <f>IF(INDEX('Asset purchases'!M$3:M$1002,MATCH($A333,'Asset purchases'!$A$3:$A$1002,0))="ü",1,NA())</f>
        <v>#N/A</v>
      </c>
      <c r="O333" s="15" t="e">
        <f>IF(INDEX('Asset purchases'!N$3:N$1002,MATCH($A333,'Asset purchases'!$A$3:$A$1002,0))="ü",1,NA())</f>
        <v>#N/A</v>
      </c>
      <c r="P333" s="15" t="e">
        <f>IF(INDEX('Asset purchases'!O$3:O$1002,MATCH($A333,'Asset purchases'!$A$3:$A$1002,0))="ü",1,NA())</f>
        <v>#N/A</v>
      </c>
      <c r="Q333" s="15" t="e">
        <f>IF(INDEX('Asset purchases'!P$3:P$1002,MATCH($A333,'Asset purchases'!$A$3:$A$1002,0))="ü",1,NA())</f>
        <v>#N/A</v>
      </c>
      <c r="R333" s="15" t="e">
        <f>IF(INDEX('Asset purchases'!Q$3:Q$1002,MATCH($A333,'Asset purchases'!$A$3:$A$1002,0))="ü",1,NA())</f>
        <v>#N/A</v>
      </c>
      <c r="S333" s="15" t="e">
        <f>IF(INDEX('Asset purchases'!R$3:R$1002,MATCH($A333,'Asset purchases'!$A$3:$A$1002,0))="ü",1,NA())</f>
        <v>#N/A</v>
      </c>
      <c r="T333" s="15" t="e">
        <f>IF(INDEX('Asset purchases'!S$3:S$1002,MATCH($A333,'Asset purchases'!$A$3:$A$1002,0))="ü",1,NA())</f>
        <v>#N/A</v>
      </c>
      <c r="U333" s="15" t="e">
        <f>IF(INDEX('Asset purchases'!T$3:T$1002,MATCH($A333,'Asset purchases'!$A$3:$A$1002,0))="ü",1,NA())</f>
        <v>#N/A</v>
      </c>
      <c r="V333" s="43">
        <f>IF(Announcements!H335="ü",1,0)</f>
        <v>1</v>
      </c>
    </row>
    <row r="334" spans="1:22" x14ac:dyDescent="0.3">
      <c r="A334" s="15" t="str">
        <f>IF(NOT(ISBLANK(Announcements!A336)),Announcements!A336,NA())</f>
        <v>CZ-20200316-mon-3</v>
      </c>
      <c r="B334" s="15">
        <f>IF(NOT(ISBLANK(Announcements!B336)),Announcements!B336,NA())</f>
        <v>13</v>
      </c>
      <c r="C334" s="15" t="e">
        <f>IF(NOT(ISBLANK(Announcements!#REF!)),Announcements!#REF!,NA())</f>
        <v>#REF!</v>
      </c>
      <c r="D334" s="26">
        <f>IF(NOT(ISBLANK(Announcements!C336)),Announcements!C336,NA())</f>
        <v>44413</v>
      </c>
      <c r="E334" s="15" t="e">
        <f>IF(NOT(ISBLANK(Announcements!D336)),Announcements!D336,NA())</f>
        <v>#N/A</v>
      </c>
      <c r="F334" s="15" t="str">
        <f>IF(NOT(ISBLANK(Announcements!E336)),Announcements!E336,NA())</f>
        <v>CZ</v>
      </c>
      <c r="G334" s="15" t="str">
        <f>IF(NOT(ISBLANK(Announcements!F336)),Announcements!F336,NA())</f>
        <v>Interest rate</v>
      </c>
      <c r="H334" s="15" t="e">
        <f>IF(INDEX('Lending operations'!$L$3:$L$1007,MATCH($A334,'Lending operations'!$A$3:$A$1007,0))="ü",1,0)</f>
        <v>#N/A</v>
      </c>
      <c r="I334" s="15" t="e">
        <f>IF(INDEX('Lending operations'!$M$3:$M$1007,MATCH($A334,'Lending operations'!$A$3:$A$1007,0))="ü",1,NA())</f>
        <v>#N/A</v>
      </c>
      <c r="J334" s="15">
        <f t="shared" si="10"/>
        <v>0</v>
      </c>
      <c r="K334" s="15">
        <f t="shared" si="11"/>
        <v>0</v>
      </c>
      <c r="M334" s="15" t="e">
        <f>IF(INDEX('Asset purchases'!L$3:L$1002,MATCH($A334,'Asset purchases'!$A$3:$A$1002,0))="ü",1,NA())</f>
        <v>#N/A</v>
      </c>
      <c r="N334" s="15" t="e">
        <f>IF(INDEX('Asset purchases'!M$3:M$1002,MATCH($A334,'Asset purchases'!$A$3:$A$1002,0))="ü",1,NA())</f>
        <v>#N/A</v>
      </c>
      <c r="O334" s="15" t="e">
        <f>IF(INDEX('Asset purchases'!N$3:N$1002,MATCH($A334,'Asset purchases'!$A$3:$A$1002,0))="ü",1,NA())</f>
        <v>#N/A</v>
      </c>
      <c r="P334" s="15" t="e">
        <f>IF(INDEX('Asset purchases'!O$3:O$1002,MATCH($A334,'Asset purchases'!$A$3:$A$1002,0))="ü",1,NA())</f>
        <v>#N/A</v>
      </c>
      <c r="Q334" s="15" t="e">
        <f>IF(INDEX('Asset purchases'!P$3:P$1002,MATCH($A334,'Asset purchases'!$A$3:$A$1002,0))="ü",1,NA())</f>
        <v>#N/A</v>
      </c>
      <c r="R334" s="15" t="e">
        <f>IF(INDEX('Asset purchases'!Q$3:Q$1002,MATCH($A334,'Asset purchases'!$A$3:$A$1002,0))="ü",1,NA())</f>
        <v>#N/A</v>
      </c>
      <c r="S334" s="15" t="e">
        <f>IF(INDEX('Asset purchases'!R$3:R$1002,MATCH($A334,'Asset purchases'!$A$3:$A$1002,0))="ü",1,NA())</f>
        <v>#N/A</v>
      </c>
      <c r="T334" s="15" t="e">
        <f>IF(INDEX('Asset purchases'!S$3:S$1002,MATCH($A334,'Asset purchases'!$A$3:$A$1002,0))="ü",1,NA())</f>
        <v>#N/A</v>
      </c>
      <c r="U334" s="15" t="e">
        <f>IF(INDEX('Asset purchases'!T$3:T$1002,MATCH($A334,'Asset purchases'!$A$3:$A$1002,0))="ü",1,NA())</f>
        <v>#N/A</v>
      </c>
      <c r="V334" s="43">
        <f>IF(Announcements!H336="ü",1,0)</f>
        <v>1</v>
      </c>
    </row>
    <row r="335" spans="1:22" x14ac:dyDescent="0.3">
      <c r="A335" s="15" t="str">
        <f>IF(NOT(ISBLANK(Announcements!A337)),Announcements!A337,NA())</f>
        <v>CZ-20200316-mon-3</v>
      </c>
      <c r="B335" s="15">
        <f>IF(NOT(ISBLANK(Announcements!B337)),Announcements!B337,NA())</f>
        <v>14</v>
      </c>
      <c r="C335" s="15" t="e">
        <f>IF(NOT(ISBLANK(Announcements!#REF!)),Announcements!#REF!,NA())</f>
        <v>#REF!</v>
      </c>
      <c r="D335" s="26">
        <f>IF(NOT(ISBLANK(Announcements!C337)),Announcements!C337,NA())</f>
        <v>44469</v>
      </c>
      <c r="E335" s="15" t="e">
        <f>IF(NOT(ISBLANK(Announcements!D337)),Announcements!D337,NA())</f>
        <v>#N/A</v>
      </c>
      <c r="F335" s="15" t="str">
        <f>IF(NOT(ISBLANK(Announcements!E337)),Announcements!E337,NA())</f>
        <v>CZ</v>
      </c>
      <c r="G335" s="15" t="str">
        <f>IF(NOT(ISBLANK(Announcements!F337)),Announcements!F337,NA())</f>
        <v>Interest rate</v>
      </c>
      <c r="H335" s="15" t="e">
        <f>IF(INDEX('Lending operations'!$L$3:$L$1007,MATCH($A335,'Lending operations'!$A$3:$A$1007,0))="ü",1,0)</f>
        <v>#N/A</v>
      </c>
      <c r="I335" s="15" t="e">
        <f>IF(INDEX('Lending operations'!$M$3:$M$1007,MATCH($A335,'Lending operations'!$A$3:$A$1007,0))="ü",1,NA())</f>
        <v>#N/A</v>
      </c>
      <c r="J335" s="15">
        <f t="shared" si="10"/>
        <v>0</v>
      </c>
      <c r="K335" s="15">
        <f t="shared" si="11"/>
        <v>0</v>
      </c>
      <c r="M335" s="15" t="e">
        <f>IF(INDEX('Asset purchases'!L$3:L$1002,MATCH($A335,'Asset purchases'!$A$3:$A$1002,0))="ü",1,NA())</f>
        <v>#N/A</v>
      </c>
      <c r="N335" s="15" t="e">
        <f>IF(INDEX('Asset purchases'!M$3:M$1002,MATCH($A335,'Asset purchases'!$A$3:$A$1002,0))="ü",1,NA())</f>
        <v>#N/A</v>
      </c>
      <c r="O335" s="15" t="e">
        <f>IF(INDEX('Asset purchases'!N$3:N$1002,MATCH($A335,'Asset purchases'!$A$3:$A$1002,0))="ü",1,NA())</f>
        <v>#N/A</v>
      </c>
      <c r="P335" s="15" t="e">
        <f>IF(INDEX('Asset purchases'!O$3:O$1002,MATCH($A335,'Asset purchases'!$A$3:$A$1002,0))="ü",1,NA())</f>
        <v>#N/A</v>
      </c>
      <c r="Q335" s="15" t="e">
        <f>IF(INDEX('Asset purchases'!P$3:P$1002,MATCH($A335,'Asset purchases'!$A$3:$A$1002,0))="ü",1,NA())</f>
        <v>#N/A</v>
      </c>
      <c r="R335" s="15" t="e">
        <f>IF(INDEX('Asset purchases'!Q$3:Q$1002,MATCH($A335,'Asset purchases'!$A$3:$A$1002,0))="ü",1,NA())</f>
        <v>#N/A</v>
      </c>
      <c r="S335" s="15" t="e">
        <f>IF(INDEX('Asset purchases'!R$3:R$1002,MATCH($A335,'Asset purchases'!$A$3:$A$1002,0))="ü",1,NA())</f>
        <v>#N/A</v>
      </c>
      <c r="T335" s="15" t="e">
        <f>IF(INDEX('Asset purchases'!S$3:S$1002,MATCH($A335,'Asset purchases'!$A$3:$A$1002,0))="ü",1,NA())</f>
        <v>#N/A</v>
      </c>
      <c r="U335" s="15" t="e">
        <f>IF(INDEX('Asset purchases'!T$3:T$1002,MATCH($A335,'Asset purchases'!$A$3:$A$1002,0))="ü",1,NA())</f>
        <v>#N/A</v>
      </c>
      <c r="V335" s="43">
        <f>IF(Announcements!H337="ü",1,0)</f>
        <v>1</v>
      </c>
    </row>
    <row r="336" spans="1:22" x14ac:dyDescent="0.3">
      <c r="A336" s="15" t="str">
        <f>IF(NOT(ISBLANK(Announcements!A338)),Announcements!A338,NA())</f>
        <v>CZ-20200316-mon-3</v>
      </c>
      <c r="B336" s="15">
        <f>IF(NOT(ISBLANK(Announcements!B338)),Announcements!B338,NA())</f>
        <v>15</v>
      </c>
      <c r="C336" s="15" t="e">
        <f>IF(NOT(ISBLANK(Announcements!#REF!)),Announcements!#REF!,NA())</f>
        <v>#REF!</v>
      </c>
      <c r="D336" s="26">
        <f>IF(NOT(ISBLANK(Announcements!C338)),Announcements!C338,NA())</f>
        <v>44504</v>
      </c>
      <c r="E336" s="15" t="e">
        <f>IF(NOT(ISBLANK(Announcements!D338)),Announcements!D338,NA())</f>
        <v>#N/A</v>
      </c>
      <c r="F336" s="15" t="str">
        <f>IF(NOT(ISBLANK(Announcements!E338)),Announcements!E338,NA())</f>
        <v>CZ</v>
      </c>
      <c r="G336" s="15" t="str">
        <f>IF(NOT(ISBLANK(Announcements!F338)),Announcements!F338,NA())</f>
        <v>Interest rate</v>
      </c>
      <c r="H336" s="15" t="e">
        <f>IF(INDEX('Lending operations'!$L$3:$L$1007,MATCH($A336,'Lending operations'!$A$3:$A$1007,0))="ü",1,0)</f>
        <v>#N/A</v>
      </c>
      <c r="I336" s="15" t="e">
        <f>IF(INDEX('Lending operations'!$M$3:$M$1007,MATCH($A336,'Lending operations'!$A$3:$A$1007,0))="ü",1,NA())</f>
        <v>#N/A</v>
      </c>
      <c r="J336" s="15">
        <f t="shared" si="10"/>
        <v>0</v>
      </c>
      <c r="K336" s="15">
        <f t="shared" si="11"/>
        <v>0</v>
      </c>
      <c r="M336" s="15" t="e">
        <f>IF(INDEX('Asset purchases'!L$3:L$1002,MATCH($A336,'Asset purchases'!$A$3:$A$1002,0))="ü",1,NA())</f>
        <v>#N/A</v>
      </c>
      <c r="N336" s="15" t="e">
        <f>IF(INDEX('Asset purchases'!M$3:M$1002,MATCH($A336,'Asset purchases'!$A$3:$A$1002,0))="ü",1,NA())</f>
        <v>#N/A</v>
      </c>
      <c r="O336" s="15" t="e">
        <f>IF(INDEX('Asset purchases'!N$3:N$1002,MATCH($A336,'Asset purchases'!$A$3:$A$1002,0))="ü",1,NA())</f>
        <v>#N/A</v>
      </c>
      <c r="P336" s="15" t="e">
        <f>IF(INDEX('Asset purchases'!O$3:O$1002,MATCH($A336,'Asset purchases'!$A$3:$A$1002,0))="ü",1,NA())</f>
        <v>#N/A</v>
      </c>
      <c r="Q336" s="15" t="e">
        <f>IF(INDEX('Asset purchases'!P$3:P$1002,MATCH($A336,'Asset purchases'!$A$3:$A$1002,0))="ü",1,NA())</f>
        <v>#N/A</v>
      </c>
      <c r="R336" s="15" t="e">
        <f>IF(INDEX('Asset purchases'!Q$3:Q$1002,MATCH($A336,'Asset purchases'!$A$3:$A$1002,0))="ü",1,NA())</f>
        <v>#N/A</v>
      </c>
      <c r="S336" s="15" t="e">
        <f>IF(INDEX('Asset purchases'!R$3:R$1002,MATCH($A336,'Asset purchases'!$A$3:$A$1002,0))="ü",1,NA())</f>
        <v>#N/A</v>
      </c>
      <c r="T336" s="15" t="e">
        <f>IF(INDEX('Asset purchases'!S$3:S$1002,MATCH($A336,'Asset purchases'!$A$3:$A$1002,0))="ü",1,NA())</f>
        <v>#N/A</v>
      </c>
      <c r="U336" s="15" t="e">
        <f>IF(INDEX('Asset purchases'!T$3:T$1002,MATCH($A336,'Asset purchases'!$A$3:$A$1002,0))="ü",1,NA())</f>
        <v>#N/A</v>
      </c>
      <c r="V336" s="43">
        <f>IF(Announcements!H338="ü",1,0)</f>
        <v>1</v>
      </c>
    </row>
    <row r="337" spans="1:22" x14ac:dyDescent="0.3">
      <c r="A337" s="15" t="str">
        <f>IF(NOT(ISBLANK(Announcements!A339)),Announcements!A339,NA())</f>
        <v>CZ-20200316-mon-3</v>
      </c>
      <c r="B337" s="15">
        <f>IF(NOT(ISBLANK(Announcements!B339)),Announcements!B339,NA())</f>
        <v>16</v>
      </c>
      <c r="C337" s="15" t="e">
        <f>IF(NOT(ISBLANK(Announcements!#REF!)),Announcements!#REF!,NA())</f>
        <v>#REF!</v>
      </c>
      <c r="D337" s="26">
        <f>IF(NOT(ISBLANK(Announcements!C339)),Announcements!C339,NA())</f>
        <v>44552</v>
      </c>
      <c r="E337" s="15" t="e">
        <f>IF(NOT(ISBLANK(Announcements!D339)),Announcements!D339,NA())</f>
        <v>#N/A</v>
      </c>
      <c r="F337" s="15" t="str">
        <f>IF(NOT(ISBLANK(Announcements!E339)),Announcements!E339,NA())</f>
        <v>CZ</v>
      </c>
      <c r="G337" s="15" t="str">
        <f>IF(NOT(ISBLANK(Announcements!F339)),Announcements!F339,NA())</f>
        <v>Interest rate</v>
      </c>
      <c r="H337" s="15" t="e">
        <f>IF(INDEX('Lending operations'!$L$3:$L$1007,MATCH($A337,'Lending operations'!$A$3:$A$1007,0))="ü",1,0)</f>
        <v>#N/A</v>
      </c>
      <c r="I337" s="15" t="e">
        <f>IF(INDEX('Lending operations'!$M$3:$M$1007,MATCH($A337,'Lending operations'!$A$3:$A$1007,0))="ü",1,NA())</f>
        <v>#N/A</v>
      </c>
      <c r="J337" s="15">
        <f t="shared" si="10"/>
        <v>0</v>
      </c>
      <c r="K337" s="15">
        <f t="shared" si="11"/>
        <v>0</v>
      </c>
      <c r="M337" s="15" t="e">
        <f>IF(INDEX('Asset purchases'!L$3:L$1002,MATCH($A337,'Asset purchases'!$A$3:$A$1002,0))="ü",1,NA())</f>
        <v>#N/A</v>
      </c>
      <c r="N337" s="15" t="e">
        <f>IF(INDEX('Asset purchases'!M$3:M$1002,MATCH($A337,'Asset purchases'!$A$3:$A$1002,0))="ü",1,NA())</f>
        <v>#N/A</v>
      </c>
      <c r="O337" s="15" t="e">
        <f>IF(INDEX('Asset purchases'!N$3:N$1002,MATCH($A337,'Asset purchases'!$A$3:$A$1002,0))="ü",1,NA())</f>
        <v>#N/A</v>
      </c>
      <c r="P337" s="15" t="e">
        <f>IF(INDEX('Asset purchases'!O$3:O$1002,MATCH($A337,'Asset purchases'!$A$3:$A$1002,0))="ü",1,NA())</f>
        <v>#N/A</v>
      </c>
      <c r="Q337" s="15" t="e">
        <f>IF(INDEX('Asset purchases'!P$3:P$1002,MATCH($A337,'Asset purchases'!$A$3:$A$1002,0))="ü",1,NA())</f>
        <v>#N/A</v>
      </c>
      <c r="R337" s="15" t="e">
        <f>IF(INDEX('Asset purchases'!Q$3:Q$1002,MATCH($A337,'Asset purchases'!$A$3:$A$1002,0))="ü",1,NA())</f>
        <v>#N/A</v>
      </c>
      <c r="S337" s="15" t="e">
        <f>IF(INDEX('Asset purchases'!R$3:R$1002,MATCH($A337,'Asset purchases'!$A$3:$A$1002,0))="ü",1,NA())</f>
        <v>#N/A</v>
      </c>
      <c r="T337" s="15" t="e">
        <f>IF(INDEX('Asset purchases'!S$3:S$1002,MATCH($A337,'Asset purchases'!$A$3:$A$1002,0))="ü",1,NA())</f>
        <v>#N/A</v>
      </c>
      <c r="U337" s="15" t="e">
        <f>IF(INDEX('Asset purchases'!T$3:T$1002,MATCH($A337,'Asset purchases'!$A$3:$A$1002,0))="ü",1,NA())</f>
        <v>#N/A</v>
      </c>
      <c r="V337" s="43">
        <f>IF(Announcements!H339="ü",1,0)</f>
        <v>1</v>
      </c>
    </row>
    <row r="338" spans="1:22" x14ac:dyDescent="0.3">
      <c r="A338" s="15" t="str">
        <f>IF(NOT(ISBLANK(Announcements!A340)),Announcements!A340,NA())</f>
        <v>DK-20200312-mon-1</v>
      </c>
      <c r="B338" s="15">
        <f>IF(NOT(ISBLANK(Announcements!B340)),Announcements!B340,NA())</f>
        <v>1</v>
      </c>
      <c r="C338" s="15" t="e">
        <f>IF(NOT(ISBLANK(Announcements!#REF!)),Announcements!#REF!,NA())</f>
        <v>#REF!</v>
      </c>
      <c r="D338" s="26">
        <f>IF(NOT(ISBLANK(Announcements!C340)),Announcements!C340,NA())</f>
        <v>43902</v>
      </c>
      <c r="E338" s="15" t="e">
        <f>IF(NOT(ISBLANK(Announcements!D340)),Announcements!D340,NA())</f>
        <v>#N/A</v>
      </c>
      <c r="F338" s="15" t="str">
        <f>IF(NOT(ISBLANK(Announcements!E340)),Announcements!E340,NA())</f>
        <v>DK</v>
      </c>
      <c r="G338" s="15" t="str">
        <f>IF(NOT(ISBLANK(Announcements!F340)),Announcements!F340,NA())</f>
        <v>Lending operations</v>
      </c>
      <c r="H338" s="15">
        <f>IF(INDEX('Lending operations'!$L$3:$L$1007,MATCH($A338,'Lending operations'!$A$3:$A$1007,0))="ü",1,0)</f>
        <v>0</v>
      </c>
      <c r="I338" s="15" t="e">
        <f>IF(INDEX('Lending operations'!$M$3:$M$1007,MATCH($A338,'Lending operations'!$A$3:$A$1007,0))="ü",1,NA())</f>
        <v>#N/A</v>
      </c>
      <c r="J338" s="15">
        <f t="shared" si="10"/>
        <v>0</v>
      </c>
      <c r="K338" s="15">
        <f t="shared" si="11"/>
        <v>0</v>
      </c>
      <c r="M338" s="15" t="e">
        <f>IF(INDEX('Asset purchases'!L$3:L$1002,MATCH($A338,'Asset purchases'!$A$3:$A$1002,0))="ü",1,NA())</f>
        <v>#N/A</v>
      </c>
      <c r="N338" s="15" t="e">
        <f>IF(INDEX('Asset purchases'!M$3:M$1002,MATCH($A338,'Asset purchases'!$A$3:$A$1002,0))="ü",1,NA())</f>
        <v>#N/A</v>
      </c>
      <c r="O338" s="15" t="e">
        <f>IF(INDEX('Asset purchases'!N$3:N$1002,MATCH($A338,'Asset purchases'!$A$3:$A$1002,0))="ü",1,NA())</f>
        <v>#N/A</v>
      </c>
      <c r="P338" s="15" t="e">
        <f>IF(INDEX('Asset purchases'!O$3:O$1002,MATCH($A338,'Asset purchases'!$A$3:$A$1002,0))="ü",1,NA())</f>
        <v>#N/A</v>
      </c>
      <c r="Q338" s="15" t="e">
        <f>IF(INDEX('Asset purchases'!P$3:P$1002,MATCH($A338,'Asset purchases'!$A$3:$A$1002,0))="ü",1,NA())</f>
        <v>#N/A</v>
      </c>
      <c r="R338" s="15" t="e">
        <f>IF(INDEX('Asset purchases'!Q$3:Q$1002,MATCH($A338,'Asset purchases'!$A$3:$A$1002,0))="ü",1,NA())</f>
        <v>#N/A</v>
      </c>
      <c r="S338" s="15" t="e">
        <f>IF(INDEX('Asset purchases'!R$3:R$1002,MATCH($A338,'Asset purchases'!$A$3:$A$1002,0))="ü",1,NA())</f>
        <v>#N/A</v>
      </c>
      <c r="T338" s="15" t="e">
        <f>IF(INDEX('Asset purchases'!S$3:S$1002,MATCH($A338,'Asset purchases'!$A$3:$A$1002,0))="ü",1,NA())</f>
        <v>#N/A</v>
      </c>
      <c r="U338" s="15" t="e">
        <f>IF(INDEX('Asset purchases'!T$3:T$1002,MATCH($A338,'Asset purchases'!$A$3:$A$1002,0))="ü",1,NA())</f>
        <v>#N/A</v>
      </c>
      <c r="V338" s="43">
        <f>IF(Announcements!H340="ü",1,0)</f>
        <v>0</v>
      </c>
    </row>
    <row r="339" spans="1:22" x14ac:dyDescent="0.3">
      <c r="A339" s="15" t="str">
        <f>IF(NOT(ISBLANK(Announcements!A341)),Announcements!A341,NA())</f>
        <v>DK-20200312-mon-2</v>
      </c>
      <c r="B339" s="15">
        <f>IF(NOT(ISBLANK(Announcements!B341)),Announcements!B341,NA())</f>
        <v>1</v>
      </c>
      <c r="C339" s="15" t="e">
        <f>IF(NOT(ISBLANK(Announcements!#REF!)),Announcements!#REF!,NA())</f>
        <v>#REF!</v>
      </c>
      <c r="D339" s="26">
        <f>IF(NOT(ISBLANK(Announcements!C341)),Announcements!C341,NA())</f>
        <v>43902</v>
      </c>
      <c r="E339" s="15" t="e">
        <f>IF(NOT(ISBLANK(Announcements!D341)),Announcements!D341,NA())</f>
        <v>#N/A</v>
      </c>
      <c r="F339" s="15" t="str">
        <f>IF(NOT(ISBLANK(Announcements!E341)),Announcements!E341,NA())</f>
        <v>DK</v>
      </c>
      <c r="G339" s="15" t="str">
        <f>IF(NOT(ISBLANK(Announcements!F341)),Announcements!F341,NA())</f>
        <v>Interest rate</v>
      </c>
      <c r="H339" s="15" t="e">
        <f>IF(INDEX('Lending operations'!$L$3:$L$1007,MATCH($A339,'Lending operations'!$A$3:$A$1007,0))="ü",1,0)</f>
        <v>#N/A</v>
      </c>
      <c r="I339" s="15" t="e">
        <f>IF(INDEX('Lending operations'!$M$3:$M$1007,MATCH($A339,'Lending operations'!$A$3:$A$1007,0))="ü",1,NA())</f>
        <v>#N/A</v>
      </c>
      <c r="J339" s="15">
        <f t="shared" si="10"/>
        <v>0</v>
      </c>
      <c r="K339" s="15">
        <f t="shared" si="11"/>
        <v>0</v>
      </c>
      <c r="M339" s="15" t="e">
        <f>IF(INDEX('Asset purchases'!L$3:L$1002,MATCH($A339,'Asset purchases'!$A$3:$A$1002,0))="ü",1,NA())</f>
        <v>#N/A</v>
      </c>
      <c r="N339" s="15" t="e">
        <f>IF(INDEX('Asset purchases'!M$3:M$1002,MATCH($A339,'Asset purchases'!$A$3:$A$1002,0))="ü",1,NA())</f>
        <v>#N/A</v>
      </c>
      <c r="O339" s="15" t="e">
        <f>IF(INDEX('Asset purchases'!N$3:N$1002,MATCH($A339,'Asset purchases'!$A$3:$A$1002,0))="ü",1,NA())</f>
        <v>#N/A</v>
      </c>
      <c r="P339" s="15" t="e">
        <f>IF(INDEX('Asset purchases'!O$3:O$1002,MATCH($A339,'Asset purchases'!$A$3:$A$1002,0))="ü",1,NA())</f>
        <v>#N/A</v>
      </c>
      <c r="Q339" s="15" t="e">
        <f>IF(INDEX('Asset purchases'!P$3:P$1002,MATCH($A339,'Asset purchases'!$A$3:$A$1002,0))="ü",1,NA())</f>
        <v>#N/A</v>
      </c>
      <c r="R339" s="15" t="e">
        <f>IF(INDEX('Asset purchases'!Q$3:Q$1002,MATCH($A339,'Asset purchases'!$A$3:$A$1002,0))="ü",1,NA())</f>
        <v>#N/A</v>
      </c>
      <c r="S339" s="15" t="e">
        <f>IF(INDEX('Asset purchases'!R$3:R$1002,MATCH($A339,'Asset purchases'!$A$3:$A$1002,0))="ü",1,NA())</f>
        <v>#N/A</v>
      </c>
      <c r="T339" s="15" t="e">
        <f>IF(INDEX('Asset purchases'!S$3:S$1002,MATCH($A339,'Asset purchases'!$A$3:$A$1002,0))="ü",1,NA())</f>
        <v>#N/A</v>
      </c>
      <c r="U339" s="15" t="e">
        <f>IF(INDEX('Asset purchases'!T$3:T$1002,MATCH($A339,'Asset purchases'!$A$3:$A$1002,0))="ü",1,NA())</f>
        <v>#N/A</v>
      </c>
      <c r="V339" s="43">
        <f>IF(Announcements!H341="ü",1,0)</f>
        <v>0</v>
      </c>
    </row>
    <row r="340" spans="1:22" x14ac:dyDescent="0.3">
      <c r="A340" s="15" t="str">
        <f>IF(NOT(ISBLANK(Announcements!A342)),Announcements!A342,NA())</f>
        <v>DK-20200312-mon-1</v>
      </c>
      <c r="B340" s="15">
        <f>IF(NOT(ISBLANK(Announcements!B342)),Announcements!B342,NA())</f>
        <v>2</v>
      </c>
      <c r="C340" s="15" t="e">
        <f>IF(NOT(ISBLANK(Announcements!#REF!)),Announcements!#REF!,NA())</f>
        <v>#REF!</v>
      </c>
      <c r="D340" s="26">
        <f>IF(NOT(ISBLANK(Announcements!C342)),Announcements!C342,NA())</f>
        <v>43909</v>
      </c>
      <c r="E340" s="15" t="e">
        <f>IF(NOT(ISBLANK(Announcements!D342)),Announcements!D342,NA())</f>
        <v>#N/A</v>
      </c>
      <c r="F340" s="15" t="str">
        <f>IF(NOT(ISBLANK(Announcements!E342)),Announcements!E342,NA())</f>
        <v>DK</v>
      </c>
      <c r="G340" s="15" t="str">
        <f>IF(NOT(ISBLANK(Announcements!F342)),Announcements!F342,NA())</f>
        <v>Lending operations</v>
      </c>
      <c r="H340" s="15">
        <f>IF(INDEX('Lending operations'!$L$3:$L$1007,MATCH($A340,'Lending operations'!$A$3:$A$1007,0))="ü",1,0)</f>
        <v>0</v>
      </c>
      <c r="I340" s="15" t="e">
        <f>IF(INDEX('Lending operations'!$M$3:$M$1007,MATCH($A340,'Lending operations'!$A$3:$A$1007,0))="ü",1,NA())</f>
        <v>#N/A</v>
      </c>
      <c r="J340" s="15">
        <f t="shared" si="10"/>
        <v>0</v>
      </c>
      <c r="K340" s="15">
        <f t="shared" si="11"/>
        <v>0</v>
      </c>
      <c r="M340" s="15" t="e">
        <f>IF(INDEX('Asset purchases'!L$3:L$1002,MATCH($A340,'Asset purchases'!$A$3:$A$1002,0))="ü",1,NA())</f>
        <v>#N/A</v>
      </c>
      <c r="N340" s="15" t="e">
        <f>IF(INDEX('Asset purchases'!M$3:M$1002,MATCH($A340,'Asset purchases'!$A$3:$A$1002,0))="ü",1,NA())</f>
        <v>#N/A</v>
      </c>
      <c r="O340" s="15" t="e">
        <f>IF(INDEX('Asset purchases'!N$3:N$1002,MATCH($A340,'Asset purchases'!$A$3:$A$1002,0))="ü",1,NA())</f>
        <v>#N/A</v>
      </c>
      <c r="P340" s="15" t="e">
        <f>IF(INDEX('Asset purchases'!O$3:O$1002,MATCH($A340,'Asset purchases'!$A$3:$A$1002,0))="ü",1,NA())</f>
        <v>#N/A</v>
      </c>
      <c r="Q340" s="15" t="e">
        <f>IF(INDEX('Asset purchases'!P$3:P$1002,MATCH($A340,'Asset purchases'!$A$3:$A$1002,0))="ü",1,NA())</f>
        <v>#N/A</v>
      </c>
      <c r="R340" s="15" t="e">
        <f>IF(INDEX('Asset purchases'!Q$3:Q$1002,MATCH($A340,'Asset purchases'!$A$3:$A$1002,0))="ü",1,NA())</f>
        <v>#N/A</v>
      </c>
      <c r="S340" s="15" t="e">
        <f>IF(INDEX('Asset purchases'!R$3:R$1002,MATCH($A340,'Asset purchases'!$A$3:$A$1002,0))="ü",1,NA())</f>
        <v>#N/A</v>
      </c>
      <c r="T340" s="15" t="e">
        <f>IF(INDEX('Asset purchases'!S$3:S$1002,MATCH($A340,'Asset purchases'!$A$3:$A$1002,0))="ü",1,NA())</f>
        <v>#N/A</v>
      </c>
      <c r="U340" s="15" t="e">
        <f>IF(INDEX('Asset purchases'!T$3:T$1002,MATCH($A340,'Asset purchases'!$A$3:$A$1002,0))="ü",1,NA())</f>
        <v>#N/A</v>
      </c>
      <c r="V340" s="43">
        <f>IF(Announcements!H342="ü",1,0)</f>
        <v>0</v>
      </c>
    </row>
    <row r="341" spans="1:22" x14ac:dyDescent="0.3">
      <c r="A341" s="15" t="str">
        <f>IF(NOT(ISBLANK(Announcements!A343)),Announcements!A343,NA())</f>
        <v>DK-20200312-mon-2</v>
      </c>
      <c r="B341" s="15">
        <f>IF(NOT(ISBLANK(Announcements!B343)),Announcements!B343,NA())</f>
        <v>2</v>
      </c>
      <c r="C341" s="15" t="e">
        <f>IF(NOT(ISBLANK(Announcements!#REF!)),Announcements!#REF!,NA())</f>
        <v>#REF!</v>
      </c>
      <c r="D341" s="26">
        <f>IF(NOT(ISBLANK(Announcements!C343)),Announcements!C343,NA())</f>
        <v>43909</v>
      </c>
      <c r="E341" s="15" t="e">
        <f>IF(NOT(ISBLANK(Announcements!D343)),Announcements!D343,NA())</f>
        <v>#N/A</v>
      </c>
      <c r="F341" s="15" t="str">
        <f>IF(NOT(ISBLANK(Announcements!E343)),Announcements!E343,NA())</f>
        <v>DK</v>
      </c>
      <c r="G341" s="15" t="str">
        <f>IF(NOT(ISBLANK(Announcements!F343)),Announcements!F343,NA())</f>
        <v>Interest rate</v>
      </c>
      <c r="H341" s="15" t="e">
        <f>IF(INDEX('Lending operations'!$L$3:$L$1007,MATCH($A341,'Lending operations'!$A$3:$A$1007,0))="ü",1,0)</f>
        <v>#N/A</v>
      </c>
      <c r="I341" s="15" t="e">
        <f>IF(INDEX('Lending operations'!$M$3:$M$1007,MATCH($A341,'Lending operations'!$A$3:$A$1007,0))="ü",1,NA())</f>
        <v>#N/A</v>
      </c>
      <c r="J341" s="15">
        <f t="shared" si="10"/>
        <v>0</v>
      </c>
      <c r="K341" s="15">
        <f t="shared" si="11"/>
        <v>0</v>
      </c>
      <c r="M341" s="15" t="e">
        <f>IF(INDEX('Asset purchases'!L$3:L$1002,MATCH($A341,'Asset purchases'!$A$3:$A$1002,0))="ü",1,NA())</f>
        <v>#N/A</v>
      </c>
      <c r="N341" s="15" t="e">
        <f>IF(INDEX('Asset purchases'!M$3:M$1002,MATCH($A341,'Asset purchases'!$A$3:$A$1002,0))="ü",1,NA())</f>
        <v>#N/A</v>
      </c>
      <c r="O341" s="15" t="e">
        <f>IF(INDEX('Asset purchases'!N$3:N$1002,MATCH($A341,'Asset purchases'!$A$3:$A$1002,0))="ü",1,NA())</f>
        <v>#N/A</v>
      </c>
      <c r="P341" s="15" t="e">
        <f>IF(INDEX('Asset purchases'!O$3:O$1002,MATCH($A341,'Asset purchases'!$A$3:$A$1002,0))="ü",1,NA())</f>
        <v>#N/A</v>
      </c>
      <c r="Q341" s="15" t="e">
        <f>IF(INDEX('Asset purchases'!P$3:P$1002,MATCH($A341,'Asset purchases'!$A$3:$A$1002,0))="ü",1,NA())</f>
        <v>#N/A</v>
      </c>
      <c r="R341" s="15" t="e">
        <f>IF(INDEX('Asset purchases'!Q$3:Q$1002,MATCH($A341,'Asset purchases'!$A$3:$A$1002,0))="ü",1,NA())</f>
        <v>#N/A</v>
      </c>
      <c r="S341" s="15" t="e">
        <f>IF(INDEX('Asset purchases'!R$3:R$1002,MATCH($A341,'Asset purchases'!$A$3:$A$1002,0))="ü",1,NA())</f>
        <v>#N/A</v>
      </c>
      <c r="T341" s="15" t="e">
        <f>IF(INDEX('Asset purchases'!S$3:S$1002,MATCH($A341,'Asset purchases'!$A$3:$A$1002,0))="ü",1,NA())</f>
        <v>#N/A</v>
      </c>
      <c r="U341" s="15" t="e">
        <f>IF(INDEX('Asset purchases'!T$3:T$1002,MATCH($A341,'Asset purchases'!$A$3:$A$1002,0))="ü",1,NA())</f>
        <v>#N/A</v>
      </c>
      <c r="V341" s="43">
        <f>IF(Announcements!H343="ü",1,0)</f>
        <v>0</v>
      </c>
    </row>
    <row r="342" spans="1:22" x14ac:dyDescent="0.3">
      <c r="A342" s="15" t="str">
        <f>IF(NOT(ISBLANK(Announcements!A344)),Announcements!A344,NA())</f>
        <v>DK-20200319-mon-3</v>
      </c>
      <c r="B342" s="15">
        <f>IF(NOT(ISBLANK(Announcements!B344)),Announcements!B344,NA())</f>
        <v>1</v>
      </c>
      <c r="C342" s="15" t="e">
        <f>IF(NOT(ISBLANK(Announcements!#REF!)),Announcements!#REF!,NA())</f>
        <v>#REF!</v>
      </c>
      <c r="D342" s="26">
        <f>IF(NOT(ISBLANK(Announcements!C344)),Announcements!C344,NA())</f>
        <v>43909</v>
      </c>
      <c r="E342" s="15" t="e">
        <f>IF(NOT(ISBLANK(Announcements!D344)),Announcements!D344,NA())</f>
        <v>#N/A</v>
      </c>
      <c r="F342" s="15" t="str">
        <f>IF(NOT(ISBLANK(Announcements!E344)),Announcements!E344,NA())</f>
        <v>DK</v>
      </c>
      <c r="G342" s="15" t="str">
        <f>IF(NOT(ISBLANK(Announcements!F344)),Announcements!F344,NA())</f>
        <v>Foreign exchange</v>
      </c>
      <c r="H342" s="15" t="e">
        <f>IF(INDEX('Lending operations'!$L$3:$L$1007,MATCH($A342,'Lending operations'!$A$3:$A$1007,0))="ü",1,0)</f>
        <v>#N/A</v>
      </c>
      <c r="I342" s="15" t="e">
        <f>IF(INDEX('Lending operations'!$M$3:$M$1007,MATCH($A342,'Lending operations'!$A$3:$A$1007,0))="ü",1,NA())</f>
        <v>#N/A</v>
      </c>
      <c r="J342" s="15">
        <f t="shared" si="10"/>
        <v>0</v>
      </c>
      <c r="K342" s="15">
        <f t="shared" si="11"/>
        <v>0</v>
      </c>
      <c r="M342" s="15" t="e">
        <f>IF(INDEX('Asset purchases'!L$3:L$1002,MATCH($A342,'Asset purchases'!$A$3:$A$1002,0))="ü",1,NA())</f>
        <v>#N/A</v>
      </c>
      <c r="N342" s="15" t="e">
        <f>IF(INDEX('Asset purchases'!M$3:M$1002,MATCH($A342,'Asset purchases'!$A$3:$A$1002,0))="ü",1,NA())</f>
        <v>#N/A</v>
      </c>
      <c r="O342" s="15" t="e">
        <f>IF(INDEX('Asset purchases'!N$3:N$1002,MATCH($A342,'Asset purchases'!$A$3:$A$1002,0))="ü",1,NA())</f>
        <v>#N/A</v>
      </c>
      <c r="P342" s="15" t="e">
        <f>IF(INDEX('Asset purchases'!O$3:O$1002,MATCH($A342,'Asset purchases'!$A$3:$A$1002,0))="ü",1,NA())</f>
        <v>#N/A</v>
      </c>
      <c r="Q342" s="15" t="e">
        <f>IF(INDEX('Asset purchases'!P$3:P$1002,MATCH($A342,'Asset purchases'!$A$3:$A$1002,0))="ü",1,NA())</f>
        <v>#N/A</v>
      </c>
      <c r="R342" s="15" t="e">
        <f>IF(INDEX('Asset purchases'!Q$3:Q$1002,MATCH($A342,'Asset purchases'!$A$3:$A$1002,0))="ü",1,NA())</f>
        <v>#N/A</v>
      </c>
      <c r="S342" s="15" t="e">
        <f>IF(INDEX('Asset purchases'!R$3:R$1002,MATCH($A342,'Asset purchases'!$A$3:$A$1002,0))="ü",1,NA())</f>
        <v>#N/A</v>
      </c>
      <c r="T342" s="15" t="e">
        <f>IF(INDEX('Asset purchases'!S$3:S$1002,MATCH($A342,'Asset purchases'!$A$3:$A$1002,0))="ü",1,NA())</f>
        <v>#N/A</v>
      </c>
      <c r="U342" s="15" t="e">
        <f>IF(INDEX('Asset purchases'!T$3:T$1002,MATCH($A342,'Asset purchases'!$A$3:$A$1002,0))="ü",1,NA())</f>
        <v>#N/A</v>
      </c>
      <c r="V342" s="43">
        <f>IF(Announcements!H344="ü",1,0)</f>
        <v>0</v>
      </c>
    </row>
    <row r="343" spans="1:22" x14ac:dyDescent="0.3">
      <c r="A343" s="15" t="str">
        <f>IF(NOT(ISBLANK(Announcements!A345)),Announcements!A345,NA())</f>
        <v>DK-20200320-mon-1</v>
      </c>
      <c r="B343" s="15">
        <f>IF(NOT(ISBLANK(Announcements!B345)),Announcements!B345,NA())</f>
        <v>1</v>
      </c>
      <c r="C343" s="15" t="e">
        <f>IF(NOT(ISBLANK(Announcements!#REF!)),Announcements!#REF!,NA())</f>
        <v>#REF!</v>
      </c>
      <c r="D343" s="26">
        <f>IF(NOT(ISBLANK(Announcements!C345)),Announcements!C345,NA())</f>
        <v>43910</v>
      </c>
      <c r="E343" s="15" t="e">
        <f>IF(NOT(ISBLANK(Announcements!D345)),Announcements!D345,NA())</f>
        <v>#N/A</v>
      </c>
      <c r="F343" s="15" t="str">
        <f>IF(NOT(ISBLANK(Announcements!E345)),Announcements!E345,NA())</f>
        <v>DK</v>
      </c>
      <c r="G343" s="15" t="str">
        <f>IF(NOT(ISBLANK(Announcements!F345)),Announcements!F345,NA())</f>
        <v>Foreign exchange</v>
      </c>
      <c r="H343" s="15" t="e">
        <f>IF(INDEX('Lending operations'!$L$3:$L$1007,MATCH($A343,'Lending operations'!$A$3:$A$1007,0))="ü",1,0)</f>
        <v>#N/A</v>
      </c>
      <c r="I343" s="15" t="e">
        <f>IF(INDEX('Lending operations'!$M$3:$M$1007,MATCH($A343,'Lending operations'!$A$3:$A$1007,0))="ü",1,NA())</f>
        <v>#N/A</v>
      </c>
      <c r="J343" s="15">
        <f t="shared" si="10"/>
        <v>0</v>
      </c>
      <c r="K343" s="15">
        <f t="shared" si="11"/>
        <v>0</v>
      </c>
      <c r="M343" s="15" t="e">
        <f>IF(INDEX('Asset purchases'!L$3:L$1002,MATCH($A343,'Asset purchases'!$A$3:$A$1002,0))="ü",1,NA())</f>
        <v>#N/A</v>
      </c>
      <c r="N343" s="15" t="e">
        <f>IF(INDEX('Asset purchases'!M$3:M$1002,MATCH($A343,'Asset purchases'!$A$3:$A$1002,0))="ü",1,NA())</f>
        <v>#N/A</v>
      </c>
      <c r="O343" s="15" t="e">
        <f>IF(INDEX('Asset purchases'!N$3:N$1002,MATCH($A343,'Asset purchases'!$A$3:$A$1002,0))="ü",1,NA())</f>
        <v>#N/A</v>
      </c>
      <c r="P343" s="15" t="e">
        <f>IF(INDEX('Asset purchases'!O$3:O$1002,MATCH($A343,'Asset purchases'!$A$3:$A$1002,0))="ü",1,NA())</f>
        <v>#N/A</v>
      </c>
      <c r="Q343" s="15" t="e">
        <f>IF(INDEX('Asset purchases'!P$3:P$1002,MATCH($A343,'Asset purchases'!$A$3:$A$1002,0))="ü",1,NA())</f>
        <v>#N/A</v>
      </c>
      <c r="R343" s="15" t="e">
        <f>IF(INDEX('Asset purchases'!Q$3:Q$1002,MATCH($A343,'Asset purchases'!$A$3:$A$1002,0))="ü",1,NA())</f>
        <v>#N/A</v>
      </c>
      <c r="S343" s="15" t="e">
        <f>IF(INDEX('Asset purchases'!R$3:R$1002,MATCH($A343,'Asset purchases'!$A$3:$A$1002,0))="ü",1,NA())</f>
        <v>#N/A</v>
      </c>
      <c r="T343" s="15" t="e">
        <f>IF(INDEX('Asset purchases'!S$3:S$1002,MATCH($A343,'Asset purchases'!$A$3:$A$1002,0))="ü",1,NA())</f>
        <v>#N/A</v>
      </c>
      <c r="U343" s="15" t="e">
        <f>IF(INDEX('Asset purchases'!T$3:T$1002,MATCH($A343,'Asset purchases'!$A$3:$A$1002,0))="ü",1,NA())</f>
        <v>#N/A</v>
      </c>
      <c r="V343" s="43">
        <f>IF(Announcements!H345="ü",1,0)</f>
        <v>0</v>
      </c>
    </row>
    <row r="344" spans="1:22" x14ac:dyDescent="0.3">
      <c r="A344" s="15" t="str">
        <f>IF(NOT(ISBLANK(Announcements!A346)),Announcements!A346,NA())</f>
        <v>DK-20200319-mon-3</v>
      </c>
      <c r="B344" s="15">
        <f>IF(NOT(ISBLANK(Announcements!B346)),Announcements!B346,NA())</f>
        <v>2</v>
      </c>
      <c r="C344" s="15" t="e">
        <f>IF(NOT(ISBLANK(Announcements!#REF!)),Announcements!#REF!,NA())</f>
        <v>#REF!</v>
      </c>
      <c r="D344" s="26">
        <f>IF(NOT(ISBLANK(Announcements!C346)),Announcements!C346,NA())</f>
        <v>44041</v>
      </c>
      <c r="E344" s="15" t="e">
        <f>IF(NOT(ISBLANK(Announcements!D346)),Announcements!D346,NA())</f>
        <v>#N/A</v>
      </c>
      <c r="F344" s="15" t="str">
        <f>IF(NOT(ISBLANK(Announcements!E346)),Announcements!E346,NA())</f>
        <v>DK</v>
      </c>
      <c r="G344" s="15" t="str">
        <f>IF(NOT(ISBLANK(Announcements!F346)),Announcements!F346,NA())</f>
        <v>Foreign exchange</v>
      </c>
      <c r="H344" s="15" t="e">
        <f>IF(INDEX('Lending operations'!$L$3:$L$1007,MATCH($A344,'Lending operations'!$A$3:$A$1007,0))="ü",1,0)</f>
        <v>#N/A</v>
      </c>
      <c r="I344" s="15" t="e">
        <f>IF(INDEX('Lending operations'!$M$3:$M$1007,MATCH($A344,'Lending operations'!$A$3:$A$1007,0))="ü",1,NA())</f>
        <v>#N/A</v>
      </c>
      <c r="J344" s="15">
        <f t="shared" si="10"/>
        <v>0</v>
      </c>
      <c r="K344" s="15">
        <f t="shared" si="11"/>
        <v>0</v>
      </c>
      <c r="M344" s="15" t="e">
        <f>IF(INDEX('Asset purchases'!L$3:L$1002,MATCH($A344,'Asset purchases'!$A$3:$A$1002,0))="ü",1,NA())</f>
        <v>#N/A</v>
      </c>
      <c r="N344" s="15" t="e">
        <f>IF(INDEX('Asset purchases'!M$3:M$1002,MATCH($A344,'Asset purchases'!$A$3:$A$1002,0))="ü",1,NA())</f>
        <v>#N/A</v>
      </c>
      <c r="O344" s="15" t="e">
        <f>IF(INDEX('Asset purchases'!N$3:N$1002,MATCH($A344,'Asset purchases'!$A$3:$A$1002,0))="ü",1,NA())</f>
        <v>#N/A</v>
      </c>
      <c r="P344" s="15" t="e">
        <f>IF(INDEX('Asset purchases'!O$3:O$1002,MATCH($A344,'Asset purchases'!$A$3:$A$1002,0))="ü",1,NA())</f>
        <v>#N/A</v>
      </c>
      <c r="Q344" s="15" t="e">
        <f>IF(INDEX('Asset purchases'!P$3:P$1002,MATCH($A344,'Asset purchases'!$A$3:$A$1002,0))="ü",1,NA())</f>
        <v>#N/A</v>
      </c>
      <c r="R344" s="15" t="e">
        <f>IF(INDEX('Asset purchases'!Q$3:Q$1002,MATCH($A344,'Asset purchases'!$A$3:$A$1002,0))="ü",1,NA())</f>
        <v>#N/A</v>
      </c>
      <c r="S344" s="15" t="e">
        <f>IF(INDEX('Asset purchases'!R$3:R$1002,MATCH($A344,'Asset purchases'!$A$3:$A$1002,0))="ü",1,NA())</f>
        <v>#N/A</v>
      </c>
      <c r="T344" s="15" t="e">
        <f>IF(INDEX('Asset purchases'!S$3:S$1002,MATCH($A344,'Asset purchases'!$A$3:$A$1002,0))="ü",1,NA())</f>
        <v>#N/A</v>
      </c>
      <c r="U344" s="15" t="e">
        <f>IF(INDEX('Asset purchases'!T$3:T$1002,MATCH($A344,'Asset purchases'!$A$3:$A$1002,0))="ü",1,NA())</f>
        <v>#N/A</v>
      </c>
      <c r="V344" s="43">
        <f>IF(Announcements!H346="ü",1,0)</f>
        <v>0</v>
      </c>
    </row>
    <row r="345" spans="1:22" x14ac:dyDescent="0.3">
      <c r="A345" s="15" t="str">
        <f>IF(NOT(ISBLANK(Announcements!A347)),Announcements!A347,NA())</f>
        <v>DK-20200312-mon-2</v>
      </c>
      <c r="B345" s="15">
        <f>IF(NOT(ISBLANK(Announcements!B347)),Announcements!B347,NA())</f>
        <v>3</v>
      </c>
      <c r="C345" s="15" t="e">
        <f>IF(NOT(ISBLANK(Announcements!#REF!)),Announcements!#REF!,NA())</f>
        <v>#REF!</v>
      </c>
      <c r="D345" s="26">
        <f>IF(NOT(ISBLANK(Announcements!C347)),Announcements!C347,NA())</f>
        <v>44266</v>
      </c>
      <c r="E345" s="15" t="e">
        <f>IF(NOT(ISBLANK(Announcements!D347)),Announcements!D347,NA())</f>
        <v>#N/A</v>
      </c>
      <c r="F345" s="15" t="str">
        <f>IF(NOT(ISBLANK(Announcements!E347)),Announcements!E347,NA())</f>
        <v>DK</v>
      </c>
      <c r="G345" s="15" t="str">
        <f>IF(NOT(ISBLANK(Announcements!F347)),Announcements!F347,NA())</f>
        <v>Interest rate</v>
      </c>
      <c r="H345" s="15" t="e">
        <f>IF(INDEX('Lending operations'!$L$3:$L$1007,MATCH($A345,'Lending operations'!$A$3:$A$1007,0))="ü",1,0)</f>
        <v>#N/A</v>
      </c>
      <c r="I345" s="15" t="e">
        <f>IF(INDEX('Lending operations'!$M$3:$M$1007,MATCH($A345,'Lending operations'!$A$3:$A$1007,0))="ü",1,NA())</f>
        <v>#N/A</v>
      </c>
      <c r="J345" s="15">
        <f t="shared" si="10"/>
        <v>0</v>
      </c>
      <c r="K345" s="15">
        <f t="shared" si="11"/>
        <v>0</v>
      </c>
      <c r="M345" s="15" t="e">
        <f>IF(INDEX('Asset purchases'!L$3:L$1002,MATCH($A345,'Asset purchases'!$A$3:$A$1002,0))="ü",1,NA())</f>
        <v>#N/A</v>
      </c>
      <c r="N345" s="15" t="e">
        <f>IF(INDEX('Asset purchases'!M$3:M$1002,MATCH($A345,'Asset purchases'!$A$3:$A$1002,0))="ü",1,NA())</f>
        <v>#N/A</v>
      </c>
      <c r="O345" s="15" t="e">
        <f>IF(INDEX('Asset purchases'!N$3:N$1002,MATCH($A345,'Asset purchases'!$A$3:$A$1002,0))="ü",1,NA())</f>
        <v>#N/A</v>
      </c>
      <c r="P345" s="15" t="e">
        <f>IF(INDEX('Asset purchases'!O$3:O$1002,MATCH($A345,'Asset purchases'!$A$3:$A$1002,0))="ü",1,NA())</f>
        <v>#N/A</v>
      </c>
      <c r="Q345" s="15" t="e">
        <f>IF(INDEX('Asset purchases'!P$3:P$1002,MATCH($A345,'Asset purchases'!$A$3:$A$1002,0))="ü",1,NA())</f>
        <v>#N/A</v>
      </c>
      <c r="R345" s="15" t="e">
        <f>IF(INDEX('Asset purchases'!Q$3:Q$1002,MATCH($A345,'Asset purchases'!$A$3:$A$1002,0))="ü",1,NA())</f>
        <v>#N/A</v>
      </c>
      <c r="S345" s="15" t="e">
        <f>IF(INDEX('Asset purchases'!R$3:R$1002,MATCH($A345,'Asset purchases'!$A$3:$A$1002,0))="ü",1,NA())</f>
        <v>#N/A</v>
      </c>
      <c r="T345" s="15" t="e">
        <f>IF(INDEX('Asset purchases'!S$3:S$1002,MATCH($A345,'Asset purchases'!$A$3:$A$1002,0))="ü",1,NA())</f>
        <v>#N/A</v>
      </c>
      <c r="U345" s="15" t="e">
        <f>IF(INDEX('Asset purchases'!T$3:T$1002,MATCH($A345,'Asset purchases'!$A$3:$A$1002,0))="ü",1,NA())</f>
        <v>#N/A</v>
      </c>
      <c r="V345" s="43">
        <f>IF(Announcements!H347="ü",1,0)</f>
        <v>0</v>
      </c>
    </row>
    <row r="346" spans="1:22" x14ac:dyDescent="0.3">
      <c r="A346" s="15" t="str">
        <f>IF(NOT(ISBLANK(Announcements!A348)),Announcements!A348,NA())</f>
        <v>DK-20200312-mon-1</v>
      </c>
      <c r="B346" s="15">
        <f>IF(NOT(ISBLANK(Announcements!B348)),Announcements!B348,NA())</f>
        <v>3</v>
      </c>
      <c r="C346" s="15" t="e">
        <f>IF(NOT(ISBLANK(Announcements!#REF!)),Announcements!#REF!,NA())</f>
        <v>#REF!</v>
      </c>
      <c r="D346" s="26">
        <f>IF(NOT(ISBLANK(Announcements!C348)),Announcements!C348,NA())</f>
        <v>44266</v>
      </c>
      <c r="E346" s="15" t="e">
        <f>IF(NOT(ISBLANK(Announcements!D348)),Announcements!D348,NA())</f>
        <v>#N/A</v>
      </c>
      <c r="F346" s="15" t="str">
        <f>IF(NOT(ISBLANK(Announcements!E348)),Announcements!E348,NA())</f>
        <v>DK</v>
      </c>
      <c r="G346" s="15" t="str">
        <f>IF(NOT(ISBLANK(Announcements!F348)),Announcements!F348,NA())</f>
        <v>Lending operations</v>
      </c>
      <c r="H346" s="15">
        <f>IF(INDEX('Lending operations'!$L$3:$L$1007,MATCH($A346,'Lending operations'!$A$3:$A$1007,0))="ü",1,0)</f>
        <v>0</v>
      </c>
      <c r="I346" s="15" t="e">
        <f>IF(INDEX('Lending operations'!$M$3:$M$1007,MATCH($A346,'Lending operations'!$A$3:$A$1007,0))="ü",1,NA())</f>
        <v>#N/A</v>
      </c>
      <c r="J346" s="15">
        <f t="shared" si="10"/>
        <v>0</v>
      </c>
      <c r="K346" s="15">
        <f t="shared" si="11"/>
        <v>0</v>
      </c>
      <c r="M346" s="15" t="e">
        <f>IF(INDEX('Asset purchases'!L$3:L$1002,MATCH($A346,'Asset purchases'!$A$3:$A$1002,0))="ü",1,NA())</f>
        <v>#N/A</v>
      </c>
      <c r="N346" s="15" t="e">
        <f>IF(INDEX('Asset purchases'!M$3:M$1002,MATCH($A346,'Asset purchases'!$A$3:$A$1002,0))="ü",1,NA())</f>
        <v>#N/A</v>
      </c>
      <c r="O346" s="15" t="e">
        <f>IF(INDEX('Asset purchases'!N$3:N$1002,MATCH($A346,'Asset purchases'!$A$3:$A$1002,0))="ü",1,NA())</f>
        <v>#N/A</v>
      </c>
      <c r="P346" s="15" t="e">
        <f>IF(INDEX('Asset purchases'!O$3:O$1002,MATCH($A346,'Asset purchases'!$A$3:$A$1002,0))="ü",1,NA())</f>
        <v>#N/A</v>
      </c>
      <c r="Q346" s="15" t="e">
        <f>IF(INDEX('Asset purchases'!P$3:P$1002,MATCH($A346,'Asset purchases'!$A$3:$A$1002,0))="ü",1,NA())</f>
        <v>#N/A</v>
      </c>
      <c r="R346" s="15" t="e">
        <f>IF(INDEX('Asset purchases'!Q$3:Q$1002,MATCH($A346,'Asset purchases'!$A$3:$A$1002,0))="ü",1,NA())</f>
        <v>#N/A</v>
      </c>
      <c r="S346" s="15" t="e">
        <f>IF(INDEX('Asset purchases'!R$3:R$1002,MATCH($A346,'Asset purchases'!$A$3:$A$1002,0))="ü",1,NA())</f>
        <v>#N/A</v>
      </c>
      <c r="T346" s="15" t="e">
        <f>IF(INDEX('Asset purchases'!S$3:S$1002,MATCH($A346,'Asset purchases'!$A$3:$A$1002,0))="ü",1,NA())</f>
        <v>#N/A</v>
      </c>
      <c r="U346" s="15" t="e">
        <f>IF(INDEX('Asset purchases'!T$3:T$1002,MATCH($A346,'Asset purchases'!$A$3:$A$1002,0))="ü",1,NA())</f>
        <v>#N/A</v>
      </c>
      <c r="V346" s="43">
        <f>IF(Announcements!H348="ü",1,0)</f>
        <v>1</v>
      </c>
    </row>
    <row r="347" spans="1:22" x14ac:dyDescent="0.3">
      <c r="A347" s="15" t="str">
        <f>IF(NOT(ISBLANK(Announcements!A349)),Announcements!A349,NA())</f>
        <v>DK-20200312-mon-1</v>
      </c>
      <c r="B347" s="15">
        <f>IF(NOT(ISBLANK(Announcements!B349)),Announcements!B349,NA())</f>
        <v>4</v>
      </c>
      <c r="C347" s="15" t="e">
        <f>IF(NOT(ISBLANK(Announcements!#REF!)),Announcements!#REF!,NA())</f>
        <v>#REF!</v>
      </c>
      <c r="D347" s="26">
        <f>IF(NOT(ISBLANK(Announcements!C349)),Announcements!C349,NA())</f>
        <v>44379</v>
      </c>
      <c r="E347" s="15" t="e">
        <f>IF(NOT(ISBLANK(Announcements!D349)),Announcements!D349,NA())</f>
        <v>#N/A</v>
      </c>
      <c r="F347" s="15" t="str">
        <f>IF(NOT(ISBLANK(Announcements!E349)),Announcements!E349,NA())</f>
        <v>DK</v>
      </c>
      <c r="G347" s="15" t="str">
        <f>IF(NOT(ISBLANK(Announcements!F349)),Announcements!F349,NA())</f>
        <v>Lending operations</v>
      </c>
      <c r="H347" s="15">
        <f>IF(INDEX('Lending operations'!$L$3:$L$1007,MATCH($A347,'Lending operations'!$A$3:$A$1007,0))="ü",1,0)</f>
        <v>0</v>
      </c>
      <c r="I347" s="15" t="e">
        <f>IF(INDEX('Lending operations'!$M$3:$M$1007,MATCH($A347,'Lending operations'!$A$3:$A$1007,0))="ü",1,NA())</f>
        <v>#N/A</v>
      </c>
      <c r="J347" s="15">
        <f t="shared" si="10"/>
        <v>0</v>
      </c>
      <c r="K347" s="15">
        <f t="shared" si="11"/>
        <v>0</v>
      </c>
      <c r="M347" s="15" t="e">
        <f>IF(INDEX('Asset purchases'!L$3:L$1002,MATCH($A347,'Asset purchases'!$A$3:$A$1002,0))="ü",1,NA())</f>
        <v>#N/A</v>
      </c>
      <c r="N347" s="15" t="e">
        <f>IF(INDEX('Asset purchases'!M$3:M$1002,MATCH($A347,'Asset purchases'!$A$3:$A$1002,0))="ü",1,NA())</f>
        <v>#N/A</v>
      </c>
      <c r="O347" s="15" t="e">
        <f>IF(INDEX('Asset purchases'!N$3:N$1002,MATCH($A347,'Asset purchases'!$A$3:$A$1002,0))="ü",1,NA())</f>
        <v>#N/A</v>
      </c>
      <c r="P347" s="15" t="e">
        <f>IF(INDEX('Asset purchases'!O$3:O$1002,MATCH($A347,'Asset purchases'!$A$3:$A$1002,0))="ü",1,NA())</f>
        <v>#N/A</v>
      </c>
      <c r="Q347" s="15" t="e">
        <f>IF(INDEX('Asset purchases'!P$3:P$1002,MATCH($A347,'Asset purchases'!$A$3:$A$1002,0))="ü",1,NA())</f>
        <v>#N/A</v>
      </c>
      <c r="R347" s="15" t="e">
        <f>IF(INDEX('Asset purchases'!Q$3:Q$1002,MATCH($A347,'Asset purchases'!$A$3:$A$1002,0))="ü",1,NA())</f>
        <v>#N/A</v>
      </c>
      <c r="S347" s="15" t="e">
        <f>IF(INDEX('Asset purchases'!R$3:R$1002,MATCH($A347,'Asset purchases'!$A$3:$A$1002,0))="ü",1,NA())</f>
        <v>#N/A</v>
      </c>
      <c r="T347" s="15" t="e">
        <f>IF(INDEX('Asset purchases'!S$3:S$1002,MATCH($A347,'Asset purchases'!$A$3:$A$1002,0))="ü",1,NA())</f>
        <v>#N/A</v>
      </c>
      <c r="U347" s="15" t="e">
        <f>IF(INDEX('Asset purchases'!T$3:T$1002,MATCH($A347,'Asset purchases'!$A$3:$A$1002,0))="ü",1,NA())</f>
        <v>#N/A</v>
      </c>
      <c r="V347" s="43">
        <f>IF(Announcements!H349="ü",1,0)</f>
        <v>1</v>
      </c>
    </row>
    <row r="348" spans="1:22" x14ac:dyDescent="0.3">
      <c r="A348" s="15" t="str">
        <f>IF(NOT(ISBLANK(Announcements!A350)),Announcements!A350,NA())</f>
        <v>DK-20200312-mon-2</v>
      </c>
      <c r="B348" s="15">
        <f>IF(NOT(ISBLANK(Announcements!B350)),Announcements!B350,NA())</f>
        <v>4</v>
      </c>
      <c r="C348" s="15" t="e">
        <f>IF(NOT(ISBLANK(Announcements!#REF!)),Announcements!#REF!,NA())</f>
        <v>#REF!</v>
      </c>
      <c r="D348" s="26">
        <f>IF(NOT(ISBLANK(Announcements!C350)),Announcements!C350,NA())</f>
        <v>44469</v>
      </c>
      <c r="E348" s="15" t="e">
        <f>IF(NOT(ISBLANK(Announcements!D350)),Announcements!D350,NA())</f>
        <v>#N/A</v>
      </c>
      <c r="F348" s="15" t="str">
        <f>IF(NOT(ISBLANK(Announcements!E350)),Announcements!E350,NA())</f>
        <v>DK</v>
      </c>
      <c r="G348" s="15" t="str">
        <f>IF(NOT(ISBLANK(Announcements!F350)),Announcements!F350,NA())</f>
        <v xml:space="preserve">Interest rate  </v>
      </c>
      <c r="H348" s="15" t="e">
        <f>IF(INDEX('Lending operations'!$L$3:$L$1007,MATCH($A348,'Lending operations'!$A$3:$A$1007,0))="ü",1,0)</f>
        <v>#N/A</v>
      </c>
      <c r="I348" s="15" t="e">
        <f>IF(INDEX('Lending operations'!$M$3:$M$1007,MATCH($A348,'Lending operations'!$A$3:$A$1007,0))="ü",1,NA())</f>
        <v>#N/A</v>
      </c>
      <c r="J348" s="15">
        <f t="shared" si="10"/>
        <v>0</v>
      </c>
      <c r="K348" s="15">
        <f t="shared" si="11"/>
        <v>0</v>
      </c>
      <c r="M348" s="15" t="e">
        <f>IF(INDEX('Asset purchases'!L$3:L$1002,MATCH($A348,'Asset purchases'!$A$3:$A$1002,0))="ü",1,NA())</f>
        <v>#N/A</v>
      </c>
      <c r="N348" s="15" t="e">
        <f>IF(INDEX('Asset purchases'!M$3:M$1002,MATCH($A348,'Asset purchases'!$A$3:$A$1002,0))="ü",1,NA())</f>
        <v>#N/A</v>
      </c>
      <c r="O348" s="15" t="e">
        <f>IF(INDEX('Asset purchases'!N$3:N$1002,MATCH($A348,'Asset purchases'!$A$3:$A$1002,0))="ü",1,NA())</f>
        <v>#N/A</v>
      </c>
      <c r="P348" s="15" t="e">
        <f>IF(INDEX('Asset purchases'!O$3:O$1002,MATCH($A348,'Asset purchases'!$A$3:$A$1002,0))="ü",1,NA())</f>
        <v>#N/A</v>
      </c>
      <c r="Q348" s="15" t="e">
        <f>IF(INDEX('Asset purchases'!P$3:P$1002,MATCH($A348,'Asset purchases'!$A$3:$A$1002,0))="ü",1,NA())</f>
        <v>#N/A</v>
      </c>
      <c r="R348" s="15" t="e">
        <f>IF(INDEX('Asset purchases'!Q$3:Q$1002,MATCH($A348,'Asset purchases'!$A$3:$A$1002,0))="ü",1,NA())</f>
        <v>#N/A</v>
      </c>
      <c r="S348" s="15" t="e">
        <f>IF(INDEX('Asset purchases'!R$3:R$1002,MATCH($A348,'Asset purchases'!$A$3:$A$1002,0))="ü",1,NA())</f>
        <v>#N/A</v>
      </c>
      <c r="T348" s="15" t="e">
        <f>IF(INDEX('Asset purchases'!S$3:S$1002,MATCH($A348,'Asset purchases'!$A$3:$A$1002,0))="ü",1,NA())</f>
        <v>#N/A</v>
      </c>
      <c r="U348" s="15" t="e">
        <f>IF(INDEX('Asset purchases'!T$3:T$1002,MATCH($A348,'Asset purchases'!$A$3:$A$1002,0))="ü",1,NA())</f>
        <v>#N/A</v>
      </c>
      <c r="V348" s="43">
        <f>IF(Announcements!H350="ü",1,0)</f>
        <v>0</v>
      </c>
    </row>
    <row r="349" spans="1:22" x14ac:dyDescent="0.3">
      <c r="A349" s="15" t="str">
        <f>IF(NOT(ISBLANK(Announcements!A351)),Announcements!A351,NA())</f>
        <v>DZ-20200315-mon-1</v>
      </c>
      <c r="B349" s="15">
        <f>IF(NOT(ISBLANK(Announcements!B351)),Announcements!B351,NA())</f>
        <v>1</v>
      </c>
      <c r="C349" s="15" t="e">
        <f>IF(NOT(ISBLANK(Announcements!#REF!)),Announcements!#REF!,NA())</f>
        <v>#REF!</v>
      </c>
      <c r="D349" s="26">
        <f>IF(NOT(ISBLANK(Announcements!C351)),Announcements!C351,NA())</f>
        <v>43905</v>
      </c>
      <c r="E349" s="15" t="e">
        <f>IF(NOT(ISBLANK(Announcements!D351)),Announcements!D351,NA())</f>
        <v>#N/A</v>
      </c>
      <c r="F349" s="15" t="str">
        <f>IF(NOT(ISBLANK(Announcements!E351)),Announcements!E351,NA())</f>
        <v>DZ</v>
      </c>
      <c r="G349" s="15" t="str">
        <f>IF(NOT(ISBLANK(Announcements!F351)),Announcements!F351,NA())</f>
        <v>Reserve policy</v>
      </c>
      <c r="H349" s="15" t="e">
        <f>IF(INDEX('Lending operations'!$L$3:$L$1007,MATCH($A349,'Lending operations'!$A$3:$A$1007,0))="ü",1,0)</f>
        <v>#N/A</v>
      </c>
      <c r="I349" s="15" t="e">
        <f>IF(INDEX('Lending operations'!$M$3:$M$1007,MATCH($A349,'Lending operations'!$A$3:$A$1007,0))="ü",1,NA())</f>
        <v>#N/A</v>
      </c>
      <c r="J349" s="15">
        <f t="shared" si="10"/>
        <v>0</v>
      </c>
      <c r="K349" s="15">
        <f t="shared" si="11"/>
        <v>0</v>
      </c>
      <c r="M349" s="15" t="e">
        <f>IF(INDEX('Asset purchases'!L$3:L$1002,MATCH($A349,'Asset purchases'!$A$3:$A$1002,0))="ü",1,NA())</f>
        <v>#N/A</v>
      </c>
      <c r="N349" s="15" t="e">
        <f>IF(INDEX('Asset purchases'!M$3:M$1002,MATCH($A349,'Asset purchases'!$A$3:$A$1002,0))="ü",1,NA())</f>
        <v>#N/A</v>
      </c>
      <c r="O349" s="15" t="e">
        <f>IF(INDEX('Asset purchases'!N$3:N$1002,MATCH($A349,'Asset purchases'!$A$3:$A$1002,0))="ü",1,NA())</f>
        <v>#N/A</v>
      </c>
      <c r="P349" s="15" t="e">
        <f>IF(INDEX('Asset purchases'!O$3:O$1002,MATCH($A349,'Asset purchases'!$A$3:$A$1002,0))="ü",1,NA())</f>
        <v>#N/A</v>
      </c>
      <c r="Q349" s="15" t="e">
        <f>IF(INDEX('Asset purchases'!P$3:P$1002,MATCH($A349,'Asset purchases'!$A$3:$A$1002,0))="ü",1,NA())</f>
        <v>#N/A</v>
      </c>
      <c r="R349" s="15" t="e">
        <f>IF(INDEX('Asset purchases'!Q$3:Q$1002,MATCH($A349,'Asset purchases'!$A$3:$A$1002,0))="ü",1,NA())</f>
        <v>#N/A</v>
      </c>
      <c r="S349" s="15" t="e">
        <f>IF(INDEX('Asset purchases'!R$3:R$1002,MATCH($A349,'Asset purchases'!$A$3:$A$1002,0))="ü",1,NA())</f>
        <v>#N/A</v>
      </c>
      <c r="T349" s="15" t="e">
        <f>IF(INDEX('Asset purchases'!S$3:S$1002,MATCH($A349,'Asset purchases'!$A$3:$A$1002,0))="ü",1,NA())</f>
        <v>#N/A</v>
      </c>
      <c r="U349" s="15" t="e">
        <f>IF(INDEX('Asset purchases'!T$3:T$1002,MATCH($A349,'Asset purchases'!$A$3:$A$1002,0))="ü",1,NA())</f>
        <v>#N/A</v>
      </c>
      <c r="V349" s="43">
        <f>IF(Announcements!H351="ü",1,0)</f>
        <v>0</v>
      </c>
    </row>
    <row r="350" spans="1:22" x14ac:dyDescent="0.3">
      <c r="A350" s="15" t="str">
        <f>IF(NOT(ISBLANK(Announcements!A352)),Announcements!A352,NA())</f>
        <v>DZ-20200315-mon-2</v>
      </c>
      <c r="B350" s="15">
        <f>IF(NOT(ISBLANK(Announcements!B352)),Announcements!B352,NA())</f>
        <v>1</v>
      </c>
      <c r="C350" s="15" t="e">
        <f>IF(NOT(ISBLANK(Announcements!#REF!)),Announcements!#REF!,NA())</f>
        <v>#REF!</v>
      </c>
      <c r="D350" s="26">
        <f>IF(NOT(ISBLANK(Announcements!C352)),Announcements!C352,NA())</f>
        <v>43905</v>
      </c>
      <c r="E350" s="15" t="e">
        <f>IF(NOT(ISBLANK(Announcements!D352)),Announcements!D352,NA())</f>
        <v>#N/A</v>
      </c>
      <c r="F350" s="15" t="str">
        <f>IF(NOT(ISBLANK(Announcements!E352)),Announcements!E352,NA())</f>
        <v>DZ</v>
      </c>
      <c r="G350" s="15" t="str">
        <f>IF(NOT(ISBLANK(Announcements!F352)),Announcements!F352,NA())</f>
        <v>Interest rate</v>
      </c>
      <c r="H350" s="15" t="e">
        <f>IF(INDEX('Lending operations'!$L$3:$L$1007,MATCH($A350,'Lending operations'!$A$3:$A$1007,0))="ü",1,0)</f>
        <v>#N/A</v>
      </c>
      <c r="I350" s="15" t="e">
        <f>IF(INDEX('Lending operations'!$M$3:$M$1007,MATCH($A350,'Lending operations'!$A$3:$A$1007,0))="ü",1,NA())</f>
        <v>#N/A</v>
      </c>
      <c r="J350" s="15">
        <f t="shared" si="10"/>
        <v>0</v>
      </c>
      <c r="K350" s="15">
        <f t="shared" si="11"/>
        <v>0</v>
      </c>
      <c r="M350" s="15" t="e">
        <f>IF(INDEX('Asset purchases'!L$3:L$1002,MATCH($A350,'Asset purchases'!$A$3:$A$1002,0))="ü",1,NA())</f>
        <v>#N/A</v>
      </c>
      <c r="N350" s="15" t="e">
        <f>IF(INDEX('Asset purchases'!M$3:M$1002,MATCH($A350,'Asset purchases'!$A$3:$A$1002,0))="ü",1,NA())</f>
        <v>#N/A</v>
      </c>
      <c r="O350" s="15" t="e">
        <f>IF(INDEX('Asset purchases'!N$3:N$1002,MATCH($A350,'Asset purchases'!$A$3:$A$1002,0))="ü",1,NA())</f>
        <v>#N/A</v>
      </c>
      <c r="P350" s="15" t="e">
        <f>IF(INDEX('Asset purchases'!O$3:O$1002,MATCH($A350,'Asset purchases'!$A$3:$A$1002,0))="ü",1,NA())</f>
        <v>#N/A</v>
      </c>
      <c r="Q350" s="15" t="e">
        <f>IF(INDEX('Asset purchases'!P$3:P$1002,MATCH($A350,'Asset purchases'!$A$3:$A$1002,0))="ü",1,NA())</f>
        <v>#N/A</v>
      </c>
      <c r="R350" s="15" t="e">
        <f>IF(INDEX('Asset purchases'!Q$3:Q$1002,MATCH($A350,'Asset purchases'!$A$3:$A$1002,0))="ü",1,NA())</f>
        <v>#N/A</v>
      </c>
      <c r="S350" s="15" t="e">
        <f>IF(INDEX('Asset purchases'!R$3:R$1002,MATCH($A350,'Asset purchases'!$A$3:$A$1002,0))="ü",1,NA())</f>
        <v>#N/A</v>
      </c>
      <c r="T350" s="15" t="e">
        <f>IF(INDEX('Asset purchases'!S$3:S$1002,MATCH($A350,'Asset purchases'!$A$3:$A$1002,0))="ü",1,NA())</f>
        <v>#N/A</v>
      </c>
      <c r="U350" s="15" t="e">
        <f>IF(INDEX('Asset purchases'!T$3:T$1002,MATCH($A350,'Asset purchases'!$A$3:$A$1002,0))="ü",1,NA())</f>
        <v>#N/A</v>
      </c>
      <c r="V350" s="43">
        <f>IF(Announcements!H352="ü",1,0)</f>
        <v>0</v>
      </c>
    </row>
    <row r="351" spans="1:22" x14ac:dyDescent="0.3">
      <c r="A351" s="15" t="str">
        <f>IF(NOT(ISBLANK(Announcements!A353)),Announcements!A353,NA())</f>
        <v>DZ-20200315-mon-2</v>
      </c>
      <c r="B351" s="15">
        <f>IF(NOT(ISBLANK(Announcements!B353)),Announcements!B353,NA())</f>
        <v>2</v>
      </c>
      <c r="C351" s="15" t="e">
        <f>IF(NOT(ISBLANK(Announcements!#REF!)),Announcements!#REF!,NA())</f>
        <v>#REF!</v>
      </c>
      <c r="D351" s="26">
        <f>IF(NOT(ISBLANK(Announcements!C353)),Announcements!C353,NA())</f>
        <v>43950</v>
      </c>
      <c r="E351" s="15" t="e">
        <f>IF(NOT(ISBLANK(Announcements!D353)),Announcements!D353,NA())</f>
        <v>#N/A</v>
      </c>
      <c r="F351" s="15" t="str">
        <f>IF(NOT(ISBLANK(Announcements!E353)),Announcements!E353,NA())</f>
        <v>DZ</v>
      </c>
      <c r="G351" s="15" t="str">
        <f>IF(NOT(ISBLANK(Announcements!F353)),Announcements!F353,NA())</f>
        <v>Interest rate</v>
      </c>
      <c r="H351" s="15" t="e">
        <f>IF(INDEX('Lending operations'!$L$3:$L$1007,MATCH($A351,'Lending operations'!$A$3:$A$1007,0))="ü",1,0)</f>
        <v>#N/A</v>
      </c>
      <c r="I351" s="15" t="e">
        <f>IF(INDEX('Lending operations'!$M$3:$M$1007,MATCH($A351,'Lending operations'!$A$3:$A$1007,0))="ü",1,NA())</f>
        <v>#N/A</v>
      </c>
      <c r="J351" s="15">
        <f t="shared" si="10"/>
        <v>0</v>
      </c>
      <c r="K351" s="15">
        <f t="shared" si="11"/>
        <v>0</v>
      </c>
      <c r="M351" s="15" t="e">
        <f>IF(INDEX('Asset purchases'!L$3:L$1002,MATCH($A351,'Asset purchases'!$A$3:$A$1002,0))="ü",1,NA())</f>
        <v>#N/A</v>
      </c>
      <c r="N351" s="15" t="e">
        <f>IF(INDEX('Asset purchases'!M$3:M$1002,MATCH($A351,'Asset purchases'!$A$3:$A$1002,0))="ü",1,NA())</f>
        <v>#N/A</v>
      </c>
      <c r="O351" s="15" t="e">
        <f>IF(INDEX('Asset purchases'!N$3:N$1002,MATCH($A351,'Asset purchases'!$A$3:$A$1002,0))="ü",1,NA())</f>
        <v>#N/A</v>
      </c>
      <c r="P351" s="15" t="e">
        <f>IF(INDEX('Asset purchases'!O$3:O$1002,MATCH($A351,'Asset purchases'!$A$3:$A$1002,0))="ü",1,NA())</f>
        <v>#N/A</v>
      </c>
      <c r="Q351" s="15" t="e">
        <f>IF(INDEX('Asset purchases'!P$3:P$1002,MATCH($A351,'Asset purchases'!$A$3:$A$1002,0))="ü",1,NA())</f>
        <v>#N/A</v>
      </c>
      <c r="R351" s="15" t="e">
        <f>IF(INDEX('Asset purchases'!Q$3:Q$1002,MATCH($A351,'Asset purchases'!$A$3:$A$1002,0))="ü",1,NA())</f>
        <v>#N/A</v>
      </c>
      <c r="S351" s="15" t="e">
        <f>IF(INDEX('Asset purchases'!R$3:R$1002,MATCH($A351,'Asset purchases'!$A$3:$A$1002,0))="ü",1,NA())</f>
        <v>#N/A</v>
      </c>
      <c r="T351" s="15" t="e">
        <f>IF(INDEX('Asset purchases'!S$3:S$1002,MATCH($A351,'Asset purchases'!$A$3:$A$1002,0))="ü",1,NA())</f>
        <v>#N/A</v>
      </c>
      <c r="U351" s="15" t="e">
        <f>IF(INDEX('Asset purchases'!T$3:T$1002,MATCH($A351,'Asset purchases'!$A$3:$A$1002,0))="ü",1,NA())</f>
        <v>#N/A</v>
      </c>
      <c r="V351" s="43">
        <f>IF(Announcements!H353="ü",1,0)</f>
        <v>0</v>
      </c>
    </row>
    <row r="352" spans="1:22" x14ac:dyDescent="0.3">
      <c r="A352" s="15" t="str">
        <f>IF(NOT(ISBLANK(Announcements!A354)),Announcements!A354,NA())</f>
        <v>DZ-20200315-mon-1</v>
      </c>
      <c r="B352" s="15">
        <f>IF(NOT(ISBLANK(Announcements!B354)),Announcements!B354,NA())</f>
        <v>2</v>
      </c>
      <c r="C352" s="15" t="e">
        <f>IF(NOT(ISBLANK(Announcements!#REF!)),Announcements!#REF!,NA())</f>
        <v>#REF!</v>
      </c>
      <c r="D352" s="26">
        <f>IF(NOT(ISBLANK(Announcements!C354)),Announcements!C354,NA())</f>
        <v>43950</v>
      </c>
      <c r="E352" s="15" t="e">
        <f>IF(NOT(ISBLANK(Announcements!D354)),Announcements!D354,NA())</f>
        <v>#N/A</v>
      </c>
      <c r="F352" s="15" t="str">
        <f>IF(NOT(ISBLANK(Announcements!E354)),Announcements!E354,NA())</f>
        <v>DZ</v>
      </c>
      <c r="G352" s="15" t="str">
        <f>IF(NOT(ISBLANK(Announcements!F354)),Announcements!F354,NA())</f>
        <v>Reserve policy</v>
      </c>
      <c r="H352" s="15" t="e">
        <f>IF(INDEX('Lending operations'!$L$3:$L$1007,MATCH($A352,'Lending operations'!$A$3:$A$1007,0))="ü",1,0)</f>
        <v>#N/A</v>
      </c>
      <c r="I352" s="15" t="e">
        <f>IF(INDEX('Lending operations'!$M$3:$M$1007,MATCH($A352,'Lending operations'!$A$3:$A$1007,0))="ü",1,NA())</f>
        <v>#N/A</v>
      </c>
      <c r="J352" s="15">
        <f t="shared" si="10"/>
        <v>0</v>
      </c>
      <c r="K352" s="15">
        <f t="shared" si="11"/>
        <v>0</v>
      </c>
      <c r="M352" s="15" t="e">
        <f>IF(INDEX('Asset purchases'!L$3:L$1002,MATCH($A352,'Asset purchases'!$A$3:$A$1002,0))="ü",1,NA())</f>
        <v>#N/A</v>
      </c>
      <c r="N352" s="15" t="e">
        <f>IF(INDEX('Asset purchases'!M$3:M$1002,MATCH($A352,'Asset purchases'!$A$3:$A$1002,0))="ü",1,NA())</f>
        <v>#N/A</v>
      </c>
      <c r="O352" s="15" t="e">
        <f>IF(INDEX('Asset purchases'!N$3:N$1002,MATCH($A352,'Asset purchases'!$A$3:$A$1002,0))="ü",1,NA())</f>
        <v>#N/A</v>
      </c>
      <c r="P352" s="15" t="e">
        <f>IF(INDEX('Asset purchases'!O$3:O$1002,MATCH($A352,'Asset purchases'!$A$3:$A$1002,0))="ü",1,NA())</f>
        <v>#N/A</v>
      </c>
      <c r="Q352" s="15" t="e">
        <f>IF(INDEX('Asset purchases'!P$3:P$1002,MATCH($A352,'Asset purchases'!$A$3:$A$1002,0))="ü",1,NA())</f>
        <v>#N/A</v>
      </c>
      <c r="R352" s="15" t="e">
        <f>IF(INDEX('Asset purchases'!Q$3:Q$1002,MATCH($A352,'Asset purchases'!$A$3:$A$1002,0))="ü",1,NA())</f>
        <v>#N/A</v>
      </c>
      <c r="S352" s="15" t="e">
        <f>IF(INDEX('Asset purchases'!R$3:R$1002,MATCH($A352,'Asset purchases'!$A$3:$A$1002,0))="ü",1,NA())</f>
        <v>#N/A</v>
      </c>
      <c r="T352" s="15" t="e">
        <f>IF(INDEX('Asset purchases'!S$3:S$1002,MATCH($A352,'Asset purchases'!$A$3:$A$1002,0))="ü",1,NA())</f>
        <v>#N/A</v>
      </c>
      <c r="U352" s="15" t="e">
        <f>IF(INDEX('Asset purchases'!T$3:T$1002,MATCH($A352,'Asset purchases'!$A$3:$A$1002,0))="ü",1,NA())</f>
        <v>#N/A</v>
      </c>
      <c r="V352" s="43">
        <f>IF(Announcements!H354="ü",1,0)</f>
        <v>0</v>
      </c>
    </row>
    <row r="353" spans="1:22" x14ac:dyDescent="0.3">
      <c r="A353" s="15" t="str">
        <f>IF(NOT(ISBLANK(Announcements!A355)),Announcements!A355,NA())</f>
        <v>DZ-20200429-mon-3</v>
      </c>
      <c r="B353" s="15">
        <f>IF(NOT(ISBLANK(Announcements!B355)),Announcements!B355,NA())</f>
        <v>1</v>
      </c>
      <c r="C353" s="15" t="e">
        <f>IF(NOT(ISBLANK(Announcements!#REF!)),Announcements!#REF!,NA())</f>
        <v>#REF!</v>
      </c>
      <c r="D353" s="26">
        <f>IF(NOT(ISBLANK(Announcements!C355)),Announcements!C355,NA())</f>
        <v>43950</v>
      </c>
      <c r="E353" s="15" t="e">
        <f>IF(NOT(ISBLANK(Announcements!D355)),Announcements!D355,NA())</f>
        <v>#N/A</v>
      </c>
      <c r="F353" s="15" t="str">
        <f>IF(NOT(ISBLANK(Announcements!E355)),Announcements!E355,NA())</f>
        <v>DZ</v>
      </c>
      <c r="G353" s="15" t="str">
        <f>IF(NOT(ISBLANK(Announcements!F355)),Announcements!F355,NA())</f>
        <v>Lending operations</v>
      </c>
      <c r="H353" s="15">
        <f>IF(INDEX('Lending operations'!$L$3:$L$1007,MATCH($A353,'Lending operations'!$A$3:$A$1007,0))="ü",1,0)</f>
        <v>0</v>
      </c>
      <c r="I353" s="15" t="e">
        <f>IF(INDEX('Lending operations'!$M$3:$M$1007,MATCH($A353,'Lending operations'!$A$3:$A$1007,0))="ü",1,NA())</f>
        <v>#N/A</v>
      </c>
      <c r="J353" s="15">
        <f t="shared" si="10"/>
        <v>0</v>
      </c>
      <c r="K353" s="15">
        <f t="shared" si="11"/>
        <v>0</v>
      </c>
      <c r="M353" s="15" t="e">
        <f>IF(INDEX('Asset purchases'!L$3:L$1002,MATCH($A353,'Asset purchases'!$A$3:$A$1002,0))="ü",1,NA())</f>
        <v>#N/A</v>
      </c>
      <c r="N353" s="15" t="e">
        <f>IF(INDEX('Asset purchases'!M$3:M$1002,MATCH($A353,'Asset purchases'!$A$3:$A$1002,0))="ü",1,NA())</f>
        <v>#N/A</v>
      </c>
      <c r="O353" s="15" t="e">
        <f>IF(INDEX('Asset purchases'!N$3:N$1002,MATCH($A353,'Asset purchases'!$A$3:$A$1002,0))="ü",1,NA())</f>
        <v>#N/A</v>
      </c>
      <c r="P353" s="15" t="e">
        <f>IF(INDEX('Asset purchases'!O$3:O$1002,MATCH($A353,'Asset purchases'!$A$3:$A$1002,0))="ü",1,NA())</f>
        <v>#N/A</v>
      </c>
      <c r="Q353" s="15" t="e">
        <f>IF(INDEX('Asset purchases'!P$3:P$1002,MATCH($A353,'Asset purchases'!$A$3:$A$1002,0))="ü",1,NA())</f>
        <v>#N/A</v>
      </c>
      <c r="R353" s="15" t="e">
        <f>IF(INDEX('Asset purchases'!Q$3:Q$1002,MATCH($A353,'Asset purchases'!$A$3:$A$1002,0))="ü",1,NA())</f>
        <v>#N/A</v>
      </c>
      <c r="S353" s="15" t="e">
        <f>IF(INDEX('Asset purchases'!R$3:R$1002,MATCH($A353,'Asset purchases'!$A$3:$A$1002,0))="ü",1,NA())</f>
        <v>#N/A</v>
      </c>
      <c r="T353" s="15" t="e">
        <f>IF(INDEX('Asset purchases'!S$3:S$1002,MATCH($A353,'Asset purchases'!$A$3:$A$1002,0))="ü",1,NA())</f>
        <v>#N/A</v>
      </c>
      <c r="U353" s="15" t="e">
        <f>IF(INDEX('Asset purchases'!T$3:T$1002,MATCH($A353,'Asset purchases'!$A$3:$A$1002,0))="ü",1,NA())</f>
        <v>#N/A</v>
      </c>
      <c r="V353" s="43">
        <f>IF(Announcements!H355="ü",1,0)</f>
        <v>0</v>
      </c>
    </row>
    <row r="354" spans="1:22" x14ac:dyDescent="0.3">
      <c r="A354" s="15" t="str">
        <f>IF(NOT(ISBLANK(Announcements!A356)),Announcements!A356,NA())</f>
        <v>DZ-20200315-mon-1</v>
      </c>
      <c r="B354" s="15">
        <f>IF(NOT(ISBLANK(Announcements!B356)),Announcements!B356,NA())</f>
        <v>3</v>
      </c>
      <c r="C354" s="15" t="e">
        <f>IF(NOT(ISBLANK(Announcements!#REF!)),Announcements!#REF!,NA())</f>
        <v>#REF!</v>
      </c>
      <c r="D354" s="26">
        <f>IF(NOT(ISBLANK(Announcements!C356)),Announcements!C356,NA())</f>
        <v>44088</v>
      </c>
      <c r="E354" s="15" t="e">
        <f>IF(NOT(ISBLANK(Announcements!D356)),Announcements!D356,NA())</f>
        <v>#N/A</v>
      </c>
      <c r="F354" s="15" t="str">
        <f>IF(NOT(ISBLANK(Announcements!E356)),Announcements!E356,NA())</f>
        <v>DZ</v>
      </c>
      <c r="G354" s="15" t="str">
        <f>IF(NOT(ISBLANK(Announcements!F356)),Announcements!F356,NA())</f>
        <v>Reserve policy</v>
      </c>
      <c r="H354" s="15" t="e">
        <f>IF(INDEX('Lending operations'!$L$3:$L$1007,MATCH($A354,'Lending operations'!$A$3:$A$1007,0))="ü",1,0)</f>
        <v>#N/A</v>
      </c>
      <c r="I354" s="15" t="e">
        <f>IF(INDEX('Lending operations'!$M$3:$M$1007,MATCH($A354,'Lending operations'!$A$3:$A$1007,0))="ü",1,NA())</f>
        <v>#N/A</v>
      </c>
      <c r="J354" s="15">
        <f t="shared" si="10"/>
        <v>0</v>
      </c>
      <c r="K354" s="15">
        <f t="shared" si="11"/>
        <v>0</v>
      </c>
      <c r="M354" s="15" t="e">
        <f>IF(INDEX('Asset purchases'!L$3:L$1002,MATCH($A354,'Asset purchases'!$A$3:$A$1002,0))="ü",1,NA())</f>
        <v>#N/A</v>
      </c>
      <c r="N354" s="15" t="e">
        <f>IF(INDEX('Asset purchases'!M$3:M$1002,MATCH($A354,'Asset purchases'!$A$3:$A$1002,0))="ü",1,NA())</f>
        <v>#N/A</v>
      </c>
      <c r="O354" s="15" t="e">
        <f>IF(INDEX('Asset purchases'!N$3:N$1002,MATCH($A354,'Asset purchases'!$A$3:$A$1002,0))="ü",1,NA())</f>
        <v>#N/A</v>
      </c>
      <c r="P354" s="15" t="e">
        <f>IF(INDEX('Asset purchases'!O$3:O$1002,MATCH($A354,'Asset purchases'!$A$3:$A$1002,0))="ü",1,NA())</f>
        <v>#N/A</v>
      </c>
      <c r="Q354" s="15" t="e">
        <f>IF(INDEX('Asset purchases'!P$3:P$1002,MATCH($A354,'Asset purchases'!$A$3:$A$1002,0))="ü",1,NA())</f>
        <v>#N/A</v>
      </c>
      <c r="R354" s="15" t="e">
        <f>IF(INDEX('Asset purchases'!Q$3:Q$1002,MATCH($A354,'Asset purchases'!$A$3:$A$1002,0))="ü",1,NA())</f>
        <v>#N/A</v>
      </c>
      <c r="S354" s="15" t="e">
        <f>IF(INDEX('Asset purchases'!R$3:R$1002,MATCH($A354,'Asset purchases'!$A$3:$A$1002,0))="ü",1,NA())</f>
        <v>#N/A</v>
      </c>
      <c r="T354" s="15" t="e">
        <f>IF(INDEX('Asset purchases'!S$3:S$1002,MATCH($A354,'Asset purchases'!$A$3:$A$1002,0))="ü",1,NA())</f>
        <v>#N/A</v>
      </c>
      <c r="U354" s="15" t="e">
        <f>IF(INDEX('Asset purchases'!T$3:T$1002,MATCH($A354,'Asset purchases'!$A$3:$A$1002,0))="ü",1,NA())</f>
        <v>#N/A</v>
      </c>
      <c r="V354" s="43">
        <f>IF(Announcements!H356="ü",1,0)</f>
        <v>0</v>
      </c>
    </row>
    <row r="355" spans="1:22" x14ac:dyDescent="0.3">
      <c r="A355" s="15" t="str">
        <f>IF(NOT(ISBLANK(Announcements!A357)),Announcements!A357,NA())</f>
        <v>DZ-20200914-mon-2</v>
      </c>
      <c r="B355" s="15">
        <f>IF(NOT(ISBLANK(Announcements!B357)),Announcements!B357,NA())</f>
        <v>1</v>
      </c>
      <c r="C355" s="15" t="e">
        <f>IF(NOT(ISBLANK(Announcements!#REF!)),Announcements!#REF!,NA())</f>
        <v>#REF!</v>
      </c>
      <c r="D355" s="26">
        <f>IF(NOT(ISBLANK(Announcements!C357)),Announcements!C357,NA())</f>
        <v>44088</v>
      </c>
      <c r="E355" s="15" t="e">
        <f>IF(NOT(ISBLANK(Announcements!D357)),Announcements!D357,NA())</f>
        <v>#N/A</v>
      </c>
      <c r="F355" s="15" t="str">
        <f>IF(NOT(ISBLANK(Announcements!E357)),Announcements!E357,NA())</f>
        <v>DZ</v>
      </c>
      <c r="G355" s="15" t="str">
        <f>IF(NOT(ISBLANK(Announcements!F357)),Announcements!F357,NA())</f>
        <v>Lending operations</v>
      </c>
      <c r="H355" s="15">
        <f>IF(INDEX('Lending operations'!$L$3:$L$1007,MATCH($A355,'Lending operations'!$A$3:$A$1007,0))="ü",1,0)</f>
        <v>0</v>
      </c>
      <c r="I355" s="15" t="e">
        <f>IF(INDEX('Lending operations'!$M$3:$M$1007,MATCH($A355,'Lending operations'!$A$3:$A$1007,0))="ü",1,NA())</f>
        <v>#N/A</v>
      </c>
      <c r="J355" s="15">
        <f t="shared" si="10"/>
        <v>0</v>
      </c>
      <c r="K355" s="15">
        <f t="shared" si="11"/>
        <v>0</v>
      </c>
      <c r="M355" s="15" t="e">
        <f>IF(INDEX('Asset purchases'!L$3:L$1002,MATCH($A355,'Asset purchases'!$A$3:$A$1002,0))="ü",1,NA())</f>
        <v>#N/A</v>
      </c>
      <c r="N355" s="15" t="e">
        <f>IF(INDEX('Asset purchases'!M$3:M$1002,MATCH($A355,'Asset purchases'!$A$3:$A$1002,0))="ü",1,NA())</f>
        <v>#N/A</v>
      </c>
      <c r="O355" s="15" t="e">
        <f>IF(INDEX('Asset purchases'!N$3:N$1002,MATCH($A355,'Asset purchases'!$A$3:$A$1002,0))="ü",1,NA())</f>
        <v>#N/A</v>
      </c>
      <c r="P355" s="15" t="e">
        <f>IF(INDEX('Asset purchases'!O$3:O$1002,MATCH($A355,'Asset purchases'!$A$3:$A$1002,0))="ü",1,NA())</f>
        <v>#N/A</v>
      </c>
      <c r="Q355" s="15" t="e">
        <f>IF(INDEX('Asset purchases'!P$3:P$1002,MATCH($A355,'Asset purchases'!$A$3:$A$1002,0))="ü",1,NA())</f>
        <v>#N/A</v>
      </c>
      <c r="R355" s="15" t="e">
        <f>IF(INDEX('Asset purchases'!Q$3:Q$1002,MATCH($A355,'Asset purchases'!$A$3:$A$1002,0))="ü",1,NA())</f>
        <v>#N/A</v>
      </c>
      <c r="S355" s="15" t="e">
        <f>IF(INDEX('Asset purchases'!R$3:R$1002,MATCH($A355,'Asset purchases'!$A$3:$A$1002,0))="ü",1,NA())</f>
        <v>#N/A</v>
      </c>
      <c r="T355" s="15" t="e">
        <f>IF(INDEX('Asset purchases'!S$3:S$1002,MATCH($A355,'Asset purchases'!$A$3:$A$1002,0))="ü",1,NA())</f>
        <v>#N/A</v>
      </c>
      <c r="U355" s="15" t="e">
        <f>IF(INDEX('Asset purchases'!T$3:T$1002,MATCH($A355,'Asset purchases'!$A$3:$A$1002,0))="ü",1,NA())</f>
        <v>#N/A</v>
      </c>
      <c r="V355" s="43">
        <f>IF(Announcements!H357="ü",1,0)</f>
        <v>0</v>
      </c>
    </row>
    <row r="356" spans="1:22" x14ac:dyDescent="0.3">
      <c r="A356" s="15" t="str">
        <f>IF(NOT(ISBLANK(Announcements!A358)),Announcements!A358,NA())</f>
        <v>DZ-20200315-mon-1</v>
      </c>
      <c r="B356" s="15">
        <f>IF(NOT(ISBLANK(Announcements!B358)),Announcements!B358,NA())</f>
        <v>4</v>
      </c>
      <c r="C356" s="15" t="e">
        <f>IF(NOT(ISBLANK(Announcements!#REF!)),Announcements!#REF!,NA())</f>
        <v>#REF!</v>
      </c>
      <c r="D356" s="26">
        <f>IF(NOT(ISBLANK(Announcements!C358)),Announcements!C358,NA())</f>
        <v>44231</v>
      </c>
      <c r="E356" s="15" t="e">
        <f>IF(NOT(ISBLANK(Announcements!D358)),Announcements!D358,NA())</f>
        <v>#N/A</v>
      </c>
      <c r="F356" s="15" t="str">
        <f>IF(NOT(ISBLANK(Announcements!E358)),Announcements!E358,NA())</f>
        <v>DZ</v>
      </c>
      <c r="G356" s="15" t="str">
        <f>IF(NOT(ISBLANK(Announcements!F358)),Announcements!F358,NA())</f>
        <v>Reserve policy</v>
      </c>
      <c r="H356" s="15" t="e">
        <f>IF(INDEX('Lending operations'!$L$3:$L$1007,MATCH($A356,'Lending operations'!$A$3:$A$1007,0))="ü",1,0)</f>
        <v>#N/A</v>
      </c>
      <c r="I356" s="15" t="e">
        <f>IF(INDEX('Lending operations'!$M$3:$M$1007,MATCH($A356,'Lending operations'!$A$3:$A$1007,0))="ü",1,NA())</f>
        <v>#N/A</v>
      </c>
      <c r="J356" s="15">
        <f t="shared" si="10"/>
        <v>0</v>
      </c>
      <c r="K356" s="15">
        <f t="shared" si="11"/>
        <v>0</v>
      </c>
      <c r="M356" s="15" t="e">
        <f>IF(INDEX('Asset purchases'!L$3:L$1002,MATCH($A356,'Asset purchases'!$A$3:$A$1002,0))="ü",1,NA())</f>
        <v>#N/A</v>
      </c>
      <c r="N356" s="15" t="e">
        <f>IF(INDEX('Asset purchases'!M$3:M$1002,MATCH($A356,'Asset purchases'!$A$3:$A$1002,0))="ü",1,NA())</f>
        <v>#N/A</v>
      </c>
      <c r="O356" s="15" t="e">
        <f>IF(INDEX('Asset purchases'!N$3:N$1002,MATCH($A356,'Asset purchases'!$A$3:$A$1002,0))="ü",1,NA())</f>
        <v>#N/A</v>
      </c>
      <c r="P356" s="15" t="e">
        <f>IF(INDEX('Asset purchases'!O$3:O$1002,MATCH($A356,'Asset purchases'!$A$3:$A$1002,0))="ü",1,NA())</f>
        <v>#N/A</v>
      </c>
      <c r="Q356" s="15" t="e">
        <f>IF(INDEX('Asset purchases'!P$3:P$1002,MATCH($A356,'Asset purchases'!$A$3:$A$1002,0))="ü",1,NA())</f>
        <v>#N/A</v>
      </c>
      <c r="R356" s="15" t="e">
        <f>IF(INDEX('Asset purchases'!Q$3:Q$1002,MATCH($A356,'Asset purchases'!$A$3:$A$1002,0))="ü",1,NA())</f>
        <v>#N/A</v>
      </c>
      <c r="S356" s="15" t="e">
        <f>IF(INDEX('Asset purchases'!R$3:R$1002,MATCH($A356,'Asset purchases'!$A$3:$A$1002,0))="ü",1,NA())</f>
        <v>#N/A</v>
      </c>
      <c r="T356" s="15" t="e">
        <f>IF(INDEX('Asset purchases'!S$3:S$1002,MATCH($A356,'Asset purchases'!$A$3:$A$1002,0))="ü",1,NA())</f>
        <v>#N/A</v>
      </c>
      <c r="U356" s="15" t="e">
        <f>IF(INDEX('Asset purchases'!T$3:T$1002,MATCH($A356,'Asset purchases'!$A$3:$A$1002,0))="ü",1,NA())</f>
        <v>#N/A</v>
      </c>
      <c r="V356" s="43">
        <f>IF(Announcements!H358="ü",1,0)</f>
        <v>0</v>
      </c>
    </row>
    <row r="357" spans="1:22" x14ac:dyDescent="0.3">
      <c r="A357" s="15" t="str">
        <f>IF(NOT(ISBLANK(Announcements!A359)),Announcements!A359,NA())</f>
        <v>EA-20200312-mon-1</v>
      </c>
      <c r="B357" s="15">
        <f>IF(NOT(ISBLANK(Announcements!B359)),Announcements!B359,NA())</f>
        <v>1</v>
      </c>
      <c r="C357" s="15" t="e">
        <f>IF(NOT(ISBLANK(Announcements!#REF!)),Announcements!#REF!,NA())</f>
        <v>#REF!</v>
      </c>
      <c r="D357" s="26">
        <f>IF(NOT(ISBLANK(Announcements!C359)),Announcements!C359,NA())</f>
        <v>43902</v>
      </c>
      <c r="E357" s="15" t="e">
        <f>IF(NOT(ISBLANK(Announcements!D359)),Announcements!D359,NA())</f>
        <v>#N/A</v>
      </c>
      <c r="F357" s="15" t="str">
        <f>IF(NOT(ISBLANK(Announcements!E359)),Announcements!E359,NA())</f>
        <v>EA</v>
      </c>
      <c r="G357" s="15" t="str">
        <f>IF(NOT(ISBLANK(Announcements!F359)),Announcements!F359,NA())</f>
        <v>Lending operations</v>
      </c>
      <c r="H357" s="15">
        <f>IF(INDEX('Lending operations'!$L$3:$L$1007,MATCH($A357,'Lending operations'!$A$3:$A$1007,0))="ü",1,0)</f>
        <v>1</v>
      </c>
      <c r="I357" s="15" t="e">
        <f>IF(INDEX('Lending operations'!$M$3:$M$1007,MATCH($A357,'Lending operations'!$A$3:$A$1007,0))="ü",1,NA())</f>
        <v>#N/A</v>
      </c>
      <c r="J357" s="15">
        <f t="shared" si="10"/>
        <v>0</v>
      </c>
      <c r="K357" s="15">
        <f t="shared" si="11"/>
        <v>0</v>
      </c>
      <c r="M357" s="15" t="e">
        <f>IF(INDEX('Asset purchases'!L$3:L$1002,MATCH($A357,'Asset purchases'!$A$3:$A$1002,0))="ü",1,NA())</f>
        <v>#N/A</v>
      </c>
      <c r="N357" s="15" t="e">
        <f>IF(INDEX('Asset purchases'!M$3:M$1002,MATCH($A357,'Asset purchases'!$A$3:$A$1002,0))="ü",1,NA())</f>
        <v>#N/A</v>
      </c>
      <c r="O357" s="15" t="e">
        <f>IF(INDEX('Asset purchases'!N$3:N$1002,MATCH($A357,'Asset purchases'!$A$3:$A$1002,0))="ü",1,NA())</f>
        <v>#N/A</v>
      </c>
      <c r="P357" s="15" t="e">
        <f>IF(INDEX('Asset purchases'!O$3:O$1002,MATCH($A357,'Asset purchases'!$A$3:$A$1002,0))="ü",1,NA())</f>
        <v>#N/A</v>
      </c>
      <c r="Q357" s="15" t="e">
        <f>IF(INDEX('Asset purchases'!P$3:P$1002,MATCH($A357,'Asset purchases'!$A$3:$A$1002,0))="ü",1,NA())</f>
        <v>#N/A</v>
      </c>
      <c r="R357" s="15" t="e">
        <f>IF(INDEX('Asset purchases'!Q$3:Q$1002,MATCH($A357,'Asset purchases'!$A$3:$A$1002,0))="ü",1,NA())</f>
        <v>#N/A</v>
      </c>
      <c r="S357" s="15" t="e">
        <f>IF(INDEX('Asset purchases'!R$3:R$1002,MATCH($A357,'Asset purchases'!$A$3:$A$1002,0))="ü",1,NA())</f>
        <v>#N/A</v>
      </c>
      <c r="T357" s="15" t="e">
        <f>IF(INDEX('Asset purchases'!S$3:S$1002,MATCH($A357,'Asset purchases'!$A$3:$A$1002,0))="ü",1,NA())</f>
        <v>#N/A</v>
      </c>
      <c r="U357" s="15" t="e">
        <f>IF(INDEX('Asset purchases'!T$3:T$1002,MATCH($A357,'Asset purchases'!$A$3:$A$1002,0))="ü",1,NA())</f>
        <v>#N/A</v>
      </c>
      <c r="V357" s="43">
        <f>IF(Announcements!H359="ü",1,0)</f>
        <v>0</v>
      </c>
    </row>
    <row r="358" spans="1:22" x14ac:dyDescent="0.3">
      <c r="A358" s="15" t="str">
        <f>IF(NOT(ISBLANK(Announcements!A360)),Announcements!A360,NA())</f>
        <v>EA-20200312-mon-2</v>
      </c>
      <c r="B358" s="15">
        <f>IF(NOT(ISBLANK(Announcements!B360)),Announcements!B360,NA())</f>
        <v>1</v>
      </c>
      <c r="C358" s="15" t="e">
        <f>IF(NOT(ISBLANK(Announcements!#REF!)),Announcements!#REF!,NA())</f>
        <v>#REF!</v>
      </c>
      <c r="D358" s="26">
        <f>IF(NOT(ISBLANK(Announcements!C360)),Announcements!C360,NA())</f>
        <v>43902</v>
      </c>
      <c r="E358" s="15" t="e">
        <f>IF(NOT(ISBLANK(Announcements!D360)),Announcements!D360,NA())</f>
        <v>#N/A</v>
      </c>
      <c r="F358" s="15" t="str">
        <f>IF(NOT(ISBLANK(Announcements!E360)),Announcements!E360,NA())</f>
        <v>EA</v>
      </c>
      <c r="G358" s="15" t="str">
        <f>IF(NOT(ISBLANK(Announcements!F360)),Announcements!F360,NA())</f>
        <v>Lending operations</v>
      </c>
      <c r="H358" s="15">
        <f>IF(INDEX('Lending operations'!$L$3:$L$1007,MATCH($A358,'Lending operations'!$A$3:$A$1007,0))="ü",1,0)</f>
        <v>0</v>
      </c>
      <c r="I358" s="15" t="e">
        <f>IF(INDEX('Lending operations'!$M$3:$M$1007,MATCH($A358,'Lending operations'!$A$3:$A$1007,0))="ü",1,NA())</f>
        <v>#N/A</v>
      </c>
      <c r="J358" s="15">
        <f t="shared" si="10"/>
        <v>0</v>
      </c>
      <c r="K358" s="15">
        <f t="shared" si="11"/>
        <v>0</v>
      </c>
      <c r="M358" s="15" t="e">
        <f>IF(INDEX('Asset purchases'!L$3:L$1002,MATCH($A358,'Asset purchases'!$A$3:$A$1002,0))="ü",1,NA())</f>
        <v>#N/A</v>
      </c>
      <c r="N358" s="15" t="e">
        <f>IF(INDEX('Asset purchases'!M$3:M$1002,MATCH($A358,'Asset purchases'!$A$3:$A$1002,0))="ü",1,NA())</f>
        <v>#N/A</v>
      </c>
      <c r="O358" s="15" t="e">
        <f>IF(INDEX('Asset purchases'!N$3:N$1002,MATCH($A358,'Asset purchases'!$A$3:$A$1002,0))="ü",1,NA())</f>
        <v>#N/A</v>
      </c>
      <c r="P358" s="15" t="e">
        <f>IF(INDEX('Asset purchases'!O$3:O$1002,MATCH($A358,'Asset purchases'!$A$3:$A$1002,0))="ü",1,NA())</f>
        <v>#N/A</v>
      </c>
      <c r="Q358" s="15" t="e">
        <f>IF(INDEX('Asset purchases'!P$3:P$1002,MATCH($A358,'Asset purchases'!$A$3:$A$1002,0))="ü",1,NA())</f>
        <v>#N/A</v>
      </c>
      <c r="R358" s="15" t="e">
        <f>IF(INDEX('Asset purchases'!Q$3:Q$1002,MATCH($A358,'Asset purchases'!$A$3:$A$1002,0))="ü",1,NA())</f>
        <v>#N/A</v>
      </c>
      <c r="S358" s="15" t="e">
        <f>IF(INDEX('Asset purchases'!R$3:R$1002,MATCH($A358,'Asset purchases'!$A$3:$A$1002,0))="ü",1,NA())</f>
        <v>#N/A</v>
      </c>
      <c r="T358" s="15" t="e">
        <f>IF(INDEX('Asset purchases'!S$3:S$1002,MATCH($A358,'Asset purchases'!$A$3:$A$1002,0))="ü",1,NA())</f>
        <v>#N/A</v>
      </c>
      <c r="U358" s="15" t="e">
        <f>IF(INDEX('Asset purchases'!T$3:T$1002,MATCH($A358,'Asset purchases'!$A$3:$A$1002,0))="ü",1,NA())</f>
        <v>#N/A</v>
      </c>
      <c r="V358" s="43">
        <f>IF(Announcements!H360="ü",1,0)</f>
        <v>0</v>
      </c>
    </row>
    <row r="359" spans="1:22" x14ac:dyDescent="0.3">
      <c r="A359" s="15" t="str">
        <f>IF(NOT(ISBLANK(Announcements!A361)),Announcements!A361,NA())</f>
        <v>EA-20200312-mon-3</v>
      </c>
      <c r="B359" s="15">
        <f>IF(NOT(ISBLANK(Announcements!B361)),Announcements!B361,NA())</f>
        <v>1</v>
      </c>
      <c r="C359" s="15" t="e">
        <f>IF(NOT(ISBLANK(Announcements!#REF!)),Announcements!#REF!,NA())</f>
        <v>#REF!</v>
      </c>
      <c r="D359" s="26">
        <f>IF(NOT(ISBLANK(Announcements!C361)),Announcements!C361,NA())</f>
        <v>43902</v>
      </c>
      <c r="E359" s="15" t="e">
        <f>IF(NOT(ISBLANK(Announcements!D361)),Announcements!D361,NA())</f>
        <v>#N/A</v>
      </c>
      <c r="F359" s="15" t="str">
        <f>IF(NOT(ISBLANK(Announcements!E361)),Announcements!E361,NA())</f>
        <v>EA</v>
      </c>
      <c r="G359" s="15" t="str">
        <f>IF(NOT(ISBLANK(Announcements!F361)),Announcements!F361,NA())</f>
        <v>Asset purchases</v>
      </c>
      <c r="H359" s="15" t="e">
        <f>IF(INDEX('Lending operations'!$L$3:$L$1007,MATCH($A359,'Lending operations'!$A$3:$A$1007,0))="ü",1,0)</f>
        <v>#N/A</v>
      </c>
      <c r="I359" s="15" t="e">
        <f>IF(INDEX('Lending operations'!$M$3:$M$1007,MATCH($A359,'Lending operations'!$A$3:$A$1007,0))="ü",1,NA())</f>
        <v>#N/A</v>
      </c>
      <c r="J359" s="15">
        <f t="shared" si="10"/>
        <v>1</v>
      </c>
      <c r="K359" s="15">
        <f t="shared" si="11"/>
        <v>1</v>
      </c>
      <c r="M359" s="15">
        <f>IF(INDEX('Asset purchases'!L$3:L$1002,MATCH($A359,'Asset purchases'!$A$3:$A$1002,0))="ü",1,NA())</f>
        <v>1</v>
      </c>
      <c r="N359" s="15" t="e">
        <f>IF(INDEX('Asset purchases'!M$3:M$1002,MATCH($A359,'Asset purchases'!$A$3:$A$1002,0))="ü",1,NA())</f>
        <v>#N/A</v>
      </c>
      <c r="O359" s="15">
        <f>IF(INDEX('Asset purchases'!N$3:N$1002,MATCH($A359,'Asset purchases'!$A$3:$A$1002,0))="ü",1,NA())</f>
        <v>1</v>
      </c>
      <c r="P359" s="15">
        <f>IF(INDEX('Asset purchases'!O$3:O$1002,MATCH($A359,'Asset purchases'!$A$3:$A$1002,0))="ü",1,NA())</f>
        <v>1</v>
      </c>
      <c r="Q359" s="15">
        <f>IF(INDEX('Asset purchases'!P$3:P$1002,MATCH($A359,'Asset purchases'!$A$3:$A$1002,0))="ü",1,NA())</f>
        <v>1</v>
      </c>
      <c r="R359" s="15">
        <f>IF(INDEX('Asset purchases'!Q$3:Q$1002,MATCH($A359,'Asset purchases'!$A$3:$A$1002,0))="ü",1,NA())</f>
        <v>1</v>
      </c>
      <c r="S359" s="15">
        <f>IF(INDEX('Asset purchases'!R$3:R$1002,MATCH($A359,'Asset purchases'!$A$3:$A$1002,0))="ü",1,NA())</f>
        <v>1</v>
      </c>
      <c r="T359" s="15" t="e">
        <f>IF(INDEX('Asset purchases'!S$3:S$1002,MATCH($A359,'Asset purchases'!$A$3:$A$1002,0))="ü",1,NA())</f>
        <v>#N/A</v>
      </c>
      <c r="U359" s="15" t="e">
        <f>IF(INDEX('Asset purchases'!T$3:T$1002,MATCH($A359,'Asset purchases'!$A$3:$A$1002,0))="ü",1,NA())</f>
        <v>#N/A</v>
      </c>
      <c r="V359" s="43">
        <f>IF(Announcements!H361="ü",1,0)</f>
        <v>0</v>
      </c>
    </row>
    <row r="360" spans="1:22" x14ac:dyDescent="0.3">
      <c r="A360" s="15" t="str">
        <f>IF(NOT(ISBLANK(Announcements!A362)),Announcements!A362,NA())</f>
        <v>EA-20200312-mon-4</v>
      </c>
      <c r="B360" s="15">
        <f>IF(NOT(ISBLANK(Announcements!B362)),Announcements!B362,NA())</f>
        <v>1</v>
      </c>
      <c r="C360" s="15" t="e">
        <f>IF(NOT(ISBLANK(Announcements!#REF!)),Announcements!#REF!,NA())</f>
        <v>#REF!</v>
      </c>
      <c r="D360" s="26">
        <f>IF(NOT(ISBLANK(Announcements!C362)),Announcements!C362,NA())</f>
        <v>43902</v>
      </c>
      <c r="E360" s="15" t="e">
        <f>IF(NOT(ISBLANK(Announcements!D362)),Announcements!D362,NA())</f>
        <v>#N/A</v>
      </c>
      <c r="F360" s="15" t="str">
        <f>IF(NOT(ISBLANK(Announcements!E362)),Announcements!E362,NA())</f>
        <v>EA</v>
      </c>
      <c r="G360" s="15" t="str">
        <f>IF(NOT(ISBLANK(Announcements!F362)),Announcements!F362,NA())</f>
        <v>Interest rate</v>
      </c>
      <c r="H360" s="15" t="e">
        <f>IF(INDEX('Lending operations'!$L$3:$L$1007,MATCH($A360,'Lending operations'!$A$3:$A$1007,0))="ü",1,0)</f>
        <v>#N/A</v>
      </c>
      <c r="I360" s="15" t="e">
        <f>IF(INDEX('Lending operations'!$M$3:$M$1007,MATCH($A360,'Lending operations'!$A$3:$A$1007,0))="ü",1,NA())</f>
        <v>#N/A</v>
      </c>
      <c r="J360" s="15">
        <f t="shared" si="10"/>
        <v>0</v>
      </c>
      <c r="K360" s="15">
        <f t="shared" si="11"/>
        <v>0</v>
      </c>
      <c r="M360" s="15" t="e">
        <f>IF(INDEX('Asset purchases'!L$3:L$1002,MATCH($A360,'Asset purchases'!$A$3:$A$1002,0))="ü",1,NA())</f>
        <v>#N/A</v>
      </c>
      <c r="N360" s="15" t="e">
        <f>IF(INDEX('Asset purchases'!M$3:M$1002,MATCH($A360,'Asset purchases'!$A$3:$A$1002,0))="ü",1,NA())</f>
        <v>#N/A</v>
      </c>
      <c r="O360" s="15" t="e">
        <f>IF(INDEX('Asset purchases'!N$3:N$1002,MATCH($A360,'Asset purchases'!$A$3:$A$1002,0))="ü",1,NA())</f>
        <v>#N/A</v>
      </c>
      <c r="P360" s="15" t="e">
        <f>IF(INDEX('Asset purchases'!O$3:O$1002,MATCH($A360,'Asset purchases'!$A$3:$A$1002,0))="ü",1,NA())</f>
        <v>#N/A</v>
      </c>
      <c r="Q360" s="15" t="e">
        <f>IF(INDEX('Asset purchases'!P$3:P$1002,MATCH($A360,'Asset purchases'!$A$3:$A$1002,0))="ü",1,NA())</f>
        <v>#N/A</v>
      </c>
      <c r="R360" s="15" t="e">
        <f>IF(INDEX('Asset purchases'!Q$3:Q$1002,MATCH($A360,'Asset purchases'!$A$3:$A$1002,0))="ü",1,NA())</f>
        <v>#N/A</v>
      </c>
      <c r="S360" s="15" t="e">
        <f>IF(INDEX('Asset purchases'!R$3:R$1002,MATCH($A360,'Asset purchases'!$A$3:$A$1002,0))="ü",1,NA())</f>
        <v>#N/A</v>
      </c>
      <c r="T360" s="15" t="e">
        <f>IF(INDEX('Asset purchases'!S$3:S$1002,MATCH($A360,'Asset purchases'!$A$3:$A$1002,0))="ü",1,NA())</f>
        <v>#N/A</v>
      </c>
      <c r="U360" s="15" t="e">
        <f>IF(INDEX('Asset purchases'!T$3:T$1002,MATCH($A360,'Asset purchases'!$A$3:$A$1002,0))="ü",1,NA())</f>
        <v>#N/A</v>
      </c>
      <c r="V360" s="43">
        <f>IF(Announcements!H362="ü",1,0)</f>
        <v>0</v>
      </c>
    </row>
    <row r="361" spans="1:22" x14ac:dyDescent="0.3">
      <c r="A361" s="15" t="str">
        <f>IF(NOT(ISBLANK(Announcements!A363)),Announcements!A363,NA())</f>
        <v>EA-20200315-mon-1</v>
      </c>
      <c r="B361" s="15">
        <f>IF(NOT(ISBLANK(Announcements!B363)),Announcements!B363,NA())</f>
        <v>1</v>
      </c>
      <c r="C361" s="15" t="e">
        <f>IF(NOT(ISBLANK(Announcements!#REF!)),Announcements!#REF!,NA())</f>
        <v>#REF!</v>
      </c>
      <c r="D361" s="26">
        <f>IF(NOT(ISBLANK(Announcements!C363)),Announcements!C363,NA())</f>
        <v>43905</v>
      </c>
      <c r="E361" s="15" t="e">
        <f>IF(NOT(ISBLANK(Announcements!D363)),Announcements!D363,NA())</f>
        <v>#N/A</v>
      </c>
      <c r="F361" s="15" t="str">
        <f>IF(NOT(ISBLANK(Announcements!E363)),Announcements!E363,NA())</f>
        <v>EA</v>
      </c>
      <c r="G361" s="15" t="str">
        <f>IF(NOT(ISBLANK(Announcements!F363)),Announcements!F363,NA())</f>
        <v>Foreign exchange</v>
      </c>
      <c r="H361" s="15" t="e">
        <f>IF(INDEX('Lending operations'!$L$3:$L$1007,MATCH($A361,'Lending operations'!$A$3:$A$1007,0))="ü",1,0)</f>
        <v>#N/A</v>
      </c>
      <c r="I361" s="15" t="e">
        <f>IF(INDEX('Lending operations'!$M$3:$M$1007,MATCH($A361,'Lending operations'!$A$3:$A$1007,0))="ü",1,NA())</f>
        <v>#N/A</v>
      </c>
      <c r="J361" s="15">
        <f t="shared" si="10"/>
        <v>0</v>
      </c>
      <c r="K361" s="15">
        <f t="shared" si="11"/>
        <v>0</v>
      </c>
      <c r="M361" s="15" t="e">
        <f>IF(INDEX('Asset purchases'!L$3:L$1002,MATCH($A361,'Asset purchases'!$A$3:$A$1002,0))="ü",1,NA())</f>
        <v>#N/A</v>
      </c>
      <c r="N361" s="15" t="e">
        <f>IF(INDEX('Asset purchases'!M$3:M$1002,MATCH($A361,'Asset purchases'!$A$3:$A$1002,0))="ü",1,NA())</f>
        <v>#N/A</v>
      </c>
      <c r="O361" s="15" t="e">
        <f>IF(INDEX('Asset purchases'!N$3:N$1002,MATCH($A361,'Asset purchases'!$A$3:$A$1002,0))="ü",1,NA())</f>
        <v>#N/A</v>
      </c>
      <c r="P361" s="15" t="e">
        <f>IF(INDEX('Asset purchases'!O$3:O$1002,MATCH($A361,'Asset purchases'!$A$3:$A$1002,0))="ü",1,NA())</f>
        <v>#N/A</v>
      </c>
      <c r="Q361" s="15" t="e">
        <f>IF(INDEX('Asset purchases'!P$3:P$1002,MATCH($A361,'Asset purchases'!$A$3:$A$1002,0))="ü",1,NA())</f>
        <v>#N/A</v>
      </c>
      <c r="R361" s="15" t="e">
        <f>IF(INDEX('Asset purchases'!Q$3:Q$1002,MATCH($A361,'Asset purchases'!$A$3:$A$1002,0))="ü",1,NA())</f>
        <v>#N/A</v>
      </c>
      <c r="S361" s="15" t="e">
        <f>IF(INDEX('Asset purchases'!R$3:R$1002,MATCH($A361,'Asset purchases'!$A$3:$A$1002,0))="ü",1,NA())</f>
        <v>#N/A</v>
      </c>
      <c r="T361" s="15" t="e">
        <f>IF(INDEX('Asset purchases'!S$3:S$1002,MATCH($A361,'Asset purchases'!$A$3:$A$1002,0))="ü",1,NA())</f>
        <v>#N/A</v>
      </c>
      <c r="U361" s="15" t="e">
        <f>IF(INDEX('Asset purchases'!T$3:T$1002,MATCH($A361,'Asset purchases'!$A$3:$A$1002,0))="ü",1,NA())</f>
        <v>#N/A</v>
      </c>
      <c r="V361" s="43">
        <f>IF(Announcements!H363="ü",1,0)</f>
        <v>0</v>
      </c>
    </row>
    <row r="362" spans="1:22" x14ac:dyDescent="0.3">
      <c r="A362" s="15" t="e">
        <f>IF(NOT(ISBLANK(Announcements!#REF!)),Announcements!#REF!,NA())</f>
        <v>#REF!</v>
      </c>
      <c r="B362" s="15" t="e">
        <f>IF(NOT(ISBLANK(Announcements!#REF!)),Announcements!#REF!,NA())</f>
        <v>#REF!</v>
      </c>
      <c r="C362" s="15" t="e">
        <f>IF(NOT(ISBLANK(Announcements!#REF!)),Announcements!#REF!,NA())</f>
        <v>#REF!</v>
      </c>
      <c r="D362" s="26" t="e">
        <f>IF(NOT(ISBLANK(Announcements!#REF!)),Announcements!#REF!,NA())</f>
        <v>#REF!</v>
      </c>
      <c r="E362" s="15" t="e">
        <f>IF(NOT(ISBLANK(Announcements!#REF!)),Announcements!#REF!,NA())</f>
        <v>#REF!</v>
      </c>
      <c r="F362" s="15" t="e">
        <f>IF(NOT(ISBLANK(Announcements!#REF!)),Announcements!#REF!,NA())</f>
        <v>#REF!</v>
      </c>
      <c r="G362" s="15" t="e">
        <f>IF(NOT(ISBLANK(Announcements!#REF!)),Announcements!#REF!,NA())</f>
        <v>#REF!</v>
      </c>
      <c r="H362" s="15" t="e">
        <f>IF(INDEX('Lending operations'!$L$3:$L$1007,MATCH($A362,'Lending operations'!$A$3:$A$1007,0))="ü",1,0)</f>
        <v>#REF!</v>
      </c>
      <c r="I362" s="15" t="e">
        <f>IF(INDEX('Lending operations'!$M$3:$M$1007,MATCH($A362,'Lending operations'!$A$3:$A$1007,0))="ü",1,NA())</f>
        <v>#REF!</v>
      </c>
      <c r="J362" s="15">
        <f t="shared" si="10"/>
        <v>0</v>
      </c>
      <c r="K362" s="15">
        <f t="shared" si="11"/>
        <v>0</v>
      </c>
      <c r="M362" s="15" t="e">
        <f>IF(INDEX('Asset purchases'!L$3:L$1002,MATCH($A362,'Asset purchases'!$A$3:$A$1002,0))="ü",1,NA())</f>
        <v>#REF!</v>
      </c>
      <c r="N362" s="15" t="e">
        <f>IF(INDEX('Asset purchases'!M$3:M$1002,MATCH($A362,'Asset purchases'!$A$3:$A$1002,0))="ü",1,NA())</f>
        <v>#REF!</v>
      </c>
      <c r="O362" s="15" t="e">
        <f>IF(INDEX('Asset purchases'!N$3:N$1002,MATCH($A362,'Asset purchases'!$A$3:$A$1002,0))="ü",1,NA())</f>
        <v>#REF!</v>
      </c>
      <c r="P362" s="15" t="e">
        <f>IF(INDEX('Asset purchases'!O$3:O$1002,MATCH($A362,'Asset purchases'!$A$3:$A$1002,0))="ü",1,NA())</f>
        <v>#REF!</v>
      </c>
      <c r="Q362" s="15" t="e">
        <f>IF(INDEX('Asset purchases'!P$3:P$1002,MATCH($A362,'Asset purchases'!$A$3:$A$1002,0))="ü",1,NA())</f>
        <v>#REF!</v>
      </c>
      <c r="R362" s="15" t="e">
        <f>IF(INDEX('Asset purchases'!Q$3:Q$1002,MATCH($A362,'Asset purchases'!$A$3:$A$1002,0))="ü",1,NA())</f>
        <v>#REF!</v>
      </c>
      <c r="S362" s="15" t="e">
        <f>IF(INDEX('Asset purchases'!R$3:R$1002,MATCH($A362,'Asset purchases'!$A$3:$A$1002,0))="ü",1,NA())</f>
        <v>#REF!</v>
      </c>
      <c r="T362" s="15" t="e">
        <f>IF(INDEX('Asset purchases'!S$3:S$1002,MATCH($A362,'Asset purchases'!$A$3:$A$1002,0))="ü",1,NA())</f>
        <v>#REF!</v>
      </c>
      <c r="U362" s="15" t="e">
        <f>IF(INDEX('Asset purchases'!T$3:T$1002,MATCH($A362,'Asset purchases'!$A$3:$A$1002,0))="ü",1,NA())</f>
        <v>#REF!</v>
      </c>
      <c r="V362" s="43" t="e">
        <f>IF(Announcements!#REF!="ü",1,0)</f>
        <v>#REF!</v>
      </c>
    </row>
    <row r="363" spans="1:22" x14ac:dyDescent="0.3">
      <c r="A363" s="15" t="str">
        <f>IF(NOT(ISBLANK(Announcements!A364)),Announcements!A364,NA())</f>
        <v>EA-20200312-mon-3</v>
      </c>
      <c r="B363" s="15">
        <f>IF(NOT(ISBLANK(Announcements!B364)),Announcements!B364,NA())</f>
        <v>2</v>
      </c>
      <c r="C363" s="15" t="e">
        <f>IF(NOT(ISBLANK(Announcements!#REF!)),Announcements!#REF!,NA())</f>
        <v>#REF!</v>
      </c>
      <c r="D363" s="26">
        <f>IF(NOT(ISBLANK(Announcements!C364)),Announcements!C364,NA())</f>
        <v>43908</v>
      </c>
      <c r="E363" s="15" t="e">
        <f>IF(NOT(ISBLANK(Announcements!D364)),Announcements!D364,NA())</f>
        <v>#N/A</v>
      </c>
      <c r="F363" s="15" t="str">
        <f>IF(NOT(ISBLANK(Announcements!E364)),Announcements!E364,NA())</f>
        <v>EA</v>
      </c>
      <c r="G363" s="15" t="str">
        <f>IF(NOT(ISBLANK(Announcements!F364)),Announcements!F364,NA())</f>
        <v>Asset purchases</v>
      </c>
      <c r="H363" s="15" t="e">
        <f>IF(INDEX('Lending operations'!$L$3:$L$1007,MATCH($A363,'Lending operations'!$A$3:$A$1007,0))="ü",1,0)</f>
        <v>#N/A</v>
      </c>
      <c r="I363" s="15" t="e">
        <f>IF(INDEX('Lending operations'!$M$3:$M$1007,MATCH($A363,'Lending operations'!$A$3:$A$1007,0))="ü",1,NA())</f>
        <v>#N/A</v>
      </c>
      <c r="J363" s="15">
        <f t="shared" si="10"/>
        <v>1</v>
      </c>
      <c r="K363" s="15">
        <f t="shared" si="11"/>
        <v>1</v>
      </c>
      <c r="M363" s="15">
        <f>IF(INDEX('Asset purchases'!L$3:L$1002,MATCH($A363,'Asset purchases'!$A$3:$A$1002,0))="ü",1,NA())</f>
        <v>1</v>
      </c>
      <c r="N363" s="15" t="e">
        <f>IF(INDEX('Asset purchases'!M$3:M$1002,MATCH($A363,'Asset purchases'!$A$3:$A$1002,0))="ü",1,NA())</f>
        <v>#N/A</v>
      </c>
      <c r="O363" s="15">
        <f>IF(INDEX('Asset purchases'!N$3:N$1002,MATCH($A363,'Asset purchases'!$A$3:$A$1002,0))="ü",1,NA())</f>
        <v>1</v>
      </c>
      <c r="P363" s="15">
        <f>IF(INDEX('Asset purchases'!O$3:O$1002,MATCH($A363,'Asset purchases'!$A$3:$A$1002,0))="ü",1,NA())</f>
        <v>1</v>
      </c>
      <c r="Q363" s="15">
        <f>IF(INDEX('Asset purchases'!P$3:P$1002,MATCH($A363,'Asset purchases'!$A$3:$A$1002,0))="ü",1,NA())</f>
        <v>1</v>
      </c>
      <c r="R363" s="15">
        <f>IF(INDEX('Asset purchases'!Q$3:Q$1002,MATCH($A363,'Asset purchases'!$A$3:$A$1002,0))="ü",1,NA())</f>
        <v>1</v>
      </c>
      <c r="S363" s="15">
        <f>IF(INDEX('Asset purchases'!R$3:R$1002,MATCH($A363,'Asset purchases'!$A$3:$A$1002,0))="ü",1,NA())</f>
        <v>1</v>
      </c>
      <c r="T363" s="15" t="e">
        <f>IF(INDEX('Asset purchases'!S$3:S$1002,MATCH($A363,'Asset purchases'!$A$3:$A$1002,0))="ü",1,NA())</f>
        <v>#N/A</v>
      </c>
      <c r="U363" s="15" t="e">
        <f>IF(INDEX('Asset purchases'!T$3:T$1002,MATCH($A363,'Asset purchases'!$A$3:$A$1002,0))="ü",1,NA())</f>
        <v>#N/A</v>
      </c>
      <c r="V363" s="43">
        <f>IF(Announcements!H364="ü",1,0)</f>
        <v>0</v>
      </c>
    </row>
    <row r="364" spans="1:22" x14ac:dyDescent="0.3">
      <c r="A364" s="15" t="str">
        <f>IF(NOT(ISBLANK(Announcements!A365)),Announcements!A365,NA())</f>
        <v>EA-20200318-mon-1</v>
      </c>
      <c r="B364" s="15">
        <f>IF(NOT(ISBLANK(Announcements!B365)),Announcements!B365,NA())</f>
        <v>1</v>
      </c>
      <c r="C364" s="15" t="e">
        <f>IF(NOT(ISBLANK(Announcements!#REF!)),Announcements!#REF!,NA())</f>
        <v>#REF!</v>
      </c>
      <c r="D364" s="26">
        <f>IF(NOT(ISBLANK(Announcements!C365)),Announcements!C365,NA())</f>
        <v>43908</v>
      </c>
      <c r="E364" s="15" t="e">
        <f>IF(NOT(ISBLANK(Announcements!D365)),Announcements!D365,NA())</f>
        <v>#N/A</v>
      </c>
      <c r="F364" s="15" t="str">
        <f>IF(NOT(ISBLANK(Announcements!E365)),Announcements!E365,NA())</f>
        <v>EA</v>
      </c>
      <c r="G364" s="15" t="str">
        <f>IF(NOT(ISBLANK(Announcements!F365)),Announcements!F365,NA())</f>
        <v>Asset purchases</v>
      </c>
      <c r="H364" s="15" t="e">
        <f>IF(INDEX('Lending operations'!$L$3:$L$1007,MATCH($A364,'Lending operations'!$A$3:$A$1007,0))="ü",1,0)</f>
        <v>#N/A</v>
      </c>
      <c r="I364" s="15" t="e">
        <f>IF(INDEX('Lending operations'!$M$3:$M$1007,MATCH($A364,'Lending operations'!$A$3:$A$1007,0))="ü",1,NA())</f>
        <v>#N/A</v>
      </c>
      <c r="J364" s="15">
        <f t="shared" si="10"/>
        <v>1</v>
      </c>
      <c r="K364" s="15">
        <f t="shared" si="11"/>
        <v>1</v>
      </c>
      <c r="M364" s="15">
        <f>IF(INDEX('Asset purchases'!L$3:L$1002,MATCH($A364,'Asset purchases'!$A$3:$A$1002,0))="ü",1,NA())</f>
        <v>1</v>
      </c>
      <c r="N364" s="15" t="e">
        <f>IF(INDEX('Asset purchases'!M$3:M$1002,MATCH($A364,'Asset purchases'!$A$3:$A$1002,0))="ü",1,NA())</f>
        <v>#N/A</v>
      </c>
      <c r="O364" s="15">
        <f>IF(INDEX('Asset purchases'!N$3:N$1002,MATCH($A364,'Asset purchases'!$A$3:$A$1002,0))="ü",1,NA())</f>
        <v>1</v>
      </c>
      <c r="P364" s="15">
        <f>IF(INDEX('Asset purchases'!O$3:O$1002,MATCH($A364,'Asset purchases'!$A$3:$A$1002,0))="ü",1,NA())</f>
        <v>1</v>
      </c>
      <c r="Q364" s="15">
        <f>IF(INDEX('Asset purchases'!P$3:P$1002,MATCH($A364,'Asset purchases'!$A$3:$A$1002,0))="ü",1,NA())</f>
        <v>1</v>
      </c>
      <c r="R364" s="15">
        <f>IF(INDEX('Asset purchases'!Q$3:Q$1002,MATCH($A364,'Asset purchases'!$A$3:$A$1002,0))="ü",1,NA())</f>
        <v>1</v>
      </c>
      <c r="S364" s="15">
        <f>IF(INDEX('Asset purchases'!R$3:R$1002,MATCH($A364,'Asset purchases'!$A$3:$A$1002,0))="ü",1,NA())</f>
        <v>1</v>
      </c>
      <c r="T364" s="15" t="e">
        <f>IF(INDEX('Asset purchases'!S$3:S$1002,MATCH($A364,'Asset purchases'!$A$3:$A$1002,0))="ü",1,NA())</f>
        <v>#N/A</v>
      </c>
      <c r="U364" s="15" t="e">
        <f>IF(INDEX('Asset purchases'!T$3:T$1002,MATCH($A364,'Asset purchases'!$A$3:$A$1002,0))="ü",1,NA())</f>
        <v>#N/A</v>
      </c>
      <c r="V364" s="43">
        <f>IF(Announcements!H365="ü",1,0)</f>
        <v>0</v>
      </c>
    </row>
    <row r="365" spans="1:22" x14ac:dyDescent="0.3">
      <c r="A365" s="15" t="str">
        <f>IF(NOT(ISBLANK(Announcements!A366)),Announcements!A366,NA())</f>
        <v>EA-20200315-mon-1</v>
      </c>
      <c r="B365" s="15">
        <f>IF(NOT(ISBLANK(Announcements!B366)),Announcements!B366,NA())</f>
        <v>2</v>
      </c>
      <c r="C365" s="15" t="e">
        <f>IF(NOT(ISBLANK(Announcements!#REF!)),Announcements!#REF!,NA())</f>
        <v>#REF!</v>
      </c>
      <c r="D365" s="26">
        <f>IF(NOT(ISBLANK(Announcements!C366)),Announcements!C366,NA())</f>
        <v>43910</v>
      </c>
      <c r="E365" s="15" t="e">
        <f>IF(NOT(ISBLANK(Announcements!D366)),Announcements!D366,NA())</f>
        <v>#N/A</v>
      </c>
      <c r="F365" s="15" t="str">
        <f>IF(NOT(ISBLANK(Announcements!E366)),Announcements!E366,NA())</f>
        <v>EA</v>
      </c>
      <c r="G365" s="15" t="str">
        <f>IF(NOT(ISBLANK(Announcements!F366)),Announcements!F366,NA())</f>
        <v>Foreign exchange</v>
      </c>
      <c r="H365" s="15" t="e">
        <f>IF(INDEX('Lending operations'!$L$3:$L$1007,MATCH($A365,'Lending operations'!$A$3:$A$1007,0))="ü",1,0)</f>
        <v>#N/A</v>
      </c>
      <c r="I365" s="15" t="e">
        <f>IF(INDEX('Lending operations'!$M$3:$M$1007,MATCH($A365,'Lending operations'!$A$3:$A$1007,0))="ü",1,NA())</f>
        <v>#N/A</v>
      </c>
      <c r="J365" s="15">
        <f t="shared" si="10"/>
        <v>0</v>
      </c>
      <c r="K365" s="15">
        <f t="shared" si="11"/>
        <v>0</v>
      </c>
      <c r="M365" s="15" t="e">
        <f>IF(INDEX('Asset purchases'!L$3:L$1002,MATCH($A365,'Asset purchases'!$A$3:$A$1002,0))="ü",1,NA())</f>
        <v>#N/A</v>
      </c>
      <c r="N365" s="15" t="e">
        <f>IF(INDEX('Asset purchases'!M$3:M$1002,MATCH($A365,'Asset purchases'!$A$3:$A$1002,0))="ü",1,NA())</f>
        <v>#N/A</v>
      </c>
      <c r="O365" s="15" t="e">
        <f>IF(INDEX('Asset purchases'!N$3:N$1002,MATCH($A365,'Asset purchases'!$A$3:$A$1002,0))="ü",1,NA())</f>
        <v>#N/A</v>
      </c>
      <c r="P365" s="15" t="e">
        <f>IF(INDEX('Asset purchases'!O$3:O$1002,MATCH($A365,'Asset purchases'!$A$3:$A$1002,0))="ü",1,NA())</f>
        <v>#N/A</v>
      </c>
      <c r="Q365" s="15" t="e">
        <f>IF(INDEX('Asset purchases'!P$3:P$1002,MATCH($A365,'Asset purchases'!$A$3:$A$1002,0))="ü",1,NA())</f>
        <v>#N/A</v>
      </c>
      <c r="R365" s="15" t="e">
        <f>IF(INDEX('Asset purchases'!Q$3:Q$1002,MATCH($A365,'Asset purchases'!$A$3:$A$1002,0))="ü",1,NA())</f>
        <v>#N/A</v>
      </c>
      <c r="S365" s="15" t="e">
        <f>IF(INDEX('Asset purchases'!R$3:R$1002,MATCH($A365,'Asset purchases'!$A$3:$A$1002,0))="ü",1,NA())</f>
        <v>#N/A</v>
      </c>
      <c r="T365" s="15" t="e">
        <f>IF(INDEX('Asset purchases'!S$3:S$1002,MATCH($A365,'Asset purchases'!$A$3:$A$1002,0))="ü",1,NA())</f>
        <v>#N/A</v>
      </c>
      <c r="U365" s="15" t="e">
        <f>IF(INDEX('Asset purchases'!T$3:T$1002,MATCH($A365,'Asset purchases'!$A$3:$A$1002,0))="ü",1,NA())</f>
        <v>#N/A</v>
      </c>
      <c r="V365" s="43">
        <f>IF(Announcements!H366="ü",1,0)</f>
        <v>0</v>
      </c>
    </row>
    <row r="366" spans="1:22" x14ac:dyDescent="0.3">
      <c r="A366" s="15" t="str">
        <f>IF(NOT(ISBLANK(Announcements!A367)),Announcements!A367,NA())</f>
        <v>EA-20200320-mon-1</v>
      </c>
      <c r="B366" s="15">
        <f>IF(NOT(ISBLANK(Announcements!B367)),Announcements!B367,NA())</f>
        <v>1</v>
      </c>
      <c r="C366" s="15" t="e">
        <f>IF(NOT(ISBLANK(Announcements!#REF!)),Announcements!#REF!,NA())</f>
        <v>#REF!</v>
      </c>
      <c r="D366" s="26">
        <f>IF(NOT(ISBLANK(Announcements!C367)),Announcements!C367,NA())</f>
        <v>43910</v>
      </c>
      <c r="E366" s="15" t="e">
        <f>IF(NOT(ISBLANK(Announcements!D367)),Announcements!D367,NA())</f>
        <v>#N/A</v>
      </c>
      <c r="F366" s="15" t="str">
        <f>IF(NOT(ISBLANK(Announcements!E367)),Announcements!E367,NA())</f>
        <v>EA</v>
      </c>
      <c r="G366" s="15" t="str">
        <f>IF(NOT(ISBLANK(Announcements!F367)),Announcements!F367,NA())</f>
        <v>Foreign exchange</v>
      </c>
      <c r="H366" s="15" t="e">
        <f>IF(INDEX('Lending operations'!$L$3:$L$1007,MATCH($A366,'Lending operations'!$A$3:$A$1007,0))="ü",1,0)</f>
        <v>#N/A</v>
      </c>
      <c r="I366" s="15" t="e">
        <f>IF(INDEX('Lending operations'!$M$3:$M$1007,MATCH($A366,'Lending operations'!$A$3:$A$1007,0))="ü",1,NA())</f>
        <v>#N/A</v>
      </c>
      <c r="J366" s="15">
        <f t="shared" si="10"/>
        <v>0</v>
      </c>
      <c r="K366" s="15">
        <f t="shared" si="11"/>
        <v>0</v>
      </c>
      <c r="M366" s="15" t="e">
        <f>IF(INDEX('Asset purchases'!L$3:L$1002,MATCH($A366,'Asset purchases'!$A$3:$A$1002,0))="ü",1,NA())</f>
        <v>#N/A</v>
      </c>
      <c r="N366" s="15" t="e">
        <f>IF(INDEX('Asset purchases'!M$3:M$1002,MATCH($A366,'Asset purchases'!$A$3:$A$1002,0))="ü",1,NA())</f>
        <v>#N/A</v>
      </c>
      <c r="O366" s="15" t="e">
        <f>IF(INDEX('Asset purchases'!N$3:N$1002,MATCH($A366,'Asset purchases'!$A$3:$A$1002,0))="ü",1,NA())</f>
        <v>#N/A</v>
      </c>
      <c r="P366" s="15" t="e">
        <f>IF(INDEX('Asset purchases'!O$3:O$1002,MATCH($A366,'Asset purchases'!$A$3:$A$1002,0))="ü",1,NA())</f>
        <v>#N/A</v>
      </c>
      <c r="Q366" s="15" t="e">
        <f>IF(INDEX('Asset purchases'!P$3:P$1002,MATCH($A366,'Asset purchases'!$A$3:$A$1002,0))="ü",1,NA())</f>
        <v>#N/A</v>
      </c>
      <c r="R366" s="15" t="e">
        <f>IF(INDEX('Asset purchases'!Q$3:Q$1002,MATCH($A366,'Asset purchases'!$A$3:$A$1002,0))="ü",1,NA())</f>
        <v>#N/A</v>
      </c>
      <c r="S366" s="15" t="e">
        <f>IF(INDEX('Asset purchases'!R$3:R$1002,MATCH($A366,'Asset purchases'!$A$3:$A$1002,0))="ü",1,NA())</f>
        <v>#N/A</v>
      </c>
      <c r="T366" s="15" t="e">
        <f>IF(INDEX('Asset purchases'!S$3:S$1002,MATCH($A366,'Asset purchases'!$A$3:$A$1002,0))="ü",1,NA())</f>
        <v>#N/A</v>
      </c>
      <c r="U366" s="15" t="e">
        <f>IF(INDEX('Asset purchases'!T$3:T$1002,MATCH($A366,'Asset purchases'!$A$3:$A$1002,0))="ü",1,NA())</f>
        <v>#N/A</v>
      </c>
      <c r="V366" s="43">
        <f>IF(Announcements!H367="ü",1,0)</f>
        <v>0</v>
      </c>
    </row>
    <row r="367" spans="1:22" x14ac:dyDescent="0.3">
      <c r="A367" s="15" t="str">
        <f>IF(NOT(ISBLANK(Announcements!A368)),Announcements!A368,NA())</f>
        <v>EA-20200407-mon-1</v>
      </c>
      <c r="B367" s="15">
        <f>IF(NOT(ISBLANK(Announcements!B368)),Announcements!B368,NA())</f>
        <v>1</v>
      </c>
      <c r="C367" s="15" t="e">
        <f>IF(NOT(ISBLANK(Announcements!#REF!)),Announcements!#REF!,NA())</f>
        <v>#REF!</v>
      </c>
      <c r="D367" s="26">
        <f>IF(NOT(ISBLANK(Announcements!C368)),Announcements!C368,NA())</f>
        <v>43928</v>
      </c>
      <c r="E367" s="15" t="e">
        <f>IF(NOT(ISBLANK(Announcements!D368)),Announcements!D368,NA())</f>
        <v>#N/A</v>
      </c>
      <c r="F367" s="15" t="str">
        <f>IF(NOT(ISBLANK(Announcements!E368)),Announcements!E368,NA())</f>
        <v>EA</v>
      </c>
      <c r="G367" s="15" t="str">
        <f>IF(NOT(ISBLANK(Announcements!F368)),Announcements!F368,NA())</f>
        <v>Lending operations</v>
      </c>
      <c r="H367" s="15">
        <f>IF(INDEX('Lending operations'!$L$3:$L$1007,MATCH($A367,'Lending operations'!$A$3:$A$1007,0))="ü",1,0)</f>
        <v>0</v>
      </c>
      <c r="I367" s="15" t="e">
        <f>IF(INDEX('Lending operations'!$M$3:$M$1007,MATCH($A367,'Lending operations'!$A$3:$A$1007,0))="ü",1,NA())</f>
        <v>#N/A</v>
      </c>
      <c r="J367" s="15">
        <f t="shared" si="10"/>
        <v>0</v>
      </c>
      <c r="K367" s="15">
        <f t="shared" si="11"/>
        <v>0</v>
      </c>
      <c r="M367" s="15" t="e">
        <f>IF(INDEX('Asset purchases'!L$3:L$1002,MATCH($A367,'Asset purchases'!$A$3:$A$1002,0))="ü",1,NA())</f>
        <v>#N/A</v>
      </c>
      <c r="N367" s="15" t="e">
        <f>IF(INDEX('Asset purchases'!M$3:M$1002,MATCH($A367,'Asset purchases'!$A$3:$A$1002,0))="ü",1,NA())</f>
        <v>#N/A</v>
      </c>
      <c r="O367" s="15" t="e">
        <f>IF(INDEX('Asset purchases'!N$3:N$1002,MATCH($A367,'Asset purchases'!$A$3:$A$1002,0))="ü",1,NA())</f>
        <v>#N/A</v>
      </c>
      <c r="P367" s="15" t="e">
        <f>IF(INDEX('Asset purchases'!O$3:O$1002,MATCH($A367,'Asset purchases'!$A$3:$A$1002,0))="ü",1,NA())</f>
        <v>#N/A</v>
      </c>
      <c r="Q367" s="15" t="e">
        <f>IF(INDEX('Asset purchases'!P$3:P$1002,MATCH($A367,'Asset purchases'!$A$3:$A$1002,0))="ü",1,NA())</f>
        <v>#N/A</v>
      </c>
      <c r="R367" s="15" t="e">
        <f>IF(INDEX('Asset purchases'!Q$3:Q$1002,MATCH($A367,'Asset purchases'!$A$3:$A$1002,0))="ü",1,NA())</f>
        <v>#N/A</v>
      </c>
      <c r="S367" s="15" t="e">
        <f>IF(INDEX('Asset purchases'!R$3:R$1002,MATCH($A367,'Asset purchases'!$A$3:$A$1002,0))="ü",1,NA())</f>
        <v>#N/A</v>
      </c>
      <c r="T367" s="15" t="e">
        <f>IF(INDEX('Asset purchases'!S$3:S$1002,MATCH($A367,'Asset purchases'!$A$3:$A$1002,0))="ü",1,NA())</f>
        <v>#N/A</v>
      </c>
      <c r="U367" s="15" t="e">
        <f>IF(INDEX('Asset purchases'!T$3:T$1002,MATCH($A367,'Asset purchases'!$A$3:$A$1002,0))="ü",1,NA())</f>
        <v>#N/A</v>
      </c>
      <c r="V367" s="43">
        <f>IF(Announcements!H368="ü",1,0)</f>
        <v>0</v>
      </c>
    </row>
    <row r="368" spans="1:22" x14ac:dyDescent="0.3">
      <c r="A368" s="15" t="str">
        <f>IF(NOT(ISBLANK(Announcements!A369)),Announcements!A369,NA())</f>
        <v>EA-20200415-mon-1</v>
      </c>
      <c r="B368" s="15">
        <f>IF(NOT(ISBLANK(Announcements!B369)),Announcements!B369,NA())</f>
        <v>1</v>
      </c>
      <c r="C368" s="15" t="e">
        <f>IF(NOT(ISBLANK(Announcements!#REF!)),Announcements!#REF!,NA())</f>
        <v>#REF!</v>
      </c>
      <c r="D368" s="26">
        <f>IF(NOT(ISBLANK(Announcements!C369)),Announcements!C369,NA())</f>
        <v>43936</v>
      </c>
      <c r="E368" s="15" t="e">
        <f>IF(NOT(ISBLANK(Announcements!D369)),Announcements!D369,NA())</f>
        <v>#N/A</v>
      </c>
      <c r="F368" s="15" t="str">
        <f>IF(NOT(ISBLANK(Announcements!E369)),Announcements!E369,NA())</f>
        <v>EA</v>
      </c>
      <c r="G368" s="15" t="str">
        <f>IF(NOT(ISBLANK(Announcements!F369)),Announcements!F369,NA())</f>
        <v>Foreign exchange</v>
      </c>
      <c r="H368" s="15" t="e">
        <f>IF(INDEX('Lending operations'!$L$3:$L$1007,MATCH($A368,'Lending operations'!$A$3:$A$1007,0))="ü",1,0)</f>
        <v>#N/A</v>
      </c>
      <c r="I368" s="15" t="e">
        <f>IF(INDEX('Lending operations'!$M$3:$M$1007,MATCH($A368,'Lending operations'!$A$3:$A$1007,0))="ü",1,NA())</f>
        <v>#N/A</v>
      </c>
      <c r="J368" s="15">
        <f t="shared" si="10"/>
        <v>0</v>
      </c>
      <c r="K368" s="15">
        <f t="shared" si="11"/>
        <v>0</v>
      </c>
      <c r="M368" s="15" t="e">
        <f>IF(INDEX('Asset purchases'!L$3:L$1002,MATCH($A368,'Asset purchases'!$A$3:$A$1002,0))="ü",1,NA())</f>
        <v>#N/A</v>
      </c>
      <c r="N368" s="15" t="e">
        <f>IF(INDEX('Asset purchases'!M$3:M$1002,MATCH($A368,'Asset purchases'!$A$3:$A$1002,0))="ü",1,NA())</f>
        <v>#N/A</v>
      </c>
      <c r="O368" s="15" t="e">
        <f>IF(INDEX('Asset purchases'!N$3:N$1002,MATCH($A368,'Asset purchases'!$A$3:$A$1002,0))="ü",1,NA())</f>
        <v>#N/A</v>
      </c>
      <c r="P368" s="15" t="e">
        <f>IF(INDEX('Asset purchases'!O$3:O$1002,MATCH($A368,'Asset purchases'!$A$3:$A$1002,0))="ü",1,NA())</f>
        <v>#N/A</v>
      </c>
      <c r="Q368" s="15" t="e">
        <f>IF(INDEX('Asset purchases'!P$3:P$1002,MATCH($A368,'Asset purchases'!$A$3:$A$1002,0))="ü",1,NA())</f>
        <v>#N/A</v>
      </c>
      <c r="R368" s="15" t="e">
        <f>IF(INDEX('Asset purchases'!Q$3:Q$1002,MATCH($A368,'Asset purchases'!$A$3:$A$1002,0))="ü",1,NA())</f>
        <v>#N/A</v>
      </c>
      <c r="S368" s="15" t="e">
        <f>IF(INDEX('Asset purchases'!R$3:R$1002,MATCH($A368,'Asset purchases'!$A$3:$A$1002,0))="ü",1,NA())</f>
        <v>#N/A</v>
      </c>
      <c r="T368" s="15" t="e">
        <f>IF(INDEX('Asset purchases'!S$3:S$1002,MATCH($A368,'Asset purchases'!$A$3:$A$1002,0))="ü",1,NA())</f>
        <v>#N/A</v>
      </c>
      <c r="U368" s="15" t="e">
        <f>IF(INDEX('Asset purchases'!T$3:T$1002,MATCH($A368,'Asset purchases'!$A$3:$A$1002,0))="ü",1,NA())</f>
        <v>#N/A</v>
      </c>
      <c r="V368" s="43">
        <f>IF(Announcements!H369="ü",1,0)</f>
        <v>0</v>
      </c>
    </row>
    <row r="369" spans="1:22" x14ac:dyDescent="0.3">
      <c r="A369" s="15" t="str">
        <f>IF(NOT(ISBLANK(Announcements!A370)),Announcements!A370,NA())</f>
        <v>EA-20200407-mon-1</v>
      </c>
      <c r="B369" s="15">
        <f>IF(NOT(ISBLANK(Announcements!B370)),Announcements!B370,NA())</f>
        <v>2</v>
      </c>
      <c r="C369" s="15" t="e">
        <f>IF(NOT(ISBLANK(Announcements!#REF!)),Announcements!#REF!,NA())</f>
        <v>#REF!</v>
      </c>
      <c r="D369" s="26">
        <f>IF(NOT(ISBLANK(Announcements!C370)),Announcements!C370,NA())</f>
        <v>43943</v>
      </c>
      <c r="E369" s="15" t="e">
        <f>IF(NOT(ISBLANK(Announcements!D370)),Announcements!D370,NA())</f>
        <v>#N/A</v>
      </c>
      <c r="F369" s="15" t="str">
        <f>IF(NOT(ISBLANK(Announcements!E370)),Announcements!E370,NA())</f>
        <v>EA</v>
      </c>
      <c r="G369" s="15" t="str">
        <f>IF(NOT(ISBLANK(Announcements!F370)),Announcements!F370,NA())</f>
        <v>Lending operations</v>
      </c>
      <c r="H369" s="15">
        <f>IF(INDEX('Lending operations'!$L$3:$L$1007,MATCH($A369,'Lending operations'!$A$3:$A$1007,0))="ü",1,0)</f>
        <v>0</v>
      </c>
      <c r="I369" s="15" t="e">
        <f>IF(INDEX('Lending operations'!$M$3:$M$1007,MATCH($A369,'Lending operations'!$A$3:$A$1007,0))="ü",1,NA())</f>
        <v>#N/A</v>
      </c>
      <c r="J369" s="15">
        <f t="shared" si="10"/>
        <v>0</v>
      </c>
      <c r="K369" s="15">
        <f t="shared" si="11"/>
        <v>0</v>
      </c>
      <c r="M369" s="15" t="e">
        <f>IF(INDEX('Asset purchases'!L$3:L$1002,MATCH($A369,'Asset purchases'!$A$3:$A$1002,0))="ü",1,NA())</f>
        <v>#N/A</v>
      </c>
      <c r="N369" s="15" t="e">
        <f>IF(INDEX('Asset purchases'!M$3:M$1002,MATCH($A369,'Asset purchases'!$A$3:$A$1002,0))="ü",1,NA())</f>
        <v>#N/A</v>
      </c>
      <c r="O369" s="15" t="e">
        <f>IF(INDEX('Asset purchases'!N$3:N$1002,MATCH($A369,'Asset purchases'!$A$3:$A$1002,0))="ü",1,NA())</f>
        <v>#N/A</v>
      </c>
      <c r="P369" s="15" t="e">
        <f>IF(INDEX('Asset purchases'!O$3:O$1002,MATCH($A369,'Asset purchases'!$A$3:$A$1002,0))="ü",1,NA())</f>
        <v>#N/A</v>
      </c>
      <c r="Q369" s="15" t="e">
        <f>IF(INDEX('Asset purchases'!P$3:P$1002,MATCH($A369,'Asset purchases'!$A$3:$A$1002,0))="ü",1,NA())</f>
        <v>#N/A</v>
      </c>
      <c r="R369" s="15" t="e">
        <f>IF(INDEX('Asset purchases'!Q$3:Q$1002,MATCH($A369,'Asset purchases'!$A$3:$A$1002,0))="ü",1,NA())</f>
        <v>#N/A</v>
      </c>
      <c r="S369" s="15" t="e">
        <f>IF(INDEX('Asset purchases'!R$3:R$1002,MATCH($A369,'Asset purchases'!$A$3:$A$1002,0))="ü",1,NA())</f>
        <v>#N/A</v>
      </c>
      <c r="T369" s="15" t="e">
        <f>IF(INDEX('Asset purchases'!S$3:S$1002,MATCH($A369,'Asset purchases'!$A$3:$A$1002,0))="ü",1,NA())</f>
        <v>#N/A</v>
      </c>
      <c r="U369" s="15" t="e">
        <f>IF(INDEX('Asset purchases'!T$3:T$1002,MATCH($A369,'Asset purchases'!$A$3:$A$1002,0))="ü",1,NA())</f>
        <v>#N/A</v>
      </c>
      <c r="V369" s="43">
        <f>IF(Announcements!H370="ü",1,0)</f>
        <v>0</v>
      </c>
    </row>
    <row r="370" spans="1:22" x14ac:dyDescent="0.3">
      <c r="A370" s="15" t="str">
        <f>IF(NOT(ISBLANK(Announcements!A371)),Announcements!A371,NA())</f>
        <v>EA-20200422-mon-1</v>
      </c>
      <c r="B370" s="15">
        <f>IF(NOT(ISBLANK(Announcements!B371)),Announcements!B371,NA())</f>
        <v>1</v>
      </c>
      <c r="C370" s="15" t="e">
        <f>IF(NOT(ISBLANK(Announcements!#REF!)),Announcements!#REF!,NA())</f>
        <v>#REF!</v>
      </c>
      <c r="D370" s="26">
        <f>IF(NOT(ISBLANK(Announcements!C371)),Announcements!C371,NA())</f>
        <v>43943</v>
      </c>
      <c r="E370" s="15" t="e">
        <f>IF(NOT(ISBLANK(Announcements!D371)),Announcements!D371,NA())</f>
        <v>#N/A</v>
      </c>
      <c r="F370" s="15" t="str">
        <f>IF(NOT(ISBLANK(Announcements!E371)),Announcements!E371,NA())</f>
        <v>EA</v>
      </c>
      <c r="G370" s="15" t="str">
        <f>IF(NOT(ISBLANK(Announcements!F371)),Announcements!F371,NA())</f>
        <v>Foreign exchange</v>
      </c>
      <c r="H370" s="15" t="e">
        <f>IF(INDEX('Lending operations'!$L$3:$L$1007,MATCH($A370,'Lending operations'!$A$3:$A$1007,0))="ü",1,0)</f>
        <v>#N/A</v>
      </c>
      <c r="I370" s="15" t="e">
        <f>IF(INDEX('Lending operations'!$M$3:$M$1007,MATCH($A370,'Lending operations'!$A$3:$A$1007,0))="ü",1,NA())</f>
        <v>#N/A</v>
      </c>
      <c r="J370" s="15">
        <f t="shared" si="10"/>
        <v>0</v>
      </c>
      <c r="K370" s="15">
        <f t="shared" si="11"/>
        <v>0</v>
      </c>
      <c r="M370" s="15" t="e">
        <f>IF(INDEX('Asset purchases'!L$3:L$1002,MATCH($A370,'Asset purchases'!$A$3:$A$1002,0))="ü",1,NA())</f>
        <v>#N/A</v>
      </c>
      <c r="N370" s="15" t="e">
        <f>IF(INDEX('Asset purchases'!M$3:M$1002,MATCH($A370,'Asset purchases'!$A$3:$A$1002,0))="ü",1,NA())</f>
        <v>#N/A</v>
      </c>
      <c r="O370" s="15" t="e">
        <f>IF(INDEX('Asset purchases'!N$3:N$1002,MATCH($A370,'Asset purchases'!$A$3:$A$1002,0))="ü",1,NA())</f>
        <v>#N/A</v>
      </c>
      <c r="P370" s="15" t="e">
        <f>IF(INDEX('Asset purchases'!O$3:O$1002,MATCH($A370,'Asset purchases'!$A$3:$A$1002,0))="ü",1,NA())</f>
        <v>#N/A</v>
      </c>
      <c r="Q370" s="15" t="e">
        <f>IF(INDEX('Asset purchases'!P$3:P$1002,MATCH($A370,'Asset purchases'!$A$3:$A$1002,0))="ü",1,NA())</f>
        <v>#N/A</v>
      </c>
      <c r="R370" s="15" t="e">
        <f>IF(INDEX('Asset purchases'!Q$3:Q$1002,MATCH($A370,'Asset purchases'!$A$3:$A$1002,0))="ü",1,NA())</f>
        <v>#N/A</v>
      </c>
      <c r="S370" s="15" t="e">
        <f>IF(INDEX('Asset purchases'!R$3:R$1002,MATCH($A370,'Asset purchases'!$A$3:$A$1002,0))="ü",1,NA())</f>
        <v>#N/A</v>
      </c>
      <c r="T370" s="15" t="e">
        <f>IF(INDEX('Asset purchases'!S$3:S$1002,MATCH($A370,'Asset purchases'!$A$3:$A$1002,0))="ü",1,NA())</f>
        <v>#N/A</v>
      </c>
      <c r="U370" s="15" t="e">
        <f>IF(INDEX('Asset purchases'!T$3:T$1002,MATCH($A370,'Asset purchases'!$A$3:$A$1002,0))="ü",1,NA())</f>
        <v>#N/A</v>
      </c>
      <c r="V370" s="43">
        <f>IF(Announcements!H371="ü",1,0)</f>
        <v>0</v>
      </c>
    </row>
    <row r="371" spans="1:22" x14ac:dyDescent="0.3">
      <c r="A371" s="15" t="str">
        <f>IF(NOT(ISBLANK(Announcements!A372)),Announcements!A372,NA())</f>
        <v>EA-20200312-mon-1</v>
      </c>
      <c r="B371" s="15">
        <f>IF(NOT(ISBLANK(Announcements!B372)),Announcements!B372,NA())</f>
        <v>2</v>
      </c>
      <c r="C371" s="15" t="e">
        <f>IF(NOT(ISBLANK(Announcements!#REF!)),Announcements!#REF!,NA())</f>
        <v>#REF!</v>
      </c>
      <c r="D371" s="26">
        <f>IF(NOT(ISBLANK(Announcements!C372)),Announcements!C372,NA())</f>
        <v>43951</v>
      </c>
      <c r="E371" s="15" t="e">
        <f>IF(NOT(ISBLANK(Announcements!D372)),Announcements!D372,NA())</f>
        <v>#N/A</v>
      </c>
      <c r="F371" s="15" t="str">
        <f>IF(NOT(ISBLANK(Announcements!E372)),Announcements!E372,NA())</f>
        <v>EA</v>
      </c>
      <c r="G371" s="15" t="str">
        <f>IF(NOT(ISBLANK(Announcements!F372)),Announcements!F372,NA())</f>
        <v>Lending operations</v>
      </c>
      <c r="H371" s="15">
        <f>IF(INDEX('Lending operations'!$L$3:$L$1007,MATCH($A371,'Lending operations'!$A$3:$A$1007,0))="ü",1,0)</f>
        <v>1</v>
      </c>
      <c r="I371" s="15" t="e">
        <f>IF(INDEX('Lending operations'!$M$3:$M$1007,MATCH($A371,'Lending operations'!$A$3:$A$1007,0))="ü",1,NA())</f>
        <v>#N/A</v>
      </c>
      <c r="J371" s="15">
        <f t="shared" si="10"/>
        <v>0</v>
      </c>
      <c r="K371" s="15">
        <f t="shared" si="11"/>
        <v>0</v>
      </c>
      <c r="M371" s="15" t="e">
        <f>IF(INDEX('Asset purchases'!L$3:L$1002,MATCH($A371,'Asset purchases'!$A$3:$A$1002,0))="ü",1,NA())</f>
        <v>#N/A</v>
      </c>
      <c r="N371" s="15" t="e">
        <f>IF(INDEX('Asset purchases'!M$3:M$1002,MATCH($A371,'Asset purchases'!$A$3:$A$1002,0))="ü",1,NA())</f>
        <v>#N/A</v>
      </c>
      <c r="O371" s="15" t="e">
        <f>IF(INDEX('Asset purchases'!N$3:N$1002,MATCH($A371,'Asset purchases'!$A$3:$A$1002,0))="ü",1,NA())</f>
        <v>#N/A</v>
      </c>
      <c r="P371" s="15" t="e">
        <f>IF(INDEX('Asset purchases'!O$3:O$1002,MATCH($A371,'Asset purchases'!$A$3:$A$1002,0))="ü",1,NA())</f>
        <v>#N/A</v>
      </c>
      <c r="Q371" s="15" t="e">
        <f>IF(INDEX('Asset purchases'!P$3:P$1002,MATCH($A371,'Asset purchases'!$A$3:$A$1002,0))="ü",1,NA())</f>
        <v>#N/A</v>
      </c>
      <c r="R371" s="15" t="e">
        <f>IF(INDEX('Asset purchases'!Q$3:Q$1002,MATCH($A371,'Asset purchases'!$A$3:$A$1002,0))="ü",1,NA())</f>
        <v>#N/A</v>
      </c>
      <c r="S371" s="15" t="e">
        <f>IF(INDEX('Asset purchases'!R$3:R$1002,MATCH($A371,'Asset purchases'!$A$3:$A$1002,0))="ü",1,NA())</f>
        <v>#N/A</v>
      </c>
      <c r="T371" s="15" t="e">
        <f>IF(INDEX('Asset purchases'!S$3:S$1002,MATCH($A371,'Asset purchases'!$A$3:$A$1002,0))="ü",1,NA())</f>
        <v>#N/A</v>
      </c>
      <c r="U371" s="15" t="e">
        <f>IF(INDEX('Asset purchases'!T$3:T$1002,MATCH($A371,'Asset purchases'!$A$3:$A$1002,0))="ü",1,NA())</f>
        <v>#N/A</v>
      </c>
      <c r="V371" s="43">
        <f>IF(Announcements!H372="ü",1,0)</f>
        <v>0</v>
      </c>
    </row>
    <row r="372" spans="1:22" x14ac:dyDescent="0.3">
      <c r="A372" s="15" t="str">
        <f>IF(NOT(ISBLANK(Announcements!A373)),Announcements!A373,NA())</f>
        <v>EA-20200312-mon-3</v>
      </c>
      <c r="B372" s="15">
        <f>IF(NOT(ISBLANK(Announcements!B373)),Announcements!B373,NA())</f>
        <v>3</v>
      </c>
      <c r="C372" s="15" t="e">
        <f>IF(NOT(ISBLANK(Announcements!#REF!)),Announcements!#REF!,NA())</f>
        <v>#REF!</v>
      </c>
      <c r="D372" s="26">
        <f>IF(NOT(ISBLANK(Announcements!C373)),Announcements!C373,NA())</f>
        <v>43951</v>
      </c>
      <c r="E372" s="15" t="e">
        <f>IF(NOT(ISBLANK(Announcements!D373)),Announcements!D373,NA())</f>
        <v>#N/A</v>
      </c>
      <c r="F372" s="15" t="str">
        <f>IF(NOT(ISBLANK(Announcements!E373)),Announcements!E373,NA())</f>
        <v>EA</v>
      </c>
      <c r="G372" s="15" t="str">
        <f>IF(NOT(ISBLANK(Announcements!F373)),Announcements!F373,NA())</f>
        <v>Asset purchases</v>
      </c>
      <c r="H372" s="15" t="e">
        <f>IF(INDEX('Lending operations'!$L$3:$L$1007,MATCH($A372,'Lending operations'!$A$3:$A$1007,0))="ü",1,0)</f>
        <v>#N/A</v>
      </c>
      <c r="I372" s="15" t="e">
        <f>IF(INDEX('Lending operations'!$M$3:$M$1007,MATCH($A372,'Lending operations'!$A$3:$A$1007,0))="ü",1,NA())</f>
        <v>#N/A</v>
      </c>
      <c r="J372" s="15">
        <f t="shared" si="10"/>
        <v>1</v>
      </c>
      <c r="K372" s="15">
        <f t="shared" si="11"/>
        <v>1</v>
      </c>
      <c r="M372" s="15">
        <f>IF(INDEX('Asset purchases'!L$3:L$1002,MATCH($A372,'Asset purchases'!$A$3:$A$1002,0))="ü",1,NA())</f>
        <v>1</v>
      </c>
      <c r="N372" s="15" t="e">
        <f>IF(INDEX('Asset purchases'!M$3:M$1002,MATCH($A372,'Asset purchases'!$A$3:$A$1002,0))="ü",1,NA())</f>
        <v>#N/A</v>
      </c>
      <c r="O372" s="15">
        <f>IF(INDEX('Asset purchases'!N$3:N$1002,MATCH($A372,'Asset purchases'!$A$3:$A$1002,0))="ü",1,NA())</f>
        <v>1</v>
      </c>
      <c r="P372" s="15">
        <f>IF(INDEX('Asset purchases'!O$3:O$1002,MATCH($A372,'Asset purchases'!$A$3:$A$1002,0))="ü",1,NA())</f>
        <v>1</v>
      </c>
      <c r="Q372" s="15">
        <f>IF(INDEX('Asset purchases'!P$3:P$1002,MATCH($A372,'Asset purchases'!$A$3:$A$1002,0))="ü",1,NA())</f>
        <v>1</v>
      </c>
      <c r="R372" s="15">
        <f>IF(INDEX('Asset purchases'!Q$3:Q$1002,MATCH($A372,'Asset purchases'!$A$3:$A$1002,0))="ü",1,NA())</f>
        <v>1</v>
      </c>
      <c r="S372" s="15">
        <f>IF(INDEX('Asset purchases'!R$3:R$1002,MATCH($A372,'Asset purchases'!$A$3:$A$1002,0))="ü",1,NA())</f>
        <v>1</v>
      </c>
      <c r="T372" s="15" t="e">
        <f>IF(INDEX('Asset purchases'!S$3:S$1002,MATCH($A372,'Asset purchases'!$A$3:$A$1002,0))="ü",1,NA())</f>
        <v>#N/A</v>
      </c>
      <c r="U372" s="15" t="e">
        <f>IF(INDEX('Asset purchases'!T$3:T$1002,MATCH($A372,'Asset purchases'!$A$3:$A$1002,0))="ü",1,NA())</f>
        <v>#N/A</v>
      </c>
      <c r="V372" s="43">
        <f>IF(Announcements!H373="ü",1,0)</f>
        <v>0</v>
      </c>
    </row>
    <row r="373" spans="1:22" x14ac:dyDescent="0.3">
      <c r="A373" s="15" t="str">
        <f>IF(NOT(ISBLANK(Announcements!A374)),Announcements!A374,NA())</f>
        <v>EA-20200318-mon-1</v>
      </c>
      <c r="B373" s="15">
        <f>IF(NOT(ISBLANK(Announcements!B374)),Announcements!B374,NA())</f>
        <v>2</v>
      </c>
      <c r="C373" s="15" t="e">
        <f>IF(NOT(ISBLANK(Announcements!#REF!)),Announcements!#REF!,NA())</f>
        <v>#REF!</v>
      </c>
      <c r="D373" s="26">
        <f>IF(NOT(ISBLANK(Announcements!C374)),Announcements!C374,NA())</f>
        <v>43951</v>
      </c>
      <c r="E373" s="15" t="e">
        <f>IF(NOT(ISBLANK(Announcements!D374)),Announcements!D374,NA())</f>
        <v>#N/A</v>
      </c>
      <c r="F373" s="15" t="str">
        <f>IF(NOT(ISBLANK(Announcements!E374)),Announcements!E374,NA())</f>
        <v>EA</v>
      </c>
      <c r="G373" s="15" t="str">
        <f>IF(NOT(ISBLANK(Announcements!F374)),Announcements!F374,NA())</f>
        <v>Asset purchases</v>
      </c>
      <c r="H373" s="15" t="e">
        <f>IF(INDEX('Lending operations'!$L$3:$L$1007,MATCH($A373,'Lending operations'!$A$3:$A$1007,0))="ü",1,0)</f>
        <v>#N/A</v>
      </c>
      <c r="I373" s="15" t="e">
        <f>IF(INDEX('Lending operations'!$M$3:$M$1007,MATCH($A373,'Lending operations'!$A$3:$A$1007,0))="ü",1,NA())</f>
        <v>#N/A</v>
      </c>
      <c r="J373" s="15">
        <f t="shared" si="10"/>
        <v>1</v>
      </c>
      <c r="K373" s="15">
        <f t="shared" si="11"/>
        <v>1</v>
      </c>
      <c r="M373" s="15">
        <f>IF(INDEX('Asset purchases'!L$3:L$1002,MATCH($A373,'Asset purchases'!$A$3:$A$1002,0))="ü",1,NA())</f>
        <v>1</v>
      </c>
      <c r="N373" s="15" t="e">
        <f>IF(INDEX('Asset purchases'!M$3:M$1002,MATCH($A373,'Asset purchases'!$A$3:$A$1002,0))="ü",1,NA())</f>
        <v>#N/A</v>
      </c>
      <c r="O373" s="15">
        <f>IF(INDEX('Asset purchases'!N$3:N$1002,MATCH($A373,'Asset purchases'!$A$3:$A$1002,0))="ü",1,NA())</f>
        <v>1</v>
      </c>
      <c r="P373" s="15">
        <f>IF(INDEX('Asset purchases'!O$3:O$1002,MATCH($A373,'Asset purchases'!$A$3:$A$1002,0))="ü",1,NA())</f>
        <v>1</v>
      </c>
      <c r="Q373" s="15">
        <f>IF(INDEX('Asset purchases'!P$3:P$1002,MATCH($A373,'Asset purchases'!$A$3:$A$1002,0))="ü",1,NA())</f>
        <v>1</v>
      </c>
      <c r="R373" s="15">
        <f>IF(INDEX('Asset purchases'!Q$3:Q$1002,MATCH($A373,'Asset purchases'!$A$3:$A$1002,0))="ü",1,NA())</f>
        <v>1</v>
      </c>
      <c r="S373" s="15">
        <f>IF(INDEX('Asset purchases'!R$3:R$1002,MATCH($A373,'Asset purchases'!$A$3:$A$1002,0))="ü",1,NA())</f>
        <v>1</v>
      </c>
      <c r="T373" s="15" t="e">
        <f>IF(INDEX('Asset purchases'!S$3:S$1002,MATCH($A373,'Asset purchases'!$A$3:$A$1002,0))="ü",1,NA())</f>
        <v>#N/A</v>
      </c>
      <c r="U373" s="15" t="e">
        <f>IF(INDEX('Asset purchases'!T$3:T$1002,MATCH($A373,'Asset purchases'!$A$3:$A$1002,0))="ü",1,NA())</f>
        <v>#N/A</v>
      </c>
      <c r="V373" s="43">
        <f>IF(Announcements!H374="ü",1,0)</f>
        <v>0</v>
      </c>
    </row>
    <row r="374" spans="1:22" x14ac:dyDescent="0.3">
      <c r="A374" s="15" t="str">
        <f>IF(NOT(ISBLANK(Announcements!A375)),Announcements!A375,NA())</f>
        <v>EA-20200430-mon-1</v>
      </c>
      <c r="B374" s="15">
        <f>IF(NOT(ISBLANK(Announcements!B375)),Announcements!B375,NA())</f>
        <v>1</v>
      </c>
      <c r="C374" s="15" t="e">
        <f>IF(NOT(ISBLANK(Announcements!#REF!)),Announcements!#REF!,NA())</f>
        <v>#REF!</v>
      </c>
      <c r="D374" s="26">
        <f>IF(NOT(ISBLANK(Announcements!C375)),Announcements!C375,NA())</f>
        <v>43951</v>
      </c>
      <c r="E374" s="15" t="e">
        <f>IF(NOT(ISBLANK(Announcements!D375)),Announcements!D375,NA())</f>
        <v>#N/A</v>
      </c>
      <c r="F374" s="15" t="str">
        <f>IF(NOT(ISBLANK(Announcements!E375)),Announcements!E375,NA())</f>
        <v>EA</v>
      </c>
      <c r="G374" s="15" t="str">
        <f>IF(NOT(ISBLANK(Announcements!F375)),Announcements!F375,NA())</f>
        <v>Lending operations</v>
      </c>
      <c r="H374" s="15">
        <f>IF(INDEX('Lending operations'!$L$3:$L$1007,MATCH($A374,'Lending operations'!$A$3:$A$1007,0))="ü",1,0)</f>
        <v>0</v>
      </c>
      <c r="I374" s="15" t="e">
        <f>IF(INDEX('Lending operations'!$M$3:$M$1007,MATCH($A374,'Lending operations'!$A$3:$A$1007,0))="ü",1,NA())</f>
        <v>#N/A</v>
      </c>
      <c r="J374" s="15">
        <f t="shared" si="10"/>
        <v>0</v>
      </c>
      <c r="K374" s="15">
        <f t="shared" si="11"/>
        <v>0</v>
      </c>
      <c r="M374" s="15" t="e">
        <f>IF(INDEX('Asset purchases'!L$3:L$1002,MATCH($A374,'Asset purchases'!$A$3:$A$1002,0))="ü",1,NA())</f>
        <v>#N/A</v>
      </c>
      <c r="N374" s="15" t="e">
        <f>IF(INDEX('Asset purchases'!M$3:M$1002,MATCH($A374,'Asset purchases'!$A$3:$A$1002,0))="ü",1,NA())</f>
        <v>#N/A</v>
      </c>
      <c r="O374" s="15" t="e">
        <f>IF(INDEX('Asset purchases'!N$3:N$1002,MATCH($A374,'Asset purchases'!$A$3:$A$1002,0))="ü",1,NA())</f>
        <v>#N/A</v>
      </c>
      <c r="P374" s="15" t="e">
        <f>IF(INDEX('Asset purchases'!O$3:O$1002,MATCH($A374,'Asset purchases'!$A$3:$A$1002,0))="ü",1,NA())</f>
        <v>#N/A</v>
      </c>
      <c r="Q374" s="15" t="e">
        <f>IF(INDEX('Asset purchases'!P$3:P$1002,MATCH($A374,'Asset purchases'!$A$3:$A$1002,0))="ü",1,NA())</f>
        <v>#N/A</v>
      </c>
      <c r="R374" s="15" t="e">
        <f>IF(INDEX('Asset purchases'!Q$3:Q$1002,MATCH($A374,'Asset purchases'!$A$3:$A$1002,0))="ü",1,NA())</f>
        <v>#N/A</v>
      </c>
      <c r="S374" s="15" t="e">
        <f>IF(INDEX('Asset purchases'!R$3:R$1002,MATCH($A374,'Asset purchases'!$A$3:$A$1002,0))="ü",1,NA())</f>
        <v>#N/A</v>
      </c>
      <c r="T374" s="15" t="e">
        <f>IF(INDEX('Asset purchases'!S$3:S$1002,MATCH($A374,'Asset purchases'!$A$3:$A$1002,0))="ü",1,NA())</f>
        <v>#N/A</v>
      </c>
      <c r="U374" s="15" t="e">
        <f>IF(INDEX('Asset purchases'!T$3:T$1002,MATCH($A374,'Asset purchases'!$A$3:$A$1002,0))="ü",1,NA())</f>
        <v>#N/A</v>
      </c>
      <c r="V374" s="43">
        <f>IF(Announcements!H375="ü",1,0)</f>
        <v>0</v>
      </c>
    </row>
    <row r="375" spans="1:22" x14ac:dyDescent="0.3">
      <c r="A375" s="15" t="str">
        <f>IF(NOT(ISBLANK(Announcements!A376)),Announcements!A376,NA())</f>
        <v>EA-20200312-mon-4</v>
      </c>
      <c r="B375" s="15">
        <f>IF(NOT(ISBLANK(Announcements!B376)),Announcements!B376,NA())</f>
        <v>2</v>
      </c>
      <c r="C375" s="15" t="e">
        <f>IF(NOT(ISBLANK(Announcements!#REF!)),Announcements!#REF!,NA())</f>
        <v>#REF!</v>
      </c>
      <c r="D375" s="26">
        <f>IF(NOT(ISBLANK(Announcements!C376)),Announcements!C376,NA())</f>
        <v>43951</v>
      </c>
      <c r="E375" s="15" t="e">
        <f>IF(NOT(ISBLANK(Announcements!D376)),Announcements!D376,NA())</f>
        <v>#N/A</v>
      </c>
      <c r="F375" s="15" t="str">
        <f>IF(NOT(ISBLANK(Announcements!E376)),Announcements!E376,NA())</f>
        <v>EA</v>
      </c>
      <c r="G375" s="15" t="str">
        <f>IF(NOT(ISBLANK(Announcements!F376)),Announcements!F376,NA())</f>
        <v>Interest rate</v>
      </c>
      <c r="H375" s="15" t="e">
        <f>IF(INDEX('Lending operations'!$L$3:$L$1007,MATCH($A375,'Lending operations'!$A$3:$A$1007,0))="ü",1,0)</f>
        <v>#N/A</v>
      </c>
      <c r="I375" s="15" t="e">
        <f>IF(INDEX('Lending operations'!$M$3:$M$1007,MATCH($A375,'Lending operations'!$A$3:$A$1007,0))="ü",1,NA())</f>
        <v>#N/A</v>
      </c>
      <c r="J375" s="15">
        <f t="shared" si="10"/>
        <v>0</v>
      </c>
      <c r="K375" s="15">
        <f t="shared" si="11"/>
        <v>0</v>
      </c>
      <c r="M375" s="15" t="e">
        <f>IF(INDEX('Asset purchases'!L$3:L$1002,MATCH($A375,'Asset purchases'!$A$3:$A$1002,0))="ü",1,NA())</f>
        <v>#N/A</v>
      </c>
      <c r="N375" s="15" t="e">
        <f>IF(INDEX('Asset purchases'!M$3:M$1002,MATCH($A375,'Asset purchases'!$A$3:$A$1002,0))="ü",1,NA())</f>
        <v>#N/A</v>
      </c>
      <c r="O375" s="15" t="e">
        <f>IF(INDEX('Asset purchases'!N$3:N$1002,MATCH($A375,'Asset purchases'!$A$3:$A$1002,0))="ü",1,NA())</f>
        <v>#N/A</v>
      </c>
      <c r="P375" s="15" t="e">
        <f>IF(INDEX('Asset purchases'!O$3:O$1002,MATCH($A375,'Asset purchases'!$A$3:$A$1002,0))="ü",1,NA())</f>
        <v>#N/A</v>
      </c>
      <c r="Q375" s="15" t="e">
        <f>IF(INDEX('Asset purchases'!P$3:P$1002,MATCH($A375,'Asset purchases'!$A$3:$A$1002,0))="ü",1,NA())</f>
        <v>#N/A</v>
      </c>
      <c r="R375" s="15" t="e">
        <f>IF(INDEX('Asset purchases'!Q$3:Q$1002,MATCH($A375,'Asset purchases'!$A$3:$A$1002,0))="ü",1,NA())</f>
        <v>#N/A</v>
      </c>
      <c r="S375" s="15" t="e">
        <f>IF(INDEX('Asset purchases'!R$3:R$1002,MATCH($A375,'Asset purchases'!$A$3:$A$1002,0))="ü",1,NA())</f>
        <v>#N/A</v>
      </c>
      <c r="T375" s="15" t="e">
        <f>IF(INDEX('Asset purchases'!S$3:S$1002,MATCH($A375,'Asset purchases'!$A$3:$A$1002,0))="ü",1,NA())</f>
        <v>#N/A</v>
      </c>
      <c r="U375" s="15" t="e">
        <f>IF(INDEX('Asset purchases'!T$3:T$1002,MATCH($A375,'Asset purchases'!$A$3:$A$1002,0))="ü",1,NA())</f>
        <v>#N/A</v>
      </c>
      <c r="V375" s="43">
        <f>IF(Announcements!H376="ü",1,0)</f>
        <v>0</v>
      </c>
    </row>
    <row r="376" spans="1:22" x14ac:dyDescent="0.3">
      <c r="A376" s="15" t="str">
        <f>IF(NOT(ISBLANK(Announcements!A377)),Announcements!A377,NA())</f>
        <v>EA-20200318-mon-1</v>
      </c>
      <c r="B376" s="15">
        <f>IF(NOT(ISBLANK(Announcements!B377)),Announcements!B377,NA())</f>
        <v>3</v>
      </c>
      <c r="C376" s="15" t="e">
        <f>IF(NOT(ISBLANK(Announcements!#REF!)),Announcements!#REF!,NA())</f>
        <v>#REF!</v>
      </c>
      <c r="D376" s="26">
        <f>IF(NOT(ISBLANK(Announcements!C377)),Announcements!C377,NA())</f>
        <v>43986</v>
      </c>
      <c r="E376" s="15" t="e">
        <f>IF(NOT(ISBLANK(Announcements!D377)),Announcements!D377,NA())</f>
        <v>#N/A</v>
      </c>
      <c r="F376" s="15" t="str">
        <f>IF(NOT(ISBLANK(Announcements!E377)),Announcements!E377,NA())</f>
        <v>EA</v>
      </c>
      <c r="G376" s="15" t="str">
        <f>IF(NOT(ISBLANK(Announcements!F377)),Announcements!F377,NA())</f>
        <v>Asset purchases</v>
      </c>
      <c r="H376" s="15" t="e">
        <f>IF(INDEX('Lending operations'!$L$3:$L$1007,MATCH($A376,'Lending operations'!$A$3:$A$1007,0))="ü",1,0)</f>
        <v>#N/A</v>
      </c>
      <c r="I376" s="15" t="e">
        <f>IF(INDEX('Lending operations'!$M$3:$M$1007,MATCH($A376,'Lending operations'!$A$3:$A$1007,0))="ü",1,NA())</f>
        <v>#N/A</v>
      </c>
      <c r="J376" s="15">
        <f t="shared" si="10"/>
        <v>1</v>
      </c>
      <c r="K376" s="15">
        <f t="shared" si="11"/>
        <v>1</v>
      </c>
      <c r="M376" s="15">
        <f>IF(INDEX('Asset purchases'!L$3:L$1002,MATCH($A376,'Asset purchases'!$A$3:$A$1002,0))="ü",1,NA())</f>
        <v>1</v>
      </c>
      <c r="N376" s="15" t="e">
        <f>IF(INDEX('Asset purchases'!M$3:M$1002,MATCH($A376,'Asset purchases'!$A$3:$A$1002,0))="ü",1,NA())</f>
        <v>#N/A</v>
      </c>
      <c r="O376" s="15">
        <f>IF(INDEX('Asset purchases'!N$3:N$1002,MATCH($A376,'Asset purchases'!$A$3:$A$1002,0))="ü",1,NA())</f>
        <v>1</v>
      </c>
      <c r="P376" s="15">
        <f>IF(INDEX('Asset purchases'!O$3:O$1002,MATCH($A376,'Asset purchases'!$A$3:$A$1002,0))="ü",1,NA())</f>
        <v>1</v>
      </c>
      <c r="Q376" s="15">
        <f>IF(INDEX('Asset purchases'!P$3:P$1002,MATCH($A376,'Asset purchases'!$A$3:$A$1002,0))="ü",1,NA())</f>
        <v>1</v>
      </c>
      <c r="R376" s="15">
        <f>IF(INDEX('Asset purchases'!Q$3:Q$1002,MATCH($A376,'Asset purchases'!$A$3:$A$1002,0))="ü",1,NA())</f>
        <v>1</v>
      </c>
      <c r="S376" s="15">
        <f>IF(INDEX('Asset purchases'!R$3:R$1002,MATCH($A376,'Asset purchases'!$A$3:$A$1002,0))="ü",1,NA())</f>
        <v>1</v>
      </c>
      <c r="T376" s="15" t="e">
        <f>IF(INDEX('Asset purchases'!S$3:S$1002,MATCH($A376,'Asset purchases'!$A$3:$A$1002,0))="ü",1,NA())</f>
        <v>#N/A</v>
      </c>
      <c r="U376" s="15" t="e">
        <f>IF(INDEX('Asset purchases'!T$3:T$1002,MATCH($A376,'Asset purchases'!$A$3:$A$1002,0))="ü",1,NA())</f>
        <v>#N/A</v>
      </c>
      <c r="V376" s="43">
        <f>IF(Announcements!H377="ü",1,0)</f>
        <v>0</v>
      </c>
    </row>
    <row r="377" spans="1:22" x14ac:dyDescent="0.3">
      <c r="A377" s="15" t="str">
        <f>IF(NOT(ISBLANK(Announcements!A378)),Announcements!A378,NA())</f>
        <v>EA-20200312-mon-4</v>
      </c>
      <c r="B377" s="15">
        <f>IF(NOT(ISBLANK(Announcements!B378)),Announcements!B378,NA())</f>
        <v>3</v>
      </c>
      <c r="C377" s="15" t="e">
        <f>IF(NOT(ISBLANK(Announcements!#REF!)),Announcements!#REF!,NA())</f>
        <v>#REF!</v>
      </c>
      <c r="D377" s="26">
        <f>IF(NOT(ISBLANK(Announcements!C378)),Announcements!C378,NA())</f>
        <v>43986</v>
      </c>
      <c r="E377" s="15" t="e">
        <f>IF(NOT(ISBLANK(Announcements!D378)),Announcements!D378,NA())</f>
        <v>#N/A</v>
      </c>
      <c r="F377" s="15" t="str">
        <f>IF(NOT(ISBLANK(Announcements!E378)),Announcements!E378,NA())</f>
        <v>EA</v>
      </c>
      <c r="G377" s="15" t="str">
        <f>IF(NOT(ISBLANK(Announcements!F378)),Announcements!F378,NA())</f>
        <v>Interest rate</v>
      </c>
      <c r="H377" s="15" t="e">
        <f>IF(INDEX('Lending operations'!$L$3:$L$1007,MATCH($A377,'Lending operations'!$A$3:$A$1007,0))="ü",1,0)</f>
        <v>#N/A</v>
      </c>
      <c r="I377" s="15" t="e">
        <f>IF(INDEX('Lending operations'!$M$3:$M$1007,MATCH($A377,'Lending operations'!$A$3:$A$1007,0))="ü",1,NA())</f>
        <v>#N/A</v>
      </c>
      <c r="J377" s="15">
        <f t="shared" si="10"/>
        <v>0</v>
      </c>
      <c r="K377" s="15">
        <f t="shared" si="11"/>
        <v>0</v>
      </c>
      <c r="M377" s="15" t="e">
        <f>IF(INDEX('Asset purchases'!L$3:L$1002,MATCH($A377,'Asset purchases'!$A$3:$A$1002,0))="ü",1,NA())</f>
        <v>#N/A</v>
      </c>
      <c r="N377" s="15" t="e">
        <f>IF(INDEX('Asset purchases'!M$3:M$1002,MATCH($A377,'Asset purchases'!$A$3:$A$1002,0))="ü",1,NA())</f>
        <v>#N/A</v>
      </c>
      <c r="O377" s="15" t="e">
        <f>IF(INDEX('Asset purchases'!N$3:N$1002,MATCH($A377,'Asset purchases'!$A$3:$A$1002,0))="ü",1,NA())</f>
        <v>#N/A</v>
      </c>
      <c r="P377" s="15" t="e">
        <f>IF(INDEX('Asset purchases'!O$3:O$1002,MATCH($A377,'Asset purchases'!$A$3:$A$1002,0))="ü",1,NA())</f>
        <v>#N/A</v>
      </c>
      <c r="Q377" s="15" t="e">
        <f>IF(INDEX('Asset purchases'!P$3:P$1002,MATCH($A377,'Asset purchases'!$A$3:$A$1002,0))="ü",1,NA())</f>
        <v>#N/A</v>
      </c>
      <c r="R377" s="15" t="e">
        <f>IF(INDEX('Asset purchases'!Q$3:Q$1002,MATCH($A377,'Asset purchases'!$A$3:$A$1002,0))="ü",1,NA())</f>
        <v>#N/A</v>
      </c>
      <c r="S377" s="15" t="e">
        <f>IF(INDEX('Asset purchases'!R$3:R$1002,MATCH($A377,'Asset purchases'!$A$3:$A$1002,0))="ü",1,NA())</f>
        <v>#N/A</v>
      </c>
      <c r="T377" s="15" t="e">
        <f>IF(INDEX('Asset purchases'!S$3:S$1002,MATCH($A377,'Asset purchases'!$A$3:$A$1002,0))="ü",1,NA())</f>
        <v>#N/A</v>
      </c>
      <c r="U377" s="15" t="e">
        <f>IF(INDEX('Asset purchases'!T$3:T$1002,MATCH($A377,'Asset purchases'!$A$3:$A$1002,0))="ü",1,NA())</f>
        <v>#N/A</v>
      </c>
      <c r="V377" s="43">
        <f>IF(Announcements!H378="ü",1,0)</f>
        <v>0</v>
      </c>
    </row>
    <row r="378" spans="1:22" x14ac:dyDescent="0.3">
      <c r="A378" s="15" t="str">
        <f>IF(NOT(ISBLANK(Announcements!A379)),Announcements!A379,NA())</f>
        <v>EA-20200605-mon-1</v>
      </c>
      <c r="B378" s="15">
        <f>IF(NOT(ISBLANK(Announcements!B379)),Announcements!B379,NA())</f>
        <v>1</v>
      </c>
      <c r="C378" s="15" t="e">
        <f>IF(NOT(ISBLANK(Announcements!#REF!)),Announcements!#REF!,NA())</f>
        <v>#REF!</v>
      </c>
      <c r="D378" s="26">
        <f>IF(NOT(ISBLANK(Announcements!C379)),Announcements!C379,NA())</f>
        <v>43987</v>
      </c>
      <c r="E378" s="15" t="e">
        <f>IF(NOT(ISBLANK(Announcements!D379)),Announcements!D379,NA())</f>
        <v>#N/A</v>
      </c>
      <c r="F378" s="15" t="str">
        <f>IF(NOT(ISBLANK(Announcements!E379)),Announcements!E379,NA())</f>
        <v>EA</v>
      </c>
      <c r="G378" s="15" t="str">
        <f>IF(NOT(ISBLANK(Announcements!F379)),Announcements!F379,NA())</f>
        <v>Foreign exchange</v>
      </c>
      <c r="H378" s="15" t="e">
        <f>IF(INDEX('Lending operations'!$L$3:$L$1007,MATCH($A378,'Lending operations'!$A$3:$A$1007,0))="ü",1,0)</f>
        <v>#N/A</v>
      </c>
      <c r="I378" s="15" t="e">
        <f>IF(INDEX('Lending operations'!$M$3:$M$1007,MATCH($A378,'Lending operations'!$A$3:$A$1007,0))="ü",1,NA())</f>
        <v>#N/A</v>
      </c>
      <c r="J378" s="15">
        <f t="shared" si="10"/>
        <v>0</v>
      </c>
      <c r="K378" s="15">
        <f t="shared" si="11"/>
        <v>0</v>
      </c>
      <c r="M378" s="15" t="e">
        <f>IF(INDEX('Asset purchases'!L$3:L$1002,MATCH($A378,'Asset purchases'!$A$3:$A$1002,0))="ü",1,NA())</f>
        <v>#N/A</v>
      </c>
      <c r="N378" s="15" t="e">
        <f>IF(INDEX('Asset purchases'!M$3:M$1002,MATCH($A378,'Asset purchases'!$A$3:$A$1002,0))="ü",1,NA())</f>
        <v>#N/A</v>
      </c>
      <c r="O378" s="15" t="e">
        <f>IF(INDEX('Asset purchases'!N$3:N$1002,MATCH($A378,'Asset purchases'!$A$3:$A$1002,0))="ü",1,NA())</f>
        <v>#N/A</v>
      </c>
      <c r="P378" s="15" t="e">
        <f>IF(INDEX('Asset purchases'!O$3:O$1002,MATCH($A378,'Asset purchases'!$A$3:$A$1002,0))="ü",1,NA())</f>
        <v>#N/A</v>
      </c>
      <c r="Q378" s="15" t="e">
        <f>IF(INDEX('Asset purchases'!P$3:P$1002,MATCH($A378,'Asset purchases'!$A$3:$A$1002,0))="ü",1,NA())</f>
        <v>#N/A</v>
      </c>
      <c r="R378" s="15" t="e">
        <f>IF(INDEX('Asset purchases'!Q$3:Q$1002,MATCH($A378,'Asset purchases'!$A$3:$A$1002,0))="ü",1,NA())</f>
        <v>#N/A</v>
      </c>
      <c r="S378" s="15" t="e">
        <f>IF(INDEX('Asset purchases'!R$3:R$1002,MATCH($A378,'Asset purchases'!$A$3:$A$1002,0))="ü",1,NA())</f>
        <v>#N/A</v>
      </c>
      <c r="T378" s="15" t="e">
        <f>IF(INDEX('Asset purchases'!S$3:S$1002,MATCH($A378,'Asset purchases'!$A$3:$A$1002,0))="ü",1,NA())</f>
        <v>#N/A</v>
      </c>
      <c r="U378" s="15" t="e">
        <f>IF(INDEX('Asset purchases'!T$3:T$1002,MATCH($A378,'Asset purchases'!$A$3:$A$1002,0))="ü",1,NA())</f>
        <v>#N/A</v>
      </c>
      <c r="V378" s="43">
        <f>IF(Announcements!H379="ü",1,0)</f>
        <v>0</v>
      </c>
    </row>
    <row r="379" spans="1:22" x14ac:dyDescent="0.3">
      <c r="A379" s="15" t="str">
        <f>IF(NOT(ISBLANK(Announcements!A380)),Announcements!A380,NA())</f>
        <v>EA-20200315-mon-1</v>
      </c>
      <c r="B379" s="15">
        <f>IF(NOT(ISBLANK(Announcements!B380)),Announcements!B380,NA())</f>
        <v>3</v>
      </c>
      <c r="C379" s="15" t="e">
        <f>IF(NOT(ISBLANK(Announcements!#REF!)),Announcements!#REF!,NA())</f>
        <v>#REF!</v>
      </c>
      <c r="D379" s="26">
        <f>IF(NOT(ISBLANK(Announcements!C380)),Announcements!C380,NA())</f>
        <v>44001</v>
      </c>
      <c r="E379" s="15" t="e">
        <f>IF(NOT(ISBLANK(Announcements!D380)),Announcements!D380,NA())</f>
        <v>#N/A</v>
      </c>
      <c r="F379" s="15" t="str">
        <f>IF(NOT(ISBLANK(Announcements!E380)),Announcements!E380,NA())</f>
        <v>EA</v>
      </c>
      <c r="G379" s="15" t="str">
        <f>IF(NOT(ISBLANK(Announcements!F380)),Announcements!F380,NA())</f>
        <v>Foreign exchange</v>
      </c>
      <c r="H379" s="15" t="e">
        <f>IF(INDEX('Lending operations'!$L$3:$L$1007,MATCH($A379,'Lending operations'!$A$3:$A$1007,0))="ü",1,0)</f>
        <v>#N/A</v>
      </c>
      <c r="I379" s="15" t="e">
        <f>IF(INDEX('Lending operations'!$M$3:$M$1007,MATCH($A379,'Lending operations'!$A$3:$A$1007,0))="ü",1,NA())</f>
        <v>#N/A</v>
      </c>
      <c r="J379" s="15">
        <f t="shared" si="10"/>
        <v>0</v>
      </c>
      <c r="K379" s="15">
        <f t="shared" si="11"/>
        <v>0</v>
      </c>
      <c r="M379" s="15" t="e">
        <f>IF(INDEX('Asset purchases'!L$3:L$1002,MATCH($A379,'Asset purchases'!$A$3:$A$1002,0))="ü",1,NA())</f>
        <v>#N/A</v>
      </c>
      <c r="N379" s="15" t="e">
        <f>IF(INDEX('Asset purchases'!M$3:M$1002,MATCH($A379,'Asset purchases'!$A$3:$A$1002,0))="ü",1,NA())</f>
        <v>#N/A</v>
      </c>
      <c r="O379" s="15" t="e">
        <f>IF(INDEX('Asset purchases'!N$3:N$1002,MATCH($A379,'Asset purchases'!$A$3:$A$1002,0))="ü",1,NA())</f>
        <v>#N/A</v>
      </c>
      <c r="P379" s="15" t="e">
        <f>IF(INDEX('Asset purchases'!O$3:O$1002,MATCH($A379,'Asset purchases'!$A$3:$A$1002,0))="ü",1,NA())</f>
        <v>#N/A</v>
      </c>
      <c r="Q379" s="15" t="e">
        <f>IF(INDEX('Asset purchases'!P$3:P$1002,MATCH($A379,'Asset purchases'!$A$3:$A$1002,0))="ü",1,NA())</f>
        <v>#N/A</v>
      </c>
      <c r="R379" s="15" t="e">
        <f>IF(INDEX('Asset purchases'!Q$3:Q$1002,MATCH($A379,'Asset purchases'!$A$3:$A$1002,0))="ü",1,NA())</f>
        <v>#N/A</v>
      </c>
      <c r="S379" s="15" t="e">
        <f>IF(INDEX('Asset purchases'!R$3:R$1002,MATCH($A379,'Asset purchases'!$A$3:$A$1002,0))="ü",1,NA())</f>
        <v>#N/A</v>
      </c>
      <c r="T379" s="15" t="e">
        <f>IF(INDEX('Asset purchases'!S$3:S$1002,MATCH($A379,'Asset purchases'!$A$3:$A$1002,0))="ü",1,NA())</f>
        <v>#N/A</v>
      </c>
      <c r="U379" s="15" t="e">
        <f>IF(INDEX('Asset purchases'!T$3:T$1002,MATCH($A379,'Asset purchases'!$A$3:$A$1002,0))="ü",1,NA())</f>
        <v>#N/A</v>
      </c>
      <c r="V379" s="43">
        <f>IF(Announcements!H380="ü",1,0)</f>
        <v>1</v>
      </c>
    </row>
    <row r="380" spans="1:22" x14ac:dyDescent="0.3">
      <c r="A380" s="15" t="str">
        <f>IF(NOT(ISBLANK(Announcements!A381)),Announcements!A381,NA())</f>
        <v>EA-20200625-mon-1</v>
      </c>
      <c r="B380" s="15">
        <f>IF(NOT(ISBLANK(Announcements!B381)),Announcements!B381,NA())</f>
        <v>1</v>
      </c>
      <c r="C380" s="15" t="e">
        <f>IF(NOT(ISBLANK(Announcements!#REF!)),Announcements!#REF!,NA())</f>
        <v>#REF!</v>
      </c>
      <c r="D380" s="26">
        <f>IF(NOT(ISBLANK(Announcements!C381)),Announcements!C381,NA())</f>
        <v>44007</v>
      </c>
      <c r="E380" s="15" t="e">
        <f>IF(NOT(ISBLANK(Announcements!D381)),Announcements!D381,NA())</f>
        <v>#N/A</v>
      </c>
      <c r="F380" s="15" t="str">
        <f>IF(NOT(ISBLANK(Announcements!E381)),Announcements!E381,NA())</f>
        <v>EA</v>
      </c>
      <c r="G380" s="15" t="str">
        <f>IF(NOT(ISBLANK(Announcements!F381)),Announcements!F381,NA())</f>
        <v>Foreign exchange</v>
      </c>
      <c r="H380" s="15" t="e">
        <f>IF(INDEX('Lending operations'!$L$3:$L$1007,MATCH($A380,'Lending operations'!$A$3:$A$1007,0))="ü",1,0)</f>
        <v>#N/A</v>
      </c>
      <c r="I380" s="15" t="e">
        <f>IF(INDEX('Lending operations'!$M$3:$M$1007,MATCH($A380,'Lending operations'!$A$3:$A$1007,0))="ü",1,NA())</f>
        <v>#N/A</v>
      </c>
      <c r="J380" s="15">
        <f t="shared" si="10"/>
        <v>0</v>
      </c>
      <c r="K380" s="15">
        <f t="shared" si="11"/>
        <v>0</v>
      </c>
      <c r="M380" s="15" t="e">
        <f>IF(INDEX('Asset purchases'!L$3:L$1002,MATCH($A380,'Asset purchases'!$A$3:$A$1002,0))="ü",1,NA())</f>
        <v>#N/A</v>
      </c>
      <c r="N380" s="15" t="e">
        <f>IF(INDEX('Asset purchases'!M$3:M$1002,MATCH($A380,'Asset purchases'!$A$3:$A$1002,0))="ü",1,NA())</f>
        <v>#N/A</v>
      </c>
      <c r="O380" s="15" t="e">
        <f>IF(INDEX('Asset purchases'!N$3:N$1002,MATCH($A380,'Asset purchases'!$A$3:$A$1002,0))="ü",1,NA())</f>
        <v>#N/A</v>
      </c>
      <c r="P380" s="15" t="e">
        <f>IF(INDEX('Asset purchases'!O$3:O$1002,MATCH($A380,'Asset purchases'!$A$3:$A$1002,0))="ü",1,NA())</f>
        <v>#N/A</v>
      </c>
      <c r="Q380" s="15" t="e">
        <f>IF(INDEX('Asset purchases'!P$3:P$1002,MATCH($A380,'Asset purchases'!$A$3:$A$1002,0))="ü",1,NA())</f>
        <v>#N/A</v>
      </c>
      <c r="R380" s="15" t="e">
        <f>IF(INDEX('Asset purchases'!Q$3:Q$1002,MATCH($A380,'Asset purchases'!$A$3:$A$1002,0))="ü",1,NA())</f>
        <v>#N/A</v>
      </c>
      <c r="S380" s="15" t="e">
        <f>IF(INDEX('Asset purchases'!R$3:R$1002,MATCH($A380,'Asset purchases'!$A$3:$A$1002,0))="ü",1,NA())</f>
        <v>#N/A</v>
      </c>
      <c r="T380" s="15" t="e">
        <f>IF(INDEX('Asset purchases'!S$3:S$1002,MATCH($A380,'Asset purchases'!$A$3:$A$1002,0))="ü",1,NA())</f>
        <v>#N/A</v>
      </c>
      <c r="U380" s="15" t="e">
        <f>IF(INDEX('Asset purchases'!T$3:T$1002,MATCH($A380,'Asset purchases'!$A$3:$A$1002,0))="ü",1,NA())</f>
        <v>#N/A</v>
      </c>
      <c r="V380" s="43">
        <f>IF(Announcements!H381="ü",1,0)</f>
        <v>0</v>
      </c>
    </row>
    <row r="381" spans="1:22" x14ac:dyDescent="0.3">
      <c r="A381" s="15" t="str">
        <f>IF(NOT(ISBLANK(Announcements!A382)),Announcements!A382,NA())</f>
        <v>EA-20200312-mon-4</v>
      </c>
      <c r="B381" s="15">
        <f>IF(NOT(ISBLANK(Announcements!B382)),Announcements!B382,NA())</f>
        <v>4</v>
      </c>
      <c r="C381" s="15" t="e">
        <f>IF(NOT(ISBLANK(Announcements!#REF!)),Announcements!#REF!,NA())</f>
        <v>#REF!</v>
      </c>
      <c r="D381" s="26">
        <f>IF(NOT(ISBLANK(Announcements!C382)),Announcements!C382,NA())</f>
        <v>44028</v>
      </c>
      <c r="E381" s="15" t="e">
        <f>IF(NOT(ISBLANK(Announcements!D382)),Announcements!D382,NA())</f>
        <v>#N/A</v>
      </c>
      <c r="F381" s="15" t="str">
        <f>IF(NOT(ISBLANK(Announcements!E382)),Announcements!E382,NA())</f>
        <v>EA</v>
      </c>
      <c r="G381" s="15" t="str">
        <f>IF(NOT(ISBLANK(Announcements!F382)),Announcements!F382,NA())</f>
        <v>Interest rate</v>
      </c>
      <c r="H381" s="15" t="e">
        <f>IF(INDEX('Lending operations'!$L$3:$L$1007,MATCH($A381,'Lending operations'!$A$3:$A$1007,0))="ü",1,0)</f>
        <v>#N/A</v>
      </c>
      <c r="I381" s="15" t="e">
        <f>IF(INDEX('Lending operations'!$M$3:$M$1007,MATCH($A381,'Lending operations'!$A$3:$A$1007,0))="ü",1,NA())</f>
        <v>#N/A</v>
      </c>
      <c r="J381" s="15">
        <f t="shared" si="10"/>
        <v>0</v>
      </c>
      <c r="K381" s="15">
        <f t="shared" si="11"/>
        <v>0</v>
      </c>
      <c r="M381" s="15" t="e">
        <f>IF(INDEX('Asset purchases'!L$3:L$1002,MATCH($A381,'Asset purchases'!$A$3:$A$1002,0))="ü",1,NA())</f>
        <v>#N/A</v>
      </c>
      <c r="N381" s="15" t="e">
        <f>IF(INDEX('Asset purchases'!M$3:M$1002,MATCH($A381,'Asset purchases'!$A$3:$A$1002,0))="ü",1,NA())</f>
        <v>#N/A</v>
      </c>
      <c r="O381" s="15" t="e">
        <f>IF(INDEX('Asset purchases'!N$3:N$1002,MATCH($A381,'Asset purchases'!$A$3:$A$1002,0))="ü",1,NA())</f>
        <v>#N/A</v>
      </c>
      <c r="P381" s="15" t="e">
        <f>IF(INDEX('Asset purchases'!O$3:O$1002,MATCH($A381,'Asset purchases'!$A$3:$A$1002,0))="ü",1,NA())</f>
        <v>#N/A</v>
      </c>
      <c r="Q381" s="15" t="e">
        <f>IF(INDEX('Asset purchases'!P$3:P$1002,MATCH($A381,'Asset purchases'!$A$3:$A$1002,0))="ü",1,NA())</f>
        <v>#N/A</v>
      </c>
      <c r="R381" s="15" t="e">
        <f>IF(INDEX('Asset purchases'!Q$3:Q$1002,MATCH($A381,'Asset purchases'!$A$3:$A$1002,0))="ü",1,NA())</f>
        <v>#N/A</v>
      </c>
      <c r="S381" s="15" t="e">
        <f>IF(INDEX('Asset purchases'!R$3:R$1002,MATCH($A381,'Asset purchases'!$A$3:$A$1002,0))="ü",1,NA())</f>
        <v>#N/A</v>
      </c>
      <c r="T381" s="15" t="e">
        <f>IF(INDEX('Asset purchases'!S$3:S$1002,MATCH($A381,'Asset purchases'!$A$3:$A$1002,0))="ü",1,NA())</f>
        <v>#N/A</v>
      </c>
      <c r="U381" s="15" t="e">
        <f>IF(INDEX('Asset purchases'!T$3:T$1002,MATCH($A381,'Asset purchases'!$A$3:$A$1002,0))="ü",1,NA())</f>
        <v>#N/A</v>
      </c>
      <c r="V381" s="43">
        <f>IF(Announcements!H382="ü",1,0)</f>
        <v>0</v>
      </c>
    </row>
    <row r="382" spans="1:22" x14ac:dyDescent="0.3">
      <c r="A382" s="15" t="str">
        <f>IF(NOT(ISBLANK(Announcements!A383)),Announcements!A383,NA())</f>
        <v>EA-20200717-mon-1</v>
      </c>
      <c r="B382" s="15">
        <f>IF(NOT(ISBLANK(Announcements!B383)),Announcements!B383,NA())</f>
        <v>1</v>
      </c>
      <c r="C382" s="15" t="e">
        <f>IF(NOT(ISBLANK(Announcements!#REF!)),Announcements!#REF!,NA())</f>
        <v>#REF!</v>
      </c>
      <c r="D382" s="26">
        <f>IF(NOT(ISBLANK(Announcements!C383)),Announcements!C383,NA())</f>
        <v>44029</v>
      </c>
      <c r="E382" s="15" t="e">
        <f>IF(NOT(ISBLANK(Announcements!D383)),Announcements!D383,NA())</f>
        <v>#N/A</v>
      </c>
      <c r="F382" s="15" t="str">
        <f>IF(NOT(ISBLANK(Announcements!E383)),Announcements!E383,NA())</f>
        <v>EA</v>
      </c>
      <c r="G382" s="15" t="str">
        <f>IF(NOT(ISBLANK(Announcements!F383)),Announcements!F383,NA())</f>
        <v>Foreign exchange</v>
      </c>
      <c r="H382" s="15" t="e">
        <f>IF(INDEX('Lending operations'!$L$3:$L$1007,MATCH($A382,'Lending operations'!$A$3:$A$1007,0))="ü",1,0)</f>
        <v>#N/A</v>
      </c>
      <c r="I382" s="15" t="e">
        <f>IF(INDEX('Lending operations'!$M$3:$M$1007,MATCH($A382,'Lending operations'!$A$3:$A$1007,0))="ü",1,NA())</f>
        <v>#N/A</v>
      </c>
      <c r="J382" s="15">
        <f t="shared" si="10"/>
        <v>0</v>
      </c>
      <c r="K382" s="15">
        <f t="shared" si="11"/>
        <v>0</v>
      </c>
      <c r="M382" s="15" t="e">
        <f>IF(INDEX('Asset purchases'!L$3:L$1002,MATCH($A382,'Asset purchases'!$A$3:$A$1002,0))="ü",1,NA())</f>
        <v>#N/A</v>
      </c>
      <c r="N382" s="15" t="e">
        <f>IF(INDEX('Asset purchases'!M$3:M$1002,MATCH($A382,'Asset purchases'!$A$3:$A$1002,0))="ü",1,NA())</f>
        <v>#N/A</v>
      </c>
      <c r="O382" s="15" t="e">
        <f>IF(INDEX('Asset purchases'!N$3:N$1002,MATCH($A382,'Asset purchases'!$A$3:$A$1002,0))="ü",1,NA())</f>
        <v>#N/A</v>
      </c>
      <c r="P382" s="15" t="e">
        <f>IF(INDEX('Asset purchases'!O$3:O$1002,MATCH($A382,'Asset purchases'!$A$3:$A$1002,0))="ü",1,NA())</f>
        <v>#N/A</v>
      </c>
      <c r="Q382" s="15" t="e">
        <f>IF(INDEX('Asset purchases'!P$3:P$1002,MATCH($A382,'Asset purchases'!$A$3:$A$1002,0))="ü",1,NA())</f>
        <v>#N/A</v>
      </c>
      <c r="R382" s="15" t="e">
        <f>IF(INDEX('Asset purchases'!Q$3:Q$1002,MATCH($A382,'Asset purchases'!$A$3:$A$1002,0))="ü",1,NA())</f>
        <v>#N/A</v>
      </c>
      <c r="S382" s="15" t="e">
        <f>IF(INDEX('Asset purchases'!R$3:R$1002,MATCH($A382,'Asset purchases'!$A$3:$A$1002,0))="ü",1,NA())</f>
        <v>#N/A</v>
      </c>
      <c r="T382" s="15" t="e">
        <f>IF(INDEX('Asset purchases'!S$3:S$1002,MATCH($A382,'Asset purchases'!$A$3:$A$1002,0))="ü",1,NA())</f>
        <v>#N/A</v>
      </c>
      <c r="U382" s="15" t="e">
        <f>IF(INDEX('Asset purchases'!T$3:T$1002,MATCH($A382,'Asset purchases'!$A$3:$A$1002,0))="ü",1,NA())</f>
        <v>#N/A</v>
      </c>
      <c r="V382" s="43">
        <f>IF(Announcements!H383="ü",1,0)</f>
        <v>0</v>
      </c>
    </row>
    <row r="383" spans="1:22" x14ac:dyDescent="0.3">
      <c r="A383" s="15" t="str">
        <f>IF(NOT(ISBLANK(Announcements!A384)),Announcements!A384,NA())</f>
        <v>EA-20200717-mon-2</v>
      </c>
      <c r="B383" s="15">
        <f>IF(NOT(ISBLANK(Announcements!B384)),Announcements!B384,NA())</f>
        <v>1</v>
      </c>
      <c r="C383" s="15" t="e">
        <f>IF(NOT(ISBLANK(Announcements!#REF!)),Announcements!#REF!,NA())</f>
        <v>#REF!</v>
      </c>
      <c r="D383" s="26">
        <f>IF(NOT(ISBLANK(Announcements!C384)),Announcements!C384,NA())</f>
        <v>44029</v>
      </c>
      <c r="E383" s="15" t="e">
        <f>IF(NOT(ISBLANK(Announcements!D384)),Announcements!D384,NA())</f>
        <v>#N/A</v>
      </c>
      <c r="F383" s="15" t="str">
        <f>IF(NOT(ISBLANK(Announcements!E384)),Announcements!E384,NA())</f>
        <v>EA</v>
      </c>
      <c r="G383" s="15" t="str">
        <f>IF(NOT(ISBLANK(Announcements!F384)),Announcements!F384,NA())</f>
        <v>Foreign exchange</v>
      </c>
      <c r="H383" s="15" t="e">
        <f>IF(INDEX('Lending operations'!$L$3:$L$1007,MATCH($A383,'Lending operations'!$A$3:$A$1007,0))="ü",1,0)</f>
        <v>#N/A</v>
      </c>
      <c r="I383" s="15" t="e">
        <f>IF(INDEX('Lending operations'!$M$3:$M$1007,MATCH($A383,'Lending operations'!$A$3:$A$1007,0))="ü",1,NA())</f>
        <v>#N/A</v>
      </c>
      <c r="J383" s="15">
        <f t="shared" si="10"/>
        <v>0</v>
      </c>
      <c r="K383" s="15">
        <f t="shared" si="11"/>
        <v>0</v>
      </c>
      <c r="M383" s="15" t="e">
        <f>IF(INDEX('Asset purchases'!L$3:L$1002,MATCH($A383,'Asset purchases'!$A$3:$A$1002,0))="ü",1,NA())</f>
        <v>#N/A</v>
      </c>
      <c r="N383" s="15" t="e">
        <f>IF(INDEX('Asset purchases'!M$3:M$1002,MATCH($A383,'Asset purchases'!$A$3:$A$1002,0))="ü",1,NA())</f>
        <v>#N/A</v>
      </c>
      <c r="O383" s="15" t="e">
        <f>IF(INDEX('Asset purchases'!N$3:N$1002,MATCH($A383,'Asset purchases'!$A$3:$A$1002,0))="ü",1,NA())</f>
        <v>#N/A</v>
      </c>
      <c r="P383" s="15" t="e">
        <f>IF(INDEX('Asset purchases'!O$3:O$1002,MATCH($A383,'Asset purchases'!$A$3:$A$1002,0))="ü",1,NA())</f>
        <v>#N/A</v>
      </c>
      <c r="Q383" s="15" t="e">
        <f>IF(INDEX('Asset purchases'!P$3:P$1002,MATCH($A383,'Asset purchases'!$A$3:$A$1002,0))="ü",1,NA())</f>
        <v>#N/A</v>
      </c>
      <c r="R383" s="15" t="e">
        <f>IF(INDEX('Asset purchases'!Q$3:Q$1002,MATCH($A383,'Asset purchases'!$A$3:$A$1002,0))="ü",1,NA())</f>
        <v>#N/A</v>
      </c>
      <c r="S383" s="15" t="e">
        <f>IF(INDEX('Asset purchases'!R$3:R$1002,MATCH($A383,'Asset purchases'!$A$3:$A$1002,0))="ü",1,NA())</f>
        <v>#N/A</v>
      </c>
      <c r="T383" s="15" t="e">
        <f>IF(INDEX('Asset purchases'!S$3:S$1002,MATCH($A383,'Asset purchases'!$A$3:$A$1002,0))="ü",1,NA())</f>
        <v>#N/A</v>
      </c>
      <c r="U383" s="15" t="e">
        <f>IF(INDEX('Asset purchases'!T$3:T$1002,MATCH($A383,'Asset purchases'!$A$3:$A$1002,0))="ü",1,NA())</f>
        <v>#N/A</v>
      </c>
      <c r="V383" s="43">
        <f>IF(Announcements!H384="ü",1,0)</f>
        <v>0</v>
      </c>
    </row>
    <row r="384" spans="1:22" x14ac:dyDescent="0.3">
      <c r="A384" s="15" t="str">
        <f>IF(NOT(ISBLANK(Announcements!A385)),Announcements!A385,NA())</f>
        <v>EA-20200315-mon-1</v>
      </c>
      <c r="B384" s="15">
        <f>IF(NOT(ISBLANK(Announcements!B385)),Announcements!B385,NA())</f>
        <v>4</v>
      </c>
      <c r="C384" s="15" t="e">
        <f>IF(NOT(ISBLANK(Announcements!#REF!)),Announcements!#REF!,NA())</f>
        <v>#REF!</v>
      </c>
      <c r="D384" s="26">
        <f>IF(NOT(ISBLANK(Announcements!C385)),Announcements!C385,NA())</f>
        <v>44031</v>
      </c>
      <c r="E384" s="15" t="e">
        <f>IF(NOT(ISBLANK(Announcements!D385)),Announcements!D385,NA())</f>
        <v>#N/A</v>
      </c>
      <c r="F384" s="15" t="str">
        <f>IF(NOT(ISBLANK(Announcements!E385)),Announcements!E385,NA())</f>
        <v>EA</v>
      </c>
      <c r="G384" s="15" t="str">
        <f>IF(NOT(ISBLANK(Announcements!F385)),Announcements!F385,NA())</f>
        <v>Foreign exchange</v>
      </c>
      <c r="H384" s="15" t="e">
        <f>IF(INDEX('Lending operations'!$L$3:$L$1007,MATCH($A384,'Lending operations'!$A$3:$A$1007,0))="ü",1,0)</f>
        <v>#N/A</v>
      </c>
      <c r="I384" s="15" t="e">
        <f>IF(INDEX('Lending operations'!$M$3:$M$1007,MATCH($A384,'Lending operations'!$A$3:$A$1007,0))="ü",1,NA())</f>
        <v>#N/A</v>
      </c>
      <c r="J384" s="15">
        <f t="shared" si="10"/>
        <v>0</v>
      </c>
      <c r="K384" s="15">
        <f t="shared" si="11"/>
        <v>0</v>
      </c>
      <c r="M384" s="15" t="e">
        <f>IF(INDEX('Asset purchases'!L$3:L$1002,MATCH($A384,'Asset purchases'!$A$3:$A$1002,0))="ü",1,NA())</f>
        <v>#N/A</v>
      </c>
      <c r="N384" s="15" t="e">
        <f>IF(INDEX('Asset purchases'!M$3:M$1002,MATCH($A384,'Asset purchases'!$A$3:$A$1002,0))="ü",1,NA())</f>
        <v>#N/A</v>
      </c>
      <c r="O384" s="15" t="e">
        <f>IF(INDEX('Asset purchases'!N$3:N$1002,MATCH($A384,'Asset purchases'!$A$3:$A$1002,0))="ü",1,NA())</f>
        <v>#N/A</v>
      </c>
      <c r="P384" s="15" t="e">
        <f>IF(INDEX('Asset purchases'!O$3:O$1002,MATCH($A384,'Asset purchases'!$A$3:$A$1002,0))="ü",1,NA())</f>
        <v>#N/A</v>
      </c>
      <c r="Q384" s="15" t="e">
        <f>IF(INDEX('Asset purchases'!P$3:P$1002,MATCH($A384,'Asset purchases'!$A$3:$A$1002,0))="ü",1,NA())</f>
        <v>#N/A</v>
      </c>
      <c r="R384" s="15" t="e">
        <f>IF(INDEX('Asset purchases'!Q$3:Q$1002,MATCH($A384,'Asset purchases'!$A$3:$A$1002,0))="ü",1,NA())</f>
        <v>#N/A</v>
      </c>
      <c r="S384" s="15" t="e">
        <f>IF(INDEX('Asset purchases'!R$3:R$1002,MATCH($A384,'Asset purchases'!$A$3:$A$1002,0))="ü",1,NA())</f>
        <v>#N/A</v>
      </c>
      <c r="T384" s="15" t="e">
        <f>IF(INDEX('Asset purchases'!S$3:S$1002,MATCH($A384,'Asset purchases'!$A$3:$A$1002,0))="ü",1,NA())</f>
        <v>#N/A</v>
      </c>
      <c r="U384" s="15" t="e">
        <f>IF(INDEX('Asset purchases'!T$3:T$1002,MATCH($A384,'Asset purchases'!$A$3:$A$1002,0))="ü",1,NA())</f>
        <v>#N/A</v>
      </c>
      <c r="V384" s="43">
        <f>IF(Announcements!H385="ü",1,0)</f>
        <v>1</v>
      </c>
    </row>
    <row r="385" spans="1:22" x14ac:dyDescent="0.3">
      <c r="A385" s="15" t="str">
        <f>IF(NOT(ISBLANK(Announcements!A386)),Announcements!A386,NA())</f>
        <v>EA-20200723-mon-1</v>
      </c>
      <c r="B385" s="15">
        <f>IF(NOT(ISBLANK(Announcements!B386)),Announcements!B386,NA())</f>
        <v>1</v>
      </c>
      <c r="C385" s="15" t="e">
        <f>IF(NOT(ISBLANK(Announcements!#REF!)),Announcements!#REF!,NA())</f>
        <v>#REF!</v>
      </c>
      <c r="D385" s="26">
        <f>IF(NOT(ISBLANK(Announcements!C386)),Announcements!C386,NA())</f>
        <v>44035</v>
      </c>
      <c r="E385" s="15" t="e">
        <f>IF(NOT(ISBLANK(Announcements!D386)),Announcements!D386,NA())</f>
        <v>#N/A</v>
      </c>
      <c r="F385" s="15" t="str">
        <f>IF(NOT(ISBLANK(Announcements!E386)),Announcements!E386,NA())</f>
        <v>EA</v>
      </c>
      <c r="G385" s="15" t="str">
        <f>IF(NOT(ISBLANK(Announcements!F386)),Announcements!F386,NA())</f>
        <v>Foreign exchange</v>
      </c>
      <c r="H385" s="15" t="e">
        <f>IF(INDEX('Lending operations'!$L$3:$L$1007,MATCH($A385,'Lending operations'!$A$3:$A$1007,0))="ü",1,0)</f>
        <v>#N/A</v>
      </c>
      <c r="I385" s="15" t="e">
        <f>IF(INDEX('Lending operations'!$M$3:$M$1007,MATCH($A385,'Lending operations'!$A$3:$A$1007,0))="ü",1,NA())</f>
        <v>#N/A</v>
      </c>
      <c r="J385" s="15">
        <f t="shared" si="10"/>
        <v>0</v>
      </c>
      <c r="K385" s="15">
        <f t="shared" si="11"/>
        <v>0</v>
      </c>
      <c r="M385" s="15" t="e">
        <f>IF(INDEX('Asset purchases'!L$3:L$1002,MATCH($A385,'Asset purchases'!$A$3:$A$1002,0))="ü",1,NA())</f>
        <v>#N/A</v>
      </c>
      <c r="N385" s="15" t="e">
        <f>IF(INDEX('Asset purchases'!M$3:M$1002,MATCH($A385,'Asset purchases'!$A$3:$A$1002,0))="ü",1,NA())</f>
        <v>#N/A</v>
      </c>
      <c r="O385" s="15" t="e">
        <f>IF(INDEX('Asset purchases'!N$3:N$1002,MATCH($A385,'Asset purchases'!$A$3:$A$1002,0))="ü",1,NA())</f>
        <v>#N/A</v>
      </c>
      <c r="P385" s="15" t="e">
        <f>IF(INDEX('Asset purchases'!O$3:O$1002,MATCH($A385,'Asset purchases'!$A$3:$A$1002,0))="ü",1,NA())</f>
        <v>#N/A</v>
      </c>
      <c r="Q385" s="15" t="e">
        <f>IF(INDEX('Asset purchases'!P$3:P$1002,MATCH($A385,'Asset purchases'!$A$3:$A$1002,0))="ü",1,NA())</f>
        <v>#N/A</v>
      </c>
      <c r="R385" s="15" t="e">
        <f>IF(INDEX('Asset purchases'!Q$3:Q$1002,MATCH($A385,'Asset purchases'!$A$3:$A$1002,0))="ü",1,NA())</f>
        <v>#N/A</v>
      </c>
      <c r="S385" s="15" t="e">
        <f>IF(INDEX('Asset purchases'!R$3:R$1002,MATCH($A385,'Asset purchases'!$A$3:$A$1002,0))="ü",1,NA())</f>
        <v>#N/A</v>
      </c>
      <c r="T385" s="15" t="e">
        <f>IF(INDEX('Asset purchases'!S$3:S$1002,MATCH($A385,'Asset purchases'!$A$3:$A$1002,0))="ü",1,NA())</f>
        <v>#N/A</v>
      </c>
      <c r="U385" s="15" t="e">
        <f>IF(INDEX('Asset purchases'!T$3:T$1002,MATCH($A385,'Asset purchases'!$A$3:$A$1002,0))="ü",1,NA())</f>
        <v>#N/A</v>
      </c>
      <c r="V385" s="43">
        <f>IF(Announcements!H386="ü",1,0)</f>
        <v>0</v>
      </c>
    </row>
    <row r="386" spans="1:22" x14ac:dyDescent="0.3">
      <c r="A386" s="15" t="str">
        <f>IF(NOT(ISBLANK(Announcements!A387)),Announcements!A387,NA())</f>
        <v>EA-20200818-mon-1</v>
      </c>
      <c r="B386" s="15">
        <f>IF(NOT(ISBLANK(Announcements!B387)),Announcements!B387,NA())</f>
        <v>1</v>
      </c>
      <c r="C386" s="15" t="e">
        <f>IF(NOT(ISBLANK(Announcements!#REF!)),Announcements!#REF!,NA())</f>
        <v>#REF!</v>
      </c>
      <c r="D386" s="26">
        <f>IF(NOT(ISBLANK(Announcements!C387)),Announcements!C387,NA())</f>
        <v>44061</v>
      </c>
      <c r="E386" s="15" t="e">
        <f>IF(NOT(ISBLANK(Announcements!D387)),Announcements!D387,NA())</f>
        <v>#N/A</v>
      </c>
      <c r="F386" s="15" t="str">
        <f>IF(NOT(ISBLANK(Announcements!E387)),Announcements!E387,NA())</f>
        <v>EA</v>
      </c>
      <c r="G386" s="15" t="str">
        <f>IF(NOT(ISBLANK(Announcements!F387)),Announcements!F387,NA())</f>
        <v>Foreign exchange</v>
      </c>
      <c r="H386" s="15" t="e">
        <f>IF(INDEX('Lending operations'!$L$3:$L$1007,MATCH($A386,'Lending operations'!$A$3:$A$1007,0))="ü",1,0)</f>
        <v>#N/A</v>
      </c>
      <c r="I386" s="15" t="e">
        <f>IF(INDEX('Lending operations'!$M$3:$M$1007,MATCH($A386,'Lending operations'!$A$3:$A$1007,0))="ü",1,NA())</f>
        <v>#N/A</v>
      </c>
      <c r="J386" s="15">
        <f t="shared" si="10"/>
        <v>0</v>
      </c>
      <c r="K386" s="15">
        <f t="shared" si="11"/>
        <v>0</v>
      </c>
      <c r="M386" s="15" t="e">
        <f>IF(INDEX('Asset purchases'!L$3:L$1002,MATCH($A386,'Asset purchases'!$A$3:$A$1002,0))="ü",1,NA())</f>
        <v>#N/A</v>
      </c>
      <c r="N386" s="15" t="e">
        <f>IF(INDEX('Asset purchases'!M$3:M$1002,MATCH($A386,'Asset purchases'!$A$3:$A$1002,0))="ü",1,NA())</f>
        <v>#N/A</v>
      </c>
      <c r="O386" s="15" t="e">
        <f>IF(INDEX('Asset purchases'!N$3:N$1002,MATCH($A386,'Asset purchases'!$A$3:$A$1002,0))="ü",1,NA())</f>
        <v>#N/A</v>
      </c>
      <c r="P386" s="15" t="e">
        <f>IF(INDEX('Asset purchases'!O$3:O$1002,MATCH($A386,'Asset purchases'!$A$3:$A$1002,0))="ü",1,NA())</f>
        <v>#N/A</v>
      </c>
      <c r="Q386" s="15" t="e">
        <f>IF(INDEX('Asset purchases'!P$3:P$1002,MATCH($A386,'Asset purchases'!$A$3:$A$1002,0))="ü",1,NA())</f>
        <v>#N/A</v>
      </c>
      <c r="R386" s="15" t="e">
        <f>IF(INDEX('Asset purchases'!Q$3:Q$1002,MATCH($A386,'Asset purchases'!$A$3:$A$1002,0))="ü",1,NA())</f>
        <v>#N/A</v>
      </c>
      <c r="S386" s="15" t="e">
        <f>IF(INDEX('Asset purchases'!R$3:R$1002,MATCH($A386,'Asset purchases'!$A$3:$A$1002,0))="ü",1,NA())</f>
        <v>#N/A</v>
      </c>
      <c r="T386" s="15" t="e">
        <f>IF(INDEX('Asset purchases'!S$3:S$1002,MATCH($A386,'Asset purchases'!$A$3:$A$1002,0))="ü",1,NA())</f>
        <v>#N/A</v>
      </c>
      <c r="U386" s="15" t="e">
        <f>IF(INDEX('Asset purchases'!T$3:T$1002,MATCH($A386,'Asset purchases'!$A$3:$A$1002,0))="ü",1,NA())</f>
        <v>#N/A</v>
      </c>
      <c r="V386" s="43">
        <f>IF(Announcements!H387="ü",1,0)</f>
        <v>0</v>
      </c>
    </row>
    <row r="387" spans="1:22" x14ac:dyDescent="0.3">
      <c r="A387" s="15" t="str">
        <f>IF(NOT(ISBLANK(Announcements!A388)),Announcements!A388,NA())</f>
        <v>EA-20200818-mon-2</v>
      </c>
      <c r="B387" s="15">
        <f>IF(NOT(ISBLANK(Announcements!B388)),Announcements!B388,NA())</f>
        <v>1</v>
      </c>
      <c r="C387" s="15" t="e">
        <f>IF(NOT(ISBLANK(Announcements!#REF!)),Announcements!#REF!,NA())</f>
        <v>#REF!</v>
      </c>
      <c r="D387" s="26">
        <f>IF(NOT(ISBLANK(Announcements!C388)),Announcements!C388,NA())</f>
        <v>44061</v>
      </c>
      <c r="E387" s="15" t="e">
        <f>IF(NOT(ISBLANK(Announcements!D388)),Announcements!D388,NA())</f>
        <v>#N/A</v>
      </c>
      <c r="F387" s="15" t="str">
        <f>IF(NOT(ISBLANK(Announcements!E388)),Announcements!E388,NA())</f>
        <v>EA</v>
      </c>
      <c r="G387" s="15" t="str">
        <f>IF(NOT(ISBLANK(Announcements!F388)),Announcements!F388,NA())</f>
        <v>Foreign exchange</v>
      </c>
      <c r="H387" s="15" t="e">
        <f>IF(INDEX('Lending operations'!$L$3:$L$1007,MATCH($A387,'Lending operations'!$A$3:$A$1007,0))="ü",1,0)</f>
        <v>#N/A</v>
      </c>
      <c r="I387" s="15" t="e">
        <f>IF(INDEX('Lending operations'!$M$3:$M$1007,MATCH($A387,'Lending operations'!$A$3:$A$1007,0))="ü",1,NA())</f>
        <v>#N/A</v>
      </c>
      <c r="J387" s="15">
        <f t="shared" ref="J387:J450" si="12">IF(_xlfn.AGGREGATE(9,3,$P387:$U387)&gt;0,1,0)</f>
        <v>0</v>
      </c>
      <c r="K387" s="15">
        <f t="shared" ref="K387:K450" si="13">IF(_xlfn.AGGREGATE(9,3,$M387:$O387)&gt;0,1,0)</f>
        <v>0</v>
      </c>
      <c r="M387" s="15" t="e">
        <f>IF(INDEX('Asset purchases'!L$3:L$1002,MATCH($A387,'Asset purchases'!$A$3:$A$1002,0))="ü",1,NA())</f>
        <v>#N/A</v>
      </c>
      <c r="N387" s="15" t="e">
        <f>IF(INDEX('Asset purchases'!M$3:M$1002,MATCH($A387,'Asset purchases'!$A$3:$A$1002,0))="ü",1,NA())</f>
        <v>#N/A</v>
      </c>
      <c r="O387" s="15" t="e">
        <f>IF(INDEX('Asset purchases'!N$3:N$1002,MATCH($A387,'Asset purchases'!$A$3:$A$1002,0))="ü",1,NA())</f>
        <v>#N/A</v>
      </c>
      <c r="P387" s="15" t="e">
        <f>IF(INDEX('Asset purchases'!O$3:O$1002,MATCH($A387,'Asset purchases'!$A$3:$A$1002,0))="ü",1,NA())</f>
        <v>#N/A</v>
      </c>
      <c r="Q387" s="15" t="e">
        <f>IF(INDEX('Asset purchases'!P$3:P$1002,MATCH($A387,'Asset purchases'!$A$3:$A$1002,0))="ü",1,NA())</f>
        <v>#N/A</v>
      </c>
      <c r="R387" s="15" t="e">
        <f>IF(INDEX('Asset purchases'!Q$3:Q$1002,MATCH($A387,'Asset purchases'!$A$3:$A$1002,0))="ü",1,NA())</f>
        <v>#N/A</v>
      </c>
      <c r="S387" s="15" t="e">
        <f>IF(INDEX('Asset purchases'!R$3:R$1002,MATCH($A387,'Asset purchases'!$A$3:$A$1002,0))="ü",1,NA())</f>
        <v>#N/A</v>
      </c>
      <c r="T387" s="15" t="e">
        <f>IF(INDEX('Asset purchases'!S$3:S$1002,MATCH($A387,'Asset purchases'!$A$3:$A$1002,0))="ü",1,NA())</f>
        <v>#N/A</v>
      </c>
      <c r="U387" s="15" t="e">
        <f>IF(INDEX('Asset purchases'!T$3:T$1002,MATCH($A387,'Asset purchases'!$A$3:$A$1002,0))="ü",1,NA())</f>
        <v>#N/A</v>
      </c>
      <c r="V387" s="43">
        <f>IF(Announcements!H388="ü",1,0)</f>
        <v>0</v>
      </c>
    </row>
    <row r="388" spans="1:22" x14ac:dyDescent="0.3">
      <c r="A388" s="15" t="str">
        <f>IF(NOT(ISBLANK(Announcements!A389)),Announcements!A389,NA())</f>
        <v>EA-20200315-mon-1</v>
      </c>
      <c r="B388" s="15">
        <f>IF(NOT(ISBLANK(Announcements!B389)),Announcements!B389,NA())</f>
        <v>5</v>
      </c>
      <c r="C388" s="15" t="e">
        <f>IF(NOT(ISBLANK(Announcements!#REF!)),Announcements!#REF!,NA())</f>
        <v>#REF!</v>
      </c>
      <c r="D388" s="26">
        <f>IF(NOT(ISBLANK(Announcements!C389)),Announcements!C389,NA())</f>
        <v>44063</v>
      </c>
      <c r="E388" s="15" t="e">
        <f>IF(NOT(ISBLANK(Announcements!D389)),Announcements!D389,NA())</f>
        <v>#N/A</v>
      </c>
      <c r="F388" s="15" t="str">
        <f>IF(NOT(ISBLANK(Announcements!E389)),Announcements!E389,NA())</f>
        <v>EA</v>
      </c>
      <c r="G388" s="15" t="str">
        <f>IF(NOT(ISBLANK(Announcements!F389)),Announcements!F389,NA())</f>
        <v>Foreign exchange</v>
      </c>
      <c r="H388" s="15" t="e">
        <f>IF(INDEX('Lending operations'!$L$3:$L$1007,MATCH($A388,'Lending operations'!$A$3:$A$1007,0))="ü",1,0)</f>
        <v>#N/A</v>
      </c>
      <c r="I388" s="15" t="e">
        <f>IF(INDEX('Lending operations'!$M$3:$M$1007,MATCH($A388,'Lending operations'!$A$3:$A$1007,0))="ü",1,NA())</f>
        <v>#N/A</v>
      </c>
      <c r="J388" s="15">
        <f t="shared" si="12"/>
        <v>0</v>
      </c>
      <c r="K388" s="15">
        <f t="shared" si="13"/>
        <v>0</v>
      </c>
      <c r="M388" s="15" t="e">
        <f>IF(INDEX('Asset purchases'!L$3:L$1002,MATCH($A388,'Asset purchases'!$A$3:$A$1002,0))="ü",1,NA())</f>
        <v>#N/A</v>
      </c>
      <c r="N388" s="15" t="e">
        <f>IF(INDEX('Asset purchases'!M$3:M$1002,MATCH($A388,'Asset purchases'!$A$3:$A$1002,0))="ü",1,NA())</f>
        <v>#N/A</v>
      </c>
      <c r="O388" s="15" t="e">
        <f>IF(INDEX('Asset purchases'!N$3:N$1002,MATCH($A388,'Asset purchases'!$A$3:$A$1002,0))="ü",1,NA())</f>
        <v>#N/A</v>
      </c>
      <c r="P388" s="15" t="e">
        <f>IF(INDEX('Asset purchases'!O$3:O$1002,MATCH($A388,'Asset purchases'!$A$3:$A$1002,0))="ü",1,NA())</f>
        <v>#N/A</v>
      </c>
      <c r="Q388" s="15" t="e">
        <f>IF(INDEX('Asset purchases'!P$3:P$1002,MATCH($A388,'Asset purchases'!$A$3:$A$1002,0))="ü",1,NA())</f>
        <v>#N/A</v>
      </c>
      <c r="R388" s="15" t="e">
        <f>IF(INDEX('Asset purchases'!Q$3:Q$1002,MATCH($A388,'Asset purchases'!$A$3:$A$1002,0))="ü",1,NA())</f>
        <v>#N/A</v>
      </c>
      <c r="S388" s="15" t="e">
        <f>IF(INDEX('Asset purchases'!R$3:R$1002,MATCH($A388,'Asset purchases'!$A$3:$A$1002,0))="ü",1,NA())</f>
        <v>#N/A</v>
      </c>
      <c r="T388" s="15" t="e">
        <f>IF(INDEX('Asset purchases'!S$3:S$1002,MATCH($A388,'Asset purchases'!$A$3:$A$1002,0))="ü",1,NA())</f>
        <v>#N/A</v>
      </c>
      <c r="U388" s="15" t="e">
        <f>IF(INDEX('Asset purchases'!T$3:T$1002,MATCH($A388,'Asset purchases'!$A$3:$A$1002,0))="ü",1,NA())</f>
        <v>#N/A</v>
      </c>
      <c r="V388" s="43">
        <f>IF(Announcements!H389="ü",1,0)</f>
        <v>1</v>
      </c>
    </row>
    <row r="389" spans="1:22" x14ac:dyDescent="0.3">
      <c r="A389" s="15" t="str">
        <f>IF(NOT(ISBLANK(Announcements!A390)),Announcements!A390,NA())</f>
        <v>EA-20200415-mon-1</v>
      </c>
      <c r="B389" s="15">
        <f>IF(NOT(ISBLANK(Announcements!B390)),Announcements!B390,NA())</f>
        <v>2</v>
      </c>
      <c r="C389" s="15" t="e">
        <f>IF(NOT(ISBLANK(Announcements!#REF!)),Announcements!#REF!,NA())</f>
        <v>#REF!</v>
      </c>
      <c r="D389" s="26">
        <f>IF(NOT(ISBLANK(Announcements!C390)),Announcements!C390,NA())</f>
        <v>44071</v>
      </c>
      <c r="E389" s="15" t="e">
        <f>IF(NOT(ISBLANK(Announcements!D390)),Announcements!D390,NA())</f>
        <v>#N/A</v>
      </c>
      <c r="F389" s="15" t="str">
        <f>IF(NOT(ISBLANK(Announcements!E390)),Announcements!E390,NA())</f>
        <v>EA</v>
      </c>
      <c r="G389" s="15" t="str">
        <f>IF(NOT(ISBLANK(Announcements!F390)),Announcements!F390,NA())</f>
        <v>Foreign exchange</v>
      </c>
      <c r="H389" s="15" t="e">
        <f>IF(INDEX('Lending operations'!$L$3:$L$1007,MATCH($A389,'Lending operations'!$A$3:$A$1007,0))="ü",1,0)</f>
        <v>#N/A</v>
      </c>
      <c r="I389" s="15" t="e">
        <f>IF(INDEX('Lending operations'!$M$3:$M$1007,MATCH($A389,'Lending operations'!$A$3:$A$1007,0))="ü",1,NA())</f>
        <v>#N/A</v>
      </c>
      <c r="J389" s="15">
        <f t="shared" si="12"/>
        <v>0</v>
      </c>
      <c r="K389" s="15">
        <f t="shared" si="13"/>
        <v>0</v>
      </c>
      <c r="M389" s="15" t="e">
        <f>IF(INDEX('Asset purchases'!L$3:L$1002,MATCH($A389,'Asset purchases'!$A$3:$A$1002,0))="ü",1,NA())</f>
        <v>#N/A</v>
      </c>
      <c r="N389" s="15" t="e">
        <f>IF(INDEX('Asset purchases'!M$3:M$1002,MATCH($A389,'Asset purchases'!$A$3:$A$1002,0))="ü",1,NA())</f>
        <v>#N/A</v>
      </c>
      <c r="O389" s="15" t="e">
        <f>IF(INDEX('Asset purchases'!N$3:N$1002,MATCH($A389,'Asset purchases'!$A$3:$A$1002,0))="ü",1,NA())</f>
        <v>#N/A</v>
      </c>
      <c r="P389" s="15" t="e">
        <f>IF(INDEX('Asset purchases'!O$3:O$1002,MATCH($A389,'Asset purchases'!$A$3:$A$1002,0))="ü",1,NA())</f>
        <v>#N/A</v>
      </c>
      <c r="Q389" s="15" t="e">
        <f>IF(INDEX('Asset purchases'!P$3:P$1002,MATCH($A389,'Asset purchases'!$A$3:$A$1002,0))="ü",1,NA())</f>
        <v>#N/A</v>
      </c>
      <c r="R389" s="15" t="e">
        <f>IF(INDEX('Asset purchases'!Q$3:Q$1002,MATCH($A389,'Asset purchases'!$A$3:$A$1002,0))="ü",1,NA())</f>
        <v>#N/A</v>
      </c>
      <c r="S389" s="15" t="e">
        <f>IF(INDEX('Asset purchases'!R$3:R$1002,MATCH($A389,'Asset purchases'!$A$3:$A$1002,0))="ü",1,NA())</f>
        <v>#N/A</v>
      </c>
      <c r="T389" s="15" t="e">
        <f>IF(INDEX('Asset purchases'!S$3:S$1002,MATCH($A389,'Asset purchases'!$A$3:$A$1002,0))="ü",1,NA())</f>
        <v>#N/A</v>
      </c>
      <c r="U389" s="15" t="e">
        <f>IF(INDEX('Asset purchases'!T$3:T$1002,MATCH($A389,'Asset purchases'!$A$3:$A$1002,0))="ü",1,NA())</f>
        <v>#N/A</v>
      </c>
      <c r="V389" s="43">
        <f>IF(Announcements!H390="ü",1,0)</f>
        <v>0</v>
      </c>
    </row>
    <row r="390" spans="1:22" x14ac:dyDescent="0.3">
      <c r="A390" s="15" t="str">
        <f>IF(NOT(ISBLANK(Announcements!A391)),Announcements!A391,NA())</f>
        <v>EA-20200605-mon-1</v>
      </c>
      <c r="B390" s="15">
        <f>IF(NOT(ISBLANK(Announcements!B391)),Announcements!B391,NA())</f>
        <v>2</v>
      </c>
      <c r="C390" s="15" t="e">
        <f>IF(NOT(ISBLANK(Announcements!#REF!)),Announcements!#REF!,NA())</f>
        <v>#REF!</v>
      </c>
      <c r="D390" s="26">
        <f>IF(NOT(ISBLANK(Announcements!C391)),Announcements!C391,NA())</f>
        <v>44071</v>
      </c>
      <c r="E390" s="15" t="e">
        <f>IF(NOT(ISBLANK(Announcements!D391)),Announcements!D391,NA())</f>
        <v>#N/A</v>
      </c>
      <c r="F390" s="15" t="str">
        <f>IF(NOT(ISBLANK(Announcements!E391)),Announcements!E391,NA())</f>
        <v>EA</v>
      </c>
      <c r="G390" s="15" t="str">
        <f>IF(NOT(ISBLANK(Announcements!F391)),Announcements!F391,NA())</f>
        <v>Foreign exchange</v>
      </c>
      <c r="H390" s="15" t="e">
        <f>IF(INDEX('Lending operations'!$L$3:$L$1007,MATCH($A390,'Lending operations'!$A$3:$A$1007,0))="ü",1,0)</f>
        <v>#N/A</v>
      </c>
      <c r="I390" s="15" t="e">
        <f>IF(INDEX('Lending operations'!$M$3:$M$1007,MATCH($A390,'Lending operations'!$A$3:$A$1007,0))="ü",1,NA())</f>
        <v>#N/A</v>
      </c>
      <c r="J390" s="15">
        <f t="shared" si="12"/>
        <v>0</v>
      </c>
      <c r="K390" s="15">
        <f t="shared" si="13"/>
        <v>0</v>
      </c>
      <c r="M390" s="15" t="e">
        <f>IF(INDEX('Asset purchases'!L$3:L$1002,MATCH($A390,'Asset purchases'!$A$3:$A$1002,0))="ü",1,NA())</f>
        <v>#N/A</v>
      </c>
      <c r="N390" s="15" t="e">
        <f>IF(INDEX('Asset purchases'!M$3:M$1002,MATCH($A390,'Asset purchases'!$A$3:$A$1002,0))="ü",1,NA())</f>
        <v>#N/A</v>
      </c>
      <c r="O390" s="15" t="e">
        <f>IF(INDEX('Asset purchases'!N$3:N$1002,MATCH($A390,'Asset purchases'!$A$3:$A$1002,0))="ü",1,NA())</f>
        <v>#N/A</v>
      </c>
      <c r="P390" s="15" t="e">
        <f>IF(INDEX('Asset purchases'!O$3:O$1002,MATCH($A390,'Asset purchases'!$A$3:$A$1002,0))="ü",1,NA())</f>
        <v>#N/A</v>
      </c>
      <c r="Q390" s="15" t="e">
        <f>IF(INDEX('Asset purchases'!P$3:P$1002,MATCH($A390,'Asset purchases'!$A$3:$A$1002,0))="ü",1,NA())</f>
        <v>#N/A</v>
      </c>
      <c r="R390" s="15" t="e">
        <f>IF(INDEX('Asset purchases'!Q$3:Q$1002,MATCH($A390,'Asset purchases'!$A$3:$A$1002,0))="ü",1,NA())</f>
        <v>#N/A</v>
      </c>
      <c r="S390" s="15" t="e">
        <f>IF(INDEX('Asset purchases'!R$3:R$1002,MATCH($A390,'Asset purchases'!$A$3:$A$1002,0))="ü",1,NA())</f>
        <v>#N/A</v>
      </c>
      <c r="T390" s="15" t="e">
        <f>IF(INDEX('Asset purchases'!S$3:S$1002,MATCH($A390,'Asset purchases'!$A$3:$A$1002,0))="ü",1,NA())</f>
        <v>#N/A</v>
      </c>
      <c r="U390" s="15" t="e">
        <f>IF(INDEX('Asset purchases'!T$3:T$1002,MATCH($A390,'Asset purchases'!$A$3:$A$1002,0))="ü",1,NA())</f>
        <v>#N/A</v>
      </c>
      <c r="V390" s="43">
        <f>IF(Announcements!H391="ü",1,0)</f>
        <v>0</v>
      </c>
    </row>
    <row r="391" spans="1:22" x14ac:dyDescent="0.3">
      <c r="A391" s="15" t="str">
        <f>IF(NOT(ISBLANK(Announcements!A392)),Announcements!A392,NA())</f>
        <v>EA-20200312-mon-4</v>
      </c>
      <c r="B391" s="15">
        <f>IF(NOT(ISBLANK(Announcements!B392)),Announcements!B392,NA())</f>
        <v>5</v>
      </c>
      <c r="C391" s="15" t="e">
        <f>IF(NOT(ISBLANK(Announcements!#REF!)),Announcements!#REF!,NA())</f>
        <v>#REF!</v>
      </c>
      <c r="D391" s="26">
        <f>IF(NOT(ISBLANK(Announcements!C392)),Announcements!C392,NA())</f>
        <v>44084</v>
      </c>
      <c r="E391" s="15" t="e">
        <f>IF(NOT(ISBLANK(Announcements!D392)),Announcements!D392,NA())</f>
        <v>#N/A</v>
      </c>
      <c r="F391" s="15" t="str">
        <f>IF(NOT(ISBLANK(Announcements!E392)),Announcements!E392,NA())</f>
        <v>EA</v>
      </c>
      <c r="G391" s="15" t="str">
        <f>IF(NOT(ISBLANK(Announcements!F392)),Announcements!F392,NA())</f>
        <v>Interest rate</v>
      </c>
      <c r="H391" s="15" t="e">
        <f>IF(INDEX('Lending operations'!$L$3:$L$1007,MATCH($A391,'Lending operations'!$A$3:$A$1007,0))="ü",1,0)</f>
        <v>#N/A</v>
      </c>
      <c r="I391" s="15" t="e">
        <f>IF(INDEX('Lending operations'!$M$3:$M$1007,MATCH($A391,'Lending operations'!$A$3:$A$1007,0))="ü",1,NA())</f>
        <v>#N/A</v>
      </c>
      <c r="J391" s="15">
        <f t="shared" si="12"/>
        <v>0</v>
      </c>
      <c r="K391" s="15">
        <f t="shared" si="13"/>
        <v>0</v>
      </c>
      <c r="M391" s="15" t="e">
        <f>IF(INDEX('Asset purchases'!L$3:L$1002,MATCH($A391,'Asset purchases'!$A$3:$A$1002,0))="ü",1,NA())</f>
        <v>#N/A</v>
      </c>
      <c r="N391" s="15" t="e">
        <f>IF(INDEX('Asset purchases'!M$3:M$1002,MATCH($A391,'Asset purchases'!$A$3:$A$1002,0))="ü",1,NA())</f>
        <v>#N/A</v>
      </c>
      <c r="O391" s="15" t="e">
        <f>IF(INDEX('Asset purchases'!N$3:N$1002,MATCH($A391,'Asset purchases'!$A$3:$A$1002,0))="ü",1,NA())</f>
        <v>#N/A</v>
      </c>
      <c r="P391" s="15" t="e">
        <f>IF(INDEX('Asset purchases'!O$3:O$1002,MATCH($A391,'Asset purchases'!$A$3:$A$1002,0))="ü",1,NA())</f>
        <v>#N/A</v>
      </c>
      <c r="Q391" s="15" t="e">
        <f>IF(INDEX('Asset purchases'!P$3:P$1002,MATCH($A391,'Asset purchases'!$A$3:$A$1002,0))="ü",1,NA())</f>
        <v>#N/A</v>
      </c>
      <c r="R391" s="15" t="e">
        <f>IF(INDEX('Asset purchases'!Q$3:Q$1002,MATCH($A391,'Asset purchases'!$A$3:$A$1002,0))="ü",1,NA())</f>
        <v>#N/A</v>
      </c>
      <c r="S391" s="15" t="e">
        <f>IF(INDEX('Asset purchases'!R$3:R$1002,MATCH($A391,'Asset purchases'!$A$3:$A$1002,0))="ü",1,NA())</f>
        <v>#N/A</v>
      </c>
      <c r="T391" s="15" t="e">
        <f>IF(INDEX('Asset purchases'!S$3:S$1002,MATCH($A391,'Asset purchases'!$A$3:$A$1002,0))="ü",1,NA())</f>
        <v>#N/A</v>
      </c>
      <c r="U391" s="15" t="e">
        <f>IF(INDEX('Asset purchases'!T$3:T$1002,MATCH($A391,'Asset purchases'!$A$3:$A$1002,0))="ü",1,NA())</f>
        <v>#N/A</v>
      </c>
      <c r="V391" s="43">
        <f>IF(Announcements!H392="ü",1,0)</f>
        <v>0</v>
      </c>
    </row>
    <row r="392" spans="1:22" x14ac:dyDescent="0.3">
      <c r="A392" s="15" t="str">
        <f>IF(NOT(ISBLANK(Announcements!A393)),Announcements!A393,NA())</f>
        <v>EA-20200312-mon-3</v>
      </c>
      <c r="B392" s="15">
        <f>IF(NOT(ISBLANK(Announcements!B393)),Announcements!B393,NA())</f>
        <v>4</v>
      </c>
      <c r="C392" s="15" t="e">
        <f>IF(NOT(ISBLANK(Announcements!#REF!)),Announcements!#REF!,NA())</f>
        <v>#REF!</v>
      </c>
      <c r="D392" s="26">
        <f>IF(NOT(ISBLANK(Announcements!C393)),Announcements!C393,NA())</f>
        <v>44096</v>
      </c>
      <c r="E392" s="15" t="e">
        <f>IF(NOT(ISBLANK(Announcements!D393)),Announcements!D393,NA())</f>
        <v>#N/A</v>
      </c>
      <c r="F392" s="15" t="str">
        <f>IF(NOT(ISBLANK(Announcements!E393)),Announcements!E393,NA())</f>
        <v>EA</v>
      </c>
      <c r="G392" s="15" t="str">
        <f>IF(NOT(ISBLANK(Announcements!F393)),Announcements!F393,NA())</f>
        <v>Asset purchases</v>
      </c>
      <c r="H392" s="15" t="e">
        <f>IF(INDEX('Lending operations'!$L$3:$L$1007,MATCH($A392,'Lending operations'!$A$3:$A$1007,0))="ü",1,0)</f>
        <v>#N/A</v>
      </c>
      <c r="I392" s="15" t="e">
        <f>IF(INDEX('Lending operations'!$M$3:$M$1007,MATCH($A392,'Lending operations'!$A$3:$A$1007,0))="ü",1,NA())</f>
        <v>#N/A</v>
      </c>
      <c r="J392" s="15">
        <f t="shared" si="12"/>
        <v>1</v>
      </c>
      <c r="K392" s="15">
        <f t="shared" si="13"/>
        <v>1</v>
      </c>
      <c r="M392" s="15">
        <f>IF(INDEX('Asset purchases'!L$3:L$1002,MATCH($A392,'Asset purchases'!$A$3:$A$1002,0))="ü",1,NA())</f>
        <v>1</v>
      </c>
      <c r="N392" s="15" t="e">
        <f>IF(INDEX('Asset purchases'!M$3:M$1002,MATCH($A392,'Asset purchases'!$A$3:$A$1002,0))="ü",1,NA())</f>
        <v>#N/A</v>
      </c>
      <c r="O392" s="15">
        <f>IF(INDEX('Asset purchases'!N$3:N$1002,MATCH($A392,'Asset purchases'!$A$3:$A$1002,0))="ü",1,NA())</f>
        <v>1</v>
      </c>
      <c r="P392" s="15">
        <f>IF(INDEX('Asset purchases'!O$3:O$1002,MATCH($A392,'Asset purchases'!$A$3:$A$1002,0))="ü",1,NA())</f>
        <v>1</v>
      </c>
      <c r="Q392" s="15">
        <f>IF(INDEX('Asset purchases'!P$3:P$1002,MATCH($A392,'Asset purchases'!$A$3:$A$1002,0))="ü",1,NA())</f>
        <v>1</v>
      </c>
      <c r="R392" s="15">
        <f>IF(INDEX('Asset purchases'!Q$3:Q$1002,MATCH($A392,'Asset purchases'!$A$3:$A$1002,0))="ü",1,NA())</f>
        <v>1</v>
      </c>
      <c r="S392" s="15">
        <f>IF(INDEX('Asset purchases'!R$3:R$1002,MATCH($A392,'Asset purchases'!$A$3:$A$1002,0))="ü",1,NA())</f>
        <v>1</v>
      </c>
      <c r="T392" s="15" t="e">
        <f>IF(INDEX('Asset purchases'!S$3:S$1002,MATCH($A392,'Asset purchases'!$A$3:$A$1002,0))="ü",1,NA())</f>
        <v>#N/A</v>
      </c>
      <c r="U392" s="15" t="e">
        <f>IF(INDEX('Asset purchases'!T$3:T$1002,MATCH($A392,'Asset purchases'!$A$3:$A$1002,0))="ü",1,NA())</f>
        <v>#N/A</v>
      </c>
      <c r="V392" s="43">
        <f>IF(Announcements!H393="ü",1,0)</f>
        <v>0</v>
      </c>
    </row>
    <row r="393" spans="1:22" x14ac:dyDescent="0.3">
      <c r="A393" s="15" t="str">
        <f>IF(NOT(ISBLANK(Announcements!A394)),Announcements!A394,NA())</f>
        <v>EA-20200318-mon-1</v>
      </c>
      <c r="B393" s="15">
        <f>IF(NOT(ISBLANK(Announcements!B394)),Announcements!B394,NA())</f>
        <v>4</v>
      </c>
      <c r="C393" s="15" t="e">
        <f>IF(NOT(ISBLANK(Announcements!#REF!)),Announcements!#REF!,NA())</f>
        <v>#REF!</v>
      </c>
      <c r="D393" s="26">
        <f>IF(NOT(ISBLANK(Announcements!C394)),Announcements!C394,NA())</f>
        <v>44096</v>
      </c>
      <c r="E393" s="15" t="e">
        <f>IF(NOT(ISBLANK(Announcements!D394)),Announcements!D394,NA())</f>
        <v>#N/A</v>
      </c>
      <c r="F393" s="15" t="str">
        <f>IF(NOT(ISBLANK(Announcements!E394)),Announcements!E394,NA())</f>
        <v>EA</v>
      </c>
      <c r="G393" s="15" t="str">
        <f>IF(NOT(ISBLANK(Announcements!F394)),Announcements!F394,NA())</f>
        <v>Asset purchases</v>
      </c>
      <c r="H393" s="15" t="e">
        <f>IF(INDEX('Lending operations'!$L$3:$L$1007,MATCH($A393,'Lending operations'!$A$3:$A$1007,0))="ü",1,0)</f>
        <v>#N/A</v>
      </c>
      <c r="I393" s="15" t="e">
        <f>IF(INDEX('Lending operations'!$M$3:$M$1007,MATCH($A393,'Lending operations'!$A$3:$A$1007,0))="ü",1,NA())</f>
        <v>#N/A</v>
      </c>
      <c r="J393" s="15">
        <f t="shared" si="12"/>
        <v>1</v>
      </c>
      <c r="K393" s="15">
        <f t="shared" si="13"/>
        <v>1</v>
      </c>
      <c r="M393" s="15">
        <f>IF(INDEX('Asset purchases'!L$3:L$1002,MATCH($A393,'Asset purchases'!$A$3:$A$1002,0))="ü",1,NA())</f>
        <v>1</v>
      </c>
      <c r="N393" s="15" t="e">
        <f>IF(INDEX('Asset purchases'!M$3:M$1002,MATCH($A393,'Asset purchases'!$A$3:$A$1002,0))="ü",1,NA())</f>
        <v>#N/A</v>
      </c>
      <c r="O393" s="15">
        <f>IF(INDEX('Asset purchases'!N$3:N$1002,MATCH($A393,'Asset purchases'!$A$3:$A$1002,0))="ü",1,NA())</f>
        <v>1</v>
      </c>
      <c r="P393" s="15">
        <f>IF(INDEX('Asset purchases'!O$3:O$1002,MATCH($A393,'Asset purchases'!$A$3:$A$1002,0))="ü",1,NA())</f>
        <v>1</v>
      </c>
      <c r="Q393" s="15">
        <f>IF(INDEX('Asset purchases'!P$3:P$1002,MATCH($A393,'Asset purchases'!$A$3:$A$1002,0))="ü",1,NA())</f>
        <v>1</v>
      </c>
      <c r="R393" s="15">
        <f>IF(INDEX('Asset purchases'!Q$3:Q$1002,MATCH($A393,'Asset purchases'!$A$3:$A$1002,0))="ü",1,NA())</f>
        <v>1</v>
      </c>
      <c r="S393" s="15">
        <f>IF(INDEX('Asset purchases'!R$3:R$1002,MATCH($A393,'Asset purchases'!$A$3:$A$1002,0))="ü",1,NA())</f>
        <v>1</v>
      </c>
      <c r="T393" s="15" t="e">
        <f>IF(INDEX('Asset purchases'!S$3:S$1002,MATCH($A393,'Asset purchases'!$A$3:$A$1002,0))="ü",1,NA())</f>
        <v>#N/A</v>
      </c>
      <c r="U393" s="15" t="e">
        <f>IF(INDEX('Asset purchases'!T$3:T$1002,MATCH($A393,'Asset purchases'!$A$3:$A$1002,0))="ü",1,NA())</f>
        <v>#N/A</v>
      </c>
      <c r="V393" s="43">
        <f>IF(Announcements!H394="ü",1,0)</f>
        <v>0</v>
      </c>
    </row>
    <row r="394" spans="1:22" x14ac:dyDescent="0.3">
      <c r="A394" s="15" t="str">
        <f>IF(NOT(ISBLANK(Announcements!A395)),Announcements!A395,NA())</f>
        <v>EA-20200407-mon-1</v>
      </c>
      <c r="B394" s="15">
        <f>IF(NOT(ISBLANK(Announcements!B395)),Announcements!B395,NA())</f>
        <v>3</v>
      </c>
      <c r="C394" s="15" t="e">
        <f>IF(NOT(ISBLANK(Announcements!#REF!)),Announcements!#REF!,NA())</f>
        <v>#REF!</v>
      </c>
      <c r="D394" s="26">
        <f>IF(NOT(ISBLANK(Announcements!C395)),Announcements!C395,NA())</f>
        <v>44096</v>
      </c>
      <c r="E394" s="15" t="e">
        <f>IF(NOT(ISBLANK(Announcements!D395)),Announcements!D395,NA())</f>
        <v>#N/A</v>
      </c>
      <c r="F394" s="15" t="str">
        <f>IF(NOT(ISBLANK(Announcements!E395)),Announcements!E395,NA())</f>
        <v>EA</v>
      </c>
      <c r="G394" s="15" t="str">
        <f>IF(NOT(ISBLANK(Announcements!F395)),Announcements!F395,NA())</f>
        <v>Lending operations</v>
      </c>
      <c r="H394" s="15">
        <f>IF(INDEX('Lending operations'!$L$3:$L$1007,MATCH($A394,'Lending operations'!$A$3:$A$1007,0))="ü",1,0)</f>
        <v>0</v>
      </c>
      <c r="I394" s="15" t="e">
        <f>IF(INDEX('Lending operations'!$M$3:$M$1007,MATCH($A394,'Lending operations'!$A$3:$A$1007,0))="ü",1,NA())</f>
        <v>#N/A</v>
      </c>
      <c r="J394" s="15">
        <f t="shared" si="12"/>
        <v>0</v>
      </c>
      <c r="K394" s="15">
        <f t="shared" si="13"/>
        <v>0</v>
      </c>
      <c r="M394" s="15" t="e">
        <f>IF(INDEX('Asset purchases'!L$3:L$1002,MATCH($A394,'Asset purchases'!$A$3:$A$1002,0))="ü",1,NA())</f>
        <v>#N/A</v>
      </c>
      <c r="N394" s="15" t="e">
        <f>IF(INDEX('Asset purchases'!M$3:M$1002,MATCH($A394,'Asset purchases'!$A$3:$A$1002,0))="ü",1,NA())</f>
        <v>#N/A</v>
      </c>
      <c r="O394" s="15" t="e">
        <f>IF(INDEX('Asset purchases'!N$3:N$1002,MATCH($A394,'Asset purchases'!$A$3:$A$1002,0))="ü",1,NA())</f>
        <v>#N/A</v>
      </c>
      <c r="P394" s="15" t="e">
        <f>IF(INDEX('Asset purchases'!O$3:O$1002,MATCH($A394,'Asset purchases'!$A$3:$A$1002,0))="ü",1,NA())</f>
        <v>#N/A</v>
      </c>
      <c r="Q394" s="15" t="e">
        <f>IF(INDEX('Asset purchases'!P$3:P$1002,MATCH($A394,'Asset purchases'!$A$3:$A$1002,0))="ü",1,NA())</f>
        <v>#N/A</v>
      </c>
      <c r="R394" s="15" t="e">
        <f>IF(INDEX('Asset purchases'!Q$3:Q$1002,MATCH($A394,'Asset purchases'!$A$3:$A$1002,0))="ü",1,NA())</f>
        <v>#N/A</v>
      </c>
      <c r="S394" s="15" t="e">
        <f>IF(INDEX('Asset purchases'!R$3:R$1002,MATCH($A394,'Asset purchases'!$A$3:$A$1002,0))="ü",1,NA())</f>
        <v>#N/A</v>
      </c>
      <c r="T394" s="15" t="e">
        <f>IF(INDEX('Asset purchases'!S$3:S$1002,MATCH($A394,'Asset purchases'!$A$3:$A$1002,0))="ü",1,NA())</f>
        <v>#N/A</v>
      </c>
      <c r="U394" s="15" t="e">
        <f>IF(INDEX('Asset purchases'!T$3:T$1002,MATCH($A394,'Asset purchases'!$A$3:$A$1002,0))="ü",1,NA())</f>
        <v>#N/A</v>
      </c>
      <c r="V394" s="43">
        <f>IF(Announcements!H395="ü",1,0)</f>
        <v>0</v>
      </c>
    </row>
    <row r="395" spans="1:22" x14ac:dyDescent="0.3">
      <c r="A395" s="15" t="str">
        <f>IF(NOT(ISBLANK(Announcements!A396)),Announcements!A396,NA())</f>
        <v>EA-20200312-mon-4</v>
      </c>
      <c r="B395" s="15">
        <f>IF(NOT(ISBLANK(Announcements!B396)),Announcements!B396,NA())</f>
        <v>6</v>
      </c>
      <c r="C395" s="15" t="e">
        <f>IF(NOT(ISBLANK(Announcements!#REF!)),Announcements!#REF!,NA())</f>
        <v>#REF!</v>
      </c>
      <c r="D395" s="26">
        <f>IF(NOT(ISBLANK(Announcements!C396)),Announcements!C396,NA())</f>
        <v>44133</v>
      </c>
      <c r="E395" s="15" t="e">
        <f>IF(NOT(ISBLANK(Announcements!D396)),Announcements!D396,NA())</f>
        <v>#N/A</v>
      </c>
      <c r="F395" s="15" t="str">
        <f>IF(NOT(ISBLANK(Announcements!E396)),Announcements!E396,NA())</f>
        <v>EA</v>
      </c>
      <c r="G395" s="15" t="str">
        <f>IF(NOT(ISBLANK(Announcements!F396)),Announcements!F396,NA())</f>
        <v>Interest rate</v>
      </c>
      <c r="H395" s="15" t="e">
        <f>IF(INDEX('Lending operations'!$L$3:$L$1007,MATCH($A395,'Lending operations'!$A$3:$A$1007,0))="ü",1,0)</f>
        <v>#N/A</v>
      </c>
      <c r="I395" s="15" t="e">
        <f>IF(INDEX('Lending operations'!$M$3:$M$1007,MATCH($A395,'Lending operations'!$A$3:$A$1007,0))="ü",1,NA())</f>
        <v>#N/A</v>
      </c>
      <c r="J395" s="15">
        <f t="shared" si="12"/>
        <v>0</v>
      </c>
      <c r="K395" s="15">
        <f t="shared" si="13"/>
        <v>0</v>
      </c>
      <c r="M395" s="15" t="e">
        <f>IF(INDEX('Asset purchases'!L$3:L$1002,MATCH($A395,'Asset purchases'!$A$3:$A$1002,0))="ü",1,NA())</f>
        <v>#N/A</v>
      </c>
      <c r="N395" s="15" t="e">
        <f>IF(INDEX('Asset purchases'!M$3:M$1002,MATCH($A395,'Asset purchases'!$A$3:$A$1002,0))="ü",1,NA())</f>
        <v>#N/A</v>
      </c>
      <c r="O395" s="15" t="e">
        <f>IF(INDEX('Asset purchases'!N$3:N$1002,MATCH($A395,'Asset purchases'!$A$3:$A$1002,0))="ü",1,NA())</f>
        <v>#N/A</v>
      </c>
      <c r="P395" s="15" t="e">
        <f>IF(INDEX('Asset purchases'!O$3:O$1002,MATCH($A395,'Asset purchases'!$A$3:$A$1002,0))="ü",1,NA())</f>
        <v>#N/A</v>
      </c>
      <c r="Q395" s="15" t="e">
        <f>IF(INDEX('Asset purchases'!P$3:P$1002,MATCH($A395,'Asset purchases'!$A$3:$A$1002,0))="ü",1,NA())</f>
        <v>#N/A</v>
      </c>
      <c r="R395" s="15" t="e">
        <f>IF(INDEX('Asset purchases'!Q$3:Q$1002,MATCH($A395,'Asset purchases'!$A$3:$A$1002,0))="ü",1,NA())</f>
        <v>#N/A</v>
      </c>
      <c r="S395" s="15" t="e">
        <f>IF(INDEX('Asset purchases'!R$3:R$1002,MATCH($A395,'Asset purchases'!$A$3:$A$1002,0))="ü",1,NA())</f>
        <v>#N/A</v>
      </c>
      <c r="T395" s="15" t="e">
        <f>IF(INDEX('Asset purchases'!S$3:S$1002,MATCH($A395,'Asset purchases'!$A$3:$A$1002,0))="ü",1,NA())</f>
        <v>#N/A</v>
      </c>
      <c r="U395" s="15" t="e">
        <f>IF(INDEX('Asset purchases'!T$3:T$1002,MATCH($A395,'Asset purchases'!$A$3:$A$1002,0))="ü",1,NA())</f>
        <v>#N/A</v>
      </c>
      <c r="V395" s="43">
        <f>IF(Announcements!H396="ü",1,0)</f>
        <v>0</v>
      </c>
    </row>
    <row r="396" spans="1:22" x14ac:dyDescent="0.3">
      <c r="A396" s="15" t="str">
        <f>IF(NOT(ISBLANK(Announcements!A397)),Announcements!A397,NA())</f>
        <v>EA-20200312-mon-4</v>
      </c>
      <c r="B396" s="15">
        <f>IF(NOT(ISBLANK(Announcements!B397)),Announcements!B397,NA())</f>
        <v>7</v>
      </c>
      <c r="C396" s="15" t="e">
        <f>IF(NOT(ISBLANK(Announcements!#REF!)),Announcements!#REF!,NA())</f>
        <v>#REF!</v>
      </c>
      <c r="D396" s="26">
        <f>IF(NOT(ISBLANK(Announcements!C397)),Announcements!C397,NA())</f>
        <v>44175</v>
      </c>
      <c r="E396" s="15" t="e">
        <f>IF(NOT(ISBLANK(Announcements!D397)),Announcements!D397,NA())</f>
        <v>#N/A</v>
      </c>
      <c r="F396" s="15" t="str">
        <f>IF(NOT(ISBLANK(Announcements!E397)),Announcements!E397,NA())</f>
        <v>EA</v>
      </c>
      <c r="G396" s="15" t="str">
        <f>IF(NOT(ISBLANK(Announcements!F397)),Announcements!F397,NA())</f>
        <v>Interest rate</v>
      </c>
      <c r="H396" s="15" t="e">
        <f>IF(INDEX('Lending operations'!$L$3:$L$1007,MATCH($A396,'Lending operations'!$A$3:$A$1007,0))="ü",1,0)</f>
        <v>#N/A</v>
      </c>
      <c r="I396" s="15" t="e">
        <f>IF(INDEX('Lending operations'!$M$3:$M$1007,MATCH($A396,'Lending operations'!$A$3:$A$1007,0))="ü",1,NA())</f>
        <v>#N/A</v>
      </c>
      <c r="J396" s="15">
        <f t="shared" si="12"/>
        <v>0</v>
      </c>
      <c r="K396" s="15">
        <f t="shared" si="13"/>
        <v>0</v>
      </c>
      <c r="M396" s="15" t="e">
        <f>IF(INDEX('Asset purchases'!L$3:L$1002,MATCH($A396,'Asset purchases'!$A$3:$A$1002,0))="ü",1,NA())</f>
        <v>#N/A</v>
      </c>
      <c r="N396" s="15" t="e">
        <f>IF(INDEX('Asset purchases'!M$3:M$1002,MATCH($A396,'Asset purchases'!$A$3:$A$1002,0))="ü",1,NA())</f>
        <v>#N/A</v>
      </c>
      <c r="O396" s="15" t="e">
        <f>IF(INDEX('Asset purchases'!N$3:N$1002,MATCH($A396,'Asset purchases'!$A$3:$A$1002,0))="ü",1,NA())</f>
        <v>#N/A</v>
      </c>
      <c r="P396" s="15" t="e">
        <f>IF(INDEX('Asset purchases'!O$3:O$1002,MATCH($A396,'Asset purchases'!$A$3:$A$1002,0))="ü",1,NA())</f>
        <v>#N/A</v>
      </c>
      <c r="Q396" s="15" t="e">
        <f>IF(INDEX('Asset purchases'!P$3:P$1002,MATCH($A396,'Asset purchases'!$A$3:$A$1002,0))="ü",1,NA())</f>
        <v>#N/A</v>
      </c>
      <c r="R396" s="15" t="e">
        <f>IF(INDEX('Asset purchases'!Q$3:Q$1002,MATCH($A396,'Asset purchases'!$A$3:$A$1002,0))="ü",1,NA())</f>
        <v>#N/A</v>
      </c>
      <c r="S396" s="15" t="e">
        <f>IF(INDEX('Asset purchases'!R$3:R$1002,MATCH($A396,'Asset purchases'!$A$3:$A$1002,0))="ü",1,NA())</f>
        <v>#N/A</v>
      </c>
      <c r="T396" s="15" t="e">
        <f>IF(INDEX('Asset purchases'!S$3:S$1002,MATCH($A396,'Asset purchases'!$A$3:$A$1002,0))="ü",1,NA())</f>
        <v>#N/A</v>
      </c>
      <c r="U396" s="15" t="e">
        <f>IF(INDEX('Asset purchases'!T$3:T$1002,MATCH($A396,'Asset purchases'!$A$3:$A$1002,0))="ü",1,NA())</f>
        <v>#N/A</v>
      </c>
      <c r="V396" s="43">
        <f>IF(Announcements!H397="ü",1,0)</f>
        <v>0</v>
      </c>
    </row>
    <row r="397" spans="1:22" x14ac:dyDescent="0.3">
      <c r="A397" s="15" t="str">
        <f>IF(NOT(ISBLANK(Announcements!A398)),Announcements!A398,NA())</f>
        <v>EA-20200318-mon-1</v>
      </c>
      <c r="B397" s="15">
        <f>IF(NOT(ISBLANK(Announcements!B398)),Announcements!B398,NA())</f>
        <v>5</v>
      </c>
      <c r="C397" s="15" t="e">
        <f>IF(NOT(ISBLANK(Announcements!#REF!)),Announcements!#REF!,NA())</f>
        <v>#REF!</v>
      </c>
      <c r="D397" s="26">
        <f>IF(NOT(ISBLANK(Announcements!C398)),Announcements!C398,NA())</f>
        <v>44175</v>
      </c>
      <c r="E397" s="15" t="e">
        <f>IF(NOT(ISBLANK(Announcements!D398)),Announcements!D398,NA())</f>
        <v>#N/A</v>
      </c>
      <c r="F397" s="15" t="str">
        <f>IF(NOT(ISBLANK(Announcements!E398)),Announcements!E398,NA())</f>
        <v>EA</v>
      </c>
      <c r="G397" s="15" t="str">
        <f>IF(NOT(ISBLANK(Announcements!F398)),Announcements!F398,NA())</f>
        <v>Asset purchases</v>
      </c>
      <c r="H397" s="15" t="e">
        <f>IF(INDEX('Lending operations'!$L$3:$L$1007,MATCH($A397,'Lending operations'!$A$3:$A$1007,0))="ü",1,0)</f>
        <v>#N/A</v>
      </c>
      <c r="I397" s="15" t="e">
        <f>IF(INDEX('Lending operations'!$M$3:$M$1007,MATCH($A397,'Lending operations'!$A$3:$A$1007,0))="ü",1,NA())</f>
        <v>#N/A</v>
      </c>
      <c r="J397" s="15">
        <f t="shared" si="12"/>
        <v>1</v>
      </c>
      <c r="K397" s="15">
        <f t="shared" si="13"/>
        <v>1</v>
      </c>
      <c r="M397" s="15">
        <f>IF(INDEX('Asset purchases'!L$3:L$1002,MATCH($A397,'Asset purchases'!$A$3:$A$1002,0))="ü",1,NA())</f>
        <v>1</v>
      </c>
      <c r="N397" s="15" t="e">
        <f>IF(INDEX('Asset purchases'!M$3:M$1002,MATCH($A397,'Asset purchases'!$A$3:$A$1002,0))="ü",1,NA())</f>
        <v>#N/A</v>
      </c>
      <c r="O397" s="15">
        <f>IF(INDEX('Asset purchases'!N$3:N$1002,MATCH($A397,'Asset purchases'!$A$3:$A$1002,0))="ü",1,NA())</f>
        <v>1</v>
      </c>
      <c r="P397" s="15">
        <f>IF(INDEX('Asset purchases'!O$3:O$1002,MATCH($A397,'Asset purchases'!$A$3:$A$1002,0))="ü",1,NA())</f>
        <v>1</v>
      </c>
      <c r="Q397" s="15">
        <f>IF(INDEX('Asset purchases'!P$3:P$1002,MATCH($A397,'Asset purchases'!$A$3:$A$1002,0))="ü",1,NA())</f>
        <v>1</v>
      </c>
      <c r="R397" s="15">
        <f>IF(INDEX('Asset purchases'!Q$3:Q$1002,MATCH($A397,'Asset purchases'!$A$3:$A$1002,0))="ü",1,NA())</f>
        <v>1</v>
      </c>
      <c r="S397" s="15">
        <f>IF(INDEX('Asset purchases'!R$3:R$1002,MATCH($A397,'Asset purchases'!$A$3:$A$1002,0))="ü",1,NA())</f>
        <v>1</v>
      </c>
      <c r="T397" s="15" t="e">
        <f>IF(INDEX('Asset purchases'!S$3:S$1002,MATCH($A397,'Asset purchases'!$A$3:$A$1002,0))="ü",1,NA())</f>
        <v>#N/A</v>
      </c>
      <c r="U397" s="15" t="e">
        <f>IF(INDEX('Asset purchases'!T$3:T$1002,MATCH($A397,'Asset purchases'!$A$3:$A$1002,0))="ü",1,NA())</f>
        <v>#N/A</v>
      </c>
      <c r="V397" s="43">
        <f>IF(Announcements!H398="ü",1,0)</f>
        <v>0</v>
      </c>
    </row>
    <row r="398" spans="1:22" x14ac:dyDescent="0.3">
      <c r="A398" s="15" t="str">
        <f>IF(NOT(ISBLANK(Announcements!A399)),Announcements!A399,NA())</f>
        <v>EA-20200312-mon-1</v>
      </c>
      <c r="B398" s="15">
        <f>IF(NOT(ISBLANK(Announcements!B399)),Announcements!B399,NA())</f>
        <v>3</v>
      </c>
      <c r="C398" s="15" t="e">
        <f>IF(NOT(ISBLANK(Announcements!#REF!)),Announcements!#REF!,NA())</f>
        <v>#REF!</v>
      </c>
      <c r="D398" s="26">
        <f>IF(NOT(ISBLANK(Announcements!C399)),Announcements!C399,NA())</f>
        <v>44175</v>
      </c>
      <c r="E398" s="15" t="e">
        <f>IF(NOT(ISBLANK(Announcements!D399)),Announcements!D399,NA())</f>
        <v>#N/A</v>
      </c>
      <c r="F398" s="15" t="str">
        <f>IF(NOT(ISBLANK(Announcements!E399)),Announcements!E399,NA())</f>
        <v>EA</v>
      </c>
      <c r="G398" s="15" t="str">
        <f>IF(NOT(ISBLANK(Announcements!F399)),Announcements!F399,NA())</f>
        <v>Lending operations</v>
      </c>
      <c r="H398" s="15">
        <f>IF(INDEX('Lending operations'!$L$3:$L$1007,MATCH($A398,'Lending operations'!$A$3:$A$1007,0))="ü",1,0)</f>
        <v>1</v>
      </c>
      <c r="I398" s="15" t="e">
        <f>IF(INDEX('Lending operations'!$M$3:$M$1007,MATCH($A398,'Lending operations'!$A$3:$A$1007,0))="ü",1,NA())</f>
        <v>#N/A</v>
      </c>
      <c r="J398" s="15">
        <f t="shared" si="12"/>
        <v>0</v>
      </c>
      <c r="K398" s="15">
        <f t="shared" si="13"/>
        <v>0</v>
      </c>
      <c r="M398" s="15" t="e">
        <f>IF(INDEX('Asset purchases'!L$3:L$1002,MATCH($A398,'Asset purchases'!$A$3:$A$1002,0))="ü",1,NA())</f>
        <v>#N/A</v>
      </c>
      <c r="N398" s="15" t="e">
        <f>IF(INDEX('Asset purchases'!M$3:M$1002,MATCH($A398,'Asset purchases'!$A$3:$A$1002,0))="ü",1,NA())</f>
        <v>#N/A</v>
      </c>
      <c r="O398" s="15" t="e">
        <f>IF(INDEX('Asset purchases'!N$3:N$1002,MATCH($A398,'Asset purchases'!$A$3:$A$1002,0))="ü",1,NA())</f>
        <v>#N/A</v>
      </c>
      <c r="P398" s="15" t="e">
        <f>IF(INDEX('Asset purchases'!O$3:O$1002,MATCH($A398,'Asset purchases'!$A$3:$A$1002,0))="ü",1,NA())</f>
        <v>#N/A</v>
      </c>
      <c r="Q398" s="15" t="e">
        <f>IF(INDEX('Asset purchases'!P$3:P$1002,MATCH($A398,'Asset purchases'!$A$3:$A$1002,0))="ü",1,NA())</f>
        <v>#N/A</v>
      </c>
      <c r="R398" s="15" t="e">
        <f>IF(INDEX('Asset purchases'!Q$3:Q$1002,MATCH($A398,'Asset purchases'!$A$3:$A$1002,0))="ü",1,NA())</f>
        <v>#N/A</v>
      </c>
      <c r="S398" s="15" t="e">
        <f>IF(INDEX('Asset purchases'!R$3:R$1002,MATCH($A398,'Asset purchases'!$A$3:$A$1002,0))="ü",1,NA())</f>
        <v>#N/A</v>
      </c>
      <c r="T398" s="15" t="e">
        <f>IF(INDEX('Asset purchases'!S$3:S$1002,MATCH($A398,'Asset purchases'!$A$3:$A$1002,0))="ü",1,NA())</f>
        <v>#N/A</v>
      </c>
      <c r="U398" s="15" t="e">
        <f>IF(INDEX('Asset purchases'!T$3:T$1002,MATCH($A398,'Asset purchases'!$A$3:$A$1002,0))="ü",1,NA())</f>
        <v>#N/A</v>
      </c>
      <c r="V398" s="43">
        <f>IF(Announcements!H399="ü",1,0)</f>
        <v>0</v>
      </c>
    </row>
    <row r="399" spans="1:22" x14ac:dyDescent="0.3">
      <c r="A399" s="15" t="str">
        <f>IF(NOT(ISBLANK(Announcements!A400)),Announcements!A400,NA())</f>
        <v>EA-20200407-mon-1</v>
      </c>
      <c r="B399" s="15">
        <f>IF(NOT(ISBLANK(Announcements!B400)),Announcements!B400,NA())</f>
        <v>4</v>
      </c>
      <c r="C399" s="15" t="e">
        <f>IF(NOT(ISBLANK(Announcements!#REF!)),Announcements!#REF!,NA())</f>
        <v>#REF!</v>
      </c>
      <c r="D399" s="26">
        <f>IF(NOT(ISBLANK(Announcements!C400)),Announcements!C400,NA())</f>
        <v>44175</v>
      </c>
      <c r="E399" s="15" t="e">
        <f>IF(NOT(ISBLANK(Announcements!D400)),Announcements!D400,NA())</f>
        <v>#N/A</v>
      </c>
      <c r="F399" s="15" t="str">
        <f>IF(NOT(ISBLANK(Announcements!E400)),Announcements!E400,NA())</f>
        <v>EA</v>
      </c>
      <c r="G399" s="15" t="str">
        <f>IF(NOT(ISBLANK(Announcements!F400)),Announcements!F400,NA())</f>
        <v>Lending operations</v>
      </c>
      <c r="H399" s="15">
        <f>IF(INDEX('Lending operations'!$L$3:$L$1007,MATCH($A399,'Lending operations'!$A$3:$A$1007,0))="ü",1,0)</f>
        <v>0</v>
      </c>
      <c r="I399" s="15" t="e">
        <f>IF(INDEX('Lending operations'!$M$3:$M$1007,MATCH($A399,'Lending operations'!$A$3:$A$1007,0))="ü",1,NA())</f>
        <v>#N/A</v>
      </c>
      <c r="J399" s="15">
        <f t="shared" si="12"/>
        <v>0</v>
      </c>
      <c r="K399" s="15">
        <f t="shared" si="13"/>
        <v>0</v>
      </c>
      <c r="M399" s="15" t="e">
        <f>IF(INDEX('Asset purchases'!L$3:L$1002,MATCH($A399,'Asset purchases'!$A$3:$A$1002,0))="ü",1,NA())</f>
        <v>#N/A</v>
      </c>
      <c r="N399" s="15" t="e">
        <f>IF(INDEX('Asset purchases'!M$3:M$1002,MATCH($A399,'Asset purchases'!$A$3:$A$1002,0))="ü",1,NA())</f>
        <v>#N/A</v>
      </c>
      <c r="O399" s="15" t="e">
        <f>IF(INDEX('Asset purchases'!N$3:N$1002,MATCH($A399,'Asset purchases'!$A$3:$A$1002,0))="ü",1,NA())</f>
        <v>#N/A</v>
      </c>
      <c r="P399" s="15" t="e">
        <f>IF(INDEX('Asset purchases'!O$3:O$1002,MATCH($A399,'Asset purchases'!$A$3:$A$1002,0))="ü",1,NA())</f>
        <v>#N/A</v>
      </c>
      <c r="Q399" s="15" t="e">
        <f>IF(INDEX('Asset purchases'!P$3:P$1002,MATCH($A399,'Asset purchases'!$A$3:$A$1002,0))="ü",1,NA())</f>
        <v>#N/A</v>
      </c>
      <c r="R399" s="15" t="e">
        <f>IF(INDEX('Asset purchases'!Q$3:Q$1002,MATCH($A399,'Asset purchases'!$A$3:$A$1002,0))="ü",1,NA())</f>
        <v>#N/A</v>
      </c>
      <c r="S399" s="15" t="e">
        <f>IF(INDEX('Asset purchases'!R$3:R$1002,MATCH($A399,'Asset purchases'!$A$3:$A$1002,0))="ü",1,NA())</f>
        <v>#N/A</v>
      </c>
      <c r="T399" s="15" t="e">
        <f>IF(INDEX('Asset purchases'!S$3:S$1002,MATCH($A399,'Asset purchases'!$A$3:$A$1002,0))="ü",1,NA())</f>
        <v>#N/A</v>
      </c>
      <c r="U399" s="15" t="e">
        <f>IF(INDEX('Asset purchases'!T$3:T$1002,MATCH($A399,'Asset purchases'!$A$3:$A$1002,0))="ü",1,NA())</f>
        <v>#N/A</v>
      </c>
      <c r="V399" s="43">
        <f>IF(Announcements!H400="ü",1,0)</f>
        <v>0</v>
      </c>
    </row>
    <row r="400" spans="1:22" x14ac:dyDescent="0.3">
      <c r="A400" s="15" t="str">
        <f>IF(NOT(ISBLANK(Announcements!A401)),Announcements!A401,NA())</f>
        <v>EA-20200430-mon-1</v>
      </c>
      <c r="B400" s="15">
        <f>IF(NOT(ISBLANK(Announcements!B401)),Announcements!B401,NA())</f>
        <v>2</v>
      </c>
      <c r="C400" s="15" t="e">
        <f>IF(NOT(ISBLANK(Announcements!#REF!)),Announcements!#REF!,NA())</f>
        <v>#REF!</v>
      </c>
      <c r="D400" s="26">
        <f>IF(NOT(ISBLANK(Announcements!C401)),Announcements!C401,NA())</f>
        <v>44175</v>
      </c>
      <c r="E400" s="15" t="e">
        <f>IF(NOT(ISBLANK(Announcements!D401)),Announcements!D401,NA())</f>
        <v>#N/A</v>
      </c>
      <c r="F400" s="15" t="str">
        <f>IF(NOT(ISBLANK(Announcements!E401)),Announcements!E401,NA())</f>
        <v>EA</v>
      </c>
      <c r="G400" s="15" t="str">
        <f>IF(NOT(ISBLANK(Announcements!F401)),Announcements!F401,NA())</f>
        <v>Lending operations</v>
      </c>
      <c r="H400" s="15">
        <f>IF(INDEX('Lending operations'!$L$3:$L$1007,MATCH($A400,'Lending operations'!$A$3:$A$1007,0))="ü",1,0)</f>
        <v>0</v>
      </c>
      <c r="I400" s="15" t="e">
        <f>IF(INDEX('Lending operations'!$M$3:$M$1007,MATCH($A400,'Lending operations'!$A$3:$A$1007,0))="ü",1,NA())</f>
        <v>#N/A</v>
      </c>
      <c r="J400" s="15">
        <f t="shared" si="12"/>
        <v>0</v>
      </c>
      <c r="K400" s="15">
        <f t="shared" si="13"/>
        <v>0</v>
      </c>
      <c r="M400" s="15" t="e">
        <f>IF(INDEX('Asset purchases'!L$3:L$1002,MATCH($A400,'Asset purchases'!$A$3:$A$1002,0))="ü",1,NA())</f>
        <v>#N/A</v>
      </c>
      <c r="N400" s="15" t="e">
        <f>IF(INDEX('Asset purchases'!M$3:M$1002,MATCH($A400,'Asset purchases'!$A$3:$A$1002,0))="ü",1,NA())</f>
        <v>#N/A</v>
      </c>
      <c r="O400" s="15" t="e">
        <f>IF(INDEX('Asset purchases'!N$3:N$1002,MATCH($A400,'Asset purchases'!$A$3:$A$1002,0))="ü",1,NA())</f>
        <v>#N/A</v>
      </c>
      <c r="P400" s="15" t="e">
        <f>IF(INDEX('Asset purchases'!O$3:O$1002,MATCH($A400,'Asset purchases'!$A$3:$A$1002,0))="ü",1,NA())</f>
        <v>#N/A</v>
      </c>
      <c r="Q400" s="15" t="e">
        <f>IF(INDEX('Asset purchases'!P$3:P$1002,MATCH($A400,'Asset purchases'!$A$3:$A$1002,0))="ü",1,NA())</f>
        <v>#N/A</v>
      </c>
      <c r="R400" s="15" t="e">
        <f>IF(INDEX('Asset purchases'!Q$3:Q$1002,MATCH($A400,'Asset purchases'!$A$3:$A$1002,0))="ü",1,NA())</f>
        <v>#N/A</v>
      </c>
      <c r="S400" s="15" t="e">
        <f>IF(INDEX('Asset purchases'!R$3:R$1002,MATCH($A400,'Asset purchases'!$A$3:$A$1002,0))="ü",1,NA())</f>
        <v>#N/A</v>
      </c>
      <c r="T400" s="15" t="e">
        <f>IF(INDEX('Asset purchases'!S$3:S$1002,MATCH($A400,'Asset purchases'!$A$3:$A$1002,0))="ü",1,NA())</f>
        <v>#N/A</v>
      </c>
      <c r="U400" s="15" t="e">
        <f>IF(INDEX('Asset purchases'!T$3:T$1002,MATCH($A400,'Asset purchases'!$A$3:$A$1002,0))="ü",1,NA())</f>
        <v>#N/A</v>
      </c>
      <c r="V400" s="43">
        <f>IF(Announcements!H401="ü",1,0)</f>
        <v>0</v>
      </c>
    </row>
    <row r="401" spans="1:22" x14ac:dyDescent="0.3">
      <c r="A401" s="15" t="str">
        <f>IF(NOT(ISBLANK(Announcements!A402)),Announcements!A402,NA())</f>
        <v>EA-20201210-mon-1</v>
      </c>
      <c r="B401" s="15">
        <f>IF(NOT(ISBLANK(Announcements!B402)),Announcements!B402,NA())</f>
        <v>1</v>
      </c>
      <c r="C401" s="15" t="e">
        <f>IF(NOT(ISBLANK(Announcements!#REF!)),Announcements!#REF!,NA())</f>
        <v>#REF!</v>
      </c>
      <c r="D401" s="26">
        <f>IF(NOT(ISBLANK(Announcements!C402)),Announcements!C402,NA())</f>
        <v>44175</v>
      </c>
      <c r="E401" s="15" t="e">
        <f>IF(NOT(ISBLANK(Announcements!D402)),Announcements!D402,NA())</f>
        <v>#N/A</v>
      </c>
      <c r="F401" s="15" t="str">
        <f>IF(NOT(ISBLANK(Announcements!E402)),Announcements!E402,NA())</f>
        <v>EA</v>
      </c>
      <c r="G401" s="15" t="str">
        <f>IF(NOT(ISBLANK(Announcements!F402)),Announcements!F402,NA())</f>
        <v>Foreign exchange</v>
      </c>
      <c r="H401" s="15" t="e">
        <f>IF(INDEX('Lending operations'!$L$3:$L$1007,MATCH($A401,'Lending operations'!$A$3:$A$1007,0))="ü",1,0)</f>
        <v>#N/A</v>
      </c>
      <c r="I401" s="15" t="e">
        <f>IF(INDEX('Lending operations'!$M$3:$M$1007,MATCH($A401,'Lending operations'!$A$3:$A$1007,0))="ü",1,NA())</f>
        <v>#N/A</v>
      </c>
      <c r="J401" s="15">
        <f t="shared" si="12"/>
        <v>0</v>
      </c>
      <c r="K401" s="15">
        <f t="shared" si="13"/>
        <v>0</v>
      </c>
      <c r="M401" s="15" t="e">
        <f>IF(INDEX('Asset purchases'!L$3:L$1002,MATCH($A401,'Asset purchases'!$A$3:$A$1002,0))="ü",1,NA())</f>
        <v>#N/A</v>
      </c>
      <c r="N401" s="15" t="e">
        <f>IF(INDEX('Asset purchases'!M$3:M$1002,MATCH($A401,'Asset purchases'!$A$3:$A$1002,0))="ü",1,NA())</f>
        <v>#N/A</v>
      </c>
      <c r="O401" s="15" t="e">
        <f>IF(INDEX('Asset purchases'!N$3:N$1002,MATCH($A401,'Asset purchases'!$A$3:$A$1002,0))="ü",1,NA())</f>
        <v>#N/A</v>
      </c>
      <c r="P401" s="15" t="e">
        <f>IF(INDEX('Asset purchases'!O$3:O$1002,MATCH($A401,'Asset purchases'!$A$3:$A$1002,0))="ü",1,NA())</f>
        <v>#N/A</v>
      </c>
      <c r="Q401" s="15" t="e">
        <f>IF(INDEX('Asset purchases'!P$3:P$1002,MATCH($A401,'Asset purchases'!$A$3:$A$1002,0))="ü",1,NA())</f>
        <v>#N/A</v>
      </c>
      <c r="R401" s="15" t="e">
        <f>IF(INDEX('Asset purchases'!Q$3:Q$1002,MATCH($A401,'Asset purchases'!$A$3:$A$1002,0))="ü",1,NA())</f>
        <v>#N/A</v>
      </c>
      <c r="S401" s="15" t="e">
        <f>IF(INDEX('Asset purchases'!R$3:R$1002,MATCH($A401,'Asset purchases'!$A$3:$A$1002,0))="ü",1,NA())</f>
        <v>#N/A</v>
      </c>
      <c r="T401" s="15" t="e">
        <f>IF(INDEX('Asset purchases'!S$3:S$1002,MATCH($A401,'Asset purchases'!$A$3:$A$1002,0))="ü",1,NA())</f>
        <v>#N/A</v>
      </c>
      <c r="U401" s="15" t="e">
        <f>IF(INDEX('Asset purchases'!T$3:T$1002,MATCH($A401,'Asset purchases'!$A$3:$A$1002,0))="ü",1,NA())</f>
        <v>#N/A</v>
      </c>
      <c r="V401" s="43">
        <f>IF(Announcements!H402="ü",1,0)</f>
        <v>0</v>
      </c>
    </row>
    <row r="402" spans="1:22" x14ac:dyDescent="0.3">
      <c r="A402" s="15" t="str">
        <f>IF(NOT(ISBLANK(Announcements!A403)),Announcements!A403,NA())</f>
        <v>EA-20200625-mon-1</v>
      </c>
      <c r="B402" s="15">
        <f>IF(NOT(ISBLANK(Announcements!B403)),Announcements!B403,NA())</f>
        <v>2</v>
      </c>
      <c r="C402" s="15" t="e">
        <f>IF(NOT(ISBLANK(Announcements!#REF!)),Announcements!#REF!,NA())</f>
        <v>#REF!</v>
      </c>
      <c r="D402" s="26">
        <f>IF(NOT(ISBLANK(Announcements!C403)),Announcements!C403,NA())</f>
        <v>44175</v>
      </c>
      <c r="E402" s="15" t="e">
        <f>IF(NOT(ISBLANK(Announcements!D403)),Announcements!D403,NA())</f>
        <v>#N/A</v>
      </c>
      <c r="F402" s="15" t="str">
        <f>IF(NOT(ISBLANK(Announcements!E403)),Announcements!E403,NA())</f>
        <v>EA</v>
      </c>
      <c r="G402" s="15" t="str">
        <f>IF(NOT(ISBLANK(Announcements!F403)),Announcements!F403,NA())</f>
        <v>Foreign exchange</v>
      </c>
      <c r="H402" s="15" t="e">
        <f>IF(INDEX('Lending operations'!$L$3:$L$1007,MATCH($A402,'Lending operations'!$A$3:$A$1007,0))="ü",1,0)</f>
        <v>#N/A</v>
      </c>
      <c r="I402" s="15" t="e">
        <f>IF(INDEX('Lending operations'!$M$3:$M$1007,MATCH($A402,'Lending operations'!$A$3:$A$1007,0))="ü",1,NA())</f>
        <v>#N/A</v>
      </c>
      <c r="J402" s="15">
        <f t="shared" si="12"/>
        <v>0</v>
      </c>
      <c r="K402" s="15">
        <f t="shared" si="13"/>
        <v>0</v>
      </c>
      <c r="M402" s="15" t="e">
        <f>IF(INDEX('Asset purchases'!L$3:L$1002,MATCH($A402,'Asset purchases'!$A$3:$A$1002,0))="ü",1,NA())</f>
        <v>#N/A</v>
      </c>
      <c r="N402" s="15" t="e">
        <f>IF(INDEX('Asset purchases'!M$3:M$1002,MATCH($A402,'Asset purchases'!$A$3:$A$1002,0))="ü",1,NA())</f>
        <v>#N/A</v>
      </c>
      <c r="O402" s="15" t="e">
        <f>IF(INDEX('Asset purchases'!N$3:N$1002,MATCH($A402,'Asset purchases'!$A$3:$A$1002,0))="ü",1,NA())</f>
        <v>#N/A</v>
      </c>
      <c r="P402" s="15" t="e">
        <f>IF(INDEX('Asset purchases'!O$3:O$1002,MATCH($A402,'Asset purchases'!$A$3:$A$1002,0))="ü",1,NA())</f>
        <v>#N/A</v>
      </c>
      <c r="Q402" s="15" t="e">
        <f>IF(INDEX('Asset purchases'!P$3:P$1002,MATCH($A402,'Asset purchases'!$A$3:$A$1002,0))="ü",1,NA())</f>
        <v>#N/A</v>
      </c>
      <c r="R402" s="15" t="e">
        <f>IF(INDEX('Asset purchases'!Q$3:Q$1002,MATCH($A402,'Asset purchases'!$A$3:$A$1002,0))="ü",1,NA())</f>
        <v>#N/A</v>
      </c>
      <c r="S402" s="15" t="e">
        <f>IF(INDEX('Asset purchases'!R$3:R$1002,MATCH($A402,'Asset purchases'!$A$3:$A$1002,0))="ü",1,NA())</f>
        <v>#N/A</v>
      </c>
      <c r="T402" s="15" t="e">
        <f>IF(INDEX('Asset purchases'!S$3:S$1002,MATCH($A402,'Asset purchases'!$A$3:$A$1002,0))="ü",1,NA())</f>
        <v>#N/A</v>
      </c>
      <c r="U402" s="15" t="e">
        <f>IF(INDEX('Asset purchases'!T$3:T$1002,MATCH($A402,'Asset purchases'!$A$3:$A$1002,0))="ü",1,NA())</f>
        <v>#N/A</v>
      </c>
      <c r="V402" s="43">
        <f>IF(Announcements!H403="ü",1,0)</f>
        <v>0</v>
      </c>
    </row>
    <row r="403" spans="1:22" x14ac:dyDescent="0.3">
      <c r="A403" s="15" t="str">
        <f>IF(NOT(ISBLANK(Announcements!A404)),Announcements!A404,NA())</f>
        <v>EA-20200312-mon-4</v>
      </c>
      <c r="B403" s="15">
        <f>IF(NOT(ISBLANK(Announcements!B404)),Announcements!B404,NA())</f>
        <v>8</v>
      </c>
      <c r="C403" s="15" t="e">
        <f>IF(NOT(ISBLANK(Announcements!#REF!)),Announcements!#REF!,NA())</f>
        <v>#REF!</v>
      </c>
      <c r="D403" s="26">
        <f>IF(NOT(ISBLANK(Announcements!C404)),Announcements!C404,NA())</f>
        <v>44217</v>
      </c>
      <c r="E403" s="15" t="e">
        <f>IF(NOT(ISBLANK(Announcements!D404)),Announcements!D404,NA())</f>
        <v>#N/A</v>
      </c>
      <c r="F403" s="15" t="str">
        <f>IF(NOT(ISBLANK(Announcements!E404)),Announcements!E404,NA())</f>
        <v>EA</v>
      </c>
      <c r="G403" s="15" t="str">
        <f>IF(NOT(ISBLANK(Announcements!F404)),Announcements!F404,NA())</f>
        <v>Interest rate</v>
      </c>
      <c r="H403" s="15" t="e">
        <f>IF(INDEX('Lending operations'!$L$3:$L$1007,MATCH($A403,'Lending operations'!$A$3:$A$1007,0))="ü",1,0)</f>
        <v>#N/A</v>
      </c>
      <c r="I403" s="15" t="e">
        <f>IF(INDEX('Lending operations'!$M$3:$M$1007,MATCH($A403,'Lending operations'!$A$3:$A$1007,0))="ü",1,NA())</f>
        <v>#N/A</v>
      </c>
      <c r="J403" s="15">
        <f t="shared" si="12"/>
        <v>0</v>
      </c>
      <c r="K403" s="15">
        <f t="shared" si="13"/>
        <v>0</v>
      </c>
      <c r="M403" s="15" t="e">
        <f>IF(INDEX('Asset purchases'!L$3:L$1002,MATCH($A403,'Asset purchases'!$A$3:$A$1002,0))="ü",1,NA())</f>
        <v>#N/A</v>
      </c>
      <c r="N403" s="15" t="e">
        <f>IF(INDEX('Asset purchases'!M$3:M$1002,MATCH($A403,'Asset purchases'!$A$3:$A$1002,0))="ü",1,NA())</f>
        <v>#N/A</v>
      </c>
      <c r="O403" s="15" t="e">
        <f>IF(INDEX('Asset purchases'!N$3:N$1002,MATCH($A403,'Asset purchases'!$A$3:$A$1002,0))="ü",1,NA())</f>
        <v>#N/A</v>
      </c>
      <c r="P403" s="15" t="e">
        <f>IF(INDEX('Asset purchases'!O$3:O$1002,MATCH($A403,'Asset purchases'!$A$3:$A$1002,0))="ü",1,NA())</f>
        <v>#N/A</v>
      </c>
      <c r="Q403" s="15" t="e">
        <f>IF(INDEX('Asset purchases'!P$3:P$1002,MATCH($A403,'Asset purchases'!$A$3:$A$1002,0))="ü",1,NA())</f>
        <v>#N/A</v>
      </c>
      <c r="R403" s="15" t="e">
        <f>IF(INDEX('Asset purchases'!Q$3:Q$1002,MATCH($A403,'Asset purchases'!$A$3:$A$1002,0))="ü",1,NA())</f>
        <v>#N/A</v>
      </c>
      <c r="S403" s="15" t="e">
        <f>IF(INDEX('Asset purchases'!R$3:R$1002,MATCH($A403,'Asset purchases'!$A$3:$A$1002,0))="ü",1,NA())</f>
        <v>#N/A</v>
      </c>
      <c r="T403" s="15" t="e">
        <f>IF(INDEX('Asset purchases'!S$3:S$1002,MATCH($A403,'Asset purchases'!$A$3:$A$1002,0))="ü",1,NA())</f>
        <v>#N/A</v>
      </c>
      <c r="U403" s="15" t="e">
        <f>IF(INDEX('Asset purchases'!T$3:T$1002,MATCH($A403,'Asset purchases'!$A$3:$A$1002,0))="ü",1,NA())</f>
        <v>#N/A</v>
      </c>
      <c r="V403" s="43">
        <f>IF(Announcements!H404="ü",1,0)</f>
        <v>0</v>
      </c>
    </row>
    <row r="404" spans="1:22" x14ac:dyDescent="0.3">
      <c r="A404" s="15" t="str">
        <f>IF(NOT(ISBLANK(Announcements!A405)),Announcements!A405,NA())</f>
        <v>EA-20200312-mon-4</v>
      </c>
      <c r="B404" s="15">
        <f>IF(NOT(ISBLANK(Announcements!B405)),Announcements!B405,NA())</f>
        <v>9</v>
      </c>
      <c r="C404" s="15" t="e">
        <f>IF(NOT(ISBLANK(Announcements!#REF!)),Announcements!#REF!,NA())</f>
        <v>#REF!</v>
      </c>
      <c r="D404" s="26">
        <f>IF(NOT(ISBLANK(Announcements!C405)),Announcements!C405,NA())</f>
        <v>44266</v>
      </c>
      <c r="E404" s="15" t="e">
        <f>IF(NOT(ISBLANK(Announcements!D405)),Announcements!D405,NA())</f>
        <v>#N/A</v>
      </c>
      <c r="F404" s="15" t="str">
        <f>IF(NOT(ISBLANK(Announcements!E405)),Announcements!E405,NA())</f>
        <v>EA</v>
      </c>
      <c r="G404" s="15" t="str">
        <f>IF(NOT(ISBLANK(Announcements!F405)),Announcements!F405,NA())</f>
        <v>Interest rate</v>
      </c>
      <c r="H404" s="15" t="e">
        <f>IF(INDEX('Lending operations'!$L$3:$L$1007,MATCH($A404,'Lending operations'!$A$3:$A$1007,0))="ü",1,0)</f>
        <v>#N/A</v>
      </c>
      <c r="I404" s="15" t="e">
        <f>IF(INDEX('Lending operations'!$M$3:$M$1007,MATCH($A404,'Lending operations'!$A$3:$A$1007,0))="ü",1,NA())</f>
        <v>#N/A</v>
      </c>
      <c r="J404" s="15">
        <f t="shared" si="12"/>
        <v>0</v>
      </c>
      <c r="K404" s="15">
        <f t="shared" si="13"/>
        <v>0</v>
      </c>
      <c r="M404" s="15" t="e">
        <f>IF(INDEX('Asset purchases'!L$3:L$1002,MATCH($A404,'Asset purchases'!$A$3:$A$1002,0))="ü",1,NA())</f>
        <v>#N/A</v>
      </c>
      <c r="N404" s="15" t="e">
        <f>IF(INDEX('Asset purchases'!M$3:M$1002,MATCH($A404,'Asset purchases'!$A$3:$A$1002,0))="ü",1,NA())</f>
        <v>#N/A</v>
      </c>
      <c r="O404" s="15" t="e">
        <f>IF(INDEX('Asset purchases'!N$3:N$1002,MATCH($A404,'Asset purchases'!$A$3:$A$1002,0))="ü",1,NA())</f>
        <v>#N/A</v>
      </c>
      <c r="P404" s="15" t="e">
        <f>IF(INDEX('Asset purchases'!O$3:O$1002,MATCH($A404,'Asset purchases'!$A$3:$A$1002,0))="ü",1,NA())</f>
        <v>#N/A</v>
      </c>
      <c r="Q404" s="15" t="e">
        <f>IF(INDEX('Asset purchases'!P$3:P$1002,MATCH($A404,'Asset purchases'!$A$3:$A$1002,0))="ü",1,NA())</f>
        <v>#N/A</v>
      </c>
      <c r="R404" s="15" t="e">
        <f>IF(INDEX('Asset purchases'!Q$3:Q$1002,MATCH($A404,'Asset purchases'!$A$3:$A$1002,0))="ü",1,NA())</f>
        <v>#N/A</v>
      </c>
      <c r="S404" s="15" t="e">
        <f>IF(INDEX('Asset purchases'!R$3:R$1002,MATCH($A404,'Asset purchases'!$A$3:$A$1002,0))="ü",1,NA())</f>
        <v>#N/A</v>
      </c>
      <c r="T404" s="15" t="e">
        <f>IF(INDEX('Asset purchases'!S$3:S$1002,MATCH($A404,'Asset purchases'!$A$3:$A$1002,0))="ü",1,NA())</f>
        <v>#N/A</v>
      </c>
      <c r="U404" s="15" t="e">
        <f>IF(INDEX('Asset purchases'!T$3:T$1002,MATCH($A404,'Asset purchases'!$A$3:$A$1002,0))="ü",1,NA())</f>
        <v>#N/A</v>
      </c>
      <c r="V404" s="43">
        <f>IF(Announcements!H405="ü",1,0)</f>
        <v>0</v>
      </c>
    </row>
    <row r="405" spans="1:22" x14ac:dyDescent="0.3">
      <c r="A405" s="15" t="str">
        <f>IF(NOT(ISBLANK(Announcements!A406)),Announcements!A406,NA())</f>
        <v>EA-20200318-mon-1</v>
      </c>
      <c r="B405" s="15">
        <f>IF(NOT(ISBLANK(Announcements!B406)),Announcements!B406,NA())</f>
        <v>6</v>
      </c>
      <c r="C405" s="15" t="e">
        <f>IF(NOT(ISBLANK(Announcements!#REF!)),Announcements!#REF!,NA())</f>
        <v>#REF!</v>
      </c>
      <c r="D405" s="26">
        <f>IF(NOT(ISBLANK(Announcements!C406)),Announcements!C406,NA())</f>
        <v>44266</v>
      </c>
      <c r="E405" s="15" t="e">
        <f>IF(NOT(ISBLANK(Announcements!D406)),Announcements!D406,NA())</f>
        <v>#N/A</v>
      </c>
      <c r="F405" s="15" t="str">
        <f>IF(NOT(ISBLANK(Announcements!E406)),Announcements!E406,NA())</f>
        <v>EA</v>
      </c>
      <c r="G405" s="15" t="str">
        <f>IF(NOT(ISBLANK(Announcements!F406)),Announcements!F406,NA())</f>
        <v>Asset purchases</v>
      </c>
      <c r="H405" s="15" t="e">
        <f>IF(INDEX('Lending operations'!$L$3:$L$1007,MATCH($A405,'Lending operations'!$A$3:$A$1007,0))="ü",1,0)</f>
        <v>#N/A</v>
      </c>
      <c r="I405" s="15" t="e">
        <f>IF(INDEX('Lending operations'!$M$3:$M$1007,MATCH($A405,'Lending operations'!$A$3:$A$1007,0))="ü",1,NA())</f>
        <v>#N/A</v>
      </c>
      <c r="J405" s="15">
        <f t="shared" si="12"/>
        <v>1</v>
      </c>
      <c r="K405" s="15">
        <f t="shared" si="13"/>
        <v>1</v>
      </c>
      <c r="M405" s="15">
        <f>IF(INDEX('Asset purchases'!L$3:L$1002,MATCH($A405,'Asset purchases'!$A$3:$A$1002,0))="ü",1,NA())</f>
        <v>1</v>
      </c>
      <c r="N405" s="15" t="e">
        <f>IF(INDEX('Asset purchases'!M$3:M$1002,MATCH($A405,'Asset purchases'!$A$3:$A$1002,0))="ü",1,NA())</f>
        <v>#N/A</v>
      </c>
      <c r="O405" s="15">
        <f>IF(INDEX('Asset purchases'!N$3:N$1002,MATCH($A405,'Asset purchases'!$A$3:$A$1002,0))="ü",1,NA())</f>
        <v>1</v>
      </c>
      <c r="P405" s="15">
        <f>IF(INDEX('Asset purchases'!O$3:O$1002,MATCH($A405,'Asset purchases'!$A$3:$A$1002,0))="ü",1,NA())</f>
        <v>1</v>
      </c>
      <c r="Q405" s="15">
        <f>IF(INDEX('Asset purchases'!P$3:P$1002,MATCH($A405,'Asset purchases'!$A$3:$A$1002,0))="ü",1,NA())</f>
        <v>1</v>
      </c>
      <c r="R405" s="15">
        <f>IF(INDEX('Asset purchases'!Q$3:Q$1002,MATCH($A405,'Asset purchases'!$A$3:$A$1002,0))="ü",1,NA())</f>
        <v>1</v>
      </c>
      <c r="S405" s="15">
        <f>IF(INDEX('Asset purchases'!R$3:R$1002,MATCH($A405,'Asset purchases'!$A$3:$A$1002,0))="ü",1,NA())</f>
        <v>1</v>
      </c>
      <c r="T405" s="15" t="e">
        <f>IF(INDEX('Asset purchases'!S$3:S$1002,MATCH($A405,'Asset purchases'!$A$3:$A$1002,0))="ü",1,NA())</f>
        <v>#N/A</v>
      </c>
      <c r="U405" s="15" t="e">
        <f>IF(INDEX('Asset purchases'!T$3:T$1002,MATCH($A405,'Asset purchases'!$A$3:$A$1002,0))="ü",1,NA())</f>
        <v>#N/A</v>
      </c>
      <c r="V405" s="43">
        <f>IF(Announcements!H406="ü",1,0)</f>
        <v>0</v>
      </c>
    </row>
    <row r="406" spans="1:22" x14ac:dyDescent="0.3">
      <c r="A406" s="15" t="str">
        <f>IF(NOT(ISBLANK(Announcements!A407)),Announcements!A407,NA())</f>
        <v>EA-20200312-mon-4</v>
      </c>
      <c r="B406" s="15">
        <f>IF(NOT(ISBLANK(Announcements!B407)),Announcements!B407,NA())</f>
        <v>10</v>
      </c>
      <c r="C406" s="15" t="e">
        <f>IF(NOT(ISBLANK(Announcements!#REF!)),Announcements!#REF!,NA())</f>
        <v>#REF!</v>
      </c>
      <c r="D406" s="26">
        <f>IF(NOT(ISBLANK(Announcements!C407)),Announcements!C407,NA())</f>
        <v>44308</v>
      </c>
      <c r="E406" s="15" t="e">
        <f>IF(NOT(ISBLANK(Announcements!D407)),Announcements!D407,NA())</f>
        <v>#N/A</v>
      </c>
      <c r="F406" s="15" t="str">
        <f>IF(NOT(ISBLANK(Announcements!E407)),Announcements!E407,NA())</f>
        <v>EA</v>
      </c>
      <c r="G406" s="15" t="str">
        <f>IF(NOT(ISBLANK(Announcements!F407)),Announcements!F407,NA())</f>
        <v>Interest rate</v>
      </c>
      <c r="H406" s="15" t="e">
        <f>IF(INDEX('Lending operations'!$L$3:$L$1007,MATCH($A406,'Lending operations'!$A$3:$A$1007,0))="ü",1,0)</f>
        <v>#N/A</v>
      </c>
      <c r="I406" s="15" t="e">
        <f>IF(INDEX('Lending operations'!$M$3:$M$1007,MATCH($A406,'Lending operations'!$A$3:$A$1007,0))="ü",1,NA())</f>
        <v>#N/A</v>
      </c>
      <c r="J406" s="15">
        <f t="shared" si="12"/>
        <v>0</v>
      </c>
      <c r="K406" s="15">
        <f t="shared" si="13"/>
        <v>0</v>
      </c>
      <c r="M406" s="15" t="e">
        <f>IF(INDEX('Asset purchases'!L$3:L$1002,MATCH($A406,'Asset purchases'!$A$3:$A$1002,0))="ü",1,NA())</f>
        <v>#N/A</v>
      </c>
      <c r="N406" s="15" t="e">
        <f>IF(INDEX('Asset purchases'!M$3:M$1002,MATCH($A406,'Asset purchases'!$A$3:$A$1002,0))="ü",1,NA())</f>
        <v>#N/A</v>
      </c>
      <c r="O406" s="15" t="e">
        <f>IF(INDEX('Asset purchases'!N$3:N$1002,MATCH($A406,'Asset purchases'!$A$3:$A$1002,0))="ü",1,NA())</f>
        <v>#N/A</v>
      </c>
      <c r="P406" s="15" t="e">
        <f>IF(INDEX('Asset purchases'!O$3:O$1002,MATCH($A406,'Asset purchases'!$A$3:$A$1002,0))="ü",1,NA())</f>
        <v>#N/A</v>
      </c>
      <c r="Q406" s="15" t="e">
        <f>IF(INDEX('Asset purchases'!P$3:P$1002,MATCH($A406,'Asset purchases'!$A$3:$A$1002,0))="ü",1,NA())</f>
        <v>#N/A</v>
      </c>
      <c r="R406" s="15" t="e">
        <f>IF(INDEX('Asset purchases'!Q$3:Q$1002,MATCH($A406,'Asset purchases'!$A$3:$A$1002,0))="ü",1,NA())</f>
        <v>#N/A</v>
      </c>
      <c r="S406" s="15" t="e">
        <f>IF(INDEX('Asset purchases'!R$3:R$1002,MATCH($A406,'Asset purchases'!$A$3:$A$1002,0))="ü",1,NA())</f>
        <v>#N/A</v>
      </c>
      <c r="T406" s="15" t="e">
        <f>IF(INDEX('Asset purchases'!S$3:S$1002,MATCH($A406,'Asset purchases'!$A$3:$A$1002,0))="ü",1,NA())</f>
        <v>#N/A</v>
      </c>
      <c r="U406" s="15" t="e">
        <f>IF(INDEX('Asset purchases'!T$3:T$1002,MATCH($A406,'Asset purchases'!$A$3:$A$1002,0))="ü",1,NA())</f>
        <v>#N/A</v>
      </c>
      <c r="V406" s="43">
        <f>IF(Announcements!H407="ü",1,0)</f>
        <v>0</v>
      </c>
    </row>
    <row r="407" spans="1:22" x14ac:dyDescent="0.3">
      <c r="A407" s="15" t="str">
        <f>IF(NOT(ISBLANK(Announcements!A408)),Announcements!A408,NA())</f>
        <v>EA-20200315-mon-1</v>
      </c>
      <c r="B407" s="15">
        <f>IF(NOT(ISBLANK(Announcements!B408)),Announcements!B408,NA())</f>
        <v>6</v>
      </c>
      <c r="C407" s="15" t="e">
        <f>IF(NOT(ISBLANK(Announcements!#REF!)),Announcements!#REF!,NA())</f>
        <v>#REF!</v>
      </c>
      <c r="D407" s="26">
        <f>IF(NOT(ISBLANK(Announcements!C408)),Announcements!C408,NA())</f>
        <v>44309</v>
      </c>
      <c r="E407" s="15" t="e">
        <f>IF(NOT(ISBLANK(Announcements!D408)),Announcements!D408,NA())</f>
        <v>#N/A</v>
      </c>
      <c r="F407" s="15" t="str">
        <f>IF(NOT(ISBLANK(Announcements!E408)),Announcements!E408,NA())</f>
        <v>EA</v>
      </c>
      <c r="G407" s="15" t="str">
        <f>IF(NOT(ISBLANK(Announcements!F408)),Announcements!F408,NA())</f>
        <v>Foreign exchange</v>
      </c>
      <c r="H407" s="15" t="e">
        <f>IF(INDEX('Lending operations'!$L$3:$L$1007,MATCH($A407,'Lending operations'!$A$3:$A$1007,0))="ü",1,0)</f>
        <v>#N/A</v>
      </c>
      <c r="I407" s="15" t="e">
        <f>IF(INDEX('Lending operations'!$M$3:$M$1007,MATCH($A407,'Lending operations'!$A$3:$A$1007,0))="ü",1,NA())</f>
        <v>#N/A</v>
      </c>
      <c r="J407" s="15">
        <f t="shared" si="12"/>
        <v>0</v>
      </c>
      <c r="K407" s="15">
        <f t="shared" si="13"/>
        <v>0</v>
      </c>
      <c r="M407" s="15" t="e">
        <f>IF(INDEX('Asset purchases'!L$3:L$1002,MATCH($A407,'Asset purchases'!$A$3:$A$1002,0))="ü",1,NA())</f>
        <v>#N/A</v>
      </c>
      <c r="N407" s="15" t="e">
        <f>IF(INDEX('Asset purchases'!M$3:M$1002,MATCH($A407,'Asset purchases'!$A$3:$A$1002,0))="ü",1,NA())</f>
        <v>#N/A</v>
      </c>
      <c r="O407" s="15" t="e">
        <f>IF(INDEX('Asset purchases'!N$3:N$1002,MATCH($A407,'Asset purchases'!$A$3:$A$1002,0))="ü",1,NA())</f>
        <v>#N/A</v>
      </c>
      <c r="P407" s="15" t="e">
        <f>IF(INDEX('Asset purchases'!O$3:O$1002,MATCH($A407,'Asset purchases'!$A$3:$A$1002,0))="ü",1,NA())</f>
        <v>#N/A</v>
      </c>
      <c r="Q407" s="15" t="e">
        <f>IF(INDEX('Asset purchases'!P$3:P$1002,MATCH($A407,'Asset purchases'!$A$3:$A$1002,0))="ü",1,NA())</f>
        <v>#N/A</v>
      </c>
      <c r="R407" s="15" t="e">
        <f>IF(INDEX('Asset purchases'!Q$3:Q$1002,MATCH($A407,'Asset purchases'!$A$3:$A$1002,0))="ü",1,NA())</f>
        <v>#N/A</v>
      </c>
      <c r="S407" s="15" t="e">
        <f>IF(INDEX('Asset purchases'!R$3:R$1002,MATCH($A407,'Asset purchases'!$A$3:$A$1002,0))="ü",1,NA())</f>
        <v>#N/A</v>
      </c>
      <c r="T407" s="15" t="e">
        <f>IF(INDEX('Asset purchases'!S$3:S$1002,MATCH($A407,'Asset purchases'!$A$3:$A$1002,0))="ü",1,NA())</f>
        <v>#N/A</v>
      </c>
      <c r="U407" s="15" t="e">
        <f>IF(INDEX('Asset purchases'!T$3:T$1002,MATCH($A407,'Asset purchases'!$A$3:$A$1002,0))="ü",1,NA())</f>
        <v>#N/A</v>
      </c>
      <c r="V407" s="43">
        <f>IF(Announcements!H408="ü",1,0)</f>
        <v>1</v>
      </c>
    </row>
    <row r="408" spans="1:22" x14ac:dyDescent="0.3">
      <c r="A408" s="15" t="str">
        <f>IF(NOT(ISBLANK(Announcements!A409)),Announcements!A409,NA())</f>
        <v>EA-20200312-mon-4</v>
      </c>
      <c r="B408" s="15">
        <f>IF(NOT(ISBLANK(Announcements!B409)),Announcements!B409,NA())</f>
        <v>11</v>
      </c>
      <c r="C408" s="15" t="e">
        <f>IF(NOT(ISBLANK(Announcements!#REF!)),Announcements!#REF!,NA())</f>
        <v>#REF!</v>
      </c>
      <c r="D408" s="26">
        <f>IF(NOT(ISBLANK(Announcements!C409)),Announcements!C409,NA())</f>
        <v>44357</v>
      </c>
      <c r="E408" s="15" t="e">
        <f>IF(NOT(ISBLANK(Announcements!D409)),Announcements!D409,NA())</f>
        <v>#N/A</v>
      </c>
      <c r="F408" s="15" t="str">
        <f>IF(NOT(ISBLANK(Announcements!E409)),Announcements!E409,NA())</f>
        <v>EA</v>
      </c>
      <c r="G408" s="15" t="str">
        <f>IF(NOT(ISBLANK(Announcements!F409)),Announcements!F409,NA())</f>
        <v>Interest rate</v>
      </c>
      <c r="H408" s="15" t="e">
        <f>IF(INDEX('Lending operations'!$L$3:$L$1007,MATCH($A408,'Lending operations'!$A$3:$A$1007,0))="ü",1,0)</f>
        <v>#N/A</v>
      </c>
      <c r="I408" s="15" t="e">
        <f>IF(INDEX('Lending operations'!$M$3:$M$1007,MATCH($A408,'Lending operations'!$A$3:$A$1007,0))="ü",1,NA())</f>
        <v>#N/A</v>
      </c>
      <c r="J408" s="15">
        <f t="shared" si="12"/>
        <v>0</v>
      </c>
      <c r="K408" s="15">
        <f t="shared" si="13"/>
        <v>0</v>
      </c>
      <c r="M408" s="15" t="e">
        <f>IF(INDEX('Asset purchases'!L$3:L$1002,MATCH($A408,'Asset purchases'!$A$3:$A$1002,0))="ü",1,NA())</f>
        <v>#N/A</v>
      </c>
      <c r="N408" s="15" t="e">
        <f>IF(INDEX('Asset purchases'!M$3:M$1002,MATCH($A408,'Asset purchases'!$A$3:$A$1002,0))="ü",1,NA())</f>
        <v>#N/A</v>
      </c>
      <c r="O408" s="15" t="e">
        <f>IF(INDEX('Asset purchases'!N$3:N$1002,MATCH($A408,'Asset purchases'!$A$3:$A$1002,0))="ü",1,NA())</f>
        <v>#N/A</v>
      </c>
      <c r="P408" s="15" t="e">
        <f>IF(INDEX('Asset purchases'!O$3:O$1002,MATCH($A408,'Asset purchases'!$A$3:$A$1002,0))="ü",1,NA())</f>
        <v>#N/A</v>
      </c>
      <c r="Q408" s="15" t="e">
        <f>IF(INDEX('Asset purchases'!P$3:P$1002,MATCH($A408,'Asset purchases'!$A$3:$A$1002,0))="ü",1,NA())</f>
        <v>#N/A</v>
      </c>
      <c r="R408" s="15" t="e">
        <f>IF(INDEX('Asset purchases'!Q$3:Q$1002,MATCH($A408,'Asset purchases'!$A$3:$A$1002,0))="ü",1,NA())</f>
        <v>#N/A</v>
      </c>
      <c r="S408" s="15" t="e">
        <f>IF(INDEX('Asset purchases'!R$3:R$1002,MATCH($A408,'Asset purchases'!$A$3:$A$1002,0))="ü",1,NA())</f>
        <v>#N/A</v>
      </c>
      <c r="T408" s="15" t="e">
        <f>IF(INDEX('Asset purchases'!S$3:S$1002,MATCH($A408,'Asset purchases'!$A$3:$A$1002,0))="ü",1,NA())</f>
        <v>#N/A</v>
      </c>
      <c r="U408" s="15" t="e">
        <f>IF(INDEX('Asset purchases'!T$3:T$1002,MATCH($A408,'Asset purchases'!$A$3:$A$1002,0))="ü",1,NA())</f>
        <v>#N/A</v>
      </c>
      <c r="V408" s="43">
        <f>IF(Announcements!H409="ü",1,0)</f>
        <v>0</v>
      </c>
    </row>
    <row r="409" spans="1:22" x14ac:dyDescent="0.3">
      <c r="A409" s="15" t="str">
        <f>IF(NOT(ISBLANK(Announcements!A410)),Announcements!A410,NA())</f>
        <v>EA-20210708-mon-1</v>
      </c>
      <c r="B409" s="15">
        <f>IF(NOT(ISBLANK(Announcements!B410)),Announcements!B410,NA())</f>
        <v>1</v>
      </c>
      <c r="C409" s="15" t="e">
        <f>IF(NOT(ISBLANK(Announcements!#REF!)),Announcements!#REF!,NA())</f>
        <v>#REF!</v>
      </c>
      <c r="D409" s="26">
        <f>IF(NOT(ISBLANK(Announcements!C410)),Announcements!C410,NA())</f>
        <v>44385</v>
      </c>
      <c r="E409" s="15" t="e">
        <f>IF(NOT(ISBLANK(Announcements!D410)),Announcements!D410,NA())</f>
        <v>#N/A</v>
      </c>
      <c r="F409" s="15" t="str">
        <f>IF(NOT(ISBLANK(Announcements!E410)),Announcements!E410,NA())</f>
        <v>EA</v>
      </c>
      <c r="G409" s="15" t="str">
        <f>IF(NOT(ISBLANK(Announcements!F410)),Announcements!F410,NA())</f>
        <v>Other</v>
      </c>
      <c r="H409" s="15" t="e">
        <f>IF(INDEX('Lending operations'!$L$3:$L$1007,MATCH($A409,'Lending operations'!$A$3:$A$1007,0))="ü",1,0)</f>
        <v>#N/A</v>
      </c>
      <c r="I409" s="15" t="e">
        <f>IF(INDEX('Lending operations'!$M$3:$M$1007,MATCH($A409,'Lending operations'!$A$3:$A$1007,0))="ü",1,NA())</f>
        <v>#N/A</v>
      </c>
      <c r="J409" s="15">
        <f t="shared" si="12"/>
        <v>0</v>
      </c>
      <c r="K409" s="15">
        <f t="shared" si="13"/>
        <v>0</v>
      </c>
      <c r="M409" s="15" t="e">
        <f>IF(INDEX('Asset purchases'!L$3:L$1002,MATCH($A409,'Asset purchases'!$A$3:$A$1002,0))="ü",1,NA())</f>
        <v>#N/A</v>
      </c>
      <c r="N409" s="15" t="e">
        <f>IF(INDEX('Asset purchases'!M$3:M$1002,MATCH($A409,'Asset purchases'!$A$3:$A$1002,0))="ü",1,NA())</f>
        <v>#N/A</v>
      </c>
      <c r="O409" s="15" t="e">
        <f>IF(INDEX('Asset purchases'!N$3:N$1002,MATCH($A409,'Asset purchases'!$A$3:$A$1002,0))="ü",1,NA())</f>
        <v>#N/A</v>
      </c>
      <c r="P409" s="15" t="e">
        <f>IF(INDEX('Asset purchases'!O$3:O$1002,MATCH($A409,'Asset purchases'!$A$3:$A$1002,0))="ü",1,NA())</f>
        <v>#N/A</v>
      </c>
      <c r="Q409" s="15" t="e">
        <f>IF(INDEX('Asset purchases'!P$3:P$1002,MATCH($A409,'Asset purchases'!$A$3:$A$1002,0))="ü",1,NA())</f>
        <v>#N/A</v>
      </c>
      <c r="R409" s="15" t="e">
        <f>IF(INDEX('Asset purchases'!Q$3:Q$1002,MATCH($A409,'Asset purchases'!$A$3:$A$1002,0))="ü",1,NA())</f>
        <v>#N/A</v>
      </c>
      <c r="S409" s="15" t="e">
        <f>IF(INDEX('Asset purchases'!R$3:R$1002,MATCH($A409,'Asset purchases'!$A$3:$A$1002,0))="ü",1,NA())</f>
        <v>#N/A</v>
      </c>
      <c r="T409" s="15" t="e">
        <f>IF(INDEX('Asset purchases'!S$3:S$1002,MATCH($A409,'Asset purchases'!$A$3:$A$1002,0))="ü",1,NA())</f>
        <v>#N/A</v>
      </c>
      <c r="U409" s="15" t="e">
        <f>IF(INDEX('Asset purchases'!T$3:T$1002,MATCH($A409,'Asset purchases'!$A$3:$A$1002,0))="ü",1,NA())</f>
        <v>#N/A</v>
      </c>
      <c r="V409" s="43">
        <f>IF(Announcements!H410="ü",1,0)</f>
        <v>0</v>
      </c>
    </row>
    <row r="410" spans="1:22" x14ac:dyDescent="0.3">
      <c r="A410" s="15" t="str">
        <f>IF(NOT(ISBLANK(Announcements!A411)),Announcements!A411,NA())</f>
        <v>EA-20200312-mon-4</v>
      </c>
      <c r="B410" s="15">
        <f>IF(NOT(ISBLANK(Announcements!B411)),Announcements!B411,NA())</f>
        <v>12</v>
      </c>
      <c r="C410" s="15" t="e">
        <f>IF(NOT(ISBLANK(Announcements!#REF!)),Announcements!#REF!,NA())</f>
        <v>#REF!</v>
      </c>
      <c r="D410" s="26">
        <f>IF(NOT(ISBLANK(Announcements!C411)),Announcements!C411,NA())</f>
        <v>44399</v>
      </c>
      <c r="E410" s="15" t="e">
        <f>IF(NOT(ISBLANK(Announcements!D411)),Announcements!D411,NA())</f>
        <v>#N/A</v>
      </c>
      <c r="F410" s="15" t="str">
        <f>IF(NOT(ISBLANK(Announcements!E411)),Announcements!E411,NA())</f>
        <v>EA</v>
      </c>
      <c r="G410" s="15" t="str">
        <f>IF(NOT(ISBLANK(Announcements!F411)),Announcements!F411,NA())</f>
        <v>Interest rate</v>
      </c>
      <c r="H410" s="15" t="e">
        <f>IF(INDEX('Lending operations'!$L$3:$L$1007,MATCH($A410,'Lending operations'!$A$3:$A$1007,0))="ü",1,0)</f>
        <v>#N/A</v>
      </c>
      <c r="I410" s="15" t="e">
        <f>IF(INDEX('Lending operations'!$M$3:$M$1007,MATCH($A410,'Lending operations'!$A$3:$A$1007,0))="ü",1,NA())</f>
        <v>#N/A</v>
      </c>
      <c r="J410" s="15">
        <f t="shared" si="12"/>
        <v>0</v>
      </c>
      <c r="K410" s="15">
        <f t="shared" si="13"/>
        <v>0</v>
      </c>
      <c r="M410" s="15" t="e">
        <f>IF(INDEX('Asset purchases'!L$3:L$1002,MATCH($A410,'Asset purchases'!$A$3:$A$1002,0))="ü",1,NA())</f>
        <v>#N/A</v>
      </c>
      <c r="N410" s="15" t="e">
        <f>IF(INDEX('Asset purchases'!M$3:M$1002,MATCH($A410,'Asset purchases'!$A$3:$A$1002,0))="ü",1,NA())</f>
        <v>#N/A</v>
      </c>
      <c r="O410" s="15" t="e">
        <f>IF(INDEX('Asset purchases'!N$3:N$1002,MATCH($A410,'Asset purchases'!$A$3:$A$1002,0))="ü",1,NA())</f>
        <v>#N/A</v>
      </c>
      <c r="P410" s="15" t="e">
        <f>IF(INDEX('Asset purchases'!O$3:O$1002,MATCH($A410,'Asset purchases'!$A$3:$A$1002,0))="ü",1,NA())</f>
        <v>#N/A</v>
      </c>
      <c r="Q410" s="15" t="e">
        <f>IF(INDEX('Asset purchases'!P$3:P$1002,MATCH($A410,'Asset purchases'!$A$3:$A$1002,0))="ü",1,NA())</f>
        <v>#N/A</v>
      </c>
      <c r="R410" s="15" t="e">
        <f>IF(INDEX('Asset purchases'!Q$3:Q$1002,MATCH($A410,'Asset purchases'!$A$3:$A$1002,0))="ü",1,NA())</f>
        <v>#N/A</v>
      </c>
      <c r="S410" s="15" t="e">
        <f>IF(INDEX('Asset purchases'!R$3:R$1002,MATCH($A410,'Asset purchases'!$A$3:$A$1002,0))="ü",1,NA())</f>
        <v>#N/A</v>
      </c>
      <c r="T410" s="15" t="e">
        <f>IF(INDEX('Asset purchases'!S$3:S$1002,MATCH($A410,'Asset purchases'!$A$3:$A$1002,0))="ü",1,NA())</f>
        <v>#N/A</v>
      </c>
      <c r="U410" s="15" t="e">
        <f>IF(INDEX('Asset purchases'!T$3:T$1002,MATCH($A410,'Asset purchases'!$A$3:$A$1002,0))="ü",1,NA())</f>
        <v>#N/A</v>
      </c>
      <c r="V410" s="43">
        <f>IF(Announcements!H411="ü",1,0)</f>
        <v>0</v>
      </c>
    </row>
    <row r="411" spans="1:22" x14ac:dyDescent="0.3">
      <c r="A411" s="15" t="str">
        <f>IF(NOT(ISBLANK(Announcements!A412)),Announcements!A412,NA())</f>
        <v>EA-20200312-mon-4</v>
      </c>
      <c r="B411" s="15">
        <f>IF(NOT(ISBLANK(Announcements!B412)),Announcements!B412,NA())</f>
        <v>13</v>
      </c>
      <c r="C411" s="15" t="e">
        <f>IF(NOT(ISBLANK(Announcements!#REF!)),Announcements!#REF!,NA())</f>
        <v>#REF!</v>
      </c>
      <c r="D411" s="26">
        <f>IF(NOT(ISBLANK(Announcements!C412)),Announcements!C412,NA())</f>
        <v>44448</v>
      </c>
      <c r="E411" s="15" t="e">
        <f>IF(NOT(ISBLANK(Announcements!D412)),Announcements!D412,NA())</f>
        <v>#N/A</v>
      </c>
      <c r="F411" s="15" t="str">
        <f>IF(NOT(ISBLANK(Announcements!E412)),Announcements!E412,NA())</f>
        <v>EA</v>
      </c>
      <c r="G411" s="15" t="str">
        <f>IF(NOT(ISBLANK(Announcements!F412)),Announcements!F412,NA())</f>
        <v>Interest rate</v>
      </c>
      <c r="H411" s="15" t="e">
        <f>IF(INDEX('Lending operations'!$L$3:$L$1007,MATCH($A411,'Lending operations'!$A$3:$A$1007,0))="ü",1,0)</f>
        <v>#N/A</v>
      </c>
      <c r="I411" s="15" t="e">
        <f>IF(INDEX('Lending operations'!$M$3:$M$1007,MATCH($A411,'Lending operations'!$A$3:$A$1007,0))="ü",1,NA())</f>
        <v>#N/A</v>
      </c>
      <c r="J411" s="15">
        <f t="shared" si="12"/>
        <v>0</v>
      </c>
      <c r="K411" s="15">
        <f t="shared" si="13"/>
        <v>0</v>
      </c>
      <c r="M411" s="15" t="e">
        <f>IF(INDEX('Asset purchases'!L$3:L$1002,MATCH($A411,'Asset purchases'!$A$3:$A$1002,0))="ü",1,NA())</f>
        <v>#N/A</v>
      </c>
      <c r="N411" s="15" t="e">
        <f>IF(INDEX('Asset purchases'!M$3:M$1002,MATCH($A411,'Asset purchases'!$A$3:$A$1002,0))="ü",1,NA())</f>
        <v>#N/A</v>
      </c>
      <c r="O411" s="15" t="e">
        <f>IF(INDEX('Asset purchases'!N$3:N$1002,MATCH($A411,'Asset purchases'!$A$3:$A$1002,0))="ü",1,NA())</f>
        <v>#N/A</v>
      </c>
      <c r="P411" s="15" t="e">
        <f>IF(INDEX('Asset purchases'!O$3:O$1002,MATCH($A411,'Asset purchases'!$A$3:$A$1002,0))="ü",1,NA())</f>
        <v>#N/A</v>
      </c>
      <c r="Q411" s="15" t="e">
        <f>IF(INDEX('Asset purchases'!P$3:P$1002,MATCH($A411,'Asset purchases'!$A$3:$A$1002,0))="ü",1,NA())</f>
        <v>#N/A</v>
      </c>
      <c r="R411" s="15" t="e">
        <f>IF(INDEX('Asset purchases'!Q$3:Q$1002,MATCH($A411,'Asset purchases'!$A$3:$A$1002,0))="ü",1,NA())</f>
        <v>#N/A</v>
      </c>
      <c r="S411" s="15" t="e">
        <f>IF(INDEX('Asset purchases'!R$3:R$1002,MATCH($A411,'Asset purchases'!$A$3:$A$1002,0))="ü",1,NA())</f>
        <v>#N/A</v>
      </c>
      <c r="T411" s="15" t="e">
        <f>IF(INDEX('Asset purchases'!S$3:S$1002,MATCH($A411,'Asset purchases'!$A$3:$A$1002,0))="ü",1,NA())</f>
        <v>#N/A</v>
      </c>
      <c r="U411" s="15" t="e">
        <f>IF(INDEX('Asset purchases'!T$3:T$1002,MATCH($A411,'Asset purchases'!$A$3:$A$1002,0))="ü",1,NA())</f>
        <v>#N/A</v>
      </c>
      <c r="V411" s="43">
        <f>IF(Announcements!H412="ü",1,0)</f>
        <v>0</v>
      </c>
    </row>
    <row r="412" spans="1:22" x14ac:dyDescent="0.3">
      <c r="A412" s="15" t="str">
        <f>IF(NOT(ISBLANK(Announcements!A413)),Announcements!A413,NA())</f>
        <v>EA-20200318-mon-1</v>
      </c>
      <c r="B412" s="15">
        <f>IF(NOT(ISBLANK(Announcements!B413)),Announcements!B413,NA())</f>
        <v>7</v>
      </c>
      <c r="C412" s="15" t="e">
        <f>IF(NOT(ISBLANK(Announcements!#REF!)),Announcements!#REF!,NA())</f>
        <v>#REF!</v>
      </c>
      <c r="D412" s="26">
        <f>IF(NOT(ISBLANK(Announcements!C413)),Announcements!C413,NA())</f>
        <v>44448</v>
      </c>
      <c r="E412" s="15" t="e">
        <f>IF(NOT(ISBLANK(Announcements!D413)),Announcements!D413,NA())</f>
        <v>#N/A</v>
      </c>
      <c r="F412" s="15" t="str">
        <f>IF(NOT(ISBLANK(Announcements!E413)),Announcements!E413,NA())</f>
        <v>EA</v>
      </c>
      <c r="G412" s="15" t="str">
        <f>IF(NOT(ISBLANK(Announcements!F413)),Announcements!F413,NA())</f>
        <v>Asset purchases</v>
      </c>
      <c r="H412" s="15" t="e">
        <f>IF(INDEX('Lending operations'!$L$3:$L$1007,MATCH($A412,'Lending operations'!$A$3:$A$1007,0))="ü",1,0)</f>
        <v>#N/A</v>
      </c>
      <c r="I412" s="15" t="e">
        <f>IF(INDEX('Lending operations'!$M$3:$M$1007,MATCH($A412,'Lending operations'!$A$3:$A$1007,0))="ü",1,NA())</f>
        <v>#N/A</v>
      </c>
      <c r="J412" s="15">
        <f t="shared" si="12"/>
        <v>1</v>
      </c>
      <c r="K412" s="15">
        <f t="shared" si="13"/>
        <v>1</v>
      </c>
      <c r="M412" s="15">
        <f>IF(INDEX('Asset purchases'!L$3:L$1002,MATCH($A412,'Asset purchases'!$A$3:$A$1002,0))="ü",1,NA())</f>
        <v>1</v>
      </c>
      <c r="N412" s="15" t="e">
        <f>IF(INDEX('Asset purchases'!M$3:M$1002,MATCH($A412,'Asset purchases'!$A$3:$A$1002,0))="ü",1,NA())</f>
        <v>#N/A</v>
      </c>
      <c r="O412" s="15">
        <f>IF(INDEX('Asset purchases'!N$3:N$1002,MATCH($A412,'Asset purchases'!$A$3:$A$1002,0))="ü",1,NA())</f>
        <v>1</v>
      </c>
      <c r="P412" s="15">
        <f>IF(INDEX('Asset purchases'!O$3:O$1002,MATCH($A412,'Asset purchases'!$A$3:$A$1002,0))="ü",1,NA())</f>
        <v>1</v>
      </c>
      <c r="Q412" s="15">
        <f>IF(INDEX('Asset purchases'!P$3:P$1002,MATCH($A412,'Asset purchases'!$A$3:$A$1002,0))="ü",1,NA())</f>
        <v>1</v>
      </c>
      <c r="R412" s="15">
        <f>IF(INDEX('Asset purchases'!Q$3:Q$1002,MATCH($A412,'Asset purchases'!$A$3:$A$1002,0))="ü",1,NA())</f>
        <v>1</v>
      </c>
      <c r="S412" s="15">
        <f>IF(INDEX('Asset purchases'!R$3:R$1002,MATCH($A412,'Asset purchases'!$A$3:$A$1002,0))="ü",1,NA())</f>
        <v>1</v>
      </c>
      <c r="T412" s="15" t="e">
        <f>IF(INDEX('Asset purchases'!S$3:S$1002,MATCH($A412,'Asset purchases'!$A$3:$A$1002,0))="ü",1,NA())</f>
        <v>#N/A</v>
      </c>
      <c r="U412" s="15" t="e">
        <f>IF(INDEX('Asset purchases'!T$3:T$1002,MATCH($A412,'Asset purchases'!$A$3:$A$1002,0))="ü",1,NA())</f>
        <v>#N/A</v>
      </c>
      <c r="V412" s="43">
        <f>IF(Announcements!H413="ü",1,0)</f>
        <v>0</v>
      </c>
    </row>
    <row r="413" spans="1:22" x14ac:dyDescent="0.3">
      <c r="A413" s="15" t="str">
        <f>IF(NOT(ISBLANK(Announcements!A414)),Announcements!A414,NA())</f>
        <v>EA-20200312-mon-4</v>
      </c>
      <c r="B413" s="15">
        <f>IF(NOT(ISBLANK(Announcements!B414)),Announcements!B414,NA())</f>
        <v>14</v>
      </c>
      <c r="C413" s="15" t="e">
        <f>IF(NOT(ISBLANK(Announcements!#REF!)),Announcements!#REF!,NA())</f>
        <v>#REF!</v>
      </c>
      <c r="D413" s="26">
        <f>IF(NOT(ISBLANK(Announcements!C414)),Announcements!C414,NA())</f>
        <v>44497</v>
      </c>
      <c r="E413" s="15" t="e">
        <f>IF(NOT(ISBLANK(Announcements!D414)),Announcements!D414,NA())</f>
        <v>#N/A</v>
      </c>
      <c r="F413" s="15" t="str">
        <f>IF(NOT(ISBLANK(Announcements!E414)),Announcements!E414,NA())</f>
        <v>EA</v>
      </c>
      <c r="G413" s="15" t="str">
        <f>IF(NOT(ISBLANK(Announcements!F414)),Announcements!F414,NA())</f>
        <v>Interest rate</v>
      </c>
      <c r="H413" s="15" t="e">
        <f>IF(INDEX('Lending operations'!$L$3:$L$1007,MATCH($A413,'Lending operations'!$A$3:$A$1007,0))="ü",1,0)</f>
        <v>#N/A</v>
      </c>
      <c r="I413" s="15" t="e">
        <f>IF(INDEX('Lending operations'!$M$3:$M$1007,MATCH($A413,'Lending operations'!$A$3:$A$1007,0))="ü",1,NA())</f>
        <v>#N/A</v>
      </c>
      <c r="J413" s="15">
        <f t="shared" si="12"/>
        <v>0</v>
      </c>
      <c r="K413" s="15">
        <f t="shared" si="13"/>
        <v>0</v>
      </c>
      <c r="M413" s="15" t="e">
        <f>IF(INDEX('Asset purchases'!L$3:L$1002,MATCH($A413,'Asset purchases'!$A$3:$A$1002,0))="ü",1,NA())</f>
        <v>#N/A</v>
      </c>
      <c r="N413" s="15" t="e">
        <f>IF(INDEX('Asset purchases'!M$3:M$1002,MATCH($A413,'Asset purchases'!$A$3:$A$1002,0))="ü",1,NA())</f>
        <v>#N/A</v>
      </c>
      <c r="O413" s="15" t="e">
        <f>IF(INDEX('Asset purchases'!N$3:N$1002,MATCH($A413,'Asset purchases'!$A$3:$A$1002,0))="ü",1,NA())</f>
        <v>#N/A</v>
      </c>
      <c r="P413" s="15" t="e">
        <f>IF(INDEX('Asset purchases'!O$3:O$1002,MATCH($A413,'Asset purchases'!$A$3:$A$1002,0))="ü",1,NA())</f>
        <v>#N/A</v>
      </c>
      <c r="Q413" s="15" t="e">
        <f>IF(INDEX('Asset purchases'!P$3:P$1002,MATCH($A413,'Asset purchases'!$A$3:$A$1002,0))="ü",1,NA())</f>
        <v>#N/A</v>
      </c>
      <c r="R413" s="15" t="e">
        <f>IF(INDEX('Asset purchases'!Q$3:Q$1002,MATCH($A413,'Asset purchases'!$A$3:$A$1002,0))="ü",1,NA())</f>
        <v>#N/A</v>
      </c>
      <c r="S413" s="15" t="e">
        <f>IF(INDEX('Asset purchases'!R$3:R$1002,MATCH($A413,'Asset purchases'!$A$3:$A$1002,0))="ü",1,NA())</f>
        <v>#N/A</v>
      </c>
      <c r="T413" s="15" t="e">
        <f>IF(INDEX('Asset purchases'!S$3:S$1002,MATCH($A413,'Asset purchases'!$A$3:$A$1002,0))="ü",1,NA())</f>
        <v>#N/A</v>
      </c>
      <c r="U413" s="15" t="e">
        <f>IF(INDEX('Asset purchases'!T$3:T$1002,MATCH($A413,'Asset purchases'!$A$3:$A$1002,0))="ü",1,NA())</f>
        <v>#N/A</v>
      </c>
      <c r="V413" s="43">
        <f>IF(Announcements!H414="ü",1,0)</f>
        <v>0</v>
      </c>
    </row>
    <row r="414" spans="1:22" x14ac:dyDescent="0.3">
      <c r="A414" s="15" t="str">
        <f>IF(NOT(ISBLANK(Announcements!A415)),Announcements!A415,NA())</f>
        <v>EA-20200318-mon-1</v>
      </c>
      <c r="B414" s="15">
        <f>IF(NOT(ISBLANK(Announcements!B415)),Announcements!B415,NA())</f>
        <v>8</v>
      </c>
      <c r="C414" s="15" t="e">
        <f>IF(NOT(ISBLANK(Announcements!#REF!)),Announcements!#REF!,NA())</f>
        <v>#REF!</v>
      </c>
      <c r="D414" s="26">
        <f>IF(NOT(ISBLANK(Announcements!C415)),Announcements!C415,NA())</f>
        <v>44497</v>
      </c>
      <c r="E414" s="15" t="e">
        <f>IF(NOT(ISBLANK(Announcements!D415)),Announcements!D415,NA())</f>
        <v>#N/A</v>
      </c>
      <c r="F414" s="15" t="str">
        <f>IF(NOT(ISBLANK(Announcements!E415)),Announcements!E415,NA())</f>
        <v>EA</v>
      </c>
      <c r="G414" s="15" t="str">
        <f>IF(NOT(ISBLANK(Announcements!F415)),Announcements!F415,NA())</f>
        <v>Asset purchases</v>
      </c>
      <c r="H414" s="15" t="e">
        <f>IF(INDEX('Lending operations'!$L$3:$L$1007,MATCH($A414,'Lending operations'!$A$3:$A$1007,0))="ü",1,0)</f>
        <v>#N/A</v>
      </c>
      <c r="I414" s="15" t="e">
        <f>IF(INDEX('Lending operations'!$M$3:$M$1007,MATCH($A414,'Lending operations'!$A$3:$A$1007,0))="ü",1,NA())</f>
        <v>#N/A</v>
      </c>
      <c r="J414" s="15">
        <f t="shared" si="12"/>
        <v>1</v>
      </c>
      <c r="K414" s="15">
        <f t="shared" si="13"/>
        <v>1</v>
      </c>
      <c r="M414" s="15">
        <f>IF(INDEX('Asset purchases'!L$3:L$1002,MATCH($A414,'Asset purchases'!$A$3:$A$1002,0))="ü",1,NA())</f>
        <v>1</v>
      </c>
      <c r="N414" s="15" t="e">
        <f>IF(INDEX('Asset purchases'!M$3:M$1002,MATCH($A414,'Asset purchases'!$A$3:$A$1002,0))="ü",1,NA())</f>
        <v>#N/A</v>
      </c>
      <c r="O414" s="15">
        <f>IF(INDEX('Asset purchases'!N$3:N$1002,MATCH($A414,'Asset purchases'!$A$3:$A$1002,0))="ü",1,NA())</f>
        <v>1</v>
      </c>
      <c r="P414" s="15">
        <f>IF(INDEX('Asset purchases'!O$3:O$1002,MATCH($A414,'Asset purchases'!$A$3:$A$1002,0))="ü",1,NA())</f>
        <v>1</v>
      </c>
      <c r="Q414" s="15">
        <f>IF(INDEX('Asset purchases'!P$3:P$1002,MATCH($A414,'Asset purchases'!$A$3:$A$1002,0))="ü",1,NA())</f>
        <v>1</v>
      </c>
      <c r="R414" s="15">
        <f>IF(INDEX('Asset purchases'!Q$3:Q$1002,MATCH($A414,'Asset purchases'!$A$3:$A$1002,0))="ü",1,NA())</f>
        <v>1</v>
      </c>
      <c r="S414" s="15">
        <f>IF(INDEX('Asset purchases'!R$3:R$1002,MATCH($A414,'Asset purchases'!$A$3:$A$1002,0))="ü",1,NA())</f>
        <v>1</v>
      </c>
      <c r="T414" s="15" t="e">
        <f>IF(INDEX('Asset purchases'!S$3:S$1002,MATCH($A414,'Asset purchases'!$A$3:$A$1002,0))="ü",1,NA())</f>
        <v>#N/A</v>
      </c>
      <c r="U414" s="15" t="e">
        <f>IF(INDEX('Asset purchases'!T$3:T$1002,MATCH($A414,'Asset purchases'!$A$3:$A$1002,0))="ü",1,NA())</f>
        <v>#N/A</v>
      </c>
      <c r="V414" s="43">
        <f>IF(Announcements!H415="ü",1,0)</f>
        <v>0</v>
      </c>
    </row>
    <row r="415" spans="1:22" x14ac:dyDescent="0.3">
      <c r="A415" s="15" t="str">
        <f>IF(NOT(ISBLANK(Announcements!A416)),Announcements!A416,NA())</f>
        <v>EA-20200312-mon-4</v>
      </c>
      <c r="B415" s="15">
        <f>IF(NOT(ISBLANK(Announcements!B416)),Announcements!B416,NA())</f>
        <v>15</v>
      </c>
      <c r="C415" s="15" t="e">
        <f>IF(NOT(ISBLANK(Announcements!#REF!)),Announcements!#REF!,NA())</f>
        <v>#REF!</v>
      </c>
      <c r="D415" s="26">
        <f>IF(NOT(ISBLANK(Announcements!C416)),Announcements!C416,NA())</f>
        <v>44546</v>
      </c>
      <c r="E415" s="15" t="e">
        <f>IF(NOT(ISBLANK(Announcements!D416)),Announcements!D416,NA())</f>
        <v>#N/A</v>
      </c>
      <c r="F415" s="15" t="str">
        <f>IF(NOT(ISBLANK(Announcements!E416)),Announcements!E416,NA())</f>
        <v>EA</v>
      </c>
      <c r="G415" s="15" t="str">
        <f>IF(NOT(ISBLANK(Announcements!F416)),Announcements!F416,NA())</f>
        <v>Interest rate</v>
      </c>
      <c r="H415" s="15" t="e">
        <f>IF(INDEX('Lending operations'!$L$3:$L$1007,MATCH($A415,'Lending operations'!$A$3:$A$1007,0))="ü",1,0)</f>
        <v>#N/A</v>
      </c>
      <c r="I415" s="15" t="e">
        <f>IF(INDEX('Lending operations'!$M$3:$M$1007,MATCH($A415,'Lending operations'!$A$3:$A$1007,0))="ü",1,NA())</f>
        <v>#N/A</v>
      </c>
      <c r="J415" s="15">
        <f t="shared" si="12"/>
        <v>0</v>
      </c>
      <c r="K415" s="15">
        <f t="shared" si="13"/>
        <v>0</v>
      </c>
      <c r="M415" s="15" t="e">
        <f>IF(INDEX('Asset purchases'!L$3:L$1002,MATCH($A415,'Asset purchases'!$A$3:$A$1002,0))="ü",1,NA())</f>
        <v>#N/A</v>
      </c>
      <c r="N415" s="15" t="e">
        <f>IF(INDEX('Asset purchases'!M$3:M$1002,MATCH($A415,'Asset purchases'!$A$3:$A$1002,0))="ü",1,NA())</f>
        <v>#N/A</v>
      </c>
      <c r="O415" s="15" t="e">
        <f>IF(INDEX('Asset purchases'!N$3:N$1002,MATCH($A415,'Asset purchases'!$A$3:$A$1002,0))="ü",1,NA())</f>
        <v>#N/A</v>
      </c>
      <c r="P415" s="15" t="e">
        <f>IF(INDEX('Asset purchases'!O$3:O$1002,MATCH($A415,'Asset purchases'!$A$3:$A$1002,0))="ü",1,NA())</f>
        <v>#N/A</v>
      </c>
      <c r="Q415" s="15" t="e">
        <f>IF(INDEX('Asset purchases'!P$3:P$1002,MATCH($A415,'Asset purchases'!$A$3:$A$1002,0))="ü",1,NA())</f>
        <v>#N/A</v>
      </c>
      <c r="R415" s="15" t="e">
        <f>IF(INDEX('Asset purchases'!Q$3:Q$1002,MATCH($A415,'Asset purchases'!$A$3:$A$1002,0))="ü",1,NA())</f>
        <v>#N/A</v>
      </c>
      <c r="S415" s="15" t="e">
        <f>IF(INDEX('Asset purchases'!R$3:R$1002,MATCH($A415,'Asset purchases'!$A$3:$A$1002,0))="ü",1,NA())</f>
        <v>#N/A</v>
      </c>
      <c r="T415" s="15" t="e">
        <f>IF(INDEX('Asset purchases'!S$3:S$1002,MATCH($A415,'Asset purchases'!$A$3:$A$1002,0))="ü",1,NA())</f>
        <v>#N/A</v>
      </c>
      <c r="U415" s="15" t="e">
        <f>IF(INDEX('Asset purchases'!T$3:T$1002,MATCH($A415,'Asset purchases'!$A$3:$A$1002,0))="ü",1,NA())</f>
        <v>#N/A</v>
      </c>
      <c r="V415" s="43">
        <f>IF(Announcements!H416="ü",1,0)</f>
        <v>0</v>
      </c>
    </row>
    <row r="416" spans="1:22" x14ac:dyDescent="0.3">
      <c r="A416" s="15" t="str">
        <f>IF(NOT(ISBLANK(Announcements!A417)),Announcements!A417,NA())</f>
        <v>EA-20200318-mon-1</v>
      </c>
      <c r="B416" s="15">
        <f>IF(NOT(ISBLANK(Announcements!B417)),Announcements!B417,NA())</f>
        <v>9</v>
      </c>
      <c r="C416" s="15" t="e">
        <f>IF(NOT(ISBLANK(Announcements!#REF!)),Announcements!#REF!,NA())</f>
        <v>#REF!</v>
      </c>
      <c r="D416" s="26">
        <f>IF(NOT(ISBLANK(Announcements!C417)),Announcements!C417,NA())</f>
        <v>44546</v>
      </c>
      <c r="E416" s="15" t="e">
        <f>IF(NOT(ISBLANK(Announcements!D417)),Announcements!D417,NA())</f>
        <v>#N/A</v>
      </c>
      <c r="F416" s="15" t="str">
        <f>IF(NOT(ISBLANK(Announcements!E417)),Announcements!E417,NA())</f>
        <v>EA</v>
      </c>
      <c r="G416" s="15" t="str">
        <f>IF(NOT(ISBLANK(Announcements!F417)),Announcements!F417,NA())</f>
        <v>Asset purchases</v>
      </c>
      <c r="H416" s="15" t="e">
        <f>IF(INDEX('Lending operations'!$L$3:$L$1007,MATCH($A416,'Lending operations'!$A$3:$A$1007,0))="ü",1,0)</f>
        <v>#N/A</v>
      </c>
      <c r="I416" s="15" t="e">
        <f>IF(INDEX('Lending operations'!$M$3:$M$1007,MATCH($A416,'Lending operations'!$A$3:$A$1007,0))="ü",1,NA())</f>
        <v>#N/A</v>
      </c>
      <c r="J416" s="15">
        <f t="shared" si="12"/>
        <v>1</v>
      </c>
      <c r="K416" s="15">
        <f t="shared" si="13"/>
        <v>1</v>
      </c>
      <c r="M416" s="15">
        <f>IF(INDEX('Asset purchases'!L$3:L$1002,MATCH($A416,'Asset purchases'!$A$3:$A$1002,0))="ü",1,NA())</f>
        <v>1</v>
      </c>
      <c r="N416" s="15" t="e">
        <f>IF(INDEX('Asset purchases'!M$3:M$1002,MATCH($A416,'Asset purchases'!$A$3:$A$1002,0))="ü",1,NA())</f>
        <v>#N/A</v>
      </c>
      <c r="O416" s="15">
        <f>IF(INDEX('Asset purchases'!N$3:N$1002,MATCH($A416,'Asset purchases'!$A$3:$A$1002,0))="ü",1,NA())</f>
        <v>1</v>
      </c>
      <c r="P416" s="15">
        <f>IF(INDEX('Asset purchases'!O$3:O$1002,MATCH($A416,'Asset purchases'!$A$3:$A$1002,0))="ü",1,NA())</f>
        <v>1</v>
      </c>
      <c r="Q416" s="15">
        <f>IF(INDEX('Asset purchases'!P$3:P$1002,MATCH($A416,'Asset purchases'!$A$3:$A$1002,0))="ü",1,NA())</f>
        <v>1</v>
      </c>
      <c r="R416" s="15">
        <f>IF(INDEX('Asset purchases'!Q$3:Q$1002,MATCH($A416,'Asset purchases'!$A$3:$A$1002,0))="ü",1,NA())</f>
        <v>1</v>
      </c>
      <c r="S416" s="15">
        <f>IF(INDEX('Asset purchases'!R$3:R$1002,MATCH($A416,'Asset purchases'!$A$3:$A$1002,0))="ü",1,NA())</f>
        <v>1</v>
      </c>
      <c r="T416" s="15" t="e">
        <f>IF(INDEX('Asset purchases'!S$3:S$1002,MATCH($A416,'Asset purchases'!$A$3:$A$1002,0))="ü",1,NA())</f>
        <v>#N/A</v>
      </c>
      <c r="U416" s="15" t="e">
        <f>IF(INDEX('Asset purchases'!T$3:T$1002,MATCH($A416,'Asset purchases'!$A$3:$A$1002,0))="ü",1,NA())</f>
        <v>#N/A</v>
      </c>
      <c r="V416" s="43">
        <f>IF(Announcements!H417="ü",1,0)</f>
        <v>0</v>
      </c>
    </row>
    <row r="417" spans="1:22" x14ac:dyDescent="0.3">
      <c r="A417" s="15" t="str">
        <f>IF(NOT(ISBLANK(Announcements!A418)),Announcements!A418,NA())</f>
        <v>GB-20200311-mon-1</v>
      </c>
      <c r="B417" s="15">
        <f>IF(NOT(ISBLANK(Announcements!B418)),Announcements!B418,NA())</f>
        <v>1</v>
      </c>
      <c r="C417" s="15" t="e">
        <f>IF(NOT(ISBLANK(Announcements!#REF!)),Announcements!#REF!,NA())</f>
        <v>#REF!</v>
      </c>
      <c r="D417" s="26">
        <f>IF(NOT(ISBLANK(Announcements!C418)),Announcements!C418,NA())</f>
        <v>43901</v>
      </c>
      <c r="E417" s="15" t="e">
        <f>IF(NOT(ISBLANK(Announcements!D418)),Announcements!D418,NA())</f>
        <v>#N/A</v>
      </c>
      <c r="F417" s="15" t="str">
        <f>IF(NOT(ISBLANK(Announcements!E418)),Announcements!E418,NA())</f>
        <v>GB</v>
      </c>
      <c r="G417" s="15" t="str">
        <f>IF(NOT(ISBLANK(Announcements!F418)),Announcements!F418,NA())</f>
        <v>Interest rate</v>
      </c>
      <c r="H417" s="15" t="e">
        <f>IF(INDEX('Lending operations'!$L$3:$L$1007,MATCH($A417,'Lending operations'!$A$3:$A$1007,0))="ü",1,0)</f>
        <v>#N/A</v>
      </c>
      <c r="I417" s="15" t="e">
        <f>IF(INDEX('Lending operations'!$M$3:$M$1007,MATCH($A417,'Lending operations'!$A$3:$A$1007,0))="ü",1,NA())</f>
        <v>#N/A</v>
      </c>
      <c r="J417" s="15">
        <f t="shared" si="12"/>
        <v>0</v>
      </c>
      <c r="K417" s="15">
        <f t="shared" si="13"/>
        <v>0</v>
      </c>
      <c r="M417" s="15" t="e">
        <f>IF(INDEX('Asset purchases'!L$3:L$1002,MATCH($A417,'Asset purchases'!$A$3:$A$1002,0))="ü",1,NA())</f>
        <v>#N/A</v>
      </c>
      <c r="N417" s="15" t="e">
        <f>IF(INDEX('Asset purchases'!M$3:M$1002,MATCH($A417,'Asset purchases'!$A$3:$A$1002,0))="ü",1,NA())</f>
        <v>#N/A</v>
      </c>
      <c r="O417" s="15" t="e">
        <f>IF(INDEX('Asset purchases'!N$3:N$1002,MATCH($A417,'Asset purchases'!$A$3:$A$1002,0))="ü",1,NA())</f>
        <v>#N/A</v>
      </c>
      <c r="P417" s="15" t="e">
        <f>IF(INDEX('Asset purchases'!O$3:O$1002,MATCH($A417,'Asset purchases'!$A$3:$A$1002,0))="ü",1,NA())</f>
        <v>#N/A</v>
      </c>
      <c r="Q417" s="15" t="e">
        <f>IF(INDEX('Asset purchases'!P$3:P$1002,MATCH($A417,'Asset purchases'!$A$3:$A$1002,0))="ü",1,NA())</f>
        <v>#N/A</v>
      </c>
      <c r="R417" s="15" t="e">
        <f>IF(INDEX('Asset purchases'!Q$3:Q$1002,MATCH($A417,'Asset purchases'!$A$3:$A$1002,0))="ü",1,NA())</f>
        <v>#N/A</v>
      </c>
      <c r="S417" s="15" t="e">
        <f>IF(INDEX('Asset purchases'!R$3:R$1002,MATCH($A417,'Asset purchases'!$A$3:$A$1002,0))="ü",1,NA())</f>
        <v>#N/A</v>
      </c>
      <c r="T417" s="15" t="e">
        <f>IF(INDEX('Asset purchases'!S$3:S$1002,MATCH($A417,'Asset purchases'!$A$3:$A$1002,0))="ü",1,NA())</f>
        <v>#N/A</v>
      </c>
      <c r="U417" s="15" t="e">
        <f>IF(INDEX('Asset purchases'!T$3:T$1002,MATCH($A417,'Asset purchases'!$A$3:$A$1002,0))="ü",1,NA())</f>
        <v>#N/A</v>
      </c>
      <c r="V417" s="43">
        <f>IF(Announcements!H418="ü",1,0)</f>
        <v>0</v>
      </c>
    </row>
    <row r="418" spans="1:22" x14ac:dyDescent="0.3">
      <c r="A418" s="15" t="str">
        <f>IF(NOT(ISBLANK(Announcements!A419)),Announcements!A419,NA())</f>
        <v>GB-20200311-mon-2</v>
      </c>
      <c r="B418" s="15">
        <f>IF(NOT(ISBLANK(Announcements!B419)),Announcements!B419,NA())</f>
        <v>1</v>
      </c>
      <c r="C418" s="15" t="e">
        <f>IF(NOT(ISBLANK(Announcements!#REF!)),Announcements!#REF!,NA())</f>
        <v>#REF!</v>
      </c>
      <c r="D418" s="26">
        <f>IF(NOT(ISBLANK(Announcements!C419)),Announcements!C419,NA())</f>
        <v>43901</v>
      </c>
      <c r="E418" s="15" t="e">
        <f>IF(NOT(ISBLANK(Announcements!D419)),Announcements!D419,NA())</f>
        <v>#N/A</v>
      </c>
      <c r="F418" s="15" t="str">
        <f>IF(NOT(ISBLANK(Announcements!E419)),Announcements!E419,NA())</f>
        <v>GB</v>
      </c>
      <c r="G418" s="15" t="str">
        <f>IF(NOT(ISBLANK(Announcements!F419)),Announcements!F419,NA())</f>
        <v>Lending operations</v>
      </c>
      <c r="H418" s="15">
        <f>IF(INDEX('Lending operations'!$L$3:$L$1007,MATCH($A418,'Lending operations'!$A$3:$A$1007,0))="ü",1,0)</f>
        <v>1</v>
      </c>
      <c r="I418" s="15" t="e">
        <f>IF(INDEX('Lending operations'!$M$3:$M$1007,MATCH($A418,'Lending operations'!$A$3:$A$1007,0))="ü",1,NA())</f>
        <v>#N/A</v>
      </c>
      <c r="J418" s="15">
        <f t="shared" si="12"/>
        <v>0</v>
      </c>
      <c r="K418" s="15">
        <f t="shared" si="13"/>
        <v>0</v>
      </c>
      <c r="M418" s="15" t="e">
        <f>IF(INDEX('Asset purchases'!L$3:L$1002,MATCH($A418,'Asset purchases'!$A$3:$A$1002,0))="ü",1,NA())</f>
        <v>#N/A</v>
      </c>
      <c r="N418" s="15" t="e">
        <f>IF(INDEX('Asset purchases'!M$3:M$1002,MATCH($A418,'Asset purchases'!$A$3:$A$1002,0))="ü",1,NA())</f>
        <v>#N/A</v>
      </c>
      <c r="O418" s="15" t="e">
        <f>IF(INDEX('Asset purchases'!N$3:N$1002,MATCH($A418,'Asset purchases'!$A$3:$A$1002,0))="ü",1,NA())</f>
        <v>#N/A</v>
      </c>
      <c r="P418" s="15" t="e">
        <f>IF(INDEX('Asset purchases'!O$3:O$1002,MATCH($A418,'Asset purchases'!$A$3:$A$1002,0))="ü",1,NA())</f>
        <v>#N/A</v>
      </c>
      <c r="Q418" s="15" t="e">
        <f>IF(INDEX('Asset purchases'!P$3:P$1002,MATCH($A418,'Asset purchases'!$A$3:$A$1002,0))="ü",1,NA())</f>
        <v>#N/A</v>
      </c>
      <c r="R418" s="15" t="e">
        <f>IF(INDEX('Asset purchases'!Q$3:Q$1002,MATCH($A418,'Asset purchases'!$A$3:$A$1002,0))="ü",1,NA())</f>
        <v>#N/A</v>
      </c>
      <c r="S418" s="15" t="e">
        <f>IF(INDEX('Asset purchases'!R$3:R$1002,MATCH($A418,'Asset purchases'!$A$3:$A$1002,0))="ü",1,NA())</f>
        <v>#N/A</v>
      </c>
      <c r="T418" s="15" t="e">
        <f>IF(INDEX('Asset purchases'!S$3:S$1002,MATCH($A418,'Asset purchases'!$A$3:$A$1002,0))="ü",1,NA())</f>
        <v>#N/A</v>
      </c>
      <c r="U418" s="15" t="e">
        <f>IF(INDEX('Asset purchases'!T$3:T$1002,MATCH($A418,'Asset purchases'!$A$3:$A$1002,0))="ü",1,NA())</f>
        <v>#N/A</v>
      </c>
      <c r="V418" s="43">
        <f>IF(Announcements!H419="ü",1,0)</f>
        <v>0</v>
      </c>
    </row>
    <row r="419" spans="1:22" x14ac:dyDescent="0.3">
      <c r="A419" s="15" t="str">
        <f>IF(NOT(ISBLANK(Announcements!A420)),Announcements!A420,NA())</f>
        <v>GB-20200315-mon-1</v>
      </c>
      <c r="B419" s="15">
        <f>IF(NOT(ISBLANK(Announcements!B420)),Announcements!B420,NA())</f>
        <v>1</v>
      </c>
      <c r="C419" s="15" t="e">
        <f>IF(NOT(ISBLANK(Announcements!#REF!)),Announcements!#REF!,NA())</f>
        <v>#REF!</v>
      </c>
      <c r="D419" s="26">
        <f>IF(NOT(ISBLANK(Announcements!C420)),Announcements!C420,NA())</f>
        <v>43905</v>
      </c>
      <c r="E419" s="15" t="e">
        <f>IF(NOT(ISBLANK(Announcements!D420)),Announcements!D420,NA())</f>
        <v>#N/A</v>
      </c>
      <c r="F419" s="15" t="str">
        <f>IF(NOT(ISBLANK(Announcements!E420)),Announcements!E420,NA())</f>
        <v>GB</v>
      </c>
      <c r="G419" s="15" t="str">
        <f>IF(NOT(ISBLANK(Announcements!F420)),Announcements!F420,NA())</f>
        <v>Foreign exchange</v>
      </c>
      <c r="H419" s="15" t="e">
        <f>IF(INDEX('Lending operations'!$L$3:$L$1007,MATCH($A419,'Lending operations'!$A$3:$A$1007,0))="ü",1,0)</f>
        <v>#N/A</v>
      </c>
      <c r="I419" s="15" t="e">
        <f>IF(INDEX('Lending operations'!$M$3:$M$1007,MATCH($A419,'Lending operations'!$A$3:$A$1007,0))="ü",1,NA())</f>
        <v>#N/A</v>
      </c>
      <c r="J419" s="15">
        <f t="shared" si="12"/>
        <v>0</v>
      </c>
      <c r="K419" s="15">
        <f t="shared" si="13"/>
        <v>0</v>
      </c>
      <c r="M419" s="15" t="e">
        <f>IF(INDEX('Asset purchases'!L$3:L$1002,MATCH($A419,'Asset purchases'!$A$3:$A$1002,0))="ü",1,NA())</f>
        <v>#N/A</v>
      </c>
      <c r="N419" s="15" t="e">
        <f>IF(INDEX('Asset purchases'!M$3:M$1002,MATCH($A419,'Asset purchases'!$A$3:$A$1002,0))="ü",1,NA())</f>
        <v>#N/A</v>
      </c>
      <c r="O419" s="15" t="e">
        <f>IF(INDEX('Asset purchases'!N$3:N$1002,MATCH($A419,'Asset purchases'!$A$3:$A$1002,0))="ü",1,NA())</f>
        <v>#N/A</v>
      </c>
      <c r="P419" s="15" t="e">
        <f>IF(INDEX('Asset purchases'!O$3:O$1002,MATCH($A419,'Asset purchases'!$A$3:$A$1002,0))="ü",1,NA())</f>
        <v>#N/A</v>
      </c>
      <c r="Q419" s="15" t="e">
        <f>IF(INDEX('Asset purchases'!P$3:P$1002,MATCH($A419,'Asset purchases'!$A$3:$A$1002,0))="ü",1,NA())</f>
        <v>#N/A</v>
      </c>
      <c r="R419" s="15" t="e">
        <f>IF(INDEX('Asset purchases'!Q$3:Q$1002,MATCH($A419,'Asset purchases'!$A$3:$A$1002,0))="ü",1,NA())</f>
        <v>#N/A</v>
      </c>
      <c r="S419" s="15" t="e">
        <f>IF(INDEX('Asset purchases'!R$3:R$1002,MATCH($A419,'Asset purchases'!$A$3:$A$1002,0))="ü",1,NA())</f>
        <v>#N/A</v>
      </c>
      <c r="T419" s="15" t="e">
        <f>IF(INDEX('Asset purchases'!S$3:S$1002,MATCH($A419,'Asset purchases'!$A$3:$A$1002,0))="ü",1,NA())</f>
        <v>#N/A</v>
      </c>
      <c r="U419" s="15" t="e">
        <f>IF(INDEX('Asset purchases'!T$3:T$1002,MATCH($A419,'Asset purchases'!$A$3:$A$1002,0))="ü",1,NA())</f>
        <v>#N/A</v>
      </c>
      <c r="V419" s="43">
        <f>IF(Announcements!H420="ü",1,0)</f>
        <v>0</v>
      </c>
    </row>
    <row r="420" spans="1:22" x14ac:dyDescent="0.3">
      <c r="A420" s="15" t="str">
        <f>IF(NOT(ISBLANK(Announcements!A421)),Announcements!A421,NA())</f>
        <v>GB-20200317-mon-1</v>
      </c>
      <c r="B420" s="15">
        <f>IF(NOT(ISBLANK(Announcements!B421)),Announcements!B421,NA())</f>
        <v>1</v>
      </c>
      <c r="C420" s="15" t="e">
        <f>IF(NOT(ISBLANK(Announcements!#REF!)),Announcements!#REF!,NA())</f>
        <v>#REF!</v>
      </c>
      <c r="D420" s="26">
        <f>IF(NOT(ISBLANK(Announcements!C421)),Announcements!C421,NA())</f>
        <v>43907</v>
      </c>
      <c r="E420" s="15" t="e">
        <f>IF(NOT(ISBLANK(Announcements!D421)),Announcements!D421,NA())</f>
        <v>#N/A</v>
      </c>
      <c r="F420" s="15" t="str">
        <f>IF(NOT(ISBLANK(Announcements!E421)),Announcements!E421,NA())</f>
        <v>GB</v>
      </c>
      <c r="G420" s="15" t="str">
        <f>IF(NOT(ISBLANK(Announcements!F421)),Announcements!F421,NA())</f>
        <v>Asset purchases</v>
      </c>
      <c r="H420" s="15" t="e">
        <f>IF(INDEX('Lending operations'!$L$3:$L$1007,MATCH($A420,'Lending operations'!$A$3:$A$1007,0))="ü",1,0)</f>
        <v>#N/A</v>
      </c>
      <c r="I420" s="15" t="e">
        <f>IF(INDEX('Lending operations'!$M$3:$M$1007,MATCH($A420,'Lending operations'!$A$3:$A$1007,0))="ü",1,NA())</f>
        <v>#N/A</v>
      </c>
      <c r="J420" s="15">
        <f t="shared" si="12"/>
        <v>1</v>
      </c>
      <c r="K420" s="15">
        <f t="shared" si="13"/>
        <v>0</v>
      </c>
      <c r="M420" s="15" t="e">
        <f>IF(INDEX('Asset purchases'!L$3:L$1002,MATCH($A420,'Asset purchases'!$A$3:$A$1002,0))="ü",1,NA())</f>
        <v>#N/A</v>
      </c>
      <c r="N420" s="15" t="e">
        <f>IF(INDEX('Asset purchases'!M$3:M$1002,MATCH($A420,'Asset purchases'!$A$3:$A$1002,0))="ü",1,NA())</f>
        <v>#N/A</v>
      </c>
      <c r="O420" s="15" t="e">
        <f>IF(INDEX('Asset purchases'!N$3:N$1002,MATCH($A420,'Asset purchases'!$A$3:$A$1002,0))="ü",1,NA())</f>
        <v>#N/A</v>
      </c>
      <c r="P420" s="15">
        <f>IF(INDEX('Asset purchases'!O$3:O$1002,MATCH($A420,'Asset purchases'!$A$3:$A$1002,0))="ü",1,NA())</f>
        <v>1</v>
      </c>
      <c r="Q420" s="15" t="e">
        <f>IF(INDEX('Asset purchases'!P$3:P$1002,MATCH($A420,'Asset purchases'!$A$3:$A$1002,0))="ü",1,NA())</f>
        <v>#N/A</v>
      </c>
      <c r="R420" s="15" t="e">
        <f>IF(INDEX('Asset purchases'!Q$3:Q$1002,MATCH($A420,'Asset purchases'!$A$3:$A$1002,0))="ü",1,NA())</f>
        <v>#N/A</v>
      </c>
      <c r="S420" s="15" t="e">
        <f>IF(INDEX('Asset purchases'!R$3:R$1002,MATCH($A420,'Asset purchases'!$A$3:$A$1002,0))="ü",1,NA())</f>
        <v>#N/A</v>
      </c>
      <c r="T420" s="15" t="e">
        <f>IF(INDEX('Asset purchases'!S$3:S$1002,MATCH($A420,'Asset purchases'!$A$3:$A$1002,0))="ü",1,NA())</f>
        <v>#N/A</v>
      </c>
      <c r="U420" s="15" t="e">
        <f>IF(INDEX('Asset purchases'!T$3:T$1002,MATCH($A420,'Asset purchases'!$A$3:$A$1002,0))="ü",1,NA())</f>
        <v>#N/A</v>
      </c>
      <c r="V420" s="43">
        <f>IF(Announcements!H421="ü",1,0)</f>
        <v>0</v>
      </c>
    </row>
    <row r="421" spans="1:22" x14ac:dyDescent="0.3">
      <c r="A421" s="15" t="str">
        <f>IF(NOT(ISBLANK(Announcements!A422)),Announcements!A422,NA())</f>
        <v>GB-20200311-mon-2</v>
      </c>
      <c r="B421" s="15">
        <f>IF(NOT(ISBLANK(Announcements!B422)),Announcements!B422,NA())</f>
        <v>2</v>
      </c>
      <c r="C421" s="15" t="e">
        <f>IF(NOT(ISBLANK(Announcements!#REF!)),Announcements!#REF!,NA())</f>
        <v>#REF!</v>
      </c>
      <c r="D421" s="26">
        <f>IF(NOT(ISBLANK(Announcements!C422)),Announcements!C422,NA())</f>
        <v>43909</v>
      </c>
      <c r="E421" s="15" t="e">
        <f>IF(NOT(ISBLANK(Announcements!D422)),Announcements!D422,NA())</f>
        <v>#N/A</v>
      </c>
      <c r="F421" s="15" t="str">
        <f>IF(NOT(ISBLANK(Announcements!E422)),Announcements!E422,NA())</f>
        <v>GB</v>
      </c>
      <c r="G421" s="15" t="str">
        <f>IF(NOT(ISBLANK(Announcements!F422)),Announcements!F422,NA())</f>
        <v>Lending operations</v>
      </c>
      <c r="H421" s="15">
        <f>IF(INDEX('Lending operations'!$L$3:$L$1007,MATCH($A421,'Lending operations'!$A$3:$A$1007,0))="ü",1,0)</f>
        <v>1</v>
      </c>
      <c r="I421" s="15" t="e">
        <f>IF(INDEX('Lending operations'!$M$3:$M$1007,MATCH($A421,'Lending operations'!$A$3:$A$1007,0))="ü",1,NA())</f>
        <v>#N/A</v>
      </c>
      <c r="J421" s="15">
        <f t="shared" si="12"/>
        <v>0</v>
      </c>
      <c r="K421" s="15">
        <f t="shared" si="13"/>
        <v>0</v>
      </c>
      <c r="M421" s="15" t="e">
        <f>IF(INDEX('Asset purchases'!L$3:L$1002,MATCH($A421,'Asset purchases'!$A$3:$A$1002,0))="ü",1,NA())</f>
        <v>#N/A</v>
      </c>
      <c r="N421" s="15" t="e">
        <f>IF(INDEX('Asset purchases'!M$3:M$1002,MATCH($A421,'Asset purchases'!$A$3:$A$1002,0))="ü",1,NA())</f>
        <v>#N/A</v>
      </c>
      <c r="O421" s="15" t="e">
        <f>IF(INDEX('Asset purchases'!N$3:N$1002,MATCH($A421,'Asset purchases'!$A$3:$A$1002,0))="ü",1,NA())</f>
        <v>#N/A</v>
      </c>
      <c r="P421" s="15" t="e">
        <f>IF(INDEX('Asset purchases'!O$3:O$1002,MATCH($A421,'Asset purchases'!$A$3:$A$1002,0))="ü",1,NA())</f>
        <v>#N/A</v>
      </c>
      <c r="Q421" s="15" t="e">
        <f>IF(INDEX('Asset purchases'!P$3:P$1002,MATCH($A421,'Asset purchases'!$A$3:$A$1002,0))="ü",1,NA())</f>
        <v>#N/A</v>
      </c>
      <c r="R421" s="15" t="e">
        <f>IF(INDEX('Asset purchases'!Q$3:Q$1002,MATCH($A421,'Asset purchases'!$A$3:$A$1002,0))="ü",1,NA())</f>
        <v>#N/A</v>
      </c>
      <c r="S421" s="15" t="e">
        <f>IF(INDEX('Asset purchases'!R$3:R$1002,MATCH($A421,'Asset purchases'!$A$3:$A$1002,0))="ü",1,NA())</f>
        <v>#N/A</v>
      </c>
      <c r="T421" s="15" t="e">
        <f>IF(INDEX('Asset purchases'!S$3:S$1002,MATCH($A421,'Asset purchases'!$A$3:$A$1002,0))="ü",1,NA())</f>
        <v>#N/A</v>
      </c>
      <c r="U421" s="15" t="e">
        <f>IF(INDEX('Asset purchases'!T$3:T$1002,MATCH($A421,'Asset purchases'!$A$3:$A$1002,0))="ü",1,NA())</f>
        <v>#N/A</v>
      </c>
      <c r="V421" s="43">
        <f>IF(Announcements!H422="ü",1,0)</f>
        <v>0</v>
      </c>
    </row>
    <row r="422" spans="1:22" x14ac:dyDescent="0.3">
      <c r="A422" s="15" t="str">
        <f>IF(NOT(ISBLANK(Announcements!A423)),Announcements!A423,NA())</f>
        <v>GB-20200311-mon-1</v>
      </c>
      <c r="B422" s="15">
        <f>IF(NOT(ISBLANK(Announcements!B423)),Announcements!B423,NA())</f>
        <v>2</v>
      </c>
      <c r="C422" s="15" t="e">
        <f>IF(NOT(ISBLANK(Announcements!#REF!)),Announcements!#REF!,NA())</f>
        <v>#REF!</v>
      </c>
      <c r="D422" s="26">
        <f>IF(NOT(ISBLANK(Announcements!C423)),Announcements!C423,NA())</f>
        <v>43909</v>
      </c>
      <c r="E422" s="15" t="e">
        <f>IF(NOT(ISBLANK(Announcements!D423)),Announcements!D423,NA())</f>
        <v>#N/A</v>
      </c>
      <c r="F422" s="15" t="str">
        <f>IF(NOT(ISBLANK(Announcements!E423)),Announcements!E423,NA())</f>
        <v>GB</v>
      </c>
      <c r="G422" s="15" t="str">
        <f>IF(NOT(ISBLANK(Announcements!F423)),Announcements!F423,NA())</f>
        <v>Interest rate</v>
      </c>
      <c r="H422" s="15" t="e">
        <f>IF(INDEX('Lending operations'!$L$3:$L$1007,MATCH($A422,'Lending operations'!$A$3:$A$1007,0))="ü",1,0)</f>
        <v>#N/A</v>
      </c>
      <c r="I422" s="15" t="e">
        <f>IF(INDEX('Lending operations'!$M$3:$M$1007,MATCH($A422,'Lending operations'!$A$3:$A$1007,0))="ü",1,NA())</f>
        <v>#N/A</v>
      </c>
      <c r="J422" s="15">
        <f t="shared" si="12"/>
        <v>0</v>
      </c>
      <c r="K422" s="15">
        <f t="shared" si="13"/>
        <v>0</v>
      </c>
      <c r="M422" s="15" t="e">
        <f>IF(INDEX('Asset purchases'!L$3:L$1002,MATCH($A422,'Asset purchases'!$A$3:$A$1002,0))="ü",1,NA())</f>
        <v>#N/A</v>
      </c>
      <c r="N422" s="15" t="e">
        <f>IF(INDEX('Asset purchases'!M$3:M$1002,MATCH($A422,'Asset purchases'!$A$3:$A$1002,0))="ü",1,NA())</f>
        <v>#N/A</v>
      </c>
      <c r="O422" s="15" t="e">
        <f>IF(INDEX('Asset purchases'!N$3:N$1002,MATCH($A422,'Asset purchases'!$A$3:$A$1002,0))="ü",1,NA())</f>
        <v>#N/A</v>
      </c>
      <c r="P422" s="15" t="e">
        <f>IF(INDEX('Asset purchases'!O$3:O$1002,MATCH($A422,'Asset purchases'!$A$3:$A$1002,0))="ü",1,NA())</f>
        <v>#N/A</v>
      </c>
      <c r="Q422" s="15" t="e">
        <f>IF(INDEX('Asset purchases'!P$3:P$1002,MATCH($A422,'Asset purchases'!$A$3:$A$1002,0))="ü",1,NA())</f>
        <v>#N/A</v>
      </c>
      <c r="R422" s="15" t="e">
        <f>IF(INDEX('Asset purchases'!Q$3:Q$1002,MATCH($A422,'Asset purchases'!$A$3:$A$1002,0))="ü",1,NA())</f>
        <v>#N/A</v>
      </c>
      <c r="S422" s="15" t="e">
        <f>IF(INDEX('Asset purchases'!R$3:R$1002,MATCH($A422,'Asset purchases'!$A$3:$A$1002,0))="ü",1,NA())</f>
        <v>#N/A</v>
      </c>
      <c r="T422" s="15" t="e">
        <f>IF(INDEX('Asset purchases'!S$3:S$1002,MATCH($A422,'Asset purchases'!$A$3:$A$1002,0))="ü",1,NA())</f>
        <v>#N/A</v>
      </c>
      <c r="U422" s="15" t="e">
        <f>IF(INDEX('Asset purchases'!T$3:T$1002,MATCH($A422,'Asset purchases'!$A$3:$A$1002,0))="ü",1,NA())</f>
        <v>#N/A</v>
      </c>
      <c r="V422" s="43">
        <f>IF(Announcements!H423="ü",1,0)</f>
        <v>0</v>
      </c>
    </row>
    <row r="423" spans="1:22" x14ac:dyDescent="0.3">
      <c r="A423" s="15" t="str">
        <f>IF(NOT(ISBLANK(Announcements!A424)),Announcements!A424,NA())</f>
        <v>GB-20200319-mon-2</v>
      </c>
      <c r="B423" s="15">
        <f>IF(NOT(ISBLANK(Announcements!B424)),Announcements!B424,NA())</f>
        <v>1</v>
      </c>
      <c r="C423" s="15" t="e">
        <f>IF(NOT(ISBLANK(Announcements!#REF!)),Announcements!#REF!,NA())</f>
        <v>#REF!</v>
      </c>
      <c r="D423" s="26">
        <f>IF(NOT(ISBLANK(Announcements!C424)),Announcements!C424,NA())</f>
        <v>43909</v>
      </c>
      <c r="E423" s="15" t="e">
        <f>IF(NOT(ISBLANK(Announcements!D424)),Announcements!D424,NA())</f>
        <v>#N/A</v>
      </c>
      <c r="F423" s="15" t="str">
        <f>IF(NOT(ISBLANK(Announcements!E424)),Announcements!E424,NA())</f>
        <v>GB</v>
      </c>
      <c r="G423" s="15" t="str">
        <f>IF(NOT(ISBLANK(Announcements!F424)),Announcements!F424,NA())</f>
        <v>Asset purchases</v>
      </c>
      <c r="H423" s="15" t="e">
        <f>IF(INDEX('Lending operations'!$L$3:$L$1007,MATCH($A423,'Lending operations'!$A$3:$A$1007,0))="ü",1,0)</f>
        <v>#N/A</v>
      </c>
      <c r="I423" s="15" t="e">
        <f>IF(INDEX('Lending operations'!$M$3:$M$1007,MATCH($A423,'Lending operations'!$A$3:$A$1007,0))="ü",1,NA())</f>
        <v>#N/A</v>
      </c>
      <c r="J423" s="15">
        <f t="shared" si="12"/>
        <v>1</v>
      </c>
      <c r="K423" s="15">
        <f t="shared" si="13"/>
        <v>1</v>
      </c>
      <c r="M423" s="15">
        <f>IF(INDEX('Asset purchases'!L$3:L$1002,MATCH($A423,'Asset purchases'!$A$3:$A$1002,0))="ü",1,NA())</f>
        <v>1</v>
      </c>
      <c r="N423" s="15" t="e">
        <f>IF(INDEX('Asset purchases'!M$3:M$1002,MATCH($A423,'Asset purchases'!$A$3:$A$1002,0))="ü",1,NA())</f>
        <v>#N/A</v>
      </c>
      <c r="O423" s="15" t="e">
        <f>IF(INDEX('Asset purchases'!N$3:N$1002,MATCH($A423,'Asset purchases'!$A$3:$A$1002,0))="ü",1,NA())</f>
        <v>#N/A</v>
      </c>
      <c r="P423" s="15" t="e">
        <f>IF(INDEX('Asset purchases'!O$3:O$1002,MATCH($A423,'Asset purchases'!$A$3:$A$1002,0))="ü",1,NA())</f>
        <v>#N/A</v>
      </c>
      <c r="Q423" s="15" t="e">
        <f>IF(INDEX('Asset purchases'!P$3:P$1002,MATCH($A423,'Asset purchases'!$A$3:$A$1002,0))="ü",1,NA())</f>
        <v>#N/A</v>
      </c>
      <c r="R423" s="15" t="e">
        <f>IF(INDEX('Asset purchases'!Q$3:Q$1002,MATCH($A423,'Asset purchases'!$A$3:$A$1002,0))="ü",1,NA())</f>
        <v>#N/A</v>
      </c>
      <c r="S423" s="15">
        <f>IF(INDEX('Asset purchases'!R$3:R$1002,MATCH($A423,'Asset purchases'!$A$3:$A$1002,0))="ü",1,NA())</f>
        <v>1</v>
      </c>
      <c r="T423" s="15" t="e">
        <f>IF(INDEX('Asset purchases'!S$3:S$1002,MATCH($A423,'Asset purchases'!$A$3:$A$1002,0))="ü",1,NA())</f>
        <v>#N/A</v>
      </c>
      <c r="U423" s="15" t="e">
        <f>IF(INDEX('Asset purchases'!T$3:T$1002,MATCH($A423,'Asset purchases'!$A$3:$A$1002,0))="ü",1,NA())</f>
        <v>#N/A</v>
      </c>
      <c r="V423" s="43">
        <f>IF(Announcements!H424="ü",1,0)</f>
        <v>0</v>
      </c>
    </row>
    <row r="424" spans="1:22" x14ac:dyDescent="0.3">
      <c r="A424" s="15" t="str">
        <f>IF(NOT(ISBLANK(Announcements!A425)),Announcements!A425,NA())</f>
        <v>GB-20200315-mon-1</v>
      </c>
      <c r="B424" s="15">
        <f>IF(NOT(ISBLANK(Announcements!B425)),Announcements!B425,NA())</f>
        <v>2</v>
      </c>
      <c r="C424" s="15" t="e">
        <f>IF(NOT(ISBLANK(Announcements!#REF!)),Announcements!#REF!,NA())</f>
        <v>#REF!</v>
      </c>
      <c r="D424" s="26">
        <f>IF(NOT(ISBLANK(Announcements!C425)),Announcements!C425,NA())</f>
        <v>43910</v>
      </c>
      <c r="E424" s="15" t="e">
        <f>IF(NOT(ISBLANK(Announcements!D425)),Announcements!D425,NA())</f>
        <v>#N/A</v>
      </c>
      <c r="F424" s="15" t="str">
        <f>IF(NOT(ISBLANK(Announcements!E425)),Announcements!E425,NA())</f>
        <v>GB</v>
      </c>
      <c r="G424" s="15" t="str">
        <f>IF(NOT(ISBLANK(Announcements!F425)),Announcements!F425,NA())</f>
        <v>Foreign exchange</v>
      </c>
      <c r="H424" s="15" t="e">
        <f>IF(INDEX('Lending operations'!$L$3:$L$1007,MATCH($A424,'Lending operations'!$A$3:$A$1007,0))="ü",1,0)</f>
        <v>#N/A</v>
      </c>
      <c r="I424" s="15" t="e">
        <f>IF(INDEX('Lending operations'!$M$3:$M$1007,MATCH($A424,'Lending operations'!$A$3:$A$1007,0))="ü",1,NA())</f>
        <v>#N/A</v>
      </c>
      <c r="J424" s="15">
        <f t="shared" si="12"/>
        <v>0</v>
      </c>
      <c r="K424" s="15">
        <f t="shared" si="13"/>
        <v>0</v>
      </c>
      <c r="M424" s="15" t="e">
        <f>IF(INDEX('Asset purchases'!L$3:L$1002,MATCH($A424,'Asset purchases'!$A$3:$A$1002,0))="ü",1,NA())</f>
        <v>#N/A</v>
      </c>
      <c r="N424" s="15" t="e">
        <f>IF(INDEX('Asset purchases'!M$3:M$1002,MATCH($A424,'Asset purchases'!$A$3:$A$1002,0))="ü",1,NA())</f>
        <v>#N/A</v>
      </c>
      <c r="O424" s="15" t="e">
        <f>IF(INDEX('Asset purchases'!N$3:N$1002,MATCH($A424,'Asset purchases'!$A$3:$A$1002,0))="ü",1,NA())</f>
        <v>#N/A</v>
      </c>
      <c r="P424" s="15" t="e">
        <f>IF(INDEX('Asset purchases'!O$3:O$1002,MATCH($A424,'Asset purchases'!$A$3:$A$1002,0))="ü",1,NA())</f>
        <v>#N/A</v>
      </c>
      <c r="Q424" s="15" t="e">
        <f>IF(INDEX('Asset purchases'!P$3:P$1002,MATCH($A424,'Asset purchases'!$A$3:$A$1002,0))="ü",1,NA())</f>
        <v>#N/A</v>
      </c>
      <c r="R424" s="15" t="e">
        <f>IF(INDEX('Asset purchases'!Q$3:Q$1002,MATCH($A424,'Asset purchases'!$A$3:$A$1002,0))="ü",1,NA())</f>
        <v>#N/A</v>
      </c>
      <c r="S424" s="15" t="e">
        <f>IF(INDEX('Asset purchases'!R$3:R$1002,MATCH($A424,'Asset purchases'!$A$3:$A$1002,0))="ü",1,NA())</f>
        <v>#N/A</v>
      </c>
      <c r="T424" s="15" t="e">
        <f>IF(INDEX('Asset purchases'!S$3:S$1002,MATCH($A424,'Asset purchases'!$A$3:$A$1002,0))="ü",1,NA())</f>
        <v>#N/A</v>
      </c>
      <c r="U424" s="15" t="e">
        <f>IF(INDEX('Asset purchases'!T$3:T$1002,MATCH($A424,'Asset purchases'!$A$3:$A$1002,0))="ü",1,NA())</f>
        <v>#N/A</v>
      </c>
      <c r="V424" s="43">
        <f>IF(Announcements!H425="ü",1,0)</f>
        <v>0</v>
      </c>
    </row>
    <row r="425" spans="1:22" x14ac:dyDescent="0.3">
      <c r="A425" s="15" t="str">
        <f>IF(NOT(ISBLANK(Announcements!A426)),Announcements!A426,NA())</f>
        <v>GB-20200324-mon-1</v>
      </c>
      <c r="B425" s="15">
        <f>IF(NOT(ISBLANK(Announcements!B426)),Announcements!B426,NA())</f>
        <v>1</v>
      </c>
      <c r="C425" s="15" t="e">
        <f>IF(NOT(ISBLANK(Announcements!#REF!)),Announcements!#REF!,NA())</f>
        <v>#REF!</v>
      </c>
      <c r="D425" s="26">
        <f>IF(NOT(ISBLANK(Announcements!C426)),Announcements!C426,NA())</f>
        <v>43914</v>
      </c>
      <c r="E425" s="15" t="e">
        <f>IF(NOT(ISBLANK(Announcements!D426)),Announcements!D426,NA())</f>
        <v>#N/A</v>
      </c>
      <c r="F425" s="15" t="str">
        <f>IF(NOT(ISBLANK(Announcements!E426)),Announcements!E426,NA())</f>
        <v>GB</v>
      </c>
      <c r="G425" s="15" t="str">
        <f>IF(NOT(ISBLANK(Announcements!F426)),Announcements!F426,NA())</f>
        <v>Lending operations</v>
      </c>
      <c r="H425" s="15">
        <f>IF(INDEX('Lending operations'!$L$3:$L$1007,MATCH($A425,'Lending operations'!$A$3:$A$1007,0))="ü",1,0)</f>
        <v>0</v>
      </c>
      <c r="I425" s="15" t="e">
        <f>IF(INDEX('Lending operations'!$M$3:$M$1007,MATCH($A425,'Lending operations'!$A$3:$A$1007,0))="ü",1,NA())</f>
        <v>#N/A</v>
      </c>
      <c r="J425" s="15">
        <f t="shared" si="12"/>
        <v>0</v>
      </c>
      <c r="K425" s="15">
        <f t="shared" si="13"/>
        <v>0</v>
      </c>
      <c r="M425" s="15" t="e">
        <f>IF(INDEX('Asset purchases'!L$3:L$1002,MATCH($A425,'Asset purchases'!$A$3:$A$1002,0))="ü",1,NA())</f>
        <v>#N/A</v>
      </c>
      <c r="N425" s="15" t="e">
        <f>IF(INDEX('Asset purchases'!M$3:M$1002,MATCH($A425,'Asset purchases'!$A$3:$A$1002,0))="ü",1,NA())</f>
        <v>#N/A</v>
      </c>
      <c r="O425" s="15" t="e">
        <f>IF(INDEX('Asset purchases'!N$3:N$1002,MATCH($A425,'Asset purchases'!$A$3:$A$1002,0))="ü",1,NA())</f>
        <v>#N/A</v>
      </c>
      <c r="P425" s="15" t="e">
        <f>IF(INDEX('Asset purchases'!O$3:O$1002,MATCH($A425,'Asset purchases'!$A$3:$A$1002,0))="ü",1,NA())</f>
        <v>#N/A</v>
      </c>
      <c r="Q425" s="15" t="e">
        <f>IF(INDEX('Asset purchases'!P$3:P$1002,MATCH($A425,'Asset purchases'!$A$3:$A$1002,0))="ü",1,NA())</f>
        <v>#N/A</v>
      </c>
      <c r="R425" s="15" t="e">
        <f>IF(INDEX('Asset purchases'!Q$3:Q$1002,MATCH($A425,'Asset purchases'!$A$3:$A$1002,0))="ü",1,NA())</f>
        <v>#N/A</v>
      </c>
      <c r="S425" s="15" t="e">
        <f>IF(INDEX('Asset purchases'!R$3:R$1002,MATCH($A425,'Asset purchases'!$A$3:$A$1002,0))="ü",1,NA())</f>
        <v>#N/A</v>
      </c>
      <c r="T425" s="15" t="e">
        <f>IF(INDEX('Asset purchases'!S$3:S$1002,MATCH($A425,'Asset purchases'!$A$3:$A$1002,0))="ü",1,NA())</f>
        <v>#N/A</v>
      </c>
      <c r="U425" s="15" t="e">
        <f>IF(INDEX('Asset purchases'!T$3:T$1002,MATCH($A425,'Asset purchases'!$A$3:$A$1002,0))="ü",1,NA())</f>
        <v>#N/A</v>
      </c>
      <c r="V425" s="43">
        <f>IF(Announcements!H426="ü",1,0)</f>
        <v>0</v>
      </c>
    </row>
    <row r="426" spans="1:22" x14ac:dyDescent="0.3">
      <c r="A426" s="15" t="str">
        <f>IF(NOT(ISBLANK(Announcements!A427)),Announcements!A427,NA())</f>
        <v>GB-20200311-mon-1</v>
      </c>
      <c r="B426" s="15">
        <f>IF(NOT(ISBLANK(Announcements!B427)),Announcements!B427,NA())</f>
        <v>3</v>
      </c>
      <c r="C426" s="15" t="e">
        <f>IF(NOT(ISBLANK(Announcements!#REF!)),Announcements!#REF!,NA())</f>
        <v>#REF!</v>
      </c>
      <c r="D426" s="26">
        <f>IF(NOT(ISBLANK(Announcements!C427)),Announcements!C427,NA())</f>
        <v>43916</v>
      </c>
      <c r="E426" s="15" t="e">
        <f>IF(NOT(ISBLANK(Announcements!D427)),Announcements!D427,NA())</f>
        <v>#N/A</v>
      </c>
      <c r="F426" s="15" t="str">
        <f>IF(NOT(ISBLANK(Announcements!E427)),Announcements!E427,NA())</f>
        <v>GB</v>
      </c>
      <c r="G426" s="15" t="str">
        <f>IF(NOT(ISBLANK(Announcements!F427)),Announcements!F427,NA())</f>
        <v>Interest rate</v>
      </c>
      <c r="H426" s="15" t="e">
        <f>IF(INDEX('Lending operations'!$L$3:$L$1007,MATCH($A426,'Lending operations'!$A$3:$A$1007,0))="ü",1,0)</f>
        <v>#N/A</v>
      </c>
      <c r="I426" s="15" t="e">
        <f>IF(INDEX('Lending operations'!$M$3:$M$1007,MATCH($A426,'Lending operations'!$A$3:$A$1007,0))="ü",1,NA())</f>
        <v>#N/A</v>
      </c>
      <c r="J426" s="15">
        <f t="shared" si="12"/>
        <v>0</v>
      </c>
      <c r="K426" s="15">
        <f t="shared" si="13"/>
        <v>0</v>
      </c>
      <c r="M426" s="15" t="e">
        <f>IF(INDEX('Asset purchases'!L$3:L$1002,MATCH($A426,'Asset purchases'!$A$3:$A$1002,0))="ü",1,NA())</f>
        <v>#N/A</v>
      </c>
      <c r="N426" s="15" t="e">
        <f>IF(INDEX('Asset purchases'!M$3:M$1002,MATCH($A426,'Asset purchases'!$A$3:$A$1002,0))="ü",1,NA())</f>
        <v>#N/A</v>
      </c>
      <c r="O426" s="15" t="e">
        <f>IF(INDEX('Asset purchases'!N$3:N$1002,MATCH($A426,'Asset purchases'!$A$3:$A$1002,0))="ü",1,NA())</f>
        <v>#N/A</v>
      </c>
      <c r="P426" s="15" t="e">
        <f>IF(INDEX('Asset purchases'!O$3:O$1002,MATCH($A426,'Asset purchases'!$A$3:$A$1002,0))="ü",1,NA())</f>
        <v>#N/A</v>
      </c>
      <c r="Q426" s="15" t="e">
        <f>IF(INDEX('Asset purchases'!P$3:P$1002,MATCH($A426,'Asset purchases'!$A$3:$A$1002,0))="ü",1,NA())</f>
        <v>#N/A</v>
      </c>
      <c r="R426" s="15" t="e">
        <f>IF(INDEX('Asset purchases'!Q$3:Q$1002,MATCH($A426,'Asset purchases'!$A$3:$A$1002,0))="ü",1,NA())</f>
        <v>#N/A</v>
      </c>
      <c r="S426" s="15" t="e">
        <f>IF(INDEX('Asset purchases'!R$3:R$1002,MATCH($A426,'Asset purchases'!$A$3:$A$1002,0))="ü",1,NA())</f>
        <v>#N/A</v>
      </c>
      <c r="T426" s="15" t="e">
        <f>IF(INDEX('Asset purchases'!S$3:S$1002,MATCH($A426,'Asset purchases'!$A$3:$A$1002,0))="ü",1,NA())</f>
        <v>#N/A</v>
      </c>
      <c r="U426" s="15" t="e">
        <f>IF(INDEX('Asset purchases'!T$3:T$1002,MATCH($A426,'Asset purchases'!$A$3:$A$1002,0))="ü",1,NA())</f>
        <v>#N/A</v>
      </c>
      <c r="V426" s="43">
        <f>IF(Announcements!H427="ü",1,0)</f>
        <v>0</v>
      </c>
    </row>
    <row r="427" spans="1:22" x14ac:dyDescent="0.3">
      <c r="A427" s="15" t="str">
        <f>IF(NOT(ISBLANK(Announcements!A428)),Announcements!A428,NA())</f>
        <v>GB-20200324-mon-1</v>
      </c>
      <c r="B427" s="15">
        <f>IF(NOT(ISBLANK(Announcements!B428)),Announcements!B428,NA())</f>
        <v>2</v>
      </c>
      <c r="C427" s="15" t="e">
        <f>IF(NOT(ISBLANK(Announcements!#REF!)),Announcements!#REF!,NA())</f>
        <v>#REF!</v>
      </c>
      <c r="D427" s="26">
        <f>IF(NOT(ISBLANK(Announcements!C428)),Announcements!C428,NA())</f>
        <v>43920</v>
      </c>
      <c r="E427" s="15" t="e">
        <f>IF(NOT(ISBLANK(Announcements!D428)),Announcements!D428,NA())</f>
        <v>#N/A</v>
      </c>
      <c r="F427" s="15" t="str">
        <f>IF(NOT(ISBLANK(Announcements!E428)),Announcements!E428,NA())</f>
        <v>GB</v>
      </c>
      <c r="G427" s="15" t="str">
        <f>IF(NOT(ISBLANK(Announcements!F428)),Announcements!F428,NA())</f>
        <v>Lending operations</v>
      </c>
      <c r="H427" s="15">
        <f>IF(INDEX('Lending operations'!$L$3:$L$1007,MATCH($A427,'Lending operations'!$A$3:$A$1007,0))="ü",1,0)</f>
        <v>0</v>
      </c>
      <c r="I427" s="15" t="e">
        <f>IF(INDEX('Lending operations'!$M$3:$M$1007,MATCH($A427,'Lending operations'!$A$3:$A$1007,0))="ü",1,NA())</f>
        <v>#N/A</v>
      </c>
      <c r="J427" s="15">
        <f t="shared" si="12"/>
        <v>0</v>
      </c>
      <c r="K427" s="15">
        <f t="shared" si="13"/>
        <v>0</v>
      </c>
      <c r="M427" s="15" t="e">
        <f>IF(INDEX('Asset purchases'!L$3:L$1002,MATCH($A427,'Asset purchases'!$A$3:$A$1002,0))="ü",1,NA())</f>
        <v>#N/A</v>
      </c>
      <c r="N427" s="15" t="e">
        <f>IF(INDEX('Asset purchases'!M$3:M$1002,MATCH($A427,'Asset purchases'!$A$3:$A$1002,0))="ü",1,NA())</f>
        <v>#N/A</v>
      </c>
      <c r="O427" s="15" t="e">
        <f>IF(INDEX('Asset purchases'!N$3:N$1002,MATCH($A427,'Asset purchases'!$A$3:$A$1002,0))="ü",1,NA())</f>
        <v>#N/A</v>
      </c>
      <c r="P427" s="15" t="e">
        <f>IF(INDEX('Asset purchases'!O$3:O$1002,MATCH($A427,'Asset purchases'!$A$3:$A$1002,0))="ü",1,NA())</f>
        <v>#N/A</v>
      </c>
      <c r="Q427" s="15" t="e">
        <f>IF(INDEX('Asset purchases'!P$3:P$1002,MATCH($A427,'Asset purchases'!$A$3:$A$1002,0))="ü",1,NA())</f>
        <v>#N/A</v>
      </c>
      <c r="R427" s="15" t="e">
        <f>IF(INDEX('Asset purchases'!Q$3:Q$1002,MATCH($A427,'Asset purchases'!$A$3:$A$1002,0))="ü",1,NA())</f>
        <v>#N/A</v>
      </c>
      <c r="S427" s="15" t="e">
        <f>IF(INDEX('Asset purchases'!R$3:R$1002,MATCH($A427,'Asset purchases'!$A$3:$A$1002,0))="ü",1,NA())</f>
        <v>#N/A</v>
      </c>
      <c r="T427" s="15" t="e">
        <f>IF(INDEX('Asset purchases'!S$3:S$1002,MATCH($A427,'Asset purchases'!$A$3:$A$1002,0))="ü",1,NA())</f>
        <v>#N/A</v>
      </c>
      <c r="U427" s="15" t="e">
        <f>IF(INDEX('Asset purchases'!T$3:T$1002,MATCH($A427,'Asset purchases'!$A$3:$A$1002,0))="ü",1,NA())</f>
        <v>#N/A</v>
      </c>
      <c r="V427" s="43">
        <f>IF(Announcements!H428="ü",1,0)</f>
        <v>0</v>
      </c>
    </row>
    <row r="428" spans="1:22" x14ac:dyDescent="0.3">
      <c r="A428" s="15" t="str">
        <f>IF(NOT(ISBLANK(Announcements!A429)),Announcements!A429,NA())</f>
        <v>GB-20200319-mon-2</v>
      </c>
      <c r="B428" s="15">
        <f>IF(NOT(ISBLANK(Announcements!B429)),Announcements!B429,NA())</f>
        <v>2</v>
      </c>
      <c r="C428" s="15" t="e">
        <f>IF(NOT(ISBLANK(Announcements!#REF!)),Announcements!#REF!,NA())</f>
        <v>#REF!</v>
      </c>
      <c r="D428" s="26">
        <f>IF(NOT(ISBLANK(Announcements!C429)),Announcements!C429,NA())</f>
        <v>43923</v>
      </c>
      <c r="E428" s="15" t="e">
        <f>IF(NOT(ISBLANK(Announcements!D429)),Announcements!D429,NA())</f>
        <v>#N/A</v>
      </c>
      <c r="F428" s="15" t="str">
        <f>IF(NOT(ISBLANK(Announcements!E429)),Announcements!E429,NA())</f>
        <v>GB</v>
      </c>
      <c r="G428" s="15" t="str">
        <f>IF(NOT(ISBLANK(Announcements!F429)),Announcements!F429,NA())</f>
        <v>Asset purchases</v>
      </c>
      <c r="H428" s="15" t="e">
        <f>IF(INDEX('Lending operations'!$L$3:$L$1007,MATCH($A428,'Lending operations'!$A$3:$A$1007,0))="ü",1,0)</f>
        <v>#N/A</v>
      </c>
      <c r="I428" s="15" t="e">
        <f>IF(INDEX('Lending operations'!$M$3:$M$1007,MATCH($A428,'Lending operations'!$A$3:$A$1007,0))="ü",1,NA())</f>
        <v>#N/A</v>
      </c>
      <c r="J428" s="15">
        <f t="shared" si="12"/>
        <v>1</v>
      </c>
      <c r="K428" s="15">
        <f t="shared" si="13"/>
        <v>1</v>
      </c>
      <c r="M428" s="15">
        <f>IF(INDEX('Asset purchases'!L$3:L$1002,MATCH($A428,'Asset purchases'!$A$3:$A$1002,0))="ü",1,NA())</f>
        <v>1</v>
      </c>
      <c r="N428" s="15" t="e">
        <f>IF(INDEX('Asset purchases'!M$3:M$1002,MATCH($A428,'Asset purchases'!$A$3:$A$1002,0))="ü",1,NA())</f>
        <v>#N/A</v>
      </c>
      <c r="O428" s="15" t="e">
        <f>IF(INDEX('Asset purchases'!N$3:N$1002,MATCH($A428,'Asset purchases'!$A$3:$A$1002,0))="ü",1,NA())</f>
        <v>#N/A</v>
      </c>
      <c r="P428" s="15" t="e">
        <f>IF(INDEX('Asset purchases'!O$3:O$1002,MATCH($A428,'Asset purchases'!$A$3:$A$1002,0))="ü",1,NA())</f>
        <v>#N/A</v>
      </c>
      <c r="Q428" s="15" t="e">
        <f>IF(INDEX('Asset purchases'!P$3:P$1002,MATCH($A428,'Asset purchases'!$A$3:$A$1002,0))="ü",1,NA())</f>
        <v>#N/A</v>
      </c>
      <c r="R428" s="15" t="e">
        <f>IF(INDEX('Asset purchases'!Q$3:Q$1002,MATCH($A428,'Asset purchases'!$A$3:$A$1002,0))="ü",1,NA())</f>
        <v>#N/A</v>
      </c>
      <c r="S428" s="15">
        <f>IF(INDEX('Asset purchases'!R$3:R$1002,MATCH($A428,'Asset purchases'!$A$3:$A$1002,0))="ü",1,NA())</f>
        <v>1</v>
      </c>
      <c r="T428" s="15" t="e">
        <f>IF(INDEX('Asset purchases'!S$3:S$1002,MATCH($A428,'Asset purchases'!$A$3:$A$1002,0))="ü",1,NA())</f>
        <v>#N/A</v>
      </c>
      <c r="U428" s="15" t="e">
        <f>IF(INDEX('Asset purchases'!T$3:T$1002,MATCH($A428,'Asset purchases'!$A$3:$A$1002,0))="ü",1,NA())</f>
        <v>#N/A</v>
      </c>
      <c r="V428" s="43">
        <f>IF(Announcements!H429="ü",1,0)</f>
        <v>0</v>
      </c>
    </row>
    <row r="429" spans="1:22" x14ac:dyDescent="0.3">
      <c r="A429" s="15" t="str">
        <f>IF(NOT(ISBLANK(Announcements!A430)),Announcements!A430,NA())</f>
        <v>GB-20200311-mon-2</v>
      </c>
      <c r="B429" s="15">
        <f>IF(NOT(ISBLANK(Announcements!B430)),Announcements!B430,NA())</f>
        <v>3</v>
      </c>
      <c r="C429" s="15" t="e">
        <f>IF(NOT(ISBLANK(Announcements!#REF!)),Announcements!#REF!,NA())</f>
        <v>#REF!</v>
      </c>
      <c r="D429" s="26">
        <f>IF(NOT(ISBLANK(Announcements!C430)),Announcements!C430,NA())</f>
        <v>43927</v>
      </c>
      <c r="E429" s="15" t="e">
        <f>IF(NOT(ISBLANK(Announcements!D430)),Announcements!D430,NA())</f>
        <v>#N/A</v>
      </c>
      <c r="F429" s="15" t="str">
        <f>IF(NOT(ISBLANK(Announcements!E430)),Announcements!E430,NA())</f>
        <v>GB</v>
      </c>
      <c r="G429" s="15" t="str">
        <f>IF(NOT(ISBLANK(Announcements!F430)),Announcements!F430,NA())</f>
        <v>Lending operations</v>
      </c>
      <c r="H429" s="15">
        <f>IF(INDEX('Lending operations'!$L$3:$L$1007,MATCH($A429,'Lending operations'!$A$3:$A$1007,0))="ü",1,0)</f>
        <v>1</v>
      </c>
      <c r="I429" s="15" t="e">
        <f>IF(INDEX('Lending operations'!$M$3:$M$1007,MATCH($A429,'Lending operations'!$A$3:$A$1007,0))="ü",1,NA())</f>
        <v>#N/A</v>
      </c>
      <c r="J429" s="15">
        <f t="shared" si="12"/>
        <v>0</v>
      </c>
      <c r="K429" s="15">
        <f t="shared" si="13"/>
        <v>0</v>
      </c>
      <c r="M429" s="15" t="e">
        <f>IF(INDEX('Asset purchases'!L$3:L$1002,MATCH($A429,'Asset purchases'!$A$3:$A$1002,0))="ü",1,NA())</f>
        <v>#N/A</v>
      </c>
      <c r="N429" s="15" t="e">
        <f>IF(INDEX('Asset purchases'!M$3:M$1002,MATCH($A429,'Asset purchases'!$A$3:$A$1002,0))="ü",1,NA())</f>
        <v>#N/A</v>
      </c>
      <c r="O429" s="15" t="e">
        <f>IF(INDEX('Asset purchases'!N$3:N$1002,MATCH($A429,'Asset purchases'!$A$3:$A$1002,0))="ü",1,NA())</f>
        <v>#N/A</v>
      </c>
      <c r="P429" s="15" t="e">
        <f>IF(INDEX('Asset purchases'!O$3:O$1002,MATCH($A429,'Asset purchases'!$A$3:$A$1002,0))="ü",1,NA())</f>
        <v>#N/A</v>
      </c>
      <c r="Q429" s="15" t="e">
        <f>IF(INDEX('Asset purchases'!P$3:P$1002,MATCH($A429,'Asset purchases'!$A$3:$A$1002,0))="ü",1,NA())</f>
        <v>#N/A</v>
      </c>
      <c r="R429" s="15" t="e">
        <f>IF(INDEX('Asset purchases'!Q$3:Q$1002,MATCH($A429,'Asset purchases'!$A$3:$A$1002,0))="ü",1,NA())</f>
        <v>#N/A</v>
      </c>
      <c r="S429" s="15" t="e">
        <f>IF(INDEX('Asset purchases'!R$3:R$1002,MATCH($A429,'Asset purchases'!$A$3:$A$1002,0))="ü",1,NA())</f>
        <v>#N/A</v>
      </c>
      <c r="T429" s="15" t="e">
        <f>IF(INDEX('Asset purchases'!S$3:S$1002,MATCH($A429,'Asset purchases'!$A$3:$A$1002,0))="ü",1,NA())</f>
        <v>#N/A</v>
      </c>
      <c r="U429" s="15" t="e">
        <f>IF(INDEX('Asset purchases'!T$3:T$1002,MATCH($A429,'Asset purchases'!$A$3:$A$1002,0))="ü",1,NA())</f>
        <v>#N/A</v>
      </c>
      <c r="V429" s="43">
        <f>IF(Announcements!H430="ü",1,0)</f>
        <v>0</v>
      </c>
    </row>
    <row r="430" spans="1:22" x14ac:dyDescent="0.3">
      <c r="A430" s="15" t="str">
        <f>IF(NOT(ISBLANK(Announcements!A431)),Announcements!A431,NA())</f>
        <v>GB-20200409-mon-1</v>
      </c>
      <c r="B430" s="15">
        <f>IF(NOT(ISBLANK(Announcements!B431)),Announcements!B431,NA())</f>
        <v>1</v>
      </c>
      <c r="C430" s="15" t="e">
        <f>IF(NOT(ISBLANK(Announcements!#REF!)),Announcements!#REF!,NA())</f>
        <v>#REF!</v>
      </c>
      <c r="D430" s="26">
        <f>IF(NOT(ISBLANK(Announcements!C431)),Announcements!C431,NA())</f>
        <v>43930</v>
      </c>
      <c r="E430" s="15" t="e">
        <f>IF(NOT(ISBLANK(Announcements!D431)),Announcements!D431,NA())</f>
        <v>#N/A</v>
      </c>
      <c r="F430" s="15" t="str">
        <f>IF(NOT(ISBLANK(Announcements!E431)),Announcements!E431,NA())</f>
        <v>GB</v>
      </c>
      <c r="G430" s="15" t="str">
        <f>IF(NOT(ISBLANK(Announcements!F431)),Announcements!F431,NA())</f>
        <v>Lending operations</v>
      </c>
      <c r="H430" s="15">
        <f>IF(INDEX('Lending operations'!$L$3:$L$1007,MATCH($A430,'Lending operations'!$A$3:$A$1007,0))="ü",1,0)</f>
        <v>0</v>
      </c>
      <c r="I430" s="15">
        <f>IF(INDEX('Lending operations'!$M$3:$M$1007,MATCH($A430,'Lending operations'!$A$3:$A$1007,0))="ü",1,NA())</f>
        <v>1</v>
      </c>
      <c r="J430" s="15">
        <f t="shared" si="12"/>
        <v>0</v>
      </c>
      <c r="K430" s="15">
        <f t="shared" si="13"/>
        <v>0</v>
      </c>
      <c r="M430" s="15" t="e">
        <f>IF(INDEX('Asset purchases'!L$3:L$1002,MATCH($A430,'Asset purchases'!$A$3:$A$1002,0))="ü",1,NA())</f>
        <v>#N/A</v>
      </c>
      <c r="N430" s="15" t="e">
        <f>IF(INDEX('Asset purchases'!M$3:M$1002,MATCH($A430,'Asset purchases'!$A$3:$A$1002,0))="ü",1,NA())</f>
        <v>#N/A</v>
      </c>
      <c r="O430" s="15" t="e">
        <f>IF(INDEX('Asset purchases'!N$3:N$1002,MATCH($A430,'Asset purchases'!$A$3:$A$1002,0))="ü",1,NA())</f>
        <v>#N/A</v>
      </c>
      <c r="P430" s="15" t="e">
        <f>IF(INDEX('Asset purchases'!O$3:O$1002,MATCH($A430,'Asset purchases'!$A$3:$A$1002,0))="ü",1,NA())</f>
        <v>#N/A</v>
      </c>
      <c r="Q430" s="15" t="e">
        <f>IF(INDEX('Asset purchases'!P$3:P$1002,MATCH($A430,'Asset purchases'!$A$3:$A$1002,0))="ü",1,NA())</f>
        <v>#N/A</v>
      </c>
      <c r="R430" s="15" t="e">
        <f>IF(INDEX('Asset purchases'!Q$3:Q$1002,MATCH($A430,'Asset purchases'!$A$3:$A$1002,0))="ü",1,NA())</f>
        <v>#N/A</v>
      </c>
      <c r="S430" s="15" t="e">
        <f>IF(INDEX('Asset purchases'!R$3:R$1002,MATCH($A430,'Asset purchases'!$A$3:$A$1002,0))="ü",1,NA())</f>
        <v>#N/A</v>
      </c>
      <c r="T430" s="15" t="e">
        <f>IF(INDEX('Asset purchases'!S$3:S$1002,MATCH($A430,'Asset purchases'!$A$3:$A$1002,0))="ü",1,NA())</f>
        <v>#N/A</v>
      </c>
      <c r="U430" s="15" t="e">
        <f>IF(INDEX('Asset purchases'!T$3:T$1002,MATCH($A430,'Asset purchases'!$A$3:$A$1002,0))="ü",1,NA())</f>
        <v>#N/A</v>
      </c>
      <c r="V430" s="43">
        <f>IF(Announcements!H431="ü",1,0)</f>
        <v>0</v>
      </c>
    </row>
    <row r="431" spans="1:22" x14ac:dyDescent="0.3">
      <c r="A431" s="15" t="str">
        <f>IF(NOT(ISBLANK(Announcements!A432)),Announcements!A432,NA())</f>
        <v>GB-20200324-mon-1</v>
      </c>
      <c r="B431" s="15">
        <f>IF(NOT(ISBLANK(Announcements!B432)),Announcements!B432,NA())</f>
        <v>3</v>
      </c>
      <c r="C431" s="15" t="e">
        <f>IF(NOT(ISBLANK(Announcements!#REF!)),Announcements!#REF!,NA())</f>
        <v>#REF!</v>
      </c>
      <c r="D431" s="26">
        <f>IF(NOT(ISBLANK(Announcements!C432)),Announcements!C432,NA())</f>
        <v>43945</v>
      </c>
      <c r="E431" s="15" t="e">
        <f>IF(NOT(ISBLANK(Announcements!D432)),Announcements!D432,NA())</f>
        <v>#N/A</v>
      </c>
      <c r="F431" s="15" t="str">
        <f>IF(NOT(ISBLANK(Announcements!E432)),Announcements!E432,NA())</f>
        <v>GB</v>
      </c>
      <c r="G431" s="15" t="str">
        <f>IF(NOT(ISBLANK(Announcements!F432)),Announcements!F432,NA())</f>
        <v>Lending operations</v>
      </c>
      <c r="H431" s="15">
        <f>IF(INDEX('Lending operations'!$L$3:$L$1007,MATCH($A431,'Lending operations'!$A$3:$A$1007,0))="ü",1,0)</f>
        <v>0</v>
      </c>
      <c r="I431" s="15" t="e">
        <f>IF(INDEX('Lending operations'!$M$3:$M$1007,MATCH($A431,'Lending operations'!$A$3:$A$1007,0))="ü",1,NA())</f>
        <v>#N/A</v>
      </c>
      <c r="J431" s="15">
        <f t="shared" si="12"/>
        <v>0</v>
      </c>
      <c r="K431" s="15">
        <f t="shared" si="13"/>
        <v>0</v>
      </c>
      <c r="M431" s="15" t="e">
        <f>IF(INDEX('Asset purchases'!L$3:L$1002,MATCH($A431,'Asset purchases'!$A$3:$A$1002,0))="ü",1,NA())</f>
        <v>#N/A</v>
      </c>
      <c r="N431" s="15" t="e">
        <f>IF(INDEX('Asset purchases'!M$3:M$1002,MATCH($A431,'Asset purchases'!$A$3:$A$1002,0))="ü",1,NA())</f>
        <v>#N/A</v>
      </c>
      <c r="O431" s="15" t="e">
        <f>IF(INDEX('Asset purchases'!N$3:N$1002,MATCH($A431,'Asset purchases'!$A$3:$A$1002,0))="ü",1,NA())</f>
        <v>#N/A</v>
      </c>
      <c r="P431" s="15" t="e">
        <f>IF(INDEX('Asset purchases'!O$3:O$1002,MATCH($A431,'Asset purchases'!$A$3:$A$1002,0))="ü",1,NA())</f>
        <v>#N/A</v>
      </c>
      <c r="Q431" s="15" t="e">
        <f>IF(INDEX('Asset purchases'!P$3:P$1002,MATCH($A431,'Asset purchases'!$A$3:$A$1002,0))="ü",1,NA())</f>
        <v>#N/A</v>
      </c>
      <c r="R431" s="15" t="e">
        <f>IF(INDEX('Asset purchases'!Q$3:Q$1002,MATCH($A431,'Asset purchases'!$A$3:$A$1002,0))="ü",1,NA())</f>
        <v>#N/A</v>
      </c>
      <c r="S431" s="15" t="e">
        <f>IF(INDEX('Asset purchases'!R$3:R$1002,MATCH($A431,'Asset purchases'!$A$3:$A$1002,0))="ü",1,NA())</f>
        <v>#N/A</v>
      </c>
      <c r="T431" s="15" t="e">
        <f>IF(INDEX('Asset purchases'!S$3:S$1002,MATCH($A431,'Asset purchases'!$A$3:$A$1002,0))="ü",1,NA())</f>
        <v>#N/A</v>
      </c>
      <c r="U431" s="15" t="e">
        <f>IF(INDEX('Asset purchases'!T$3:T$1002,MATCH($A431,'Asset purchases'!$A$3:$A$1002,0))="ü",1,NA())</f>
        <v>#N/A</v>
      </c>
      <c r="V431" s="43">
        <f>IF(Announcements!H432="ü",1,0)</f>
        <v>0</v>
      </c>
    </row>
    <row r="432" spans="1:22" x14ac:dyDescent="0.3">
      <c r="A432" s="15" t="str">
        <f>IF(NOT(ISBLANK(Announcements!A433)),Announcements!A433,NA())</f>
        <v>GB-20200311-mon-2</v>
      </c>
      <c r="B432" s="15">
        <f>IF(NOT(ISBLANK(Announcements!B433)),Announcements!B433,NA())</f>
        <v>4</v>
      </c>
      <c r="C432" s="15" t="e">
        <f>IF(NOT(ISBLANK(Announcements!#REF!)),Announcements!#REF!,NA())</f>
        <v>#REF!</v>
      </c>
      <c r="D432" s="26">
        <f>IF(NOT(ISBLANK(Announcements!C433)),Announcements!C433,NA())</f>
        <v>43953</v>
      </c>
      <c r="E432" s="15" t="e">
        <f>IF(NOT(ISBLANK(Announcements!D433)),Announcements!D433,NA())</f>
        <v>#N/A</v>
      </c>
      <c r="F432" s="15" t="str">
        <f>IF(NOT(ISBLANK(Announcements!E433)),Announcements!E433,NA())</f>
        <v>GB</v>
      </c>
      <c r="G432" s="15" t="str">
        <f>IF(NOT(ISBLANK(Announcements!F433)),Announcements!F433,NA())</f>
        <v>Lending operations</v>
      </c>
      <c r="H432" s="15">
        <f>IF(INDEX('Lending operations'!$L$3:$L$1007,MATCH($A432,'Lending operations'!$A$3:$A$1007,0))="ü",1,0)</f>
        <v>1</v>
      </c>
      <c r="I432" s="15" t="e">
        <f>IF(INDEX('Lending operations'!$M$3:$M$1007,MATCH($A432,'Lending operations'!$A$3:$A$1007,0))="ü",1,NA())</f>
        <v>#N/A</v>
      </c>
      <c r="J432" s="15">
        <f t="shared" si="12"/>
        <v>0</v>
      </c>
      <c r="K432" s="15">
        <f t="shared" si="13"/>
        <v>0</v>
      </c>
      <c r="M432" s="15" t="e">
        <f>IF(INDEX('Asset purchases'!L$3:L$1002,MATCH($A432,'Asset purchases'!$A$3:$A$1002,0))="ü",1,NA())</f>
        <v>#N/A</v>
      </c>
      <c r="N432" s="15" t="e">
        <f>IF(INDEX('Asset purchases'!M$3:M$1002,MATCH($A432,'Asset purchases'!$A$3:$A$1002,0))="ü",1,NA())</f>
        <v>#N/A</v>
      </c>
      <c r="O432" s="15" t="e">
        <f>IF(INDEX('Asset purchases'!N$3:N$1002,MATCH($A432,'Asset purchases'!$A$3:$A$1002,0))="ü",1,NA())</f>
        <v>#N/A</v>
      </c>
      <c r="P432" s="15" t="e">
        <f>IF(INDEX('Asset purchases'!O$3:O$1002,MATCH($A432,'Asset purchases'!$A$3:$A$1002,0))="ü",1,NA())</f>
        <v>#N/A</v>
      </c>
      <c r="Q432" s="15" t="e">
        <f>IF(INDEX('Asset purchases'!P$3:P$1002,MATCH($A432,'Asset purchases'!$A$3:$A$1002,0))="ü",1,NA())</f>
        <v>#N/A</v>
      </c>
      <c r="R432" s="15" t="e">
        <f>IF(INDEX('Asset purchases'!Q$3:Q$1002,MATCH($A432,'Asset purchases'!$A$3:$A$1002,0))="ü",1,NA())</f>
        <v>#N/A</v>
      </c>
      <c r="S432" s="15" t="e">
        <f>IF(INDEX('Asset purchases'!R$3:R$1002,MATCH($A432,'Asset purchases'!$A$3:$A$1002,0))="ü",1,NA())</f>
        <v>#N/A</v>
      </c>
      <c r="T432" s="15" t="e">
        <f>IF(INDEX('Asset purchases'!S$3:S$1002,MATCH($A432,'Asset purchases'!$A$3:$A$1002,0))="ü",1,NA())</f>
        <v>#N/A</v>
      </c>
      <c r="U432" s="15" t="e">
        <f>IF(INDEX('Asset purchases'!T$3:T$1002,MATCH($A432,'Asset purchases'!$A$3:$A$1002,0))="ü",1,NA())</f>
        <v>#N/A</v>
      </c>
      <c r="V432" s="43">
        <f>IF(Announcements!H433="ü",1,0)</f>
        <v>0</v>
      </c>
    </row>
    <row r="433" spans="1:22" x14ac:dyDescent="0.3">
      <c r="A433" s="15" t="str">
        <f>IF(NOT(ISBLANK(Announcements!A434)),Announcements!A434,NA())</f>
        <v>GB-20200311-mon-1</v>
      </c>
      <c r="B433" s="15">
        <f>IF(NOT(ISBLANK(Announcements!B434)),Announcements!B434,NA())</f>
        <v>4</v>
      </c>
      <c r="C433" s="15" t="e">
        <f>IF(NOT(ISBLANK(Announcements!#REF!)),Announcements!#REF!,NA())</f>
        <v>#REF!</v>
      </c>
      <c r="D433" s="26">
        <f>IF(NOT(ISBLANK(Announcements!C434)),Announcements!C434,NA())</f>
        <v>43958</v>
      </c>
      <c r="E433" s="15" t="e">
        <f>IF(NOT(ISBLANK(Announcements!D434)),Announcements!D434,NA())</f>
        <v>#N/A</v>
      </c>
      <c r="F433" s="15" t="str">
        <f>IF(NOT(ISBLANK(Announcements!E434)),Announcements!E434,NA())</f>
        <v>GB</v>
      </c>
      <c r="G433" s="15" t="str">
        <f>IF(NOT(ISBLANK(Announcements!F434)),Announcements!F434,NA())</f>
        <v>Interest rate</v>
      </c>
      <c r="H433" s="15" t="e">
        <f>IF(INDEX('Lending operations'!$L$3:$L$1007,MATCH($A433,'Lending operations'!$A$3:$A$1007,0))="ü",1,0)</f>
        <v>#N/A</v>
      </c>
      <c r="I433" s="15" t="e">
        <f>IF(INDEX('Lending operations'!$M$3:$M$1007,MATCH($A433,'Lending operations'!$A$3:$A$1007,0))="ü",1,NA())</f>
        <v>#N/A</v>
      </c>
      <c r="J433" s="15">
        <f t="shared" si="12"/>
        <v>0</v>
      </c>
      <c r="K433" s="15">
        <f t="shared" si="13"/>
        <v>0</v>
      </c>
      <c r="M433" s="15" t="e">
        <f>IF(INDEX('Asset purchases'!L$3:L$1002,MATCH($A433,'Asset purchases'!$A$3:$A$1002,0))="ü",1,NA())</f>
        <v>#N/A</v>
      </c>
      <c r="N433" s="15" t="e">
        <f>IF(INDEX('Asset purchases'!M$3:M$1002,MATCH($A433,'Asset purchases'!$A$3:$A$1002,0))="ü",1,NA())</f>
        <v>#N/A</v>
      </c>
      <c r="O433" s="15" t="e">
        <f>IF(INDEX('Asset purchases'!N$3:N$1002,MATCH($A433,'Asset purchases'!$A$3:$A$1002,0))="ü",1,NA())</f>
        <v>#N/A</v>
      </c>
      <c r="P433" s="15" t="e">
        <f>IF(INDEX('Asset purchases'!O$3:O$1002,MATCH($A433,'Asset purchases'!$A$3:$A$1002,0))="ü",1,NA())</f>
        <v>#N/A</v>
      </c>
      <c r="Q433" s="15" t="e">
        <f>IF(INDEX('Asset purchases'!P$3:P$1002,MATCH($A433,'Asset purchases'!$A$3:$A$1002,0))="ü",1,NA())</f>
        <v>#N/A</v>
      </c>
      <c r="R433" s="15" t="e">
        <f>IF(INDEX('Asset purchases'!Q$3:Q$1002,MATCH($A433,'Asset purchases'!$A$3:$A$1002,0))="ü",1,NA())</f>
        <v>#N/A</v>
      </c>
      <c r="S433" s="15" t="e">
        <f>IF(INDEX('Asset purchases'!R$3:R$1002,MATCH($A433,'Asset purchases'!$A$3:$A$1002,0))="ü",1,NA())</f>
        <v>#N/A</v>
      </c>
      <c r="T433" s="15" t="e">
        <f>IF(INDEX('Asset purchases'!S$3:S$1002,MATCH($A433,'Asset purchases'!$A$3:$A$1002,0))="ü",1,NA())</f>
        <v>#N/A</v>
      </c>
      <c r="U433" s="15" t="e">
        <f>IF(INDEX('Asset purchases'!T$3:T$1002,MATCH($A433,'Asset purchases'!$A$3:$A$1002,0))="ü",1,NA())</f>
        <v>#N/A</v>
      </c>
      <c r="V433" s="43">
        <f>IF(Announcements!H434="ü",1,0)</f>
        <v>0</v>
      </c>
    </row>
    <row r="434" spans="1:22" x14ac:dyDescent="0.3">
      <c r="A434" s="15" t="str">
        <f>IF(NOT(ISBLANK(Announcements!A435)),Announcements!A435,NA())</f>
        <v>GB-20200317-mon-1</v>
      </c>
      <c r="B434" s="15">
        <f>IF(NOT(ISBLANK(Announcements!B435)),Announcements!B435,NA())</f>
        <v>2</v>
      </c>
      <c r="C434" s="15" t="e">
        <f>IF(NOT(ISBLANK(Announcements!#REF!)),Announcements!#REF!,NA())</f>
        <v>#REF!</v>
      </c>
      <c r="D434" s="26">
        <f>IF(NOT(ISBLANK(Announcements!C435)),Announcements!C435,NA())</f>
        <v>43970</v>
      </c>
      <c r="E434" s="15" t="e">
        <f>IF(NOT(ISBLANK(Announcements!D435)),Announcements!D435,NA())</f>
        <v>#N/A</v>
      </c>
      <c r="F434" s="15" t="str">
        <f>IF(NOT(ISBLANK(Announcements!E435)),Announcements!E435,NA())</f>
        <v>GB</v>
      </c>
      <c r="G434" s="15" t="str">
        <f>IF(NOT(ISBLANK(Announcements!F435)),Announcements!F435,NA())</f>
        <v>Asset purchases</v>
      </c>
      <c r="H434" s="15" t="e">
        <f>IF(INDEX('Lending operations'!$L$3:$L$1007,MATCH($A434,'Lending operations'!$A$3:$A$1007,0))="ü",1,0)</f>
        <v>#N/A</v>
      </c>
      <c r="I434" s="15" t="e">
        <f>IF(INDEX('Lending operations'!$M$3:$M$1007,MATCH($A434,'Lending operations'!$A$3:$A$1007,0))="ü",1,NA())</f>
        <v>#N/A</v>
      </c>
      <c r="J434" s="15">
        <f t="shared" si="12"/>
        <v>1</v>
      </c>
      <c r="K434" s="15">
        <f t="shared" si="13"/>
        <v>0</v>
      </c>
      <c r="M434" s="15" t="e">
        <f>IF(INDEX('Asset purchases'!L$3:L$1002,MATCH($A434,'Asset purchases'!$A$3:$A$1002,0))="ü",1,NA())</f>
        <v>#N/A</v>
      </c>
      <c r="N434" s="15" t="e">
        <f>IF(INDEX('Asset purchases'!M$3:M$1002,MATCH($A434,'Asset purchases'!$A$3:$A$1002,0))="ü",1,NA())</f>
        <v>#N/A</v>
      </c>
      <c r="O434" s="15" t="e">
        <f>IF(INDEX('Asset purchases'!N$3:N$1002,MATCH($A434,'Asset purchases'!$A$3:$A$1002,0))="ü",1,NA())</f>
        <v>#N/A</v>
      </c>
      <c r="P434" s="15">
        <f>IF(INDEX('Asset purchases'!O$3:O$1002,MATCH($A434,'Asset purchases'!$A$3:$A$1002,0))="ü",1,NA())</f>
        <v>1</v>
      </c>
      <c r="Q434" s="15" t="e">
        <f>IF(INDEX('Asset purchases'!P$3:P$1002,MATCH($A434,'Asset purchases'!$A$3:$A$1002,0))="ü",1,NA())</f>
        <v>#N/A</v>
      </c>
      <c r="R434" s="15" t="e">
        <f>IF(INDEX('Asset purchases'!Q$3:Q$1002,MATCH($A434,'Asset purchases'!$A$3:$A$1002,0))="ü",1,NA())</f>
        <v>#N/A</v>
      </c>
      <c r="S434" s="15" t="e">
        <f>IF(INDEX('Asset purchases'!R$3:R$1002,MATCH($A434,'Asset purchases'!$A$3:$A$1002,0))="ü",1,NA())</f>
        <v>#N/A</v>
      </c>
      <c r="T434" s="15" t="e">
        <f>IF(INDEX('Asset purchases'!S$3:S$1002,MATCH($A434,'Asset purchases'!$A$3:$A$1002,0))="ü",1,NA())</f>
        <v>#N/A</v>
      </c>
      <c r="U434" s="15" t="e">
        <f>IF(INDEX('Asset purchases'!T$3:T$1002,MATCH($A434,'Asset purchases'!$A$3:$A$1002,0))="ü",1,NA())</f>
        <v>#N/A</v>
      </c>
      <c r="V434" s="43">
        <f>IF(Announcements!H435="ü",1,0)</f>
        <v>0</v>
      </c>
    </row>
    <row r="435" spans="1:22" x14ac:dyDescent="0.3">
      <c r="A435" s="15" t="str">
        <f>IF(NOT(ISBLANK(Announcements!A436)),Announcements!A436,NA())</f>
        <v>GB-20200324-mon-1</v>
      </c>
      <c r="B435" s="15">
        <f>IF(NOT(ISBLANK(Announcements!B436)),Announcements!B436,NA())</f>
        <v>4</v>
      </c>
      <c r="C435" s="15" t="e">
        <f>IF(NOT(ISBLANK(Announcements!#REF!)),Announcements!#REF!,NA())</f>
        <v>#REF!</v>
      </c>
      <c r="D435" s="26">
        <f>IF(NOT(ISBLANK(Announcements!C436)),Announcements!C436,NA())</f>
        <v>43973</v>
      </c>
      <c r="E435" s="15" t="e">
        <f>IF(NOT(ISBLANK(Announcements!D436)),Announcements!D436,NA())</f>
        <v>#N/A</v>
      </c>
      <c r="F435" s="15" t="str">
        <f>IF(NOT(ISBLANK(Announcements!E436)),Announcements!E436,NA())</f>
        <v>GB</v>
      </c>
      <c r="G435" s="15" t="str">
        <f>IF(NOT(ISBLANK(Announcements!F436)),Announcements!F436,NA())</f>
        <v>Lending operations</v>
      </c>
      <c r="H435" s="15">
        <f>IF(INDEX('Lending operations'!$L$3:$L$1007,MATCH($A435,'Lending operations'!$A$3:$A$1007,0))="ü",1,0)</f>
        <v>0</v>
      </c>
      <c r="I435" s="15" t="e">
        <f>IF(INDEX('Lending operations'!$M$3:$M$1007,MATCH($A435,'Lending operations'!$A$3:$A$1007,0))="ü",1,NA())</f>
        <v>#N/A</v>
      </c>
      <c r="J435" s="15">
        <f t="shared" si="12"/>
        <v>0</v>
      </c>
      <c r="K435" s="15">
        <f t="shared" si="13"/>
        <v>0</v>
      </c>
      <c r="M435" s="15" t="e">
        <f>IF(INDEX('Asset purchases'!L$3:L$1002,MATCH($A435,'Asset purchases'!$A$3:$A$1002,0))="ü",1,NA())</f>
        <v>#N/A</v>
      </c>
      <c r="N435" s="15" t="e">
        <f>IF(INDEX('Asset purchases'!M$3:M$1002,MATCH($A435,'Asset purchases'!$A$3:$A$1002,0))="ü",1,NA())</f>
        <v>#N/A</v>
      </c>
      <c r="O435" s="15" t="e">
        <f>IF(INDEX('Asset purchases'!N$3:N$1002,MATCH($A435,'Asset purchases'!$A$3:$A$1002,0))="ü",1,NA())</f>
        <v>#N/A</v>
      </c>
      <c r="P435" s="15" t="e">
        <f>IF(INDEX('Asset purchases'!O$3:O$1002,MATCH($A435,'Asset purchases'!$A$3:$A$1002,0))="ü",1,NA())</f>
        <v>#N/A</v>
      </c>
      <c r="Q435" s="15" t="e">
        <f>IF(INDEX('Asset purchases'!P$3:P$1002,MATCH($A435,'Asset purchases'!$A$3:$A$1002,0))="ü",1,NA())</f>
        <v>#N/A</v>
      </c>
      <c r="R435" s="15" t="e">
        <f>IF(INDEX('Asset purchases'!Q$3:Q$1002,MATCH($A435,'Asset purchases'!$A$3:$A$1002,0))="ü",1,NA())</f>
        <v>#N/A</v>
      </c>
      <c r="S435" s="15" t="e">
        <f>IF(INDEX('Asset purchases'!R$3:R$1002,MATCH($A435,'Asset purchases'!$A$3:$A$1002,0))="ü",1,NA())</f>
        <v>#N/A</v>
      </c>
      <c r="T435" s="15" t="e">
        <f>IF(INDEX('Asset purchases'!S$3:S$1002,MATCH($A435,'Asset purchases'!$A$3:$A$1002,0))="ü",1,NA())</f>
        <v>#N/A</v>
      </c>
      <c r="U435" s="15" t="e">
        <f>IF(INDEX('Asset purchases'!T$3:T$1002,MATCH($A435,'Asset purchases'!$A$3:$A$1002,0))="ü",1,NA())</f>
        <v>#N/A</v>
      </c>
      <c r="V435" s="43">
        <f>IF(Announcements!H436="ü",1,0)</f>
        <v>0</v>
      </c>
    </row>
    <row r="436" spans="1:22" x14ac:dyDescent="0.3">
      <c r="A436" s="15" t="str">
        <f>IF(NOT(ISBLANK(Announcements!A437)),Announcements!A437,NA())</f>
        <v>GB-20200319-mon-2</v>
      </c>
      <c r="B436" s="15">
        <f>IF(NOT(ISBLANK(Announcements!B437)),Announcements!B437,NA())</f>
        <v>3</v>
      </c>
      <c r="C436" s="15" t="e">
        <f>IF(NOT(ISBLANK(Announcements!#REF!)),Announcements!#REF!,NA())</f>
        <v>#REF!</v>
      </c>
      <c r="D436" s="26">
        <f>IF(NOT(ISBLANK(Announcements!C437)),Announcements!C437,NA())</f>
        <v>43987</v>
      </c>
      <c r="E436" s="15" t="e">
        <f>IF(NOT(ISBLANK(Announcements!D437)),Announcements!D437,NA())</f>
        <v>#N/A</v>
      </c>
      <c r="F436" s="15" t="str">
        <f>IF(NOT(ISBLANK(Announcements!E437)),Announcements!E437,NA())</f>
        <v>GB</v>
      </c>
      <c r="G436" s="15" t="str">
        <f>IF(NOT(ISBLANK(Announcements!F437)),Announcements!F437,NA())</f>
        <v>Asset purchases</v>
      </c>
      <c r="H436" s="15" t="e">
        <f>IF(INDEX('Lending operations'!$L$3:$L$1007,MATCH($A436,'Lending operations'!$A$3:$A$1007,0))="ü",1,0)</f>
        <v>#N/A</v>
      </c>
      <c r="I436" s="15" t="e">
        <f>IF(INDEX('Lending operations'!$M$3:$M$1007,MATCH($A436,'Lending operations'!$A$3:$A$1007,0))="ü",1,NA())</f>
        <v>#N/A</v>
      </c>
      <c r="J436" s="15">
        <f t="shared" si="12"/>
        <v>1</v>
      </c>
      <c r="K436" s="15">
        <f t="shared" si="13"/>
        <v>1</v>
      </c>
      <c r="M436" s="15">
        <f>IF(INDEX('Asset purchases'!L$3:L$1002,MATCH($A436,'Asset purchases'!$A$3:$A$1002,0))="ü",1,NA())</f>
        <v>1</v>
      </c>
      <c r="N436" s="15" t="e">
        <f>IF(INDEX('Asset purchases'!M$3:M$1002,MATCH($A436,'Asset purchases'!$A$3:$A$1002,0))="ü",1,NA())</f>
        <v>#N/A</v>
      </c>
      <c r="O436" s="15" t="e">
        <f>IF(INDEX('Asset purchases'!N$3:N$1002,MATCH($A436,'Asset purchases'!$A$3:$A$1002,0))="ü",1,NA())</f>
        <v>#N/A</v>
      </c>
      <c r="P436" s="15" t="e">
        <f>IF(INDEX('Asset purchases'!O$3:O$1002,MATCH($A436,'Asset purchases'!$A$3:$A$1002,0))="ü",1,NA())</f>
        <v>#N/A</v>
      </c>
      <c r="Q436" s="15" t="e">
        <f>IF(INDEX('Asset purchases'!P$3:P$1002,MATCH($A436,'Asset purchases'!$A$3:$A$1002,0))="ü",1,NA())</f>
        <v>#N/A</v>
      </c>
      <c r="R436" s="15" t="e">
        <f>IF(INDEX('Asset purchases'!Q$3:Q$1002,MATCH($A436,'Asset purchases'!$A$3:$A$1002,0))="ü",1,NA())</f>
        <v>#N/A</v>
      </c>
      <c r="S436" s="15">
        <f>IF(INDEX('Asset purchases'!R$3:R$1002,MATCH($A436,'Asset purchases'!$A$3:$A$1002,0))="ü",1,NA())</f>
        <v>1</v>
      </c>
      <c r="T436" s="15" t="e">
        <f>IF(INDEX('Asset purchases'!S$3:S$1002,MATCH($A436,'Asset purchases'!$A$3:$A$1002,0))="ü",1,NA())</f>
        <v>#N/A</v>
      </c>
      <c r="U436" s="15" t="e">
        <f>IF(INDEX('Asset purchases'!T$3:T$1002,MATCH($A436,'Asset purchases'!$A$3:$A$1002,0))="ü",1,NA())</f>
        <v>#N/A</v>
      </c>
      <c r="V436" s="43">
        <f>IF(Announcements!H437="ü",1,0)</f>
        <v>0</v>
      </c>
    </row>
    <row r="437" spans="1:22" x14ac:dyDescent="0.3">
      <c r="A437" s="15" t="str">
        <f>IF(NOT(ISBLANK(Announcements!A438)),Announcements!A438,NA())</f>
        <v>GB-20200319-mon-2</v>
      </c>
      <c r="B437" s="15">
        <f>IF(NOT(ISBLANK(Announcements!B438)),Announcements!B438,NA())</f>
        <v>4</v>
      </c>
      <c r="C437" s="15" t="e">
        <f>IF(NOT(ISBLANK(Announcements!#REF!)),Announcements!#REF!,NA())</f>
        <v>#REF!</v>
      </c>
      <c r="D437" s="26">
        <f>IF(NOT(ISBLANK(Announcements!C438)),Announcements!C438,NA())</f>
        <v>44000</v>
      </c>
      <c r="E437" s="15" t="e">
        <f>IF(NOT(ISBLANK(Announcements!D438)),Announcements!D438,NA())</f>
        <v>#N/A</v>
      </c>
      <c r="F437" s="15" t="str">
        <f>IF(NOT(ISBLANK(Announcements!E438)),Announcements!E438,NA())</f>
        <v>GB</v>
      </c>
      <c r="G437" s="15" t="str">
        <f>IF(NOT(ISBLANK(Announcements!F438)),Announcements!F438,NA())</f>
        <v>Asset purchases</v>
      </c>
      <c r="H437" s="15" t="e">
        <f>IF(INDEX('Lending operations'!$L$3:$L$1007,MATCH($A437,'Lending operations'!$A$3:$A$1007,0))="ü",1,0)</f>
        <v>#N/A</v>
      </c>
      <c r="I437" s="15" t="e">
        <f>IF(INDEX('Lending operations'!$M$3:$M$1007,MATCH($A437,'Lending operations'!$A$3:$A$1007,0))="ü",1,NA())</f>
        <v>#N/A</v>
      </c>
      <c r="J437" s="15">
        <f t="shared" si="12"/>
        <v>1</v>
      </c>
      <c r="K437" s="15">
        <f t="shared" si="13"/>
        <v>1</v>
      </c>
      <c r="M437" s="15">
        <f>IF(INDEX('Asset purchases'!L$3:L$1002,MATCH($A437,'Asset purchases'!$A$3:$A$1002,0))="ü",1,NA())</f>
        <v>1</v>
      </c>
      <c r="N437" s="15" t="e">
        <f>IF(INDEX('Asset purchases'!M$3:M$1002,MATCH($A437,'Asset purchases'!$A$3:$A$1002,0))="ü",1,NA())</f>
        <v>#N/A</v>
      </c>
      <c r="O437" s="15" t="e">
        <f>IF(INDEX('Asset purchases'!N$3:N$1002,MATCH($A437,'Asset purchases'!$A$3:$A$1002,0))="ü",1,NA())</f>
        <v>#N/A</v>
      </c>
      <c r="P437" s="15" t="e">
        <f>IF(INDEX('Asset purchases'!O$3:O$1002,MATCH($A437,'Asset purchases'!$A$3:$A$1002,0))="ü",1,NA())</f>
        <v>#N/A</v>
      </c>
      <c r="Q437" s="15" t="e">
        <f>IF(INDEX('Asset purchases'!P$3:P$1002,MATCH($A437,'Asset purchases'!$A$3:$A$1002,0))="ü",1,NA())</f>
        <v>#N/A</v>
      </c>
      <c r="R437" s="15" t="e">
        <f>IF(INDEX('Asset purchases'!Q$3:Q$1002,MATCH($A437,'Asset purchases'!$A$3:$A$1002,0))="ü",1,NA())</f>
        <v>#N/A</v>
      </c>
      <c r="S437" s="15">
        <f>IF(INDEX('Asset purchases'!R$3:R$1002,MATCH($A437,'Asset purchases'!$A$3:$A$1002,0))="ü",1,NA())</f>
        <v>1</v>
      </c>
      <c r="T437" s="15" t="e">
        <f>IF(INDEX('Asset purchases'!S$3:S$1002,MATCH($A437,'Asset purchases'!$A$3:$A$1002,0))="ü",1,NA())</f>
        <v>#N/A</v>
      </c>
      <c r="U437" s="15" t="e">
        <f>IF(INDEX('Asset purchases'!T$3:T$1002,MATCH($A437,'Asset purchases'!$A$3:$A$1002,0))="ü",1,NA())</f>
        <v>#N/A</v>
      </c>
      <c r="V437" s="43">
        <f>IF(Announcements!H438="ü",1,0)</f>
        <v>0</v>
      </c>
    </row>
    <row r="438" spans="1:22" x14ac:dyDescent="0.3">
      <c r="A438" s="15" t="str">
        <f>IF(NOT(ISBLANK(Announcements!A439)),Announcements!A439,NA())</f>
        <v>GB-20200319-mon-2</v>
      </c>
      <c r="B438" s="15">
        <f>IF(NOT(ISBLANK(Announcements!B439)),Announcements!B439,NA())</f>
        <v>5</v>
      </c>
      <c r="C438" s="15" t="e">
        <f>IF(NOT(ISBLANK(Announcements!#REF!)),Announcements!#REF!,NA())</f>
        <v>#REF!</v>
      </c>
      <c r="D438" s="26">
        <f>IF(NOT(ISBLANK(Announcements!C439)),Announcements!C439,NA())</f>
        <v>44000</v>
      </c>
      <c r="E438" s="15" t="e">
        <f>IF(NOT(ISBLANK(Announcements!D439)),Announcements!D439,NA())</f>
        <v>#N/A</v>
      </c>
      <c r="F438" s="15" t="str">
        <f>IF(NOT(ISBLANK(Announcements!E439)),Announcements!E439,NA())</f>
        <v>GB</v>
      </c>
      <c r="G438" s="15" t="str">
        <f>IF(NOT(ISBLANK(Announcements!F439)),Announcements!F439,NA())</f>
        <v>Asset purchases</v>
      </c>
      <c r="H438" s="15" t="e">
        <f>IF(INDEX('Lending operations'!$L$3:$L$1007,MATCH($A438,'Lending operations'!$A$3:$A$1007,0))="ü",1,0)</f>
        <v>#N/A</v>
      </c>
      <c r="I438" s="15" t="e">
        <f>IF(INDEX('Lending operations'!$M$3:$M$1007,MATCH($A438,'Lending operations'!$A$3:$A$1007,0))="ü",1,NA())</f>
        <v>#N/A</v>
      </c>
      <c r="J438" s="15">
        <f t="shared" si="12"/>
        <v>1</v>
      </c>
      <c r="K438" s="15">
        <f t="shared" si="13"/>
        <v>1</v>
      </c>
      <c r="M438" s="15">
        <f>IF(INDEX('Asset purchases'!L$3:L$1002,MATCH($A438,'Asset purchases'!$A$3:$A$1002,0))="ü",1,NA())</f>
        <v>1</v>
      </c>
      <c r="N438" s="15" t="e">
        <f>IF(INDEX('Asset purchases'!M$3:M$1002,MATCH($A438,'Asset purchases'!$A$3:$A$1002,0))="ü",1,NA())</f>
        <v>#N/A</v>
      </c>
      <c r="O438" s="15" t="e">
        <f>IF(INDEX('Asset purchases'!N$3:N$1002,MATCH($A438,'Asset purchases'!$A$3:$A$1002,0))="ü",1,NA())</f>
        <v>#N/A</v>
      </c>
      <c r="P438" s="15" t="e">
        <f>IF(INDEX('Asset purchases'!O$3:O$1002,MATCH($A438,'Asset purchases'!$A$3:$A$1002,0))="ü",1,NA())</f>
        <v>#N/A</v>
      </c>
      <c r="Q438" s="15" t="e">
        <f>IF(INDEX('Asset purchases'!P$3:P$1002,MATCH($A438,'Asset purchases'!$A$3:$A$1002,0))="ü",1,NA())</f>
        <v>#N/A</v>
      </c>
      <c r="R438" s="15" t="e">
        <f>IF(INDEX('Asset purchases'!Q$3:Q$1002,MATCH($A438,'Asset purchases'!$A$3:$A$1002,0))="ü",1,NA())</f>
        <v>#N/A</v>
      </c>
      <c r="S438" s="15">
        <f>IF(INDEX('Asset purchases'!R$3:R$1002,MATCH($A438,'Asset purchases'!$A$3:$A$1002,0))="ü",1,NA())</f>
        <v>1</v>
      </c>
      <c r="T438" s="15" t="e">
        <f>IF(INDEX('Asset purchases'!S$3:S$1002,MATCH($A438,'Asset purchases'!$A$3:$A$1002,0))="ü",1,NA())</f>
        <v>#N/A</v>
      </c>
      <c r="U438" s="15" t="e">
        <f>IF(INDEX('Asset purchases'!T$3:T$1002,MATCH($A438,'Asset purchases'!$A$3:$A$1002,0))="ü",1,NA())</f>
        <v>#N/A</v>
      </c>
      <c r="V438" s="43">
        <f>IF(Announcements!H439="ü",1,0)</f>
        <v>1</v>
      </c>
    </row>
    <row r="439" spans="1:22" x14ac:dyDescent="0.3">
      <c r="A439" s="15" t="str">
        <f>IF(NOT(ISBLANK(Announcements!A440)),Announcements!A440,NA())</f>
        <v>GB-20200311-mon-1</v>
      </c>
      <c r="B439" s="15">
        <f>IF(NOT(ISBLANK(Announcements!B440)),Announcements!B440,NA())</f>
        <v>5</v>
      </c>
      <c r="C439" s="15" t="e">
        <f>IF(NOT(ISBLANK(Announcements!#REF!)),Announcements!#REF!,NA())</f>
        <v>#REF!</v>
      </c>
      <c r="D439" s="26">
        <f>IF(NOT(ISBLANK(Announcements!C440)),Announcements!C440,NA())</f>
        <v>44000</v>
      </c>
      <c r="E439" s="15" t="e">
        <f>IF(NOT(ISBLANK(Announcements!D440)),Announcements!D440,NA())</f>
        <v>#N/A</v>
      </c>
      <c r="F439" s="15" t="str">
        <f>IF(NOT(ISBLANK(Announcements!E440)),Announcements!E440,NA())</f>
        <v>GB</v>
      </c>
      <c r="G439" s="15" t="str">
        <f>IF(NOT(ISBLANK(Announcements!F440)),Announcements!F440,NA())</f>
        <v>Interest rate</v>
      </c>
      <c r="H439" s="15" t="e">
        <f>IF(INDEX('Lending operations'!$L$3:$L$1007,MATCH($A439,'Lending operations'!$A$3:$A$1007,0))="ü",1,0)</f>
        <v>#N/A</v>
      </c>
      <c r="I439" s="15" t="e">
        <f>IF(INDEX('Lending operations'!$M$3:$M$1007,MATCH($A439,'Lending operations'!$A$3:$A$1007,0))="ü",1,NA())</f>
        <v>#N/A</v>
      </c>
      <c r="J439" s="15">
        <f t="shared" si="12"/>
        <v>0</v>
      </c>
      <c r="K439" s="15">
        <f t="shared" si="13"/>
        <v>0</v>
      </c>
      <c r="M439" s="15" t="e">
        <f>IF(INDEX('Asset purchases'!L$3:L$1002,MATCH($A439,'Asset purchases'!$A$3:$A$1002,0))="ü",1,NA())</f>
        <v>#N/A</v>
      </c>
      <c r="N439" s="15" t="e">
        <f>IF(INDEX('Asset purchases'!M$3:M$1002,MATCH($A439,'Asset purchases'!$A$3:$A$1002,0))="ü",1,NA())</f>
        <v>#N/A</v>
      </c>
      <c r="O439" s="15" t="e">
        <f>IF(INDEX('Asset purchases'!N$3:N$1002,MATCH($A439,'Asset purchases'!$A$3:$A$1002,0))="ü",1,NA())</f>
        <v>#N/A</v>
      </c>
      <c r="P439" s="15" t="e">
        <f>IF(INDEX('Asset purchases'!O$3:O$1002,MATCH($A439,'Asset purchases'!$A$3:$A$1002,0))="ü",1,NA())</f>
        <v>#N/A</v>
      </c>
      <c r="Q439" s="15" t="e">
        <f>IF(INDEX('Asset purchases'!P$3:P$1002,MATCH($A439,'Asset purchases'!$A$3:$A$1002,0))="ü",1,NA())</f>
        <v>#N/A</v>
      </c>
      <c r="R439" s="15" t="e">
        <f>IF(INDEX('Asset purchases'!Q$3:Q$1002,MATCH($A439,'Asset purchases'!$A$3:$A$1002,0))="ü",1,NA())</f>
        <v>#N/A</v>
      </c>
      <c r="S439" s="15" t="e">
        <f>IF(INDEX('Asset purchases'!R$3:R$1002,MATCH($A439,'Asset purchases'!$A$3:$A$1002,0))="ü",1,NA())</f>
        <v>#N/A</v>
      </c>
      <c r="T439" s="15" t="e">
        <f>IF(INDEX('Asset purchases'!S$3:S$1002,MATCH($A439,'Asset purchases'!$A$3:$A$1002,0))="ü",1,NA())</f>
        <v>#N/A</v>
      </c>
      <c r="U439" s="15" t="e">
        <f>IF(INDEX('Asset purchases'!T$3:T$1002,MATCH($A439,'Asset purchases'!$A$3:$A$1002,0))="ü",1,NA())</f>
        <v>#N/A</v>
      </c>
      <c r="V439" s="43">
        <f>IF(Announcements!H440="ü",1,0)</f>
        <v>0</v>
      </c>
    </row>
    <row r="440" spans="1:22" x14ac:dyDescent="0.3">
      <c r="A440" s="15" t="str">
        <f>IF(NOT(ISBLANK(Announcements!A441)),Announcements!A441,NA())</f>
        <v>GB-20200315-mon-1</v>
      </c>
      <c r="B440" s="15">
        <f>IF(NOT(ISBLANK(Announcements!B441)),Announcements!B441,NA())</f>
        <v>3</v>
      </c>
      <c r="C440" s="15" t="e">
        <f>IF(NOT(ISBLANK(Announcements!#REF!)),Announcements!#REF!,NA())</f>
        <v>#REF!</v>
      </c>
      <c r="D440" s="26">
        <f>IF(NOT(ISBLANK(Announcements!C441)),Announcements!C441,NA())</f>
        <v>44001</v>
      </c>
      <c r="E440" s="15" t="e">
        <f>IF(NOT(ISBLANK(Announcements!D441)),Announcements!D441,NA())</f>
        <v>#N/A</v>
      </c>
      <c r="F440" s="15" t="str">
        <f>IF(NOT(ISBLANK(Announcements!E441)),Announcements!E441,NA())</f>
        <v>GB</v>
      </c>
      <c r="G440" s="15" t="str">
        <f>IF(NOT(ISBLANK(Announcements!F441)),Announcements!F441,NA())</f>
        <v>Foreign exchange</v>
      </c>
      <c r="H440" s="15" t="e">
        <f>IF(INDEX('Lending operations'!$L$3:$L$1007,MATCH($A440,'Lending operations'!$A$3:$A$1007,0))="ü",1,0)</f>
        <v>#N/A</v>
      </c>
      <c r="I440" s="15" t="e">
        <f>IF(INDEX('Lending operations'!$M$3:$M$1007,MATCH($A440,'Lending operations'!$A$3:$A$1007,0))="ü",1,NA())</f>
        <v>#N/A</v>
      </c>
      <c r="J440" s="15">
        <f t="shared" si="12"/>
        <v>0</v>
      </c>
      <c r="K440" s="15">
        <f t="shared" si="13"/>
        <v>0</v>
      </c>
      <c r="M440" s="15" t="e">
        <f>IF(INDEX('Asset purchases'!L$3:L$1002,MATCH($A440,'Asset purchases'!$A$3:$A$1002,0))="ü",1,NA())</f>
        <v>#N/A</v>
      </c>
      <c r="N440" s="15" t="e">
        <f>IF(INDEX('Asset purchases'!M$3:M$1002,MATCH($A440,'Asset purchases'!$A$3:$A$1002,0))="ü",1,NA())</f>
        <v>#N/A</v>
      </c>
      <c r="O440" s="15" t="e">
        <f>IF(INDEX('Asset purchases'!N$3:N$1002,MATCH($A440,'Asset purchases'!$A$3:$A$1002,0))="ü",1,NA())</f>
        <v>#N/A</v>
      </c>
      <c r="P440" s="15" t="e">
        <f>IF(INDEX('Asset purchases'!O$3:O$1002,MATCH($A440,'Asset purchases'!$A$3:$A$1002,0))="ü",1,NA())</f>
        <v>#N/A</v>
      </c>
      <c r="Q440" s="15" t="e">
        <f>IF(INDEX('Asset purchases'!P$3:P$1002,MATCH($A440,'Asset purchases'!$A$3:$A$1002,0))="ü",1,NA())</f>
        <v>#N/A</v>
      </c>
      <c r="R440" s="15" t="e">
        <f>IF(INDEX('Asset purchases'!Q$3:Q$1002,MATCH($A440,'Asset purchases'!$A$3:$A$1002,0))="ü",1,NA())</f>
        <v>#N/A</v>
      </c>
      <c r="S440" s="15" t="e">
        <f>IF(INDEX('Asset purchases'!R$3:R$1002,MATCH($A440,'Asset purchases'!$A$3:$A$1002,0))="ü",1,NA())</f>
        <v>#N/A</v>
      </c>
      <c r="T440" s="15" t="e">
        <f>IF(INDEX('Asset purchases'!S$3:S$1002,MATCH($A440,'Asset purchases'!$A$3:$A$1002,0))="ü",1,NA())</f>
        <v>#N/A</v>
      </c>
      <c r="U440" s="15" t="e">
        <f>IF(INDEX('Asset purchases'!T$3:T$1002,MATCH($A440,'Asset purchases'!$A$3:$A$1002,0))="ü",1,NA())</f>
        <v>#N/A</v>
      </c>
      <c r="V440" s="43">
        <f>IF(Announcements!H441="ü",1,0)</f>
        <v>1</v>
      </c>
    </row>
    <row r="441" spans="1:22" x14ac:dyDescent="0.3">
      <c r="A441" s="15" t="str">
        <f>IF(NOT(ISBLANK(Announcements!A442)),Announcements!A442,NA())</f>
        <v>GB-20200324-mon-1</v>
      </c>
      <c r="B441" s="15">
        <f>IF(NOT(ISBLANK(Announcements!B442)),Announcements!B442,NA())</f>
        <v>5</v>
      </c>
      <c r="C441" s="15" t="e">
        <f>IF(NOT(ISBLANK(Announcements!#REF!)),Announcements!#REF!,NA())</f>
        <v>#REF!</v>
      </c>
      <c r="D441" s="26">
        <f>IF(NOT(ISBLANK(Announcements!C442)),Announcements!C442,NA())</f>
        <v>44001</v>
      </c>
      <c r="E441" s="15" t="e">
        <f>IF(NOT(ISBLANK(Announcements!D442)),Announcements!D442,NA())</f>
        <v>#N/A</v>
      </c>
      <c r="F441" s="15" t="str">
        <f>IF(NOT(ISBLANK(Announcements!E442)),Announcements!E442,NA())</f>
        <v>GB</v>
      </c>
      <c r="G441" s="15" t="str">
        <f>IF(NOT(ISBLANK(Announcements!F442)),Announcements!F442,NA())</f>
        <v>Lending operations</v>
      </c>
      <c r="H441" s="15">
        <f>IF(INDEX('Lending operations'!$L$3:$L$1007,MATCH($A441,'Lending operations'!$A$3:$A$1007,0))="ü",1,0)</f>
        <v>0</v>
      </c>
      <c r="I441" s="15" t="e">
        <f>IF(INDEX('Lending operations'!$M$3:$M$1007,MATCH($A441,'Lending operations'!$A$3:$A$1007,0))="ü",1,NA())</f>
        <v>#N/A</v>
      </c>
      <c r="J441" s="15">
        <f t="shared" si="12"/>
        <v>0</v>
      </c>
      <c r="K441" s="15">
        <f t="shared" si="13"/>
        <v>0</v>
      </c>
      <c r="M441" s="15" t="e">
        <f>IF(INDEX('Asset purchases'!L$3:L$1002,MATCH($A441,'Asset purchases'!$A$3:$A$1002,0))="ü",1,NA())</f>
        <v>#N/A</v>
      </c>
      <c r="N441" s="15" t="e">
        <f>IF(INDEX('Asset purchases'!M$3:M$1002,MATCH($A441,'Asset purchases'!$A$3:$A$1002,0))="ü",1,NA())</f>
        <v>#N/A</v>
      </c>
      <c r="O441" s="15" t="e">
        <f>IF(INDEX('Asset purchases'!N$3:N$1002,MATCH($A441,'Asset purchases'!$A$3:$A$1002,0))="ü",1,NA())</f>
        <v>#N/A</v>
      </c>
      <c r="P441" s="15" t="e">
        <f>IF(INDEX('Asset purchases'!O$3:O$1002,MATCH($A441,'Asset purchases'!$A$3:$A$1002,0))="ü",1,NA())</f>
        <v>#N/A</v>
      </c>
      <c r="Q441" s="15" t="e">
        <f>IF(INDEX('Asset purchases'!P$3:P$1002,MATCH($A441,'Asset purchases'!$A$3:$A$1002,0))="ü",1,NA())</f>
        <v>#N/A</v>
      </c>
      <c r="R441" s="15" t="e">
        <f>IF(INDEX('Asset purchases'!Q$3:Q$1002,MATCH($A441,'Asset purchases'!$A$3:$A$1002,0))="ü",1,NA())</f>
        <v>#N/A</v>
      </c>
      <c r="S441" s="15" t="e">
        <f>IF(INDEX('Asset purchases'!R$3:R$1002,MATCH($A441,'Asset purchases'!$A$3:$A$1002,0))="ü",1,NA())</f>
        <v>#N/A</v>
      </c>
      <c r="T441" s="15" t="e">
        <f>IF(INDEX('Asset purchases'!S$3:S$1002,MATCH($A441,'Asset purchases'!$A$3:$A$1002,0))="ü",1,NA())</f>
        <v>#N/A</v>
      </c>
      <c r="U441" s="15" t="e">
        <f>IF(INDEX('Asset purchases'!T$3:T$1002,MATCH($A441,'Asset purchases'!$A$3:$A$1002,0))="ü",1,NA())</f>
        <v>#N/A</v>
      </c>
      <c r="V441" s="43">
        <f>IF(Announcements!H442="ü",1,0)</f>
        <v>1</v>
      </c>
    </row>
    <row r="442" spans="1:22" x14ac:dyDescent="0.3">
      <c r="A442" s="15" t="str">
        <f>IF(NOT(ISBLANK(Announcements!A443)),Announcements!A443,NA())</f>
        <v>GB-20200311-mon-1</v>
      </c>
      <c r="B442" s="15">
        <f>IF(NOT(ISBLANK(Announcements!B443)),Announcements!B443,NA())</f>
        <v>6</v>
      </c>
      <c r="C442" s="15" t="e">
        <f>IF(NOT(ISBLANK(Announcements!#REF!)),Announcements!#REF!,NA())</f>
        <v>#REF!</v>
      </c>
      <c r="D442" s="26">
        <f>IF(NOT(ISBLANK(Announcements!C443)),Announcements!C443,NA())</f>
        <v>44049</v>
      </c>
      <c r="E442" s="15" t="e">
        <f>IF(NOT(ISBLANK(Announcements!D443)),Announcements!D443,NA())</f>
        <v>#N/A</v>
      </c>
      <c r="F442" s="15" t="str">
        <f>IF(NOT(ISBLANK(Announcements!E443)),Announcements!E443,NA())</f>
        <v>GB</v>
      </c>
      <c r="G442" s="15" t="str">
        <f>IF(NOT(ISBLANK(Announcements!F443)),Announcements!F443,NA())</f>
        <v>Interest rate</v>
      </c>
      <c r="H442" s="15" t="e">
        <f>IF(INDEX('Lending operations'!$L$3:$L$1007,MATCH($A442,'Lending operations'!$A$3:$A$1007,0))="ü",1,0)</f>
        <v>#N/A</v>
      </c>
      <c r="I442" s="15" t="e">
        <f>IF(INDEX('Lending operations'!$M$3:$M$1007,MATCH($A442,'Lending operations'!$A$3:$A$1007,0))="ü",1,NA())</f>
        <v>#N/A</v>
      </c>
      <c r="J442" s="15">
        <f t="shared" si="12"/>
        <v>0</v>
      </c>
      <c r="K442" s="15">
        <f t="shared" si="13"/>
        <v>0</v>
      </c>
      <c r="M442" s="15" t="e">
        <f>IF(INDEX('Asset purchases'!L$3:L$1002,MATCH($A442,'Asset purchases'!$A$3:$A$1002,0))="ü",1,NA())</f>
        <v>#N/A</v>
      </c>
      <c r="N442" s="15" t="e">
        <f>IF(INDEX('Asset purchases'!M$3:M$1002,MATCH($A442,'Asset purchases'!$A$3:$A$1002,0))="ü",1,NA())</f>
        <v>#N/A</v>
      </c>
      <c r="O442" s="15" t="e">
        <f>IF(INDEX('Asset purchases'!N$3:N$1002,MATCH($A442,'Asset purchases'!$A$3:$A$1002,0))="ü",1,NA())</f>
        <v>#N/A</v>
      </c>
      <c r="P442" s="15" t="e">
        <f>IF(INDEX('Asset purchases'!O$3:O$1002,MATCH($A442,'Asset purchases'!$A$3:$A$1002,0))="ü",1,NA())</f>
        <v>#N/A</v>
      </c>
      <c r="Q442" s="15" t="e">
        <f>IF(INDEX('Asset purchases'!P$3:P$1002,MATCH($A442,'Asset purchases'!$A$3:$A$1002,0))="ü",1,NA())</f>
        <v>#N/A</v>
      </c>
      <c r="R442" s="15" t="e">
        <f>IF(INDEX('Asset purchases'!Q$3:Q$1002,MATCH($A442,'Asset purchases'!$A$3:$A$1002,0))="ü",1,NA())</f>
        <v>#N/A</v>
      </c>
      <c r="S442" s="15" t="e">
        <f>IF(INDEX('Asset purchases'!R$3:R$1002,MATCH($A442,'Asset purchases'!$A$3:$A$1002,0))="ü",1,NA())</f>
        <v>#N/A</v>
      </c>
      <c r="T442" s="15" t="e">
        <f>IF(INDEX('Asset purchases'!S$3:S$1002,MATCH($A442,'Asset purchases'!$A$3:$A$1002,0))="ü",1,NA())</f>
        <v>#N/A</v>
      </c>
      <c r="U442" s="15" t="e">
        <f>IF(INDEX('Asset purchases'!T$3:T$1002,MATCH($A442,'Asset purchases'!$A$3:$A$1002,0))="ü",1,NA())</f>
        <v>#N/A</v>
      </c>
      <c r="V442" s="43">
        <f>IF(Announcements!H443="ü",1,0)</f>
        <v>0</v>
      </c>
    </row>
    <row r="443" spans="1:22" x14ac:dyDescent="0.3">
      <c r="A443" s="15" t="str">
        <f>IF(NOT(ISBLANK(Announcements!A444)),Announcements!A444,NA())</f>
        <v>GB-20200315-mon-1</v>
      </c>
      <c r="B443" s="15">
        <f>IF(NOT(ISBLANK(Announcements!B444)),Announcements!B444,NA())</f>
        <v>4</v>
      </c>
      <c r="C443" s="15" t="e">
        <f>IF(NOT(ISBLANK(Announcements!#REF!)),Announcements!#REF!,NA())</f>
        <v>#REF!</v>
      </c>
      <c r="D443" s="26">
        <f>IF(NOT(ISBLANK(Announcements!C444)),Announcements!C444,NA())</f>
        <v>44063</v>
      </c>
      <c r="E443" s="15" t="e">
        <f>IF(NOT(ISBLANK(Announcements!D444)),Announcements!D444,NA())</f>
        <v>#N/A</v>
      </c>
      <c r="F443" s="15" t="str">
        <f>IF(NOT(ISBLANK(Announcements!E444)),Announcements!E444,NA())</f>
        <v>GB</v>
      </c>
      <c r="G443" s="15" t="str">
        <f>IF(NOT(ISBLANK(Announcements!F444)),Announcements!F444,NA())</f>
        <v>Foreign exchange</v>
      </c>
      <c r="H443" s="15" t="e">
        <f>IF(INDEX('Lending operations'!$L$3:$L$1007,MATCH($A443,'Lending operations'!$A$3:$A$1007,0))="ü",1,0)</f>
        <v>#N/A</v>
      </c>
      <c r="I443" s="15" t="e">
        <f>IF(INDEX('Lending operations'!$M$3:$M$1007,MATCH($A443,'Lending operations'!$A$3:$A$1007,0))="ü",1,NA())</f>
        <v>#N/A</v>
      </c>
      <c r="J443" s="15">
        <f t="shared" si="12"/>
        <v>0</v>
      </c>
      <c r="K443" s="15">
        <f t="shared" si="13"/>
        <v>0</v>
      </c>
      <c r="M443" s="15" t="e">
        <f>IF(INDEX('Asset purchases'!L$3:L$1002,MATCH($A443,'Asset purchases'!$A$3:$A$1002,0))="ü",1,NA())</f>
        <v>#N/A</v>
      </c>
      <c r="N443" s="15" t="e">
        <f>IF(INDEX('Asset purchases'!M$3:M$1002,MATCH($A443,'Asset purchases'!$A$3:$A$1002,0))="ü",1,NA())</f>
        <v>#N/A</v>
      </c>
      <c r="O443" s="15" t="e">
        <f>IF(INDEX('Asset purchases'!N$3:N$1002,MATCH($A443,'Asset purchases'!$A$3:$A$1002,0))="ü",1,NA())</f>
        <v>#N/A</v>
      </c>
      <c r="P443" s="15" t="e">
        <f>IF(INDEX('Asset purchases'!O$3:O$1002,MATCH($A443,'Asset purchases'!$A$3:$A$1002,0))="ü",1,NA())</f>
        <v>#N/A</v>
      </c>
      <c r="Q443" s="15" t="e">
        <f>IF(INDEX('Asset purchases'!P$3:P$1002,MATCH($A443,'Asset purchases'!$A$3:$A$1002,0))="ü",1,NA())</f>
        <v>#N/A</v>
      </c>
      <c r="R443" s="15" t="e">
        <f>IF(INDEX('Asset purchases'!Q$3:Q$1002,MATCH($A443,'Asset purchases'!$A$3:$A$1002,0))="ü",1,NA())</f>
        <v>#N/A</v>
      </c>
      <c r="S443" s="15" t="e">
        <f>IF(INDEX('Asset purchases'!R$3:R$1002,MATCH($A443,'Asset purchases'!$A$3:$A$1002,0))="ü",1,NA())</f>
        <v>#N/A</v>
      </c>
      <c r="T443" s="15" t="e">
        <f>IF(INDEX('Asset purchases'!S$3:S$1002,MATCH($A443,'Asset purchases'!$A$3:$A$1002,0))="ü",1,NA())</f>
        <v>#N/A</v>
      </c>
      <c r="U443" s="15" t="e">
        <f>IF(INDEX('Asset purchases'!T$3:T$1002,MATCH($A443,'Asset purchases'!$A$3:$A$1002,0))="ü",1,NA())</f>
        <v>#N/A</v>
      </c>
      <c r="V443" s="43">
        <f>IF(Announcements!H444="ü",1,0)</f>
        <v>1</v>
      </c>
    </row>
    <row r="444" spans="1:22" x14ac:dyDescent="0.3">
      <c r="A444" s="15" t="str">
        <f>IF(NOT(ISBLANK(Announcements!A445)),Announcements!A445,NA())</f>
        <v>GB-20200311-mon-1</v>
      </c>
      <c r="B444" s="15">
        <f>IF(NOT(ISBLANK(Announcements!B445)),Announcements!B445,NA())</f>
        <v>7</v>
      </c>
      <c r="C444" s="15" t="e">
        <f>IF(NOT(ISBLANK(Announcements!#REF!)),Announcements!#REF!,NA())</f>
        <v>#REF!</v>
      </c>
      <c r="D444" s="26">
        <f>IF(NOT(ISBLANK(Announcements!C445)),Announcements!C445,NA())</f>
        <v>44091</v>
      </c>
      <c r="E444" s="15" t="e">
        <f>IF(NOT(ISBLANK(Announcements!D445)),Announcements!D445,NA())</f>
        <v>#N/A</v>
      </c>
      <c r="F444" s="15" t="str">
        <f>IF(NOT(ISBLANK(Announcements!E445)),Announcements!E445,NA())</f>
        <v>GB</v>
      </c>
      <c r="G444" s="15" t="str">
        <f>IF(NOT(ISBLANK(Announcements!F445)),Announcements!F445,NA())</f>
        <v>Interest rate</v>
      </c>
      <c r="H444" s="15" t="e">
        <f>IF(INDEX('Lending operations'!$L$3:$L$1007,MATCH($A444,'Lending operations'!$A$3:$A$1007,0))="ü",1,0)</f>
        <v>#N/A</v>
      </c>
      <c r="I444" s="15" t="e">
        <f>IF(INDEX('Lending operations'!$M$3:$M$1007,MATCH($A444,'Lending operations'!$A$3:$A$1007,0))="ü",1,NA())</f>
        <v>#N/A</v>
      </c>
      <c r="J444" s="15">
        <f t="shared" si="12"/>
        <v>0</v>
      </c>
      <c r="K444" s="15">
        <f t="shared" si="13"/>
        <v>0</v>
      </c>
      <c r="M444" s="15" t="e">
        <f>IF(INDEX('Asset purchases'!L$3:L$1002,MATCH($A444,'Asset purchases'!$A$3:$A$1002,0))="ü",1,NA())</f>
        <v>#N/A</v>
      </c>
      <c r="N444" s="15" t="e">
        <f>IF(INDEX('Asset purchases'!M$3:M$1002,MATCH($A444,'Asset purchases'!$A$3:$A$1002,0))="ü",1,NA())</f>
        <v>#N/A</v>
      </c>
      <c r="O444" s="15" t="e">
        <f>IF(INDEX('Asset purchases'!N$3:N$1002,MATCH($A444,'Asset purchases'!$A$3:$A$1002,0))="ü",1,NA())</f>
        <v>#N/A</v>
      </c>
      <c r="P444" s="15" t="e">
        <f>IF(INDEX('Asset purchases'!O$3:O$1002,MATCH($A444,'Asset purchases'!$A$3:$A$1002,0))="ü",1,NA())</f>
        <v>#N/A</v>
      </c>
      <c r="Q444" s="15" t="e">
        <f>IF(INDEX('Asset purchases'!P$3:P$1002,MATCH($A444,'Asset purchases'!$A$3:$A$1002,0))="ü",1,NA())</f>
        <v>#N/A</v>
      </c>
      <c r="R444" s="15" t="e">
        <f>IF(INDEX('Asset purchases'!Q$3:Q$1002,MATCH($A444,'Asset purchases'!$A$3:$A$1002,0))="ü",1,NA())</f>
        <v>#N/A</v>
      </c>
      <c r="S444" s="15" t="e">
        <f>IF(INDEX('Asset purchases'!R$3:R$1002,MATCH($A444,'Asset purchases'!$A$3:$A$1002,0))="ü",1,NA())</f>
        <v>#N/A</v>
      </c>
      <c r="T444" s="15" t="e">
        <f>IF(INDEX('Asset purchases'!S$3:S$1002,MATCH($A444,'Asset purchases'!$A$3:$A$1002,0))="ü",1,NA())</f>
        <v>#N/A</v>
      </c>
      <c r="U444" s="15" t="e">
        <f>IF(INDEX('Asset purchases'!T$3:T$1002,MATCH($A444,'Asset purchases'!$A$3:$A$1002,0))="ü",1,NA())</f>
        <v>#N/A</v>
      </c>
      <c r="V444" s="43">
        <f>IF(Announcements!H445="ü",1,0)</f>
        <v>0</v>
      </c>
    </row>
    <row r="445" spans="1:22" x14ac:dyDescent="0.3">
      <c r="A445" s="15" t="str">
        <f>IF(NOT(ISBLANK(Announcements!A446)),Announcements!A446,NA())</f>
        <v>GB-20200311-mon-2</v>
      </c>
      <c r="B445" s="15">
        <f>IF(NOT(ISBLANK(Announcements!B446)),Announcements!B446,NA())</f>
        <v>5</v>
      </c>
      <c r="C445" s="15" t="e">
        <f>IF(NOT(ISBLANK(Announcements!#REF!)),Announcements!#REF!,NA())</f>
        <v>#REF!</v>
      </c>
      <c r="D445" s="26">
        <f>IF(NOT(ISBLANK(Announcements!C446)),Announcements!C446,NA())</f>
        <v>44098</v>
      </c>
      <c r="E445" s="15" t="e">
        <f>IF(NOT(ISBLANK(Announcements!D446)),Announcements!D446,NA())</f>
        <v>#N/A</v>
      </c>
      <c r="F445" s="15" t="str">
        <f>IF(NOT(ISBLANK(Announcements!E446)),Announcements!E446,NA())</f>
        <v>GB</v>
      </c>
      <c r="G445" s="15" t="str">
        <f>IF(NOT(ISBLANK(Announcements!F446)),Announcements!F446,NA())</f>
        <v>Lending operations</v>
      </c>
      <c r="H445" s="15">
        <f>IF(INDEX('Lending operations'!$L$3:$L$1007,MATCH($A445,'Lending operations'!$A$3:$A$1007,0))="ü",1,0)</f>
        <v>1</v>
      </c>
      <c r="I445" s="15" t="e">
        <f>IF(INDEX('Lending operations'!$M$3:$M$1007,MATCH($A445,'Lending operations'!$A$3:$A$1007,0))="ü",1,NA())</f>
        <v>#N/A</v>
      </c>
      <c r="J445" s="15">
        <f t="shared" si="12"/>
        <v>0</v>
      </c>
      <c r="K445" s="15">
        <f t="shared" si="13"/>
        <v>0</v>
      </c>
      <c r="M445" s="15" t="e">
        <f>IF(INDEX('Asset purchases'!L$3:L$1002,MATCH($A445,'Asset purchases'!$A$3:$A$1002,0))="ü",1,NA())</f>
        <v>#N/A</v>
      </c>
      <c r="N445" s="15" t="e">
        <f>IF(INDEX('Asset purchases'!M$3:M$1002,MATCH($A445,'Asset purchases'!$A$3:$A$1002,0))="ü",1,NA())</f>
        <v>#N/A</v>
      </c>
      <c r="O445" s="15" t="e">
        <f>IF(INDEX('Asset purchases'!N$3:N$1002,MATCH($A445,'Asset purchases'!$A$3:$A$1002,0))="ü",1,NA())</f>
        <v>#N/A</v>
      </c>
      <c r="P445" s="15" t="e">
        <f>IF(INDEX('Asset purchases'!O$3:O$1002,MATCH($A445,'Asset purchases'!$A$3:$A$1002,0))="ü",1,NA())</f>
        <v>#N/A</v>
      </c>
      <c r="Q445" s="15" t="e">
        <f>IF(INDEX('Asset purchases'!P$3:P$1002,MATCH($A445,'Asset purchases'!$A$3:$A$1002,0))="ü",1,NA())</f>
        <v>#N/A</v>
      </c>
      <c r="R445" s="15" t="e">
        <f>IF(INDEX('Asset purchases'!Q$3:Q$1002,MATCH($A445,'Asset purchases'!$A$3:$A$1002,0))="ü",1,NA())</f>
        <v>#N/A</v>
      </c>
      <c r="S445" s="15" t="e">
        <f>IF(INDEX('Asset purchases'!R$3:R$1002,MATCH($A445,'Asset purchases'!$A$3:$A$1002,0))="ü",1,NA())</f>
        <v>#N/A</v>
      </c>
      <c r="T445" s="15" t="e">
        <f>IF(INDEX('Asset purchases'!S$3:S$1002,MATCH($A445,'Asset purchases'!$A$3:$A$1002,0))="ü",1,NA())</f>
        <v>#N/A</v>
      </c>
      <c r="U445" s="15" t="e">
        <f>IF(INDEX('Asset purchases'!T$3:T$1002,MATCH($A445,'Asset purchases'!$A$3:$A$1002,0))="ü",1,NA())</f>
        <v>#N/A</v>
      </c>
      <c r="V445" s="43">
        <f>IF(Announcements!H446="ü",1,0)</f>
        <v>0</v>
      </c>
    </row>
    <row r="446" spans="1:22" x14ac:dyDescent="0.3">
      <c r="A446" s="15" t="str">
        <f>IF(NOT(ISBLANK(Announcements!A447)),Announcements!A447,NA())</f>
        <v>GB-20200311-mon-1</v>
      </c>
      <c r="B446" s="15">
        <f>IF(NOT(ISBLANK(Announcements!B447)),Announcements!B447,NA())</f>
        <v>8</v>
      </c>
      <c r="C446" s="15" t="e">
        <f>IF(NOT(ISBLANK(Announcements!#REF!)),Announcements!#REF!,NA())</f>
        <v>#REF!</v>
      </c>
      <c r="D446" s="26">
        <f>IF(NOT(ISBLANK(Announcements!C447)),Announcements!C447,NA())</f>
        <v>44140</v>
      </c>
      <c r="E446" s="15" t="e">
        <f>IF(NOT(ISBLANK(Announcements!D447)),Announcements!D447,NA())</f>
        <v>#N/A</v>
      </c>
      <c r="F446" s="15" t="str">
        <f>IF(NOT(ISBLANK(Announcements!E447)),Announcements!E447,NA())</f>
        <v>GB</v>
      </c>
      <c r="G446" s="15" t="str">
        <f>IF(NOT(ISBLANK(Announcements!F447)),Announcements!F447,NA())</f>
        <v>Interest rate</v>
      </c>
      <c r="H446" s="15" t="e">
        <f>IF(INDEX('Lending operations'!$L$3:$L$1007,MATCH($A446,'Lending operations'!$A$3:$A$1007,0))="ü",1,0)</f>
        <v>#N/A</v>
      </c>
      <c r="I446" s="15" t="e">
        <f>IF(INDEX('Lending operations'!$M$3:$M$1007,MATCH($A446,'Lending operations'!$A$3:$A$1007,0))="ü",1,NA())</f>
        <v>#N/A</v>
      </c>
      <c r="J446" s="15">
        <f t="shared" si="12"/>
        <v>0</v>
      </c>
      <c r="K446" s="15">
        <f t="shared" si="13"/>
        <v>0</v>
      </c>
      <c r="M446" s="15" t="e">
        <f>IF(INDEX('Asset purchases'!L$3:L$1002,MATCH($A446,'Asset purchases'!$A$3:$A$1002,0))="ü",1,NA())</f>
        <v>#N/A</v>
      </c>
      <c r="N446" s="15" t="e">
        <f>IF(INDEX('Asset purchases'!M$3:M$1002,MATCH($A446,'Asset purchases'!$A$3:$A$1002,0))="ü",1,NA())</f>
        <v>#N/A</v>
      </c>
      <c r="O446" s="15" t="e">
        <f>IF(INDEX('Asset purchases'!N$3:N$1002,MATCH($A446,'Asset purchases'!$A$3:$A$1002,0))="ü",1,NA())</f>
        <v>#N/A</v>
      </c>
      <c r="P446" s="15" t="e">
        <f>IF(INDEX('Asset purchases'!O$3:O$1002,MATCH($A446,'Asset purchases'!$A$3:$A$1002,0))="ü",1,NA())</f>
        <v>#N/A</v>
      </c>
      <c r="Q446" s="15" t="e">
        <f>IF(INDEX('Asset purchases'!P$3:P$1002,MATCH($A446,'Asset purchases'!$A$3:$A$1002,0))="ü",1,NA())</f>
        <v>#N/A</v>
      </c>
      <c r="R446" s="15" t="e">
        <f>IF(INDEX('Asset purchases'!Q$3:Q$1002,MATCH($A446,'Asset purchases'!$A$3:$A$1002,0))="ü",1,NA())</f>
        <v>#N/A</v>
      </c>
      <c r="S446" s="15" t="e">
        <f>IF(INDEX('Asset purchases'!R$3:R$1002,MATCH($A446,'Asset purchases'!$A$3:$A$1002,0))="ü",1,NA())</f>
        <v>#N/A</v>
      </c>
      <c r="T446" s="15" t="e">
        <f>IF(INDEX('Asset purchases'!S$3:S$1002,MATCH($A446,'Asset purchases'!$A$3:$A$1002,0))="ü",1,NA())</f>
        <v>#N/A</v>
      </c>
      <c r="U446" s="15" t="e">
        <f>IF(INDEX('Asset purchases'!T$3:T$1002,MATCH($A446,'Asset purchases'!$A$3:$A$1002,0))="ü",1,NA())</f>
        <v>#N/A</v>
      </c>
      <c r="V446" s="43">
        <f>IF(Announcements!H447="ü",1,0)</f>
        <v>0</v>
      </c>
    </row>
    <row r="447" spans="1:22" x14ac:dyDescent="0.3">
      <c r="A447" s="15" t="str">
        <f>IF(NOT(ISBLANK(Announcements!A448)),Announcements!A448,NA())</f>
        <v>GB-20200311-mon-1</v>
      </c>
      <c r="B447" s="15">
        <f>IF(NOT(ISBLANK(Announcements!B448)),Announcements!B448,NA())</f>
        <v>9</v>
      </c>
      <c r="C447" s="15" t="e">
        <f>IF(NOT(ISBLANK(Announcements!#REF!)),Announcements!#REF!,NA())</f>
        <v>#REF!</v>
      </c>
      <c r="D447" s="26">
        <f>IF(NOT(ISBLANK(Announcements!C448)),Announcements!C448,NA())</f>
        <v>44182</v>
      </c>
      <c r="E447" s="15" t="e">
        <f>IF(NOT(ISBLANK(Announcements!D448)),Announcements!D448,NA())</f>
        <v>#N/A</v>
      </c>
      <c r="F447" s="15" t="str">
        <f>IF(NOT(ISBLANK(Announcements!E448)),Announcements!E448,NA())</f>
        <v>GB</v>
      </c>
      <c r="G447" s="15" t="str">
        <f>IF(NOT(ISBLANK(Announcements!F448)),Announcements!F448,NA())</f>
        <v xml:space="preserve">Interest rate  </v>
      </c>
      <c r="H447" s="15" t="e">
        <f>IF(INDEX('Lending operations'!$L$3:$L$1007,MATCH($A447,'Lending operations'!$A$3:$A$1007,0))="ü",1,0)</f>
        <v>#N/A</v>
      </c>
      <c r="I447" s="15" t="e">
        <f>IF(INDEX('Lending operations'!$M$3:$M$1007,MATCH($A447,'Lending operations'!$A$3:$A$1007,0))="ü",1,NA())</f>
        <v>#N/A</v>
      </c>
      <c r="J447" s="15">
        <f t="shared" si="12"/>
        <v>0</v>
      </c>
      <c r="K447" s="15">
        <f t="shared" si="13"/>
        <v>0</v>
      </c>
      <c r="M447" s="15" t="e">
        <f>IF(INDEX('Asset purchases'!L$3:L$1002,MATCH($A447,'Asset purchases'!$A$3:$A$1002,0))="ü",1,NA())</f>
        <v>#N/A</v>
      </c>
      <c r="N447" s="15" t="e">
        <f>IF(INDEX('Asset purchases'!M$3:M$1002,MATCH($A447,'Asset purchases'!$A$3:$A$1002,0))="ü",1,NA())</f>
        <v>#N/A</v>
      </c>
      <c r="O447" s="15" t="e">
        <f>IF(INDEX('Asset purchases'!N$3:N$1002,MATCH($A447,'Asset purchases'!$A$3:$A$1002,0))="ü",1,NA())</f>
        <v>#N/A</v>
      </c>
      <c r="P447" s="15" t="e">
        <f>IF(INDEX('Asset purchases'!O$3:O$1002,MATCH($A447,'Asset purchases'!$A$3:$A$1002,0))="ü",1,NA())</f>
        <v>#N/A</v>
      </c>
      <c r="Q447" s="15" t="e">
        <f>IF(INDEX('Asset purchases'!P$3:P$1002,MATCH($A447,'Asset purchases'!$A$3:$A$1002,0))="ü",1,NA())</f>
        <v>#N/A</v>
      </c>
      <c r="R447" s="15" t="e">
        <f>IF(INDEX('Asset purchases'!Q$3:Q$1002,MATCH($A447,'Asset purchases'!$A$3:$A$1002,0))="ü",1,NA())</f>
        <v>#N/A</v>
      </c>
      <c r="S447" s="15" t="e">
        <f>IF(INDEX('Asset purchases'!R$3:R$1002,MATCH($A447,'Asset purchases'!$A$3:$A$1002,0))="ü",1,NA())</f>
        <v>#N/A</v>
      </c>
      <c r="T447" s="15" t="e">
        <f>IF(INDEX('Asset purchases'!S$3:S$1002,MATCH($A447,'Asset purchases'!$A$3:$A$1002,0))="ü",1,NA())</f>
        <v>#N/A</v>
      </c>
      <c r="U447" s="15" t="e">
        <f>IF(INDEX('Asset purchases'!T$3:T$1002,MATCH($A447,'Asset purchases'!$A$3:$A$1002,0))="ü",1,NA())</f>
        <v>#N/A</v>
      </c>
      <c r="V447" s="43">
        <f>IF(Announcements!H448="ü",1,0)</f>
        <v>0</v>
      </c>
    </row>
    <row r="448" spans="1:22" x14ac:dyDescent="0.3">
      <c r="A448" s="15" t="str">
        <f>IF(NOT(ISBLANK(Announcements!A449)),Announcements!A449,NA())</f>
        <v>GB-20200311-mon-1</v>
      </c>
      <c r="B448" s="15">
        <f>IF(NOT(ISBLANK(Announcements!B449)),Announcements!B449,NA())</f>
        <v>10</v>
      </c>
      <c r="C448" s="15" t="e">
        <f>IF(NOT(ISBLANK(Announcements!#REF!)),Announcements!#REF!,NA())</f>
        <v>#REF!</v>
      </c>
      <c r="D448" s="26">
        <f>IF(NOT(ISBLANK(Announcements!C449)),Announcements!C449,NA())</f>
        <v>44231</v>
      </c>
      <c r="E448" s="15" t="e">
        <f>IF(NOT(ISBLANK(Announcements!D449)),Announcements!D449,NA())</f>
        <v>#N/A</v>
      </c>
      <c r="F448" s="15" t="str">
        <f>IF(NOT(ISBLANK(Announcements!E449)),Announcements!E449,NA())</f>
        <v>GB</v>
      </c>
      <c r="G448" s="15" t="str">
        <f>IF(NOT(ISBLANK(Announcements!F449)),Announcements!F449,NA())</f>
        <v xml:space="preserve">Interest rate  </v>
      </c>
      <c r="H448" s="15" t="e">
        <f>IF(INDEX('Lending operations'!$L$3:$L$1007,MATCH($A448,'Lending operations'!$A$3:$A$1007,0))="ü",1,0)</f>
        <v>#N/A</v>
      </c>
      <c r="I448" s="15" t="e">
        <f>IF(INDEX('Lending operations'!$M$3:$M$1007,MATCH($A448,'Lending operations'!$A$3:$A$1007,0))="ü",1,NA())</f>
        <v>#N/A</v>
      </c>
      <c r="J448" s="15">
        <f t="shared" si="12"/>
        <v>0</v>
      </c>
      <c r="K448" s="15">
        <f t="shared" si="13"/>
        <v>0</v>
      </c>
      <c r="M448" s="15" t="e">
        <f>IF(INDEX('Asset purchases'!L$3:L$1002,MATCH($A448,'Asset purchases'!$A$3:$A$1002,0))="ü",1,NA())</f>
        <v>#N/A</v>
      </c>
      <c r="N448" s="15" t="e">
        <f>IF(INDEX('Asset purchases'!M$3:M$1002,MATCH($A448,'Asset purchases'!$A$3:$A$1002,0))="ü",1,NA())</f>
        <v>#N/A</v>
      </c>
      <c r="O448" s="15" t="e">
        <f>IF(INDEX('Asset purchases'!N$3:N$1002,MATCH($A448,'Asset purchases'!$A$3:$A$1002,0))="ü",1,NA())</f>
        <v>#N/A</v>
      </c>
      <c r="P448" s="15" t="e">
        <f>IF(INDEX('Asset purchases'!O$3:O$1002,MATCH($A448,'Asset purchases'!$A$3:$A$1002,0))="ü",1,NA())</f>
        <v>#N/A</v>
      </c>
      <c r="Q448" s="15" t="e">
        <f>IF(INDEX('Asset purchases'!P$3:P$1002,MATCH($A448,'Asset purchases'!$A$3:$A$1002,0))="ü",1,NA())</f>
        <v>#N/A</v>
      </c>
      <c r="R448" s="15" t="e">
        <f>IF(INDEX('Asset purchases'!Q$3:Q$1002,MATCH($A448,'Asset purchases'!$A$3:$A$1002,0))="ü",1,NA())</f>
        <v>#N/A</v>
      </c>
      <c r="S448" s="15" t="e">
        <f>IF(INDEX('Asset purchases'!R$3:R$1002,MATCH($A448,'Asset purchases'!$A$3:$A$1002,0))="ü",1,NA())</f>
        <v>#N/A</v>
      </c>
      <c r="T448" s="15" t="e">
        <f>IF(INDEX('Asset purchases'!S$3:S$1002,MATCH($A448,'Asset purchases'!$A$3:$A$1002,0))="ü",1,NA())</f>
        <v>#N/A</v>
      </c>
      <c r="U448" s="15" t="e">
        <f>IF(INDEX('Asset purchases'!T$3:T$1002,MATCH($A448,'Asset purchases'!$A$3:$A$1002,0))="ü",1,NA())</f>
        <v>#N/A</v>
      </c>
      <c r="V448" s="43">
        <f>IF(Announcements!H449="ü",1,0)</f>
        <v>0</v>
      </c>
    </row>
    <row r="449" spans="1:22" x14ac:dyDescent="0.3">
      <c r="A449" s="15" t="str">
        <f>IF(NOT(ISBLANK(Announcements!A450)),Announcements!A450,NA())</f>
        <v>GB-20200311-mon-1</v>
      </c>
      <c r="B449" s="15">
        <f>IF(NOT(ISBLANK(Announcements!B450)),Announcements!B450,NA())</f>
        <v>11</v>
      </c>
      <c r="C449" s="15" t="e">
        <f>IF(NOT(ISBLANK(Announcements!#REF!)),Announcements!#REF!,NA())</f>
        <v>#REF!</v>
      </c>
      <c r="D449" s="26">
        <f>IF(NOT(ISBLANK(Announcements!C450)),Announcements!C450,NA())</f>
        <v>44273</v>
      </c>
      <c r="E449" s="15" t="e">
        <f>IF(NOT(ISBLANK(Announcements!D450)),Announcements!D450,NA())</f>
        <v>#N/A</v>
      </c>
      <c r="F449" s="15" t="str">
        <f>IF(NOT(ISBLANK(Announcements!E450)),Announcements!E450,NA())</f>
        <v>GB</v>
      </c>
      <c r="G449" s="15" t="str">
        <f>IF(NOT(ISBLANK(Announcements!F450)),Announcements!F450,NA())</f>
        <v xml:space="preserve">Interest rate  </v>
      </c>
      <c r="H449" s="15" t="e">
        <f>IF(INDEX('Lending operations'!$L$3:$L$1007,MATCH($A449,'Lending operations'!$A$3:$A$1007,0))="ü",1,0)</f>
        <v>#N/A</v>
      </c>
      <c r="I449" s="15" t="e">
        <f>IF(INDEX('Lending operations'!$M$3:$M$1007,MATCH($A449,'Lending operations'!$A$3:$A$1007,0))="ü",1,NA())</f>
        <v>#N/A</v>
      </c>
      <c r="J449" s="15">
        <f t="shared" si="12"/>
        <v>0</v>
      </c>
      <c r="K449" s="15">
        <f t="shared" si="13"/>
        <v>0</v>
      </c>
      <c r="M449" s="15" t="e">
        <f>IF(INDEX('Asset purchases'!L$3:L$1002,MATCH($A449,'Asset purchases'!$A$3:$A$1002,0))="ü",1,NA())</f>
        <v>#N/A</v>
      </c>
      <c r="N449" s="15" t="e">
        <f>IF(INDEX('Asset purchases'!M$3:M$1002,MATCH($A449,'Asset purchases'!$A$3:$A$1002,0))="ü",1,NA())</f>
        <v>#N/A</v>
      </c>
      <c r="O449" s="15" t="e">
        <f>IF(INDEX('Asset purchases'!N$3:N$1002,MATCH($A449,'Asset purchases'!$A$3:$A$1002,0))="ü",1,NA())</f>
        <v>#N/A</v>
      </c>
      <c r="P449" s="15" t="e">
        <f>IF(INDEX('Asset purchases'!O$3:O$1002,MATCH($A449,'Asset purchases'!$A$3:$A$1002,0))="ü",1,NA())</f>
        <v>#N/A</v>
      </c>
      <c r="Q449" s="15" t="e">
        <f>IF(INDEX('Asset purchases'!P$3:P$1002,MATCH($A449,'Asset purchases'!$A$3:$A$1002,0))="ü",1,NA())</f>
        <v>#N/A</v>
      </c>
      <c r="R449" s="15" t="e">
        <f>IF(INDEX('Asset purchases'!Q$3:Q$1002,MATCH($A449,'Asset purchases'!$A$3:$A$1002,0))="ü",1,NA())</f>
        <v>#N/A</v>
      </c>
      <c r="S449" s="15" t="e">
        <f>IF(INDEX('Asset purchases'!R$3:R$1002,MATCH($A449,'Asset purchases'!$A$3:$A$1002,0))="ü",1,NA())</f>
        <v>#N/A</v>
      </c>
      <c r="T449" s="15" t="e">
        <f>IF(INDEX('Asset purchases'!S$3:S$1002,MATCH($A449,'Asset purchases'!$A$3:$A$1002,0))="ü",1,NA())</f>
        <v>#N/A</v>
      </c>
      <c r="U449" s="15" t="e">
        <f>IF(INDEX('Asset purchases'!T$3:T$1002,MATCH($A449,'Asset purchases'!$A$3:$A$1002,0))="ü",1,NA())</f>
        <v>#N/A</v>
      </c>
      <c r="V449" s="43">
        <f>IF(Announcements!H450="ü",1,0)</f>
        <v>0</v>
      </c>
    </row>
    <row r="450" spans="1:22" x14ac:dyDescent="0.3">
      <c r="A450" s="15" t="str">
        <f>IF(NOT(ISBLANK(Announcements!A451)),Announcements!A451,NA())</f>
        <v>GB-20200311-mon-1</v>
      </c>
      <c r="B450" s="15">
        <f>IF(NOT(ISBLANK(Announcements!B451)),Announcements!B451,NA())</f>
        <v>12</v>
      </c>
      <c r="C450" s="15" t="e">
        <f>IF(NOT(ISBLANK(Announcements!#REF!)),Announcements!#REF!,NA())</f>
        <v>#REF!</v>
      </c>
      <c r="D450" s="26">
        <f>IF(NOT(ISBLANK(Announcements!C451)),Announcements!C451,NA())</f>
        <v>44322</v>
      </c>
      <c r="E450" s="15" t="e">
        <f>IF(NOT(ISBLANK(Announcements!D451)),Announcements!D451,NA())</f>
        <v>#N/A</v>
      </c>
      <c r="F450" s="15" t="str">
        <f>IF(NOT(ISBLANK(Announcements!E451)),Announcements!E451,NA())</f>
        <v>GB</v>
      </c>
      <c r="G450" s="15" t="str">
        <f>IF(NOT(ISBLANK(Announcements!F451)),Announcements!F451,NA())</f>
        <v xml:space="preserve">Interest rate  </v>
      </c>
      <c r="H450" s="15" t="e">
        <f>IF(INDEX('Lending operations'!$L$3:$L$1007,MATCH($A450,'Lending operations'!$A$3:$A$1007,0))="ü",1,0)</f>
        <v>#N/A</v>
      </c>
      <c r="I450" s="15" t="e">
        <f>IF(INDEX('Lending operations'!$M$3:$M$1007,MATCH($A450,'Lending operations'!$A$3:$A$1007,0))="ü",1,NA())</f>
        <v>#N/A</v>
      </c>
      <c r="J450" s="15">
        <f t="shared" si="12"/>
        <v>0</v>
      </c>
      <c r="K450" s="15">
        <f t="shared" si="13"/>
        <v>0</v>
      </c>
      <c r="M450" s="15" t="e">
        <f>IF(INDEX('Asset purchases'!L$3:L$1002,MATCH($A450,'Asset purchases'!$A$3:$A$1002,0))="ü",1,NA())</f>
        <v>#N/A</v>
      </c>
      <c r="N450" s="15" t="e">
        <f>IF(INDEX('Asset purchases'!M$3:M$1002,MATCH($A450,'Asset purchases'!$A$3:$A$1002,0))="ü",1,NA())</f>
        <v>#N/A</v>
      </c>
      <c r="O450" s="15" t="e">
        <f>IF(INDEX('Asset purchases'!N$3:N$1002,MATCH($A450,'Asset purchases'!$A$3:$A$1002,0))="ü",1,NA())</f>
        <v>#N/A</v>
      </c>
      <c r="P450" s="15" t="e">
        <f>IF(INDEX('Asset purchases'!O$3:O$1002,MATCH($A450,'Asset purchases'!$A$3:$A$1002,0))="ü",1,NA())</f>
        <v>#N/A</v>
      </c>
      <c r="Q450" s="15" t="e">
        <f>IF(INDEX('Asset purchases'!P$3:P$1002,MATCH($A450,'Asset purchases'!$A$3:$A$1002,0))="ü",1,NA())</f>
        <v>#N/A</v>
      </c>
      <c r="R450" s="15" t="e">
        <f>IF(INDEX('Asset purchases'!Q$3:Q$1002,MATCH($A450,'Asset purchases'!$A$3:$A$1002,0))="ü",1,NA())</f>
        <v>#N/A</v>
      </c>
      <c r="S450" s="15" t="e">
        <f>IF(INDEX('Asset purchases'!R$3:R$1002,MATCH($A450,'Asset purchases'!$A$3:$A$1002,0))="ü",1,NA())</f>
        <v>#N/A</v>
      </c>
      <c r="T450" s="15" t="e">
        <f>IF(INDEX('Asset purchases'!S$3:S$1002,MATCH($A450,'Asset purchases'!$A$3:$A$1002,0))="ü",1,NA())</f>
        <v>#N/A</v>
      </c>
      <c r="U450" s="15" t="e">
        <f>IF(INDEX('Asset purchases'!T$3:T$1002,MATCH($A450,'Asset purchases'!$A$3:$A$1002,0))="ü",1,NA())</f>
        <v>#N/A</v>
      </c>
      <c r="V450" s="43">
        <f>IF(Announcements!H451="ü",1,0)</f>
        <v>0</v>
      </c>
    </row>
    <row r="451" spans="1:22" x14ac:dyDescent="0.3">
      <c r="A451" s="15" t="str">
        <f>IF(NOT(ISBLANK(Announcements!A452)),Announcements!A452,NA())</f>
        <v>GB-20200311-mon-1</v>
      </c>
      <c r="B451" s="15">
        <f>IF(NOT(ISBLANK(Announcements!B452)),Announcements!B452,NA())</f>
        <v>13</v>
      </c>
      <c r="C451" s="15" t="e">
        <f>IF(NOT(ISBLANK(Announcements!#REF!)),Announcements!#REF!,NA())</f>
        <v>#REF!</v>
      </c>
      <c r="D451" s="26">
        <f>IF(NOT(ISBLANK(Announcements!C452)),Announcements!C452,NA())</f>
        <v>44371</v>
      </c>
      <c r="E451" s="15" t="e">
        <f>IF(NOT(ISBLANK(Announcements!D452)),Announcements!D452,NA())</f>
        <v>#N/A</v>
      </c>
      <c r="F451" s="15" t="str">
        <f>IF(NOT(ISBLANK(Announcements!E452)),Announcements!E452,NA())</f>
        <v>GB</v>
      </c>
      <c r="G451" s="15" t="str">
        <f>IF(NOT(ISBLANK(Announcements!F452)),Announcements!F452,NA())</f>
        <v xml:space="preserve">Interest rate  </v>
      </c>
      <c r="H451" s="15" t="e">
        <f>IF(INDEX('Lending operations'!$L$3:$L$1007,MATCH($A451,'Lending operations'!$A$3:$A$1007,0))="ü",1,0)</f>
        <v>#N/A</v>
      </c>
      <c r="I451" s="15" t="e">
        <f>IF(INDEX('Lending operations'!$M$3:$M$1007,MATCH($A451,'Lending operations'!$A$3:$A$1007,0))="ü",1,NA())</f>
        <v>#N/A</v>
      </c>
      <c r="J451" s="15">
        <f t="shared" ref="J451:J514" si="14">IF(_xlfn.AGGREGATE(9,3,$P451:$U451)&gt;0,1,0)</f>
        <v>0</v>
      </c>
      <c r="K451" s="15">
        <f t="shared" ref="K451:K514" si="15">IF(_xlfn.AGGREGATE(9,3,$M451:$O451)&gt;0,1,0)</f>
        <v>0</v>
      </c>
      <c r="M451" s="15" t="e">
        <f>IF(INDEX('Asset purchases'!L$3:L$1002,MATCH($A451,'Asset purchases'!$A$3:$A$1002,0))="ü",1,NA())</f>
        <v>#N/A</v>
      </c>
      <c r="N451" s="15" t="e">
        <f>IF(INDEX('Asset purchases'!M$3:M$1002,MATCH($A451,'Asset purchases'!$A$3:$A$1002,0))="ü",1,NA())</f>
        <v>#N/A</v>
      </c>
      <c r="O451" s="15" t="e">
        <f>IF(INDEX('Asset purchases'!N$3:N$1002,MATCH($A451,'Asset purchases'!$A$3:$A$1002,0))="ü",1,NA())</f>
        <v>#N/A</v>
      </c>
      <c r="P451" s="15" t="e">
        <f>IF(INDEX('Asset purchases'!O$3:O$1002,MATCH($A451,'Asset purchases'!$A$3:$A$1002,0))="ü",1,NA())</f>
        <v>#N/A</v>
      </c>
      <c r="Q451" s="15" t="e">
        <f>IF(INDEX('Asset purchases'!P$3:P$1002,MATCH($A451,'Asset purchases'!$A$3:$A$1002,0))="ü",1,NA())</f>
        <v>#N/A</v>
      </c>
      <c r="R451" s="15" t="e">
        <f>IF(INDEX('Asset purchases'!Q$3:Q$1002,MATCH($A451,'Asset purchases'!$A$3:$A$1002,0))="ü",1,NA())</f>
        <v>#N/A</v>
      </c>
      <c r="S451" s="15" t="e">
        <f>IF(INDEX('Asset purchases'!R$3:R$1002,MATCH($A451,'Asset purchases'!$A$3:$A$1002,0))="ü",1,NA())</f>
        <v>#N/A</v>
      </c>
      <c r="T451" s="15" t="e">
        <f>IF(INDEX('Asset purchases'!S$3:S$1002,MATCH($A451,'Asset purchases'!$A$3:$A$1002,0))="ü",1,NA())</f>
        <v>#N/A</v>
      </c>
      <c r="U451" s="15" t="e">
        <f>IF(INDEX('Asset purchases'!T$3:T$1002,MATCH($A451,'Asset purchases'!$A$3:$A$1002,0))="ü",1,NA())</f>
        <v>#N/A</v>
      </c>
      <c r="V451" s="43">
        <f>IF(Announcements!H452="ü",1,0)</f>
        <v>0</v>
      </c>
    </row>
    <row r="452" spans="1:22" x14ac:dyDescent="0.3">
      <c r="A452" s="15" t="str">
        <f>IF(NOT(ISBLANK(Announcements!A453)),Announcements!A453,NA())</f>
        <v>GB-20210729-mon-1</v>
      </c>
      <c r="B452" s="15">
        <f>IF(NOT(ISBLANK(Announcements!B453)),Announcements!B453,NA())</f>
        <v>1</v>
      </c>
      <c r="C452" s="15" t="e">
        <f>IF(NOT(ISBLANK(Announcements!#REF!)),Announcements!#REF!,NA())</f>
        <v>#REF!</v>
      </c>
      <c r="D452" s="26">
        <f>IF(NOT(ISBLANK(Announcements!C453)),Announcements!C453,NA())</f>
        <v>44406</v>
      </c>
      <c r="E452" s="15" t="e">
        <f>IF(NOT(ISBLANK(Announcements!D453)),Announcements!D453,NA())</f>
        <v>#N/A</v>
      </c>
      <c r="F452" s="15" t="str">
        <f>IF(NOT(ISBLANK(Announcements!E453)),Announcements!E453,NA())</f>
        <v>GB</v>
      </c>
      <c r="G452" s="15" t="str">
        <f>IF(NOT(ISBLANK(Announcements!F453)),Announcements!F453,NA())</f>
        <v>Foreign exchange</v>
      </c>
      <c r="H452" s="15" t="e">
        <f>IF(INDEX('Lending operations'!$L$3:$L$1007,MATCH($A452,'Lending operations'!$A$3:$A$1007,0))="ü",1,0)</f>
        <v>#N/A</v>
      </c>
      <c r="I452" s="15" t="e">
        <f>IF(INDEX('Lending operations'!$M$3:$M$1007,MATCH($A452,'Lending operations'!$A$3:$A$1007,0))="ü",1,NA())</f>
        <v>#N/A</v>
      </c>
      <c r="J452" s="15">
        <f t="shared" si="14"/>
        <v>0</v>
      </c>
      <c r="K452" s="15">
        <f t="shared" si="15"/>
        <v>0</v>
      </c>
      <c r="M452" s="15" t="e">
        <f>IF(INDEX('Asset purchases'!L$3:L$1002,MATCH($A452,'Asset purchases'!$A$3:$A$1002,0))="ü",1,NA())</f>
        <v>#N/A</v>
      </c>
      <c r="N452" s="15" t="e">
        <f>IF(INDEX('Asset purchases'!M$3:M$1002,MATCH($A452,'Asset purchases'!$A$3:$A$1002,0))="ü",1,NA())</f>
        <v>#N/A</v>
      </c>
      <c r="O452" s="15" t="e">
        <f>IF(INDEX('Asset purchases'!N$3:N$1002,MATCH($A452,'Asset purchases'!$A$3:$A$1002,0))="ü",1,NA())</f>
        <v>#N/A</v>
      </c>
      <c r="P452" s="15" t="e">
        <f>IF(INDEX('Asset purchases'!O$3:O$1002,MATCH($A452,'Asset purchases'!$A$3:$A$1002,0))="ü",1,NA())</f>
        <v>#N/A</v>
      </c>
      <c r="Q452" s="15" t="e">
        <f>IF(INDEX('Asset purchases'!P$3:P$1002,MATCH($A452,'Asset purchases'!$A$3:$A$1002,0))="ü",1,NA())</f>
        <v>#N/A</v>
      </c>
      <c r="R452" s="15" t="e">
        <f>IF(INDEX('Asset purchases'!Q$3:Q$1002,MATCH($A452,'Asset purchases'!$A$3:$A$1002,0))="ü",1,NA())</f>
        <v>#N/A</v>
      </c>
      <c r="S452" s="15" t="e">
        <f>IF(INDEX('Asset purchases'!R$3:R$1002,MATCH($A452,'Asset purchases'!$A$3:$A$1002,0))="ü",1,NA())</f>
        <v>#N/A</v>
      </c>
      <c r="T452" s="15" t="e">
        <f>IF(INDEX('Asset purchases'!S$3:S$1002,MATCH($A452,'Asset purchases'!$A$3:$A$1002,0))="ü",1,NA())</f>
        <v>#N/A</v>
      </c>
      <c r="U452" s="15" t="e">
        <f>IF(INDEX('Asset purchases'!T$3:T$1002,MATCH($A452,'Asset purchases'!$A$3:$A$1002,0))="ü",1,NA())</f>
        <v>#N/A</v>
      </c>
      <c r="V452" s="43">
        <f>IF(Announcements!H453="ü",1,0)</f>
        <v>1</v>
      </c>
    </row>
    <row r="453" spans="1:22" x14ac:dyDescent="0.3">
      <c r="A453" s="15" t="str">
        <f>IF(NOT(ISBLANK(Announcements!A454)),Announcements!A454,NA())</f>
        <v>GB-20200311-mon-1</v>
      </c>
      <c r="B453" s="15">
        <f>IF(NOT(ISBLANK(Announcements!B454)),Announcements!B454,NA())</f>
        <v>14</v>
      </c>
      <c r="C453" s="15" t="e">
        <f>IF(NOT(ISBLANK(Announcements!#REF!)),Announcements!#REF!,NA())</f>
        <v>#REF!</v>
      </c>
      <c r="D453" s="26">
        <f>IF(NOT(ISBLANK(Announcements!C454)),Announcements!C454,NA())</f>
        <v>44413</v>
      </c>
      <c r="E453" s="15" t="e">
        <f>IF(NOT(ISBLANK(Announcements!D454)),Announcements!D454,NA())</f>
        <v>#N/A</v>
      </c>
      <c r="F453" s="15" t="str">
        <f>IF(NOT(ISBLANK(Announcements!E454)),Announcements!E454,NA())</f>
        <v>GB</v>
      </c>
      <c r="G453" s="15" t="str">
        <f>IF(NOT(ISBLANK(Announcements!F454)),Announcements!F454,NA())</f>
        <v xml:space="preserve">Interest rate  </v>
      </c>
      <c r="H453" s="15" t="e">
        <f>IF(INDEX('Lending operations'!$L$3:$L$1007,MATCH($A453,'Lending operations'!$A$3:$A$1007,0))="ü",1,0)</f>
        <v>#N/A</v>
      </c>
      <c r="I453" s="15" t="e">
        <f>IF(INDEX('Lending operations'!$M$3:$M$1007,MATCH($A453,'Lending operations'!$A$3:$A$1007,0))="ü",1,NA())</f>
        <v>#N/A</v>
      </c>
      <c r="J453" s="15">
        <f t="shared" si="14"/>
        <v>0</v>
      </c>
      <c r="K453" s="15">
        <f t="shared" si="15"/>
        <v>0</v>
      </c>
      <c r="M453" s="15" t="e">
        <f>IF(INDEX('Asset purchases'!L$3:L$1002,MATCH($A453,'Asset purchases'!$A$3:$A$1002,0))="ü",1,NA())</f>
        <v>#N/A</v>
      </c>
      <c r="N453" s="15" t="e">
        <f>IF(INDEX('Asset purchases'!M$3:M$1002,MATCH($A453,'Asset purchases'!$A$3:$A$1002,0))="ü",1,NA())</f>
        <v>#N/A</v>
      </c>
      <c r="O453" s="15" t="e">
        <f>IF(INDEX('Asset purchases'!N$3:N$1002,MATCH($A453,'Asset purchases'!$A$3:$A$1002,0))="ü",1,NA())</f>
        <v>#N/A</v>
      </c>
      <c r="P453" s="15" t="e">
        <f>IF(INDEX('Asset purchases'!O$3:O$1002,MATCH($A453,'Asset purchases'!$A$3:$A$1002,0))="ü",1,NA())</f>
        <v>#N/A</v>
      </c>
      <c r="Q453" s="15" t="e">
        <f>IF(INDEX('Asset purchases'!P$3:P$1002,MATCH($A453,'Asset purchases'!$A$3:$A$1002,0))="ü",1,NA())</f>
        <v>#N/A</v>
      </c>
      <c r="R453" s="15" t="e">
        <f>IF(INDEX('Asset purchases'!Q$3:Q$1002,MATCH($A453,'Asset purchases'!$A$3:$A$1002,0))="ü",1,NA())</f>
        <v>#N/A</v>
      </c>
      <c r="S453" s="15" t="e">
        <f>IF(INDEX('Asset purchases'!R$3:R$1002,MATCH($A453,'Asset purchases'!$A$3:$A$1002,0))="ü",1,NA())</f>
        <v>#N/A</v>
      </c>
      <c r="T453" s="15" t="e">
        <f>IF(INDEX('Asset purchases'!S$3:S$1002,MATCH($A453,'Asset purchases'!$A$3:$A$1002,0))="ü",1,NA())</f>
        <v>#N/A</v>
      </c>
      <c r="U453" s="15" t="e">
        <f>IF(INDEX('Asset purchases'!T$3:T$1002,MATCH($A453,'Asset purchases'!$A$3:$A$1002,0))="ü",1,NA())</f>
        <v>#N/A</v>
      </c>
      <c r="V453" s="43">
        <f>IF(Announcements!H454="ü",1,0)</f>
        <v>0</v>
      </c>
    </row>
    <row r="454" spans="1:22" x14ac:dyDescent="0.3">
      <c r="A454" s="15" t="str">
        <f>IF(NOT(ISBLANK(Announcements!A455)),Announcements!A455,NA())</f>
        <v>GB-20200311-mon-1</v>
      </c>
      <c r="B454" s="15">
        <f>IF(NOT(ISBLANK(Announcements!B455)),Announcements!B455,NA())</f>
        <v>15</v>
      </c>
      <c r="C454" s="15" t="e">
        <f>IF(NOT(ISBLANK(Announcements!#REF!)),Announcements!#REF!,NA())</f>
        <v>#REF!</v>
      </c>
      <c r="D454" s="26">
        <f>IF(NOT(ISBLANK(Announcements!C455)),Announcements!C455,NA())</f>
        <v>44462</v>
      </c>
      <c r="E454" s="15" t="e">
        <f>IF(NOT(ISBLANK(Announcements!D455)),Announcements!D455,NA())</f>
        <v>#N/A</v>
      </c>
      <c r="F454" s="15" t="str">
        <f>IF(NOT(ISBLANK(Announcements!E455)),Announcements!E455,NA())</f>
        <v>GB</v>
      </c>
      <c r="G454" s="15" t="str">
        <f>IF(NOT(ISBLANK(Announcements!F455)),Announcements!F455,NA())</f>
        <v xml:space="preserve">Interest rate  </v>
      </c>
      <c r="H454" s="15" t="e">
        <f>IF(INDEX('Lending operations'!$L$3:$L$1007,MATCH($A454,'Lending operations'!$A$3:$A$1007,0))="ü",1,0)</f>
        <v>#N/A</v>
      </c>
      <c r="I454" s="15" t="e">
        <f>IF(INDEX('Lending operations'!$M$3:$M$1007,MATCH($A454,'Lending operations'!$A$3:$A$1007,0))="ü",1,NA())</f>
        <v>#N/A</v>
      </c>
      <c r="J454" s="15">
        <f t="shared" si="14"/>
        <v>0</v>
      </c>
      <c r="K454" s="15">
        <f t="shared" si="15"/>
        <v>0</v>
      </c>
      <c r="M454" s="15" t="e">
        <f>IF(INDEX('Asset purchases'!L$3:L$1002,MATCH($A454,'Asset purchases'!$A$3:$A$1002,0))="ü",1,NA())</f>
        <v>#N/A</v>
      </c>
      <c r="N454" s="15" t="e">
        <f>IF(INDEX('Asset purchases'!M$3:M$1002,MATCH($A454,'Asset purchases'!$A$3:$A$1002,0))="ü",1,NA())</f>
        <v>#N/A</v>
      </c>
      <c r="O454" s="15" t="e">
        <f>IF(INDEX('Asset purchases'!N$3:N$1002,MATCH($A454,'Asset purchases'!$A$3:$A$1002,0))="ü",1,NA())</f>
        <v>#N/A</v>
      </c>
      <c r="P454" s="15" t="e">
        <f>IF(INDEX('Asset purchases'!O$3:O$1002,MATCH($A454,'Asset purchases'!$A$3:$A$1002,0))="ü",1,NA())</f>
        <v>#N/A</v>
      </c>
      <c r="Q454" s="15" t="e">
        <f>IF(INDEX('Asset purchases'!P$3:P$1002,MATCH($A454,'Asset purchases'!$A$3:$A$1002,0))="ü",1,NA())</f>
        <v>#N/A</v>
      </c>
      <c r="R454" s="15" t="e">
        <f>IF(INDEX('Asset purchases'!Q$3:Q$1002,MATCH($A454,'Asset purchases'!$A$3:$A$1002,0))="ü",1,NA())</f>
        <v>#N/A</v>
      </c>
      <c r="S454" s="15" t="e">
        <f>IF(INDEX('Asset purchases'!R$3:R$1002,MATCH($A454,'Asset purchases'!$A$3:$A$1002,0))="ü",1,NA())</f>
        <v>#N/A</v>
      </c>
      <c r="T454" s="15" t="e">
        <f>IF(INDEX('Asset purchases'!S$3:S$1002,MATCH($A454,'Asset purchases'!$A$3:$A$1002,0))="ü",1,NA())</f>
        <v>#N/A</v>
      </c>
      <c r="U454" s="15" t="e">
        <f>IF(INDEX('Asset purchases'!T$3:T$1002,MATCH($A454,'Asset purchases'!$A$3:$A$1002,0))="ü",1,NA())</f>
        <v>#N/A</v>
      </c>
      <c r="V454" s="43">
        <f>IF(Announcements!H455="ü",1,0)</f>
        <v>0</v>
      </c>
    </row>
    <row r="455" spans="1:22" x14ac:dyDescent="0.3">
      <c r="A455" s="15" t="str">
        <f>IF(NOT(ISBLANK(Announcements!A456)),Announcements!A456,NA())</f>
        <v>GB-20200311-mon-1</v>
      </c>
      <c r="B455" s="15">
        <f>IF(NOT(ISBLANK(Announcements!B456)),Announcements!B456,NA())</f>
        <v>16</v>
      </c>
      <c r="C455" s="15" t="e">
        <f>IF(NOT(ISBLANK(Announcements!#REF!)),Announcements!#REF!,NA())</f>
        <v>#REF!</v>
      </c>
      <c r="D455" s="26">
        <f>IF(NOT(ISBLANK(Announcements!C456)),Announcements!C456,NA())</f>
        <v>44504</v>
      </c>
      <c r="E455" s="15" t="e">
        <f>IF(NOT(ISBLANK(Announcements!D456)),Announcements!D456,NA())</f>
        <v>#N/A</v>
      </c>
      <c r="F455" s="15" t="str">
        <f>IF(NOT(ISBLANK(Announcements!E456)),Announcements!E456,NA())</f>
        <v>GB</v>
      </c>
      <c r="G455" s="15" t="str">
        <f>IF(NOT(ISBLANK(Announcements!F456)),Announcements!F456,NA())</f>
        <v xml:space="preserve">Interest rate  </v>
      </c>
      <c r="H455" s="15" t="e">
        <f>IF(INDEX('Lending operations'!$L$3:$L$1007,MATCH($A455,'Lending operations'!$A$3:$A$1007,0))="ü",1,0)</f>
        <v>#N/A</v>
      </c>
      <c r="I455" s="15" t="e">
        <f>IF(INDEX('Lending operations'!$M$3:$M$1007,MATCH($A455,'Lending operations'!$A$3:$A$1007,0))="ü",1,NA())</f>
        <v>#N/A</v>
      </c>
      <c r="J455" s="15">
        <f t="shared" si="14"/>
        <v>0</v>
      </c>
      <c r="K455" s="15">
        <f t="shared" si="15"/>
        <v>0</v>
      </c>
      <c r="M455" s="15" t="e">
        <f>IF(INDEX('Asset purchases'!L$3:L$1002,MATCH($A455,'Asset purchases'!$A$3:$A$1002,0))="ü",1,NA())</f>
        <v>#N/A</v>
      </c>
      <c r="N455" s="15" t="e">
        <f>IF(INDEX('Asset purchases'!M$3:M$1002,MATCH($A455,'Asset purchases'!$A$3:$A$1002,0))="ü",1,NA())</f>
        <v>#N/A</v>
      </c>
      <c r="O455" s="15" t="e">
        <f>IF(INDEX('Asset purchases'!N$3:N$1002,MATCH($A455,'Asset purchases'!$A$3:$A$1002,0))="ü",1,NA())</f>
        <v>#N/A</v>
      </c>
      <c r="P455" s="15" t="e">
        <f>IF(INDEX('Asset purchases'!O$3:O$1002,MATCH($A455,'Asset purchases'!$A$3:$A$1002,0))="ü",1,NA())</f>
        <v>#N/A</v>
      </c>
      <c r="Q455" s="15" t="e">
        <f>IF(INDEX('Asset purchases'!P$3:P$1002,MATCH($A455,'Asset purchases'!$A$3:$A$1002,0))="ü",1,NA())</f>
        <v>#N/A</v>
      </c>
      <c r="R455" s="15" t="e">
        <f>IF(INDEX('Asset purchases'!Q$3:Q$1002,MATCH($A455,'Asset purchases'!$A$3:$A$1002,0))="ü",1,NA())</f>
        <v>#N/A</v>
      </c>
      <c r="S455" s="15" t="e">
        <f>IF(INDEX('Asset purchases'!R$3:R$1002,MATCH($A455,'Asset purchases'!$A$3:$A$1002,0))="ü",1,NA())</f>
        <v>#N/A</v>
      </c>
      <c r="T455" s="15" t="e">
        <f>IF(INDEX('Asset purchases'!S$3:S$1002,MATCH($A455,'Asset purchases'!$A$3:$A$1002,0))="ü",1,NA())</f>
        <v>#N/A</v>
      </c>
      <c r="U455" s="15" t="e">
        <f>IF(INDEX('Asset purchases'!T$3:T$1002,MATCH($A455,'Asset purchases'!$A$3:$A$1002,0))="ü",1,NA())</f>
        <v>#N/A</v>
      </c>
      <c r="V455" s="43">
        <f>IF(Announcements!H456="ü",1,0)</f>
        <v>0</v>
      </c>
    </row>
    <row r="456" spans="1:22" x14ac:dyDescent="0.3">
      <c r="A456" s="15" t="str">
        <f>IF(NOT(ISBLANK(Announcements!A457)),Announcements!A457,NA())</f>
        <v>GB-20200311-mon-1</v>
      </c>
      <c r="B456" s="15">
        <f>IF(NOT(ISBLANK(Announcements!B457)),Announcements!B457,NA())</f>
        <v>17</v>
      </c>
      <c r="C456" s="15" t="e">
        <f>IF(NOT(ISBLANK(Announcements!#REF!)),Announcements!#REF!,NA())</f>
        <v>#REF!</v>
      </c>
      <c r="D456" s="26">
        <f>IF(NOT(ISBLANK(Announcements!C457)),Announcements!C457,NA())</f>
        <v>44546</v>
      </c>
      <c r="E456" s="15" t="e">
        <f>IF(NOT(ISBLANK(Announcements!D457)),Announcements!D457,NA())</f>
        <v>#N/A</v>
      </c>
      <c r="F456" s="15" t="str">
        <f>IF(NOT(ISBLANK(Announcements!E457)),Announcements!E457,NA())</f>
        <v>GB</v>
      </c>
      <c r="G456" s="15" t="str">
        <f>IF(NOT(ISBLANK(Announcements!F457)),Announcements!F457,NA())</f>
        <v xml:space="preserve">Interest rate  </v>
      </c>
      <c r="H456" s="15" t="e">
        <f>IF(INDEX('Lending operations'!$L$3:$L$1007,MATCH($A456,'Lending operations'!$A$3:$A$1007,0))="ü",1,0)</f>
        <v>#N/A</v>
      </c>
      <c r="I456" s="15" t="e">
        <f>IF(INDEX('Lending operations'!$M$3:$M$1007,MATCH($A456,'Lending operations'!$A$3:$A$1007,0))="ü",1,NA())</f>
        <v>#N/A</v>
      </c>
      <c r="J456" s="15">
        <f t="shared" si="14"/>
        <v>0</v>
      </c>
      <c r="K456" s="15">
        <f t="shared" si="15"/>
        <v>0</v>
      </c>
      <c r="M456" s="15" t="e">
        <f>IF(INDEX('Asset purchases'!L$3:L$1002,MATCH($A456,'Asset purchases'!$A$3:$A$1002,0))="ü",1,NA())</f>
        <v>#N/A</v>
      </c>
      <c r="N456" s="15" t="e">
        <f>IF(INDEX('Asset purchases'!M$3:M$1002,MATCH($A456,'Asset purchases'!$A$3:$A$1002,0))="ü",1,NA())</f>
        <v>#N/A</v>
      </c>
      <c r="O456" s="15" t="e">
        <f>IF(INDEX('Asset purchases'!N$3:N$1002,MATCH($A456,'Asset purchases'!$A$3:$A$1002,0))="ü",1,NA())</f>
        <v>#N/A</v>
      </c>
      <c r="P456" s="15" t="e">
        <f>IF(INDEX('Asset purchases'!O$3:O$1002,MATCH($A456,'Asset purchases'!$A$3:$A$1002,0))="ü",1,NA())</f>
        <v>#N/A</v>
      </c>
      <c r="Q456" s="15" t="e">
        <f>IF(INDEX('Asset purchases'!P$3:P$1002,MATCH($A456,'Asset purchases'!$A$3:$A$1002,0))="ü",1,NA())</f>
        <v>#N/A</v>
      </c>
      <c r="R456" s="15" t="e">
        <f>IF(INDEX('Asset purchases'!Q$3:Q$1002,MATCH($A456,'Asset purchases'!$A$3:$A$1002,0))="ü",1,NA())</f>
        <v>#N/A</v>
      </c>
      <c r="S456" s="15" t="e">
        <f>IF(INDEX('Asset purchases'!R$3:R$1002,MATCH($A456,'Asset purchases'!$A$3:$A$1002,0))="ü",1,NA())</f>
        <v>#N/A</v>
      </c>
      <c r="T456" s="15" t="e">
        <f>IF(INDEX('Asset purchases'!S$3:S$1002,MATCH($A456,'Asset purchases'!$A$3:$A$1002,0))="ü",1,NA())</f>
        <v>#N/A</v>
      </c>
      <c r="U456" s="15" t="e">
        <f>IF(INDEX('Asset purchases'!T$3:T$1002,MATCH($A456,'Asset purchases'!$A$3:$A$1002,0))="ü",1,NA())</f>
        <v>#N/A</v>
      </c>
      <c r="V456" s="43">
        <f>IF(Announcements!H457="ü",1,0)</f>
        <v>1</v>
      </c>
    </row>
    <row r="457" spans="1:22" x14ac:dyDescent="0.3">
      <c r="A457" s="15" t="str">
        <f>IF(NOT(ISBLANK(Announcements!A458)),Announcements!A458,NA())</f>
        <v>HK-20200304-mon-1</v>
      </c>
      <c r="B457" s="15">
        <f>IF(NOT(ISBLANK(Announcements!B458)),Announcements!B458,NA())</f>
        <v>1</v>
      </c>
      <c r="C457" s="15" t="e">
        <f>IF(NOT(ISBLANK(Announcements!#REF!)),Announcements!#REF!,NA())</f>
        <v>#REF!</v>
      </c>
      <c r="D457" s="26">
        <f>IF(NOT(ISBLANK(Announcements!C458)),Announcements!C458,NA())</f>
        <v>43894</v>
      </c>
      <c r="E457" s="15" t="e">
        <f>IF(NOT(ISBLANK(Announcements!D458)),Announcements!D458,NA())</f>
        <v>#N/A</v>
      </c>
      <c r="F457" s="15" t="str">
        <f>IF(NOT(ISBLANK(Announcements!E458)),Announcements!E458,NA())</f>
        <v>HK</v>
      </c>
      <c r="G457" s="15" t="str">
        <f>IF(NOT(ISBLANK(Announcements!F458)),Announcements!F458,NA())</f>
        <v>Interest rate</v>
      </c>
      <c r="H457" s="15" t="e">
        <f>IF(INDEX('Lending operations'!$L$3:$L$1007,MATCH($A457,'Lending operations'!$A$3:$A$1007,0))="ü",1,0)</f>
        <v>#N/A</v>
      </c>
      <c r="I457" s="15" t="e">
        <f>IF(INDEX('Lending operations'!$M$3:$M$1007,MATCH($A457,'Lending operations'!$A$3:$A$1007,0))="ü",1,NA())</f>
        <v>#N/A</v>
      </c>
      <c r="J457" s="15">
        <f t="shared" si="14"/>
        <v>0</v>
      </c>
      <c r="K457" s="15">
        <f t="shared" si="15"/>
        <v>0</v>
      </c>
      <c r="M457" s="15" t="e">
        <f>IF(INDEX('Asset purchases'!L$3:L$1002,MATCH($A457,'Asset purchases'!$A$3:$A$1002,0))="ü",1,NA())</f>
        <v>#N/A</v>
      </c>
      <c r="N457" s="15" t="e">
        <f>IF(INDEX('Asset purchases'!M$3:M$1002,MATCH($A457,'Asset purchases'!$A$3:$A$1002,0))="ü",1,NA())</f>
        <v>#N/A</v>
      </c>
      <c r="O457" s="15" t="e">
        <f>IF(INDEX('Asset purchases'!N$3:N$1002,MATCH($A457,'Asset purchases'!$A$3:$A$1002,0))="ü",1,NA())</f>
        <v>#N/A</v>
      </c>
      <c r="P457" s="15" t="e">
        <f>IF(INDEX('Asset purchases'!O$3:O$1002,MATCH($A457,'Asset purchases'!$A$3:$A$1002,0))="ü",1,NA())</f>
        <v>#N/A</v>
      </c>
      <c r="Q457" s="15" t="e">
        <f>IF(INDEX('Asset purchases'!P$3:P$1002,MATCH($A457,'Asset purchases'!$A$3:$A$1002,0))="ü",1,NA())</f>
        <v>#N/A</v>
      </c>
      <c r="R457" s="15" t="e">
        <f>IF(INDEX('Asset purchases'!Q$3:Q$1002,MATCH($A457,'Asset purchases'!$A$3:$A$1002,0))="ü",1,NA())</f>
        <v>#N/A</v>
      </c>
      <c r="S457" s="15" t="e">
        <f>IF(INDEX('Asset purchases'!R$3:R$1002,MATCH($A457,'Asset purchases'!$A$3:$A$1002,0))="ü",1,NA())</f>
        <v>#N/A</v>
      </c>
      <c r="T457" s="15" t="e">
        <f>IF(INDEX('Asset purchases'!S$3:S$1002,MATCH($A457,'Asset purchases'!$A$3:$A$1002,0))="ü",1,NA())</f>
        <v>#N/A</v>
      </c>
      <c r="U457" s="15" t="e">
        <f>IF(INDEX('Asset purchases'!T$3:T$1002,MATCH($A457,'Asset purchases'!$A$3:$A$1002,0))="ü",1,NA())</f>
        <v>#N/A</v>
      </c>
      <c r="V457" s="43">
        <f>IF(Announcements!H458="ü",1,0)</f>
        <v>0</v>
      </c>
    </row>
    <row r="458" spans="1:22" x14ac:dyDescent="0.3">
      <c r="A458" s="15" t="str">
        <f>IF(NOT(ISBLANK(Announcements!A459)),Announcements!A459,NA())</f>
        <v>HK-20200304-mon-1</v>
      </c>
      <c r="B458" s="15">
        <f>IF(NOT(ISBLANK(Announcements!B459)),Announcements!B459,NA())</f>
        <v>2</v>
      </c>
      <c r="C458" s="15" t="e">
        <f>IF(NOT(ISBLANK(Announcements!#REF!)),Announcements!#REF!,NA())</f>
        <v>#REF!</v>
      </c>
      <c r="D458" s="26">
        <f>IF(NOT(ISBLANK(Announcements!C459)),Announcements!C459,NA())</f>
        <v>43906</v>
      </c>
      <c r="E458" s="15" t="e">
        <f>IF(NOT(ISBLANK(Announcements!D459)),Announcements!D459,NA())</f>
        <v>#N/A</v>
      </c>
      <c r="F458" s="15" t="str">
        <f>IF(NOT(ISBLANK(Announcements!E459)),Announcements!E459,NA())</f>
        <v>HK</v>
      </c>
      <c r="G458" s="15" t="str">
        <f>IF(NOT(ISBLANK(Announcements!F459)),Announcements!F459,NA())</f>
        <v>Interest rate</v>
      </c>
      <c r="H458" s="15" t="e">
        <f>IF(INDEX('Lending operations'!$L$3:$L$1007,MATCH($A458,'Lending operations'!$A$3:$A$1007,0))="ü",1,0)</f>
        <v>#N/A</v>
      </c>
      <c r="I458" s="15" t="e">
        <f>IF(INDEX('Lending operations'!$M$3:$M$1007,MATCH($A458,'Lending operations'!$A$3:$A$1007,0))="ü",1,NA())</f>
        <v>#N/A</v>
      </c>
      <c r="J458" s="15">
        <f t="shared" si="14"/>
        <v>0</v>
      </c>
      <c r="K458" s="15">
        <f t="shared" si="15"/>
        <v>0</v>
      </c>
      <c r="M458" s="15" t="e">
        <f>IF(INDEX('Asset purchases'!L$3:L$1002,MATCH($A458,'Asset purchases'!$A$3:$A$1002,0))="ü",1,NA())</f>
        <v>#N/A</v>
      </c>
      <c r="N458" s="15" t="e">
        <f>IF(INDEX('Asset purchases'!M$3:M$1002,MATCH($A458,'Asset purchases'!$A$3:$A$1002,0))="ü",1,NA())</f>
        <v>#N/A</v>
      </c>
      <c r="O458" s="15" t="e">
        <f>IF(INDEX('Asset purchases'!N$3:N$1002,MATCH($A458,'Asset purchases'!$A$3:$A$1002,0))="ü",1,NA())</f>
        <v>#N/A</v>
      </c>
      <c r="P458" s="15" t="e">
        <f>IF(INDEX('Asset purchases'!O$3:O$1002,MATCH($A458,'Asset purchases'!$A$3:$A$1002,0))="ü",1,NA())</f>
        <v>#N/A</v>
      </c>
      <c r="Q458" s="15" t="e">
        <f>IF(INDEX('Asset purchases'!P$3:P$1002,MATCH($A458,'Asset purchases'!$A$3:$A$1002,0))="ü",1,NA())</f>
        <v>#N/A</v>
      </c>
      <c r="R458" s="15" t="e">
        <f>IF(INDEX('Asset purchases'!Q$3:Q$1002,MATCH($A458,'Asset purchases'!$A$3:$A$1002,0))="ü",1,NA())</f>
        <v>#N/A</v>
      </c>
      <c r="S458" s="15" t="e">
        <f>IF(INDEX('Asset purchases'!R$3:R$1002,MATCH($A458,'Asset purchases'!$A$3:$A$1002,0))="ü",1,NA())</f>
        <v>#N/A</v>
      </c>
      <c r="T458" s="15" t="e">
        <f>IF(INDEX('Asset purchases'!S$3:S$1002,MATCH($A458,'Asset purchases'!$A$3:$A$1002,0))="ü",1,NA())</f>
        <v>#N/A</v>
      </c>
      <c r="U458" s="15" t="e">
        <f>IF(INDEX('Asset purchases'!T$3:T$1002,MATCH($A458,'Asset purchases'!$A$3:$A$1002,0))="ü",1,NA())</f>
        <v>#N/A</v>
      </c>
      <c r="V458" s="43">
        <f>IF(Announcements!H459="ü",1,0)</f>
        <v>0</v>
      </c>
    </row>
    <row r="459" spans="1:22" x14ac:dyDescent="0.3">
      <c r="A459" s="15" t="str">
        <f>IF(NOT(ISBLANK(Announcements!A460)),Announcements!A460,NA())</f>
        <v>HK-20200403-mon-1</v>
      </c>
      <c r="B459" s="15">
        <f>IF(NOT(ISBLANK(Announcements!B460)),Announcements!B460,NA())</f>
        <v>1</v>
      </c>
      <c r="C459" s="15" t="e">
        <f>IF(NOT(ISBLANK(Announcements!#REF!)),Announcements!#REF!,NA())</f>
        <v>#REF!</v>
      </c>
      <c r="D459" s="26">
        <f>IF(NOT(ISBLANK(Announcements!C460)),Announcements!C460,NA())</f>
        <v>43924</v>
      </c>
      <c r="E459" s="15" t="e">
        <f>IF(NOT(ISBLANK(Announcements!D460)),Announcements!D460,NA())</f>
        <v>#N/A</v>
      </c>
      <c r="F459" s="15" t="str">
        <f>IF(NOT(ISBLANK(Announcements!E460)),Announcements!E460,NA())</f>
        <v>HK</v>
      </c>
      <c r="G459" s="15" t="str">
        <f>IF(NOT(ISBLANK(Announcements!F460)),Announcements!F460,NA())</f>
        <v>Reserve policy</v>
      </c>
      <c r="H459" s="15" t="e">
        <f>IF(INDEX('Lending operations'!$L$3:$L$1007,MATCH($A459,'Lending operations'!$A$3:$A$1007,0))="ü",1,0)</f>
        <v>#N/A</v>
      </c>
      <c r="I459" s="15" t="e">
        <f>IF(INDEX('Lending operations'!$M$3:$M$1007,MATCH($A459,'Lending operations'!$A$3:$A$1007,0))="ü",1,NA())</f>
        <v>#N/A</v>
      </c>
      <c r="J459" s="15">
        <f t="shared" si="14"/>
        <v>0</v>
      </c>
      <c r="K459" s="15">
        <f t="shared" si="15"/>
        <v>0</v>
      </c>
      <c r="M459" s="15" t="e">
        <f>IF(INDEX('Asset purchases'!L$3:L$1002,MATCH($A459,'Asset purchases'!$A$3:$A$1002,0))="ü",1,NA())</f>
        <v>#N/A</v>
      </c>
      <c r="N459" s="15" t="e">
        <f>IF(INDEX('Asset purchases'!M$3:M$1002,MATCH($A459,'Asset purchases'!$A$3:$A$1002,0))="ü",1,NA())</f>
        <v>#N/A</v>
      </c>
      <c r="O459" s="15" t="e">
        <f>IF(INDEX('Asset purchases'!N$3:N$1002,MATCH($A459,'Asset purchases'!$A$3:$A$1002,0))="ü",1,NA())</f>
        <v>#N/A</v>
      </c>
      <c r="P459" s="15" t="e">
        <f>IF(INDEX('Asset purchases'!O$3:O$1002,MATCH($A459,'Asset purchases'!$A$3:$A$1002,0))="ü",1,NA())</f>
        <v>#N/A</v>
      </c>
      <c r="Q459" s="15" t="e">
        <f>IF(INDEX('Asset purchases'!P$3:P$1002,MATCH($A459,'Asset purchases'!$A$3:$A$1002,0))="ü",1,NA())</f>
        <v>#N/A</v>
      </c>
      <c r="R459" s="15" t="e">
        <f>IF(INDEX('Asset purchases'!Q$3:Q$1002,MATCH($A459,'Asset purchases'!$A$3:$A$1002,0))="ü",1,NA())</f>
        <v>#N/A</v>
      </c>
      <c r="S459" s="15" t="e">
        <f>IF(INDEX('Asset purchases'!R$3:R$1002,MATCH($A459,'Asset purchases'!$A$3:$A$1002,0))="ü",1,NA())</f>
        <v>#N/A</v>
      </c>
      <c r="T459" s="15" t="e">
        <f>IF(INDEX('Asset purchases'!S$3:S$1002,MATCH($A459,'Asset purchases'!$A$3:$A$1002,0))="ü",1,NA())</f>
        <v>#N/A</v>
      </c>
      <c r="U459" s="15" t="e">
        <f>IF(INDEX('Asset purchases'!T$3:T$1002,MATCH($A459,'Asset purchases'!$A$3:$A$1002,0))="ü",1,NA())</f>
        <v>#N/A</v>
      </c>
      <c r="V459" s="43">
        <f>IF(Announcements!H460="ü",1,0)</f>
        <v>0</v>
      </c>
    </row>
    <row r="460" spans="1:22" x14ac:dyDescent="0.3">
      <c r="A460" s="15" t="str">
        <f>IF(NOT(ISBLANK(Announcements!A461)),Announcements!A461,NA())</f>
        <v>HK-20200403-mon-2</v>
      </c>
      <c r="B460" s="15">
        <f>IF(NOT(ISBLANK(Announcements!B461)),Announcements!B461,NA())</f>
        <v>1</v>
      </c>
      <c r="C460" s="15" t="e">
        <f>IF(NOT(ISBLANK(Announcements!#REF!)),Announcements!#REF!,NA())</f>
        <v>#REF!</v>
      </c>
      <c r="D460" s="26">
        <f>IF(NOT(ISBLANK(Announcements!C461)),Announcements!C461,NA())</f>
        <v>43924</v>
      </c>
      <c r="E460" s="15" t="e">
        <f>IF(NOT(ISBLANK(Announcements!D461)),Announcements!D461,NA())</f>
        <v>#N/A</v>
      </c>
      <c r="F460" s="15" t="str">
        <f>IF(NOT(ISBLANK(Announcements!E461)),Announcements!E461,NA())</f>
        <v>HK</v>
      </c>
      <c r="G460" s="15" t="str">
        <f>IF(NOT(ISBLANK(Announcements!F461)),Announcements!F461,NA())</f>
        <v>Lending operations</v>
      </c>
      <c r="H460" s="15">
        <f>IF(INDEX('Lending operations'!$L$3:$L$1007,MATCH($A460,'Lending operations'!$A$3:$A$1007,0))="ü",1,0)</f>
        <v>0</v>
      </c>
      <c r="I460" s="15" t="e">
        <f>IF(INDEX('Lending operations'!$M$3:$M$1007,MATCH($A460,'Lending operations'!$A$3:$A$1007,0))="ü",1,NA())</f>
        <v>#N/A</v>
      </c>
      <c r="J460" s="15">
        <f t="shared" si="14"/>
        <v>0</v>
      </c>
      <c r="K460" s="15">
        <f t="shared" si="15"/>
        <v>0</v>
      </c>
      <c r="M460" s="15" t="e">
        <f>IF(INDEX('Asset purchases'!L$3:L$1002,MATCH($A460,'Asset purchases'!$A$3:$A$1002,0))="ü",1,NA())</f>
        <v>#N/A</v>
      </c>
      <c r="N460" s="15" t="e">
        <f>IF(INDEX('Asset purchases'!M$3:M$1002,MATCH($A460,'Asset purchases'!$A$3:$A$1002,0))="ü",1,NA())</f>
        <v>#N/A</v>
      </c>
      <c r="O460" s="15" t="e">
        <f>IF(INDEX('Asset purchases'!N$3:N$1002,MATCH($A460,'Asset purchases'!$A$3:$A$1002,0))="ü",1,NA())</f>
        <v>#N/A</v>
      </c>
      <c r="P460" s="15" t="e">
        <f>IF(INDEX('Asset purchases'!O$3:O$1002,MATCH($A460,'Asset purchases'!$A$3:$A$1002,0))="ü",1,NA())</f>
        <v>#N/A</v>
      </c>
      <c r="Q460" s="15" t="e">
        <f>IF(INDEX('Asset purchases'!P$3:P$1002,MATCH($A460,'Asset purchases'!$A$3:$A$1002,0))="ü",1,NA())</f>
        <v>#N/A</v>
      </c>
      <c r="R460" s="15" t="e">
        <f>IF(INDEX('Asset purchases'!Q$3:Q$1002,MATCH($A460,'Asset purchases'!$A$3:$A$1002,0))="ü",1,NA())</f>
        <v>#N/A</v>
      </c>
      <c r="S460" s="15" t="e">
        <f>IF(INDEX('Asset purchases'!R$3:R$1002,MATCH($A460,'Asset purchases'!$A$3:$A$1002,0))="ü",1,NA())</f>
        <v>#N/A</v>
      </c>
      <c r="T460" s="15" t="e">
        <f>IF(INDEX('Asset purchases'!S$3:S$1002,MATCH($A460,'Asset purchases'!$A$3:$A$1002,0))="ü",1,NA())</f>
        <v>#N/A</v>
      </c>
      <c r="U460" s="15" t="e">
        <f>IF(INDEX('Asset purchases'!T$3:T$1002,MATCH($A460,'Asset purchases'!$A$3:$A$1002,0))="ü",1,NA())</f>
        <v>#N/A</v>
      </c>
      <c r="V460" s="43">
        <f>IF(Announcements!H461="ü",1,0)</f>
        <v>0</v>
      </c>
    </row>
    <row r="461" spans="1:22" x14ac:dyDescent="0.3">
      <c r="A461" s="15" t="str">
        <f>IF(NOT(ISBLANK(Announcements!A462)),Announcements!A462,NA())</f>
        <v>HK-20200409-mon-1</v>
      </c>
      <c r="B461" s="15">
        <f>IF(NOT(ISBLANK(Announcements!B462)),Announcements!B462,NA())</f>
        <v>1</v>
      </c>
      <c r="C461" s="15" t="e">
        <f>IF(NOT(ISBLANK(Announcements!#REF!)),Announcements!#REF!,NA())</f>
        <v>#REF!</v>
      </c>
      <c r="D461" s="26">
        <f>IF(NOT(ISBLANK(Announcements!C462)),Announcements!C462,NA())</f>
        <v>43930</v>
      </c>
      <c r="E461" s="15" t="e">
        <f>IF(NOT(ISBLANK(Announcements!D462)),Announcements!D462,NA())</f>
        <v>#N/A</v>
      </c>
      <c r="F461" s="15" t="str">
        <f>IF(NOT(ISBLANK(Announcements!E462)),Announcements!E462,NA())</f>
        <v>HK</v>
      </c>
      <c r="G461" s="15" t="str">
        <f>IF(NOT(ISBLANK(Announcements!F462)),Announcements!F462,NA())</f>
        <v>Foreign exchange</v>
      </c>
      <c r="H461" s="15" t="e">
        <f>IF(INDEX('Lending operations'!$L$3:$L$1007,MATCH($A461,'Lending operations'!$A$3:$A$1007,0))="ü",1,0)</f>
        <v>#N/A</v>
      </c>
      <c r="I461" s="15" t="e">
        <f>IF(INDEX('Lending operations'!$M$3:$M$1007,MATCH($A461,'Lending operations'!$A$3:$A$1007,0))="ü",1,NA())</f>
        <v>#N/A</v>
      </c>
      <c r="J461" s="15">
        <f t="shared" si="14"/>
        <v>0</v>
      </c>
      <c r="K461" s="15">
        <f t="shared" si="15"/>
        <v>0</v>
      </c>
      <c r="M461" s="15" t="e">
        <f>IF(INDEX('Asset purchases'!L$3:L$1002,MATCH($A461,'Asset purchases'!$A$3:$A$1002,0))="ü",1,NA())</f>
        <v>#N/A</v>
      </c>
      <c r="N461" s="15" t="e">
        <f>IF(INDEX('Asset purchases'!M$3:M$1002,MATCH($A461,'Asset purchases'!$A$3:$A$1002,0))="ü",1,NA())</f>
        <v>#N/A</v>
      </c>
      <c r="O461" s="15" t="e">
        <f>IF(INDEX('Asset purchases'!N$3:N$1002,MATCH($A461,'Asset purchases'!$A$3:$A$1002,0))="ü",1,NA())</f>
        <v>#N/A</v>
      </c>
      <c r="P461" s="15" t="e">
        <f>IF(INDEX('Asset purchases'!O$3:O$1002,MATCH($A461,'Asset purchases'!$A$3:$A$1002,0))="ü",1,NA())</f>
        <v>#N/A</v>
      </c>
      <c r="Q461" s="15" t="e">
        <f>IF(INDEX('Asset purchases'!P$3:P$1002,MATCH($A461,'Asset purchases'!$A$3:$A$1002,0))="ü",1,NA())</f>
        <v>#N/A</v>
      </c>
      <c r="R461" s="15" t="e">
        <f>IF(INDEX('Asset purchases'!Q$3:Q$1002,MATCH($A461,'Asset purchases'!$A$3:$A$1002,0))="ü",1,NA())</f>
        <v>#N/A</v>
      </c>
      <c r="S461" s="15" t="e">
        <f>IF(INDEX('Asset purchases'!R$3:R$1002,MATCH($A461,'Asset purchases'!$A$3:$A$1002,0))="ü",1,NA())</f>
        <v>#N/A</v>
      </c>
      <c r="T461" s="15" t="e">
        <f>IF(INDEX('Asset purchases'!S$3:S$1002,MATCH($A461,'Asset purchases'!$A$3:$A$1002,0))="ü",1,NA())</f>
        <v>#N/A</v>
      </c>
      <c r="U461" s="15" t="e">
        <f>IF(INDEX('Asset purchases'!T$3:T$1002,MATCH($A461,'Asset purchases'!$A$3:$A$1002,0))="ü",1,NA())</f>
        <v>#N/A</v>
      </c>
      <c r="V461" s="43">
        <f>IF(Announcements!H462="ü",1,0)</f>
        <v>0</v>
      </c>
    </row>
    <row r="462" spans="1:22" x14ac:dyDescent="0.3">
      <c r="A462" s="15" t="str">
        <f>IF(NOT(ISBLANK(Announcements!A463)),Announcements!A463,NA())</f>
        <v>HK-20200421-mon-1</v>
      </c>
      <c r="B462" s="15">
        <f>IF(NOT(ISBLANK(Announcements!B463)),Announcements!B463,NA())</f>
        <v>1</v>
      </c>
      <c r="C462" s="15" t="e">
        <f>IF(NOT(ISBLANK(Announcements!#REF!)),Announcements!#REF!,NA())</f>
        <v>#REF!</v>
      </c>
      <c r="D462" s="26">
        <f>IF(NOT(ISBLANK(Announcements!C463)),Announcements!C463,NA())</f>
        <v>43942</v>
      </c>
      <c r="E462" s="15" t="e">
        <f>IF(NOT(ISBLANK(Announcements!D463)),Announcements!D463,NA())</f>
        <v>#N/A</v>
      </c>
      <c r="F462" s="15" t="str">
        <f>IF(NOT(ISBLANK(Announcements!E463)),Announcements!E463,NA())</f>
        <v>HK</v>
      </c>
      <c r="G462" s="15" t="str">
        <f>IF(NOT(ISBLANK(Announcements!F463)),Announcements!F463,NA())</f>
        <v>Foreign exchange</v>
      </c>
      <c r="H462" s="15" t="e">
        <f>IF(INDEX('Lending operations'!$L$3:$L$1007,MATCH($A462,'Lending operations'!$A$3:$A$1007,0))="ü",1,0)</f>
        <v>#N/A</v>
      </c>
      <c r="I462" s="15" t="e">
        <f>IF(INDEX('Lending operations'!$M$3:$M$1007,MATCH($A462,'Lending operations'!$A$3:$A$1007,0))="ü",1,NA())</f>
        <v>#N/A</v>
      </c>
      <c r="J462" s="15">
        <f t="shared" si="14"/>
        <v>0</v>
      </c>
      <c r="K462" s="15">
        <f t="shared" si="15"/>
        <v>0</v>
      </c>
      <c r="M462" s="15" t="e">
        <f>IF(INDEX('Asset purchases'!L$3:L$1002,MATCH($A462,'Asset purchases'!$A$3:$A$1002,0))="ü",1,NA())</f>
        <v>#N/A</v>
      </c>
      <c r="N462" s="15" t="e">
        <f>IF(INDEX('Asset purchases'!M$3:M$1002,MATCH($A462,'Asset purchases'!$A$3:$A$1002,0))="ü",1,NA())</f>
        <v>#N/A</v>
      </c>
      <c r="O462" s="15" t="e">
        <f>IF(INDEX('Asset purchases'!N$3:N$1002,MATCH($A462,'Asset purchases'!$A$3:$A$1002,0))="ü",1,NA())</f>
        <v>#N/A</v>
      </c>
      <c r="P462" s="15" t="e">
        <f>IF(INDEX('Asset purchases'!O$3:O$1002,MATCH($A462,'Asset purchases'!$A$3:$A$1002,0))="ü",1,NA())</f>
        <v>#N/A</v>
      </c>
      <c r="Q462" s="15" t="e">
        <f>IF(INDEX('Asset purchases'!P$3:P$1002,MATCH($A462,'Asset purchases'!$A$3:$A$1002,0))="ü",1,NA())</f>
        <v>#N/A</v>
      </c>
      <c r="R462" s="15" t="e">
        <f>IF(INDEX('Asset purchases'!Q$3:Q$1002,MATCH($A462,'Asset purchases'!$A$3:$A$1002,0))="ü",1,NA())</f>
        <v>#N/A</v>
      </c>
      <c r="S462" s="15" t="e">
        <f>IF(INDEX('Asset purchases'!R$3:R$1002,MATCH($A462,'Asset purchases'!$A$3:$A$1002,0))="ü",1,NA())</f>
        <v>#N/A</v>
      </c>
      <c r="T462" s="15" t="e">
        <f>IF(INDEX('Asset purchases'!S$3:S$1002,MATCH($A462,'Asset purchases'!$A$3:$A$1002,0))="ü",1,NA())</f>
        <v>#N/A</v>
      </c>
      <c r="U462" s="15" t="e">
        <f>IF(INDEX('Asset purchases'!T$3:T$1002,MATCH($A462,'Asset purchases'!$A$3:$A$1002,0))="ü",1,NA())</f>
        <v>#N/A</v>
      </c>
      <c r="V462" s="43">
        <f>IF(Announcements!H463="ü",1,0)</f>
        <v>0</v>
      </c>
    </row>
    <row r="463" spans="1:22" x14ac:dyDescent="0.3">
      <c r="A463" s="15" t="str">
        <f>IF(NOT(ISBLANK(Announcements!A464)),Announcements!A464,NA())</f>
        <v>HK-20200422-mon-1</v>
      </c>
      <c r="B463" s="15">
        <f>IF(NOT(ISBLANK(Announcements!B464)),Announcements!B464,NA())</f>
        <v>1</v>
      </c>
      <c r="C463" s="15" t="e">
        <f>IF(NOT(ISBLANK(Announcements!#REF!)),Announcements!#REF!,NA())</f>
        <v>#REF!</v>
      </c>
      <c r="D463" s="26">
        <f>IF(NOT(ISBLANK(Announcements!C464)),Announcements!C464,NA())</f>
        <v>43943</v>
      </c>
      <c r="E463" s="15" t="e">
        <f>IF(NOT(ISBLANK(Announcements!D464)),Announcements!D464,NA())</f>
        <v>#N/A</v>
      </c>
      <c r="F463" s="15" t="str">
        <f>IF(NOT(ISBLANK(Announcements!E464)),Announcements!E464,NA())</f>
        <v>HK</v>
      </c>
      <c r="G463" s="15" t="str">
        <f>IF(NOT(ISBLANK(Announcements!F464)),Announcements!F464,NA())</f>
        <v>Foreign exchange</v>
      </c>
      <c r="H463" s="15" t="e">
        <f>IF(INDEX('Lending operations'!$L$3:$L$1007,MATCH($A463,'Lending operations'!$A$3:$A$1007,0))="ü",1,0)</f>
        <v>#N/A</v>
      </c>
      <c r="I463" s="15" t="e">
        <f>IF(INDEX('Lending operations'!$M$3:$M$1007,MATCH($A463,'Lending operations'!$A$3:$A$1007,0))="ü",1,NA())</f>
        <v>#N/A</v>
      </c>
      <c r="J463" s="15">
        <f t="shared" si="14"/>
        <v>0</v>
      </c>
      <c r="K463" s="15">
        <f t="shared" si="15"/>
        <v>0</v>
      </c>
      <c r="M463" s="15" t="e">
        <f>IF(INDEX('Asset purchases'!L$3:L$1002,MATCH($A463,'Asset purchases'!$A$3:$A$1002,0))="ü",1,NA())</f>
        <v>#N/A</v>
      </c>
      <c r="N463" s="15" t="e">
        <f>IF(INDEX('Asset purchases'!M$3:M$1002,MATCH($A463,'Asset purchases'!$A$3:$A$1002,0))="ü",1,NA())</f>
        <v>#N/A</v>
      </c>
      <c r="O463" s="15" t="e">
        <f>IF(INDEX('Asset purchases'!N$3:N$1002,MATCH($A463,'Asset purchases'!$A$3:$A$1002,0))="ü",1,NA())</f>
        <v>#N/A</v>
      </c>
      <c r="P463" s="15" t="e">
        <f>IF(INDEX('Asset purchases'!O$3:O$1002,MATCH($A463,'Asset purchases'!$A$3:$A$1002,0))="ü",1,NA())</f>
        <v>#N/A</v>
      </c>
      <c r="Q463" s="15" t="e">
        <f>IF(INDEX('Asset purchases'!P$3:P$1002,MATCH($A463,'Asset purchases'!$A$3:$A$1002,0))="ü",1,NA())</f>
        <v>#N/A</v>
      </c>
      <c r="R463" s="15" t="e">
        <f>IF(INDEX('Asset purchases'!Q$3:Q$1002,MATCH($A463,'Asset purchases'!$A$3:$A$1002,0))="ü",1,NA())</f>
        <v>#N/A</v>
      </c>
      <c r="S463" s="15" t="e">
        <f>IF(INDEX('Asset purchases'!R$3:R$1002,MATCH($A463,'Asset purchases'!$A$3:$A$1002,0))="ü",1,NA())</f>
        <v>#N/A</v>
      </c>
      <c r="T463" s="15" t="e">
        <f>IF(INDEX('Asset purchases'!S$3:S$1002,MATCH($A463,'Asset purchases'!$A$3:$A$1002,0))="ü",1,NA())</f>
        <v>#N/A</v>
      </c>
      <c r="U463" s="15" t="e">
        <f>IF(INDEX('Asset purchases'!T$3:T$1002,MATCH($A463,'Asset purchases'!$A$3:$A$1002,0))="ü",1,NA())</f>
        <v>#N/A</v>
      </c>
      <c r="V463" s="43">
        <f>IF(Announcements!H464="ü",1,0)</f>
        <v>0</v>
      </c>
    </row>
    <row r="464" spans="1:22" x14ac:dyDescent="0.3">
      <c r="A464" s="15" t="str">
        <f>IF(NOT(ISBLANK(Announcements!A465)),Announcements!A465,NA())</f>
        <v>HK-20200422-mon-1</v>
      </c>
      <c r="B464" s="15">
        <f>IF(NOT(ISBLANK(Announcements!B465)),Announcements!B465,NA())</f>
        <v>2</v>
      </c>
      <c r="C464" s="15" t="e">
        <f>IF(NOT(ISBLANK(Announcements!#REF!)),Announcements!#REF!,NA())</f>
        <v>#REF!</v>
      </c>
      <c r="D464" s="26">
        <f>IF(NOT(ISBLANK(Announcements!C465)),Announcements!C465,NA())</f>
        <v>44407</v>
      </c>
      <c r="E464" s="15" t="e">
        <f>IF(NOT(ISBLANK(Announcements!D465)),Announcements!D465,NA())</f>
        <v>#N/A</v>
      </c>
      <c r="F464" s="15" t="str">
        <f>IF(NOT(ISBLANK(Announcements!E465)),Announcements!E465,NA())</f>
        <v>HK</v>
      </c>
      <c r="G464" s="15" t="str">
        <f>IF(NOT(ISBLANK(Announcements!F465)),Announcements!F465,NA())</f>
        <v>Foreign exchange</v>
      </c>
      <c r="H464" s="15" t="e">
        <f>IF(INDEX('Lending operations'!$L$3:$L$1007,MATCH($A464,'Lending operations'!$A$3:$A$1007,0))="ü",1,0)</f>
        <v>#N/A</v>
      </c>
      <c r="I464" s="15" t="e">
        <f>IF(INDEX('Lending operations'!$M$3:$M$1007,MATCH($A464,'Lending operations'!$A$3:$A$1007,0))="ü",1,NA())</f>
        <v>#N/A</v>
      </c>
      <c r="J464" s="15">
        <f t="shared" si="14"/>
        <v>0</v>
      </c>
      <c r="K464" s="15">
        <f t="shared" si="15"/>
        <v>0</v>
      </c>
      <c r="M464" s="15" t="e">
        <f>IF(INDEX('Asset purchases'!L$3:L$1002,MATCH($A464,'Asset purchases'!$A$3:$A$1002,0))="ü",1,NA())</f>
        <v>#N/A</v>
      </c>
      <c r="N464" s="15" t="e">
        <f>IF(INDEX('Asset purchases'!M$3:M$1002,MATCH($A464,'Asset purchases'!$A$3:$A$1002,0))="ü",1,NA())</f>
        <v>#N/A</v>
      </c>
      <c r="O464" s="15" t="e">
        <f>IF(INDEX('Asset purchases'!N$3:N$1002,MATCH($A464,'Asset purchases'!$A$3:$A$1002,0))="ü",1,NA())</f>
        <v>#N/A</v>
      </c>
      <c r="P464" s="15" t="e">
        <f>IF(INDEX('Asset purchases'!O$3:O$1002,MATCH($A464,'Asset purchases'!$A$3:$A$1002,0))="ü",1,NA())</f>
        <v>#N/A</v>
      </c>
      <c r="Q464" s="15" t="e">
        <f>IF(INDEX('Asset purchases'!P$3:P$1002,MATCH($A464,'Asset purchases'!$A$3:$A$1002,0))="ü",1,NA())</f>
        <v>#N/A</v>
      </c>
      <c r="R464" s="15" t="e">
        <f>IF(INDEX('Asset purchases'!Q$3:Q$1002,MATCH($A464,'Asset purchases'!$A$3:$A$1002,0))="ü",1,NA())</f>
        <v>#N/A</v>
      </c>
      <c r="S464" s="15" t="e">
        <f>IF(INDEX('Asset purchases'!R$3:R$1002,MATCH($A464,'Asset purchases'!$A$3:$A$1002,0))="ü",1,NA())</f>
        <v>#N/A</v>
      </c>
      <c r="T464" s="15" t="e">
        <f>IF(INDEX('Asset purchases'!S$3:S$1002,MATCH($A464,'Asset purchases'!$A$3:$A$1002,0))="ü",1,NA())</f>
        <v>#N/A</v>
      </c>
      <c r="U464" s="15" t="e">
        <f>IF(INDEX('Asset purchases'!T$3:T$1002,MATCH($A464,'Asset purchases'!$A$3:$A$1002,0))="ü",1,NA())</f>
        <v>#N/A</v>
      </c>
      <c r="V464" s="43">
        <f>IF(Announcements!H465="ü",1,0)</f>
        <v>0</v>
      </c>
    </row>
    <row r="465" spans="1:22" x14ac:dyDescent="0.3">
      <c r="A465" s="15" t="str">
        <f>IF(NOT(ISBLANK(Announcements!A466)),Announcements!A466,NA())</f>
        <v>HU-20200723-mon-1</v>
      </c>
      <c r="B465" s="15">
        <f>IF(NOT(ISBLANK(Announcements!B466)),Announcements!B466,NA())</f>
        <v>1</v>
      </c>
      <c r="C465" s="15" t="e">
        <f>IF(NOT(ISBLANK(Announcements!#REF!)),Announcements!#REF!,NA())</f>
        <v>#REF!</v>
      </c>
      <c r="D465" s="26">
        <f>IF(NOT(ISBLANK(Announcements!C466)),Announcements!C466,NA())</f>
        <v>43865</v>
      </c>
      <c r="E465" s="15" t="e">
        <f>IF(NOT(ISBLANK(Announcements!D466)),Announcements!D466,NA())</f>
        <v>#N/A</v>
      </c>
      <c r="F465" s="15" t="str">
        <f>IF(NOT(ISBLANK(Announcements!E466)),Announcements!E466,NA())</f>
        <v>HU</v>
      </c>
      <c r="G465" s="15" t="str">
        <f>IF(NOT(ISBLANK(Announcements!F466)),Announcements!F466,NA())</f>
        <v>Foreign exchange</v>
      </c>
      <c r="H465" s="15" t="e">
        <f>IF(INDEX('Lending operations'!$L$3:$L$1007,MATCH($A465,'Lending operations'!$A$3:$A$1007,0))="ü",1,0)</f>
        <v>#N/A</v>
      </c>
      <c r="I465" s="15" t="e">
        <f>IF(INDEX('Lending operations'!$M$3:$M$1007,MATCH($A465,'Lending operations'!$A$3:$A$1007,0))="ü",1,NA())</f>
        <v>#N/A</v>
      </c>
      <c r="J465" s="15">
        <f t="shared" si="14"/>
        <v>0</v>
      </c>
      <c r="K465" s="15">
        <f t="shared" si="15"/>
        <v>0</v>
      </c>
      <c r="M465" s="15" t="e">
        <f>IF(INDEX('Asset purchases'!L$3:L$1002,MATCH($A465,'Asset purchases'!$A$3:$A$1002,0))="ü",1,NA())</f>
        <v>#N/A</v>
      </c>
      <c r="N465" s="15" t="e">
        <f>IF(INDEX('Asset purchases'!M$3:M$1002,MATCH($A465,'Asset purchases'!$A$3:$A$1002,0))="ü",1,NA())</f>
        <v>#N/A</v>
      </c>
      <c r="O465" s="15" t="e">
        <f>IF(INDEX('Asset purchases'!N$3:N$1002,MATCH($A465,'Asset purchases'!$A$3:$A$1002,0))="ü",1,NA())</f>
        <v>#N/A</v>
      </c>
      <c r="P465" s="15" t="e">
        <f>IF(INDEX('Asset purchases'!O$3:O$1002,MATCH($A465,'Asset purchases'!$A$3:$A$1002,0))="ü",1,NA())</f>
        <v>#N/A</v>
      </c>
      <c r="Q465" s="15" t="e">
        <f>IF(INDEX('Asset purchases'!P$3:P$1002,MATCH($A465,'Asset purchases'!$A$3:$A$1002,0))="ü",1,NA())</f>
        <v>#N/A</v>
      </c>
      <c r="R465" s="15" t="e">
        <f>IF(INDEX('Asset purchases'!Q$3:Q$1002,MATCH($A465,'Asset purchases'!$A$3:$A$1002,0))="ü",1,NA())</f>
        <v>#N/A</v>
      </c>
      <c r="S465" s="15" t="e">
        <f>IF(INDEX('Asset purchases'!R$3:R$1002,MATCH($A465,'Asset purchases'!$A$3:$A$1002,0))="ü",1,NA())</f>
        <v>#N/A</v>
      </c>
      <c r="T465" s="15" t="e">
        <f>IF(INDEX('Asset purchases'!S$3:S$1002,MATCH($A465,'Asset purchases'!$A$3:$A$1002,0))="ü",1,NA())</f>
        <v>#N/A</v>
      </c>
      <c r="U465" s="15" t="e">
        <f>IF(INDEX('Asset purchases'!T$3:T$1002,MATCH($A465,'Asset purchases'!$A$3:$A$1002,0))="ü",1,NA())</f>
        <v>#N/A</v>
      </c>
      <c r="V465" s="43">
        <f>IF(Announcements!H466="ü",1,0)</f>
        <v>0</v>
      </c>
    </row>
    <row r="466" spans="1:22" x14ac:dyDescent="0.3">
      <c r="A466" s="15" t="str">
        <f>IF(NOT(ISBLANK(Announcements!A467)),Announcements!A467,NA())</f>
        <v>HU-20200316-mon-2</v>
      </c>
      <c r="B466" s="15">
        <f>IF(NOT(ISBLANK(Announcements!B467)),Announcements!B467,NA())</f>
        <v>1</v>
      </c>
      <c r="C466" s="15" t="e">
        <f>IF(NOT(ISBLANK(Announcements!#REF!)),Announcements!#REF!,NA())</f>
        <v>#REF!</v>
      </c>
      <c r="D466" s="26">
        <f>IF(NOT(ISBLANK(Announcements!C467)),Announcements!C467,NA())</f>
        <v>43906</v>
      </c>
      <c r="E466" s="15" t="e">
        <f>IF(NOT(ISBLANK(Announcements!D467)),Announcements!D467,NA())</f>
        <v>#N/A</v>
      </c>
      <c r="F466" s="15" t="str">
        <f>IF(NOT(ISBLANK(Announcements!E467)),Announcements!E467,NA())</f>
        <v>HU</v>
      </c>
      <c r="G466" s="15" t="str">
        <f>IF(NOT(ISBLANK(Announcements!F467)),Announcements!F467,NA())</f>
        <v>Lending operations</v>
      </c>
      <c r="H466" s="15">
        <f>IF(INDEX('Lending operations'!$L$3:$L$1007,MATCH($A466,'Lending operations'!$A$3:$A$1007,0))="ü",1,0)</f>
        <v>0</v>
      </c>
      <c r="I466" s="15" t="e">
        <f>IF(INDEX('Lending operations'!$M$3:$M$1007,MATCH($A466,'Lending operations'!$A$3:$A$1007,0))="ü",1,NA())</f>
        <v>#N/A</v>
      </c>
      <c r="J466" s="15">
        <f t="shared" si="14"/>
        <v>0</v>
      </c>
      <c r="K466" s="15">
        <f t="shared" si="15"/>
        <v>0</v>
      </c>
      <c r="M466" s="15" t="e">
        <f>IF(INDEX('Asset purchases'!L$3:L$1002,MATCH($A466,'Asset purchases'!$A$3:$A$1002,0))="ü",1,NA())</f>
        <v>#N/A</v>
      </c>
      <c r="N466" s="15" t="e">
        <f>IF(INDEX('Asset purchases'!M$3:M$1002,MATCH($A466,'Asset purchases'!$A$3:$A$1002,0))="ü",1,NA())</f>
        <v>#N/A</v>
      </c>
      <c r="O466" s="15" t="e">
        <f>IF(INDEX('Asset purchases'!N$3:N$1002,MATCH($A466,'Asset purchases'!$A$3:$A$1002,0))="ü",1,NA())</f>
        <v>#N/A</v>
      </c>
      <c r="P466" s="15" t="e">
        <f>IF(INDEX('Asset purchases'!O$3:O$1002,MATCH($A466,'Asset purchases'!$A$3:$A$1002,0))="ü",1,NA())</f>
        <v>#N/A</v>
      </c>
      <c r="Q466" s="15" t="e">
        <f>IF(INDEX('Asset purchases'!P$3:P$1002,MATCH($A466,'Asset purchases'!$A$3:$A$1002,0))="ü",1,NA())</f>
        <v>#N/A</v>
      </c>
      <c r="R466" s="15" t="e">
        <f>IF(INDEX('Asset purchases'!Q$3:Q$1002,MATCH($A466,'Asset purchases'!$A$3:$A$1002,0))="ü",1,NA())</f>
        <v>#N/A</v>
      </c>
      <c r="S466" s="15" t="e">
        <f>IF(INDEX('Asset purchases'!R$3:R$1002,MATCH($A466,'Asset purchases'!$A$3:$A$1002,0))="ü",1,NA())</f>
        <v>#N/A</v>
      </c>
      <c r="T466" s="15" t="e">
        <f>IF(INDEX('Asset purchases'!S$3:S$1002,MATCH($A466,'Asset purchases'!$A$3:$A$1002,0))="ü",1,NA())</f>
        <v>#N/A</v>
      </c>
      <c r="U466" s="15" t="e">
        <f>IF(INDEX('Asset purchases'!T$3:T$1002,MATCH($A466,'Asset purchases'!$A$3:$A$1002,0))="ü",1,NA())</f>
        <v>#N/A</v>
      </c>
      <c r="V466" s="43">
        <f>IF(Announcements!H467="ü",1,0)</f>
        <v>0</v>
      </c>
    </row>
    <row r="467" spans="1:22" x14ac:dyDescent="0.3">
      <c r="A467" s="15" t="str">
        <f>IF(NOT(ISBLANK(Announcements!A468)),Announcements!A468,NA())</f>
        <v>HU-20200324-mon-1</v>
      </c>
      <c r="B467" s="15">
        <f>IF(NOT(ISBLANK(Announcements!B468)),Announcements!B468,NA())</f>
        <v>1</v>
      </c>
      <c r="C467" s="15" t="e">
        <f>IF(NOT(ISBLANK(Announcements!#REF!)),Announcements!#REF!,NA())</f>
        <v>#REF!</v>
      </c>
      <c r="D467" s="26">
        <f>IF(NOT(ISBLANK(Announcements!C468)),Announcements!C468,NA())</f>
        <v>43914</v>
      </c>
      <c r="E467" s="15" t="e">
        <f>IF(NOT(ISBLANK(Announcements!D468)),Announcements!D468,NA())</f>
        <v>#N/A</v>
      </c>
      <c r="F467" s="15" t="str">
        <f>IF(NOT(ISBLANK(Announcements!E468)),Announcements!E468,NA())</f>
        <v>HU</v>
      </c>
      <c r="G467" s="15" t="str">
        <f>IF(NOT(ISBLANK(Announcements!F468)),Announcements!F468,NA())</f>
        <v>Foreign exchange</v>
      </c>
      <c r="H467" s="15" t="e">
        <f>IF(INDEX('Lending operations'!$L$3:$L$1007,MATCH($A467,'Lending operations'!$A$3:$A$1007,0))="ü",1,0)</f>
        <v>#N/A</v>
      </c>
      <c r="I467" s="15" t="e">
        <f>IF(INDEX('Lending operations'!$M$3:$M$1007,MATCH($A467,'Lending operations'!$A$3:$A$1007,0))="ü",1,NA())</f>
        <v>#N/A</v>
      </c>
      <c r="J467" s="15">
        <f t="shared" si="14"/>
        <v>0</v>
      </c>
      <c r="K467" s="15">
        <f t="shared" si="15"/>
        <v>0</v>
      </c>
      <c r="M467" s="15" t="e">
        <f>IF(INDEX('Asset purchases'!L$3:L$1002,MATCH($A467,'Asset purchases'!$A$3:$A$1002,0))="ü",1,NA())</f>
        <v>#N/A</v>
      </c>
      <c r="N467" s="15" t="e">
        <f>IF(INDEX('Asset purchases'!M$3:M$1002,MATCH($A467,'Asset purchases'!$A$3:$A$1002,0))="ü",1,NA())</f>
        <v>#N/A</v>
      </c>
      <c r="O467" s="15" t="e">
        <f>IF(INDEX('Asset purchases'!N$3:N$1002,MATCH($A467,'Asset purchases'!$A$3:$A$1002,0))="ü",1,NA())</f>
        <v>#N/A</v>
      </c>
      <c r="P467" s="15" t="e">
        <f>IF(INDEX('Asset purchases'!O$3:O$1002,MATCH($A467,'Asset purchases'!$A$3:$A$1002,0))="ü",1,NA())</f>
        <v>#N/A</v>
      </c>
      <c r="Q467" s="15" t="e">
        <f>IF(INDEX('Asset purchases'!P$3:P$1002,MATCH($A467,'Asset purchases'!$A$3:$A$1002,0))="ü",1,NA())</f>
        <v>#N/A</v>
      </c>
      <c r="R467" s="15" t="e">
        <f>IF(INDEX('Asset purchases'!Q$3:Q$1002,MATCH($A467,'Asset purchases'!$A$3:$A$1002,0))="ü",1,NA())</f>
        <v>#N/A</v>
      </c>
      <c r="S467" s="15" t="e">
        <f>IF(INDEX('Asset purchases'!R$3:R$1002,MATCH($A467,'Asset purchases'!$A$3:$A$1002,0))="ü",1,NA())</f>
        <v>#N/A</v>
      </c>
      <c r="T467" s="15" t="e">
        <f>IF(INDEX('Asset purchases'!S$3:S$1002,MATCH($A467,'Asset purchases'!$A$3:$A$1002,0))="ü",1,NA())</f>
        <v>#N/A</v>
      </c>
      <c r="U467" s="15" t="e">
        <f>IF(INDEX('Asset purchases'!T$3:T$1002,MATCH($A467,'Asset purchases'!$A$3:$A$1002,0))="ü",1,NA())</f>
        <v>#N/A</v>
      </c>
      <c r="V467" s="43">
        <f>IF(Announcements!H468="ü",1,0)</f>
        <v>0</v>
      </c>
    </row>
    <row r="468" spans="1:22" x14ac:dyDescent="0.3">
      <c r="A468" s="15" t="str">
        <f>IF(NOT(ISBLANK(Announcements!A469)),Announcements!A469,NA())</f>
        <v>HU-20200324-mon-2</v>
      </c>
      <c r="B468" s="15">
        <f>IF(NOT(ISBLANK(Announcements!B469)),Announcements!B469,NA())</f>
        <v>1</v>
      </c>
      <c r="C468" s="15" t="e">
        <f>IF(NOT(ISBLANK(Announcements!#REF!)),Announcements!#REF!,NA())</f>
        <v>#REF!</v>
      </c>
      <c r="D468" s="26">
        <f>IF(NOT(ISBLANK(Announcements!C469)),Announcements!C469,NA())</f>
        <v>43914</v>
      </c>
      <c r="E468" s="15" t="e">
        <f>IF(NOT(ISBLANK(Announcements!D469)),Announcements!D469,NA())</f>
        <v>#N/A</v>
      </c>
      <c r="F468" s="15" t="str">
        <f>IF(NOT(ISBLANK(Announcements!E469)),Announcements!E469,NA())</f>
        <v>HU</v>
      </c>
      <c r="G468" s="15" t="str">
        <f>IF(NOT(ISBLANK(Announcements!F469)),Announcements!F469,NA())</f>
        <v>Lending operations</v>
      </c>
      <c r="H468" s="15">
        <f>IF(INDEX('Lending operations'!$L$3:$L$1007,MATCH($A468,'Lending operations'!$A$3:$A$1007,0))="ü",1,0)</f>
        <v>0</v>
      </c>
      <c r="I468" s="15" t="e">
        <f>IF(INDEX('Lending operations'!$M$3:$M$1007,MATCH($A468,'Lending operations'!$A$3:$A$1007,0))="ü",1,NA())</f>
        <v>#N/A</v>
      </c>
      <c r="J468" s="15">
        <f t="shared" si="14"/>
        <v>0</v>
      </c>
      <c r="K468" s="15">
        <f t="shared" si="15"/>
        <v>0</v>
      </c>
      <c r="M468" s="15" t="e">
        <f>IF(INDEX('Asset purchases'!L$3:L$1002,MATCH($A468,'Asset purchases'!$A$3:$A$1002,0))="ü",1,NA())</f>
        <v>#N/A</v>
      </c>
      <c r="N468" s="15" t="e">
        <f>IF(INDEX('Asset purchases'!M$3:M$1002,MATCH($A468,'Asset purchases'!$A$3:$A$1002,0))="ü",1,NA())</f>
        <v>#N/A</v>
      </c>
      <c r="O468" s="15" t="e">
        <f>IF(INDEX('Asset purchases'!N$3:N$1002,MATCH($A468,'Asset purchases'!$A$3:$A$1002,0))="ü",1,NA())</f>
        <v>#N/A</v>
      </c>
      <c r="P468" s="15" t="e">
        <f>IF(INDEX('Asset purchases'!O$3:O$1002,MATCH($A468,'Asset purchases'!$A$3:$A$1002,0))="ü",1,NA())</f>
        <v>#N/A</v>
      </c>
      <c r="Q468" s="15" t="e">
        <f>IF(INDEX('Asset purchases'!P$3:P$1002,MATCH($A468,'Asset purchases'!$A$3:$A$1002,0))="ü",1,NA())</f>
        <v>#N/A</v>
      </c>
      <c r="R468" s="15" t="e">
        <f>IF(INDEX('Asset purchases'!Q$3:Q$1002,MATCH($A468,'Asset purchases'!$A$3:$A$1002,0))="ü",1,NA())</f>
        <v>#N/A</v>
      </c>
      <c r="S468" s="15" t="e">
        <f>IF(INDEX('Asset purchases'!R$3:R$1002,MATCH($A468,'Asset purchases'!$A$3:$A$1002,0))="ü",1,NA())</f>
        <v>#N/A</v>
      </c>
      <c r="T468" s="15" t="e">
        <f>IF(INDEX('Asset purchases'!S$3:S$1002,MATCH($A468,'Asset purchases'!$A$3:$A$1002,0))="ü",1,NA())</f>
        <v>#N/A</v>
      </c>
      <c r="U468" s="15" t="e">
        <f>IF(INDEX('Asset purchases'!T$3:T$1002,MATCH($A468,'Asset purchases'!$A$3:$A$1002,0))="ü",1,NA())</f>
        <v>#N/A</v>
      </c>
      <c r="V468" s="43">
        <f>IF(Announcements!H469="ü",1,0)</f>
        <v>0</v>
      </c>
    </row>
    <row r="469" spans="1:22" x14ac:dyDescent="0.3">
      <c r="A469" s="15" t="str">
        <f>IF(NOT(ISBLANK(Announcements!A470)),Announcements!A470,NA())</f>
        <v>HU-20200324-mon-3</v>
      </c>
      <c r="B469" s="15">
        <f>IF(NOT(ISBLANK(Announcements!B470)),Announcements!B470,NA())</f>
        <v>1</v>
      </c>
      <c r="C469" s="15" t="e">
        <f>IF(NOT(ISBLANK(Announcements!#REF!)),Announcements!#REF!,NA())</f>
        <v>#REF!</v>
      </c>
      <c r="D469" s="26">
        <f>IF(NOT(ISBLANK(Announcements!C470)),Announcements!C470,NA())</f>
        <v>43914</v>
      </c>
      <c r="E469" s="15" t="e">
        <f>IF(NOT(ISBLANK(Announcements!D470)),Announcements!D470,NA())</f>
        <v>#N/A</v>
      </c>
      <c r="F469" s="15" t="str">
        <f>IF(NOT(ISBLANK(Announcements!E470)),Announcements!E470,NA())</f>
        <v>HU</v>
      </c>
      <c r="G469" s="15" t="str">
        <f>IF(NOT(ISBLANK(Announcements!F470)),Announcements!F470,NA())</f>
        <v>Reserve policy</v>
      </c>
      <c r="H469" s="15" t="e">
        <f>IF(INDEX('Lending operations'!$L$3:$L$1007,MATCH($A469,'Lending operations'!$A$3:$A$1007,0))="ü",1,0)</f>
        <v>#N/A</v>
      </c>
      <c r="I469" s="15" t="e">
        <f>IF(INDEX('Lending operations'!$M$3:$M$1007,MATCH($A469,'Lending operations'!$A$3:$A$1007,0))="ü",1,NA())</f>
        <v>#N/A</v>
      </c>
      <c r="J469" s="15">
        <f t="shared" si="14"/>
        <v>0</v>
      </c>
      <c r="K469" s="15">
        <f t="shared" si="15"/>
        <v>0</v>
      </c>
      <c r="M469" s="15" t="e">
        <f>IF(INDEX('Asset purchases'!L$3:L$1002,MATCH($A469,'Asset purchases'!$A$3:$A$1002,0))="ü",1,NA())</f>
        <v>#N/A</v>
      </c>
      <c r="N469" s="15" t="e">
        <f>IF(INDEX('Asset purchases'!M$3:M$1002,MATCH($A469,'Asset purchases'!$A$3:$A$1002,0))="ü",1,NA())</f>
        <v>#N/A</v>
      </c>
      <c r="O469" s="15" t="e">
        <f>IF(INDEX('Asset purchases'!N$3:N$1002,MATCH($A469,'Asset purchases'!$A$3:$A$1002,0))="ü",1,NA())</f>
        <v>#N/A</v>
      </c>
      <c r="P469" s="15" t="e">
        <f>IF(INDEX('Asset purchases'!O$3:O$1002,MATCH($A469,'Asset purchases'!$A$3:$A$1002,0))="ü",1,NA())</f>
        <v>#N/A</v>
      </c>
      <c r="Q469" s="15" t="e">
        <f>IF(INDEX('Asset purchases'!P$3:P$1002,MATCH($A469,'Asset purchases'!$A$3:$A$1002,0))="ü",1,NA())</f>
        <v>#N/A</v>
      </c>
      <c r="R469" s="15" t="e">
        <f>IF(INDEX('Asset purchases'!Q$3:Q$1002,MATCH($A469,'Asset purchases'!$A$3:$A$1002,0))="ü",1,NA())</f>
        <v>#N/A</v>
      </c>
      <c r="S469" s="15" t="e">
        <f>IF(INDEX('Asset purchases'!R$3:R$1002,MATCH($A469,'Asset purchases'!$A$3:$A$1002,0))="ü",1,NA())</f>
        <v>#N/A</v>
      </c>
      <c r="T469" s="15" t="e">
        <f>IF(INDEX('Asset purchases'!S$3:S$1002,MATCH($A469,'Asset purchases'!$A$3:$A$1002,0))="ü",1,NA())</f>
        <v>#N/A</v>
      </c>
      <c r="U469" s="15" t="e">
        <f>IF(INDEX('Asset purchases'!T$3:T$1002,MATCH($A469,'Asset purchases'!$A$3:$A$1002,0))="ü",1,NA())</f>
        <v>#N/A</v>
      </c>
      <c r="V469" s="43">
        <f>IF(Announcements!H470="ü",1,0)</f>
        <v>0</v>
      </c>
    </row>
    <row r="470" spans="1:22" x14ac:dyDescent="0.3">
      <c r="A470" s="15" t="str">
        <f>IF(NOT(ISBLANK(Announcements!A471)),Announcements!A471,NA())</f>
        <v>HU-20200324-mon-4</v>
      </c>
      <c r="B470" s="15">
        <f>IF(NOT(ISBLANK(Announcements!B471)),Announcements!B471,NA())</f>
        <v>1</v>
      </c>
      <c r="C470" s="15" t="e">
        <f>IF(NOT(ISBLANK(Announcements!#REF!)),Announcements!#REF!,NA())</f>
        <v>#REF!</v>
      </c>
      <c r="D470" s="26">
        <f>IF(NOT(ISBLANK(Announcements!C471)),Announcements!C471,NA())</f>
        <v>43914</v>
      </c>
      <c r="E470" s="15" t="e">
        <f>IF(NOT(ISBLANK(Announcements!D471)),Announcements!D471,NA())</f>
        <v>#N/A</v>
      </c>
      <c r="F470" s="15" t="str">
        <f>IF(NOT(ISBLANK(Announcements!E471)),Announcements!E471,NA())</f>
        <v>HU</v>
      </c>
      <c r="G470" s="15" t="str">
        <f>IF(NOT(ISBLANK(Announcements!F471)),Announcements!F471,NA())</f>
        <v>Interest rate</v>
      </c>
      <c r="H470" s="15" t="e">
        <f>IF(INDEX('Lending operations'!$L$3:$L$1007,MATCH($A470,'Lending operations'!$A$3:$A$1007,0))="ü",1,0)</f>
        <v>#N/A</v>
      </c>
      <c r="I470" s="15" t="e">
        <f>IF(INDEX('Lending operations'!$M$3:$M$1007,MATCH($A470,'Lending operations'!$A$3:$A$1007,0))="ü",1,NA())</f>
        <v>#N/A</v>
      </c>
      <c r="J470" s="15">
        <f t="shared" si="14"/>
        <v>0</v>
      </c>
      <c r="K470" s="15">
        <f t="shared" si="15"/>
        <v>0</v>
      </c>
      <c r="M470" s="15" t="e">
        <f>IF(INDEX('Asset purchases'!L$3:L$1002,MATCH($A470,'Asset purchases'!$A$3:$A$1002,0))="ü",1,NA())</f>
        <v>#N/A</v>
      </c>
      <c r="N470" s="15" t="e">
        <f>IF(INDEX('Asset purchases'!M$3:M$1002,MATCH($A470,'Asset purchases'!$A$3:$A$1002,0))="ü",1,NA())</f>
        <v>#N/A</v>
      </c>
      <c r="O470" s="15" t="e">
        <f>IF(INDEX('Asset purchases'!N$3:N$1002,MATCH($A470,'Asset purchases'!$A$3:$A$1002,0))="ü",1,NA())</f>
        <v>#N/A</v>
      </c>
      <c r="P470" s="15" t="e">
        <f>IF(INDEX('Asset purchases'!O$3:O$1002,MATCH($A470,'Asset purchases'!$A$3:$A$1002,0))="ü",1,NA())</f>
        <v>#N/A</v>
      </c>
      <c r="Q470" s="15" t="e">
        <f>IF(INDEX('Asset purchases'!P$3:P$1002,MATCH($A470,'Asset purchases'!$A$3:$A$1002,0))="ü",1,NA())</f>
        <v>#N/A</v>
      </c>
      <c r="R470" s="15" t="e">
        <f>IF(INDEX('Asset purchases'!Q$3:Q$1002,MATCH($A470,'Asset purchases'!$A$3:$A$1002,0))="ü",1,NA())</f>
        <v>#N/A</v>
      </c>
      <c r="S470" s="15" t="e">
        <f>IF(INDEX('Asset purchases'!R$3:R$1002,MATCH($A470,'Asset purchases'!$A$3:$A$1002,0))="ü",1,NA())</f>
        <v>#N/A</v>
      </c>
      <c r="T470" s="15" t="e">
        <f>IF(INDEX('Asset purchases'!S$3:S$1002,MATCH($A470,'Asset purchases'!$A$3:$A$1002,0))="ü",1,NA())</f>
        <v>#N/A</v>
      </c>
      <c r="U470" s="15" t="e">
        <f>IF(INDEX('Asset purchases'!T$3:T$1002,MATCH($A470,'Asset purchases'!$A$3:$A$1002,0))="ü",1,NA())</f>
        <v>#N/A</v>
      </c>
      <c r="V470" s="43">
        <f>IF(Announcements!H471="ü",1,0)</f>
        <v>0</v>
      </c>
    </row>
    <row r="471" spans="1:22" x14ac:dyDescent="0.3">
      <c r="A471" s="15" t="str">
        <f>IF(NOT(ISBLANK(Announcements!A472)),Announcements!A472,NA())</f>
        <v>HU-20200324-mon-2</v>
      </c>
      <c r="B471" s="15">
        <f>IF(NOT(ISBLANK(Announcements!B472)),Announcements!B472,NA())</f>
        <v>2</v>
      </c>
      <c r="C471" s="15" t="e">
        <f>IF(NOT(ISBLANK(Announcements!#REF!)),Announcements!#REF!,NA())</f>
        <v>#REF!</v>
      </c>
      <c r="D471" s="26">
        <f>IF(NOT(ISBLANK(Announcements!C472)),Announcements!C472,NA())</f>
        <v>43922</v>
      </c>
      <c r="E471" s="15" t="e">
        <f>IF(NOT(ISBLANK(Announcements!D472)),Announcements!D472,NA())</f>
        <v>#N/A</v>
      </c>
      <c r="F471" s="15" t="str">
        <f>IF(NOT(ISBLANK(Announcements!E472)),Announcements!E472,NA())</f>
        <v>HU</v>
      </c>
      <c r="G471" s="15" t="str">
        <f>IF(NOT(ISBLANK(Announcements!F472)),Announcements!F472,NA())</f>
        <v>Lending operations</v>
      </c>
      <c r="H471" s="15">
        <f>IF(INDEX('Lending operations'!$L$3:$L$1007,MATCH($A471,'Lending operations'!$A$3:$A$1007,0))="ü",1,0)</f>
        <v>0</v>
      </c>
      <c r="I471" s="15" t="e">
        <f>IF(INDEX('Lending operations'!$M$3:$M$1007,MATCH($A471,'Lending operations'!$A$3:$A$1007,0))="ü",1,NA())</f>
        <v>#N/A</v>
      </c>
      <c r="J471" s="15">
        <f t="shared" si="14"/>
        <v>0</v>
      </c>
      <c r="K471" s="15">
        <f t="shared" si="15"/>
        <v>0</v>
      </c>
      <c r="M471" s="15" t="e">
        <f>IF(INDEX('Asset purchases'!L$3:L$1002,MATCH($A471,'Asset purchases'!$A$3:$A$1002,0))="ü",1,NA())</f>
        <v>#N/A</v>
      </c>
      <c r="N471" s="15" t="e">
        <f>IF(INDEX('Asset purchases'!M$3:M$1002,MATCH($A471,'Asset purchases'!$A$3:$A$1002,0))="ü",1,NA())</f>
        <v>#N/A</v>
      </c>
      <c r="O471" s="15" t="e">
        <f>IF(INDEX('Asset purchases'!N$3:N$1002,MATCH($A471,'Asset purchases'!$A$3:$A$1002,0))="ü",1,NA())</f>
        <v>#N/A</v>
      </c>
      <c r="P471" s="15" t="e">
        <f>IF(INDEX('Asset purchases'!O$3:O$1002,MATCH($A471,'Asset purchases'!$A$3:$A$1002,0))="ü",1,NA())</f>
        <v>#N/A</v>
      </c>
      <c r="Q471" s="15" t="e">
        <f>IF(INDEX('Asset purchases'!P$3:P$1002,MATCH($A471,'Asset purchases'!$A$3:$A$1002,0))="ü",1,NA())</f>
        <v>#N/A</v>
      </c>
      <c r="R471" s="15" t="e">
        <f>IF(INDEX('Asset purchases'!Q$3:Q$1002,MATCH($A471,'Asset purchases'!$A$3:$A$1002,0))="ü",1,NA())</f>
        <v>#N/A</v>
      </c>
      <c r="S471" s="15" t="e">
        <f>IF(INDEX('Asset purchases'!R$3:R$1002,MATCH($A471,'Asset purchases'!$A$3:$A$1002,0))="ü",1,NA())</f>
        <v>#N/A</v>
      </c>
      <c r="T471" s="15" t="e">
        <f>IF(INDEX('Asset purchases'!S$3:S$1002,MATCH($A471,'Asset purchases'!$A$3:$A$1002,0))="ü",1,NA())</f>
        <v>#N/A</v>
      </c>
      <c r="U471" s="15" t="e">
        <f>IF(INDEX('Asset purchases'!T$3:T$1002,MATCH($A471,'Asset purchases'!$A$3:$A$1002,0))="ü",1,NA())</f>
        <v>#N/A</v>
      </c>
      <c r="V471" s="43">
        <f>IF(Announcements!H472="ü",1,0)</f>
        <v>0</v>
      </c>
    </row>
    <row r="472" spans="1:22" x14ac:dyDescent="0.3">
      <c r="A472" s="15" t="str">
        <f>IF(NOT(ISBLANK(Announcements!A473)),Announcements!A473,NA())</f>
        <v>HU-20200401-mon-1</v>
      </c>
      <c r="B472" s="15">
        <f>IF(NOT(ISBLANK(Announcements!B473)),Announcements!B473,NA())</f>
        <v>1</v>
      </c>
      <c r="C472" s="15" t="e">
        <f>IF(NOT(ISBLANK(Announcements!#REF!)),Announcements!#REF!,NA())</f>
        <v>#REF!</v>
      </c>
      <c r="D472" s="26">
        <f>IF(NOT(ISBLANK(Announcements!C473)),Announcements!C473,NA())</f>
        <v>43922</v>
      </c>
      <c r="E472" s="15" t="e">
        <f>IF(NOT(ISBLANK(Announcements!D473)),Announcements!D473,NA())</f>
        <v>#N/A</v>
      </c>
      <c r="F472" s="15" t="str">
        <f>IF(NOT(ISBLANK(Announcements!E473)),Announcements!E473,NA())</f>
        <v>HU</v>
      </c>
      <c r="G472" s="15" t="str">
        <f>IF(NOT(ISBLANK(Announcements!F473)),Announcements!F473,NA())</f>
        <v>Lending operations</v>
      </c>
      <c r="H472" s="15">
        <f>IF(INDEX('Lending operations'!$L$3:$L$1007,MATCH($A472,'Lending operations'!$A$3:$A$1007,0))="ü",1,0)</f>
        <v>0</v>
      </c>
      <c r="I472" s="15" t="e">
        <f>IF(INDEX('Lending operations'!$M$3:$M$1007,MATCH($A472,'Lending operations'!$A$3:$A$1007,0))="ü",1,NA())</f>
        <v>#N/A</v>
      </c>
      <c r="J472" s="15">
        <f t="shared" si="14"/>
        <v>0</v>
      </c>
      <c r="K472" s="15">
        <f t="shared" si="15"/>
        <v>0</v>
      </c>
      <c r="M472" s="15" t="e">
        <f>IF(INDEX('Asset purchases'!L$3:L$1002,MATCH($A472,'Asset purchases'!$A$3:$A$1002,0))="ü",1,NA())</f>
        <v>#N/A</v>
      </c>
      <c r="N472" s="15" t="e">
        <f>IF(INDEX('Asset purchases'!M$3:M$1002,MATCH($A472,'Asset purchases'!$A$3:$A$1002,0))="ü",1,NA())</f>
        <v>#N/A</v>
      </c>
      <c r="O472" s="15" t="e">
        <f>IF(INDEX('Asset purchases'!N$3:N$1002,MATCH($A472,'Asset purchases'!$A$3:$A$1002,0))="ü",1,NA())</f>
        <v>#N/A</v>
      </c>
      <c r="P472" s="15" t="e">
        <f>IF(INDEX('Asset purchases'!O$3:O$1002,MATCH($A472,'Asset purchases'!$A$3:$A$1002,0))="ü",1,NA())</f>
        <v>#N/A</v>
      </c>
      <c r="Q472" s="15" t="e">
        <f>IF(INDEX('Asset purchases'!P$3:P$1002,MATCH($A472,'Asset purchases'!$A$3:$A$1002,0))="ü",1,NA())</f>
        <v>#N/A</v>
      </c>
      <c r="R472" s="15" t="e">
        <f>IF(INDEX('Asset purchases'!Q$3:Q$1002,MATCH($A472,'Asset purchases'!$A$3:$A$1002,0))="ü",1,NA())</f>
        <v>#N/A</v>
      </c>
      <c r="S472" s="15" t="e">
        <f>IF(INDEX('Asset purchases'!R$3:R$1002,MATCH($A472,'Asset purchases'!$A$3:$A$1002,0))="ü",1,NA())</f>
        <v>#N/A</v>
      </c>
      <c r="T472" s="15" t="e">
        <f>IF(INDEX('Asset purchases'!S$3:S$1002,MATCH($A472,'Asset purchases'!$A$3:$A$1002,0))="ü",1,NA())</f>
        <v>#N/A</v>
      </c>
      <c r="U472" s="15" t="e">
        <f>IF(INDEX('Asset purchases'!T$3:T$1002,MATCH($A472,'Asset purchases'!$A$3:$A$1002,0))="ü",1,NA())</f>
        <v>#N/A</v>
      </c>
      <c r="V472" s="43">
        <f>IF(Announcements!H473="ü",1,0)</f>
        <v>0</v>
      </c>
    </row>
    <row r="473" spans="1:22" x14ac:dyDescent="0.3">
      <c r="A473" s="15" t="str">
        <f>IF(NOT(ISBLANK(Announcements!A474)),Announcements!A474,NA())</f>
        <v>HU-20200407-mon-1</v>
      </c>
      <c r="B473" s="15">
        <f>IF(NOT(ISBLANK(Announcements!B474)),Announcements!B474,NA())</f>
        <v>1</v>
      </c>
      <c r="C473" s="15" t="e">
        <f>IF(NOT(ISBLANK(Announcements!#REF!)),Announcements!#REF!,NA())</f>
        <v>#REF!</v>
      </c>
      <c r="D473" s="26">
        <f>IF(NOT(ISBLANK(Announcements!C474)),Announcements!C474,NA())</f>
        <v>43928</v>
      </c>
      <c r="E473" s="15" t="e">
        <f>IF(NOT(ISBLANK(Announcements!D474)),Announcements!D474,NA())</f>
        <v>#N/A</v>
      </c>
      <c r="F473" s="15" t="str">
        <f>IF(NOT(ISBLANK(Announcements!E474)),Announcements!E474,NA())</f>
        <v>HU</v>
      </c>
      <c r="G473" s="15" t="str">
        <f>IF(NOT(ISBLANK(Announcements!F474)),Announcements!F474,NA())</f>
        <v>Interest rate</v>
      </c>
      <c r="H473" s="15" t="e">
        <f>IF(INDEX('Lending operations'!$L$3:$L$1007,MATCH($A473,'Lending operations'!$A$3:$A$1007,0))="ü",1,0)</f>
        <v>#N/A</v>
      </c>
      <c r="I473" s="15" t="e">
        <f>IF(INDEX('Lending operations'!$M$3:$M$1007,MATCH($A473,'Lending operations'!$A$3:$A$1007,0))="ü",1,NA())</f>
        <v>#N/A</v>
      </c>
      <c r="J473" s="15">
        <f t="shared" si="14"/>
        <v>0</v>
      </c>
      <c r="K473" s="15">
        <f t="shared" si="15"/>
        <v>0</v>
      </c>
      <c r="M473" s="15" t="e">
        <f>IF(INDEX('Asset purchases'!L$3:L$1002,MATCH($A473,'Asset purchases'!$A$3:$A$1002,0))="ü",1,NA())</f>
        <v>#N/A</v>
      </c>
      <c r="N473" s="15" t="e">
        <f>IF(INDEX('Asset purchases'!M$3:M$1002,MATCH($A473,'Asset purchases'!$A$3:$A$1002,0))="ü",1,NA())</f>
        <v>#N/A</v>
      </c>
      <c r="O473" s="15" t="e">
        <f>IF(INDEX('Asset purchases'!N$3:N$1002,MATCH($A473,'Asset purchases'!$A$3:$A$1002,0))="ü",1,NA())</f>
        <v>#N/A</v>
      </c>
      <c r="P473" s="15" t="e">
        <f>IF(INDEX('Asset purchases'!O$3:O$1002,MATCH($A473,'Asset purchases'!$A$3:$A$1002,0))="ü",1,NA())</f>
        <v>#N/A</v>
      </c>
      <c r="Q473" s="15" t="e">
        <f>IF(INDEX('Asset purchases'!P$3:P$1002,MATCH($A473,'Asset purchases'!$A$3:$A$1002,0))="ü",1,NA())</f>
        <v>#N/A</v>
      </c>
      <c r="R473" s="15" t="e">
        <f>IF(INDEX('Asset purchases'!Q$3:Q$1002,MATCH($A473,'Asset purchases'!$A$3:$A$1002,0))="ü",1,NA())</f>
        <v>#N/A</v>
      </c>
      <c r="S473" s="15" t="e">
        <f>IF(INDEX('Asset purchases'!R$3:R$1002,MATCH($A473,'Asset purchases'!$A$3:$A$1002,0))="ü",1,NA())</f>
        <v>#N/A</v>
      </c>
      <c r="T473" s="15" t="e">
        <f>IF(INDEX('Asset purchases'!S$3:S$1002,MATCH($A473,'Asset purchases'!$A$3:$A$1002,0))="ü",1,NA())</f>
        <v>#N/A</v>
      </c>
      <c r="U473" s="15" t="e">
        <f>IF(INDEX('Asset purchases'!T$3:T$1002,MATCH($A473,'Asset purchases'!$A$3:$A$1002,0))="ü",1,NA())</f>
        <v>#N/A</v>
      </c>
      <c r="V473" s="43">
        <f>IF(Announcements!H474="ü",1,0)</f>
        <v>0</v>
      </c>
    </row>
    <row r="474" spans="1:22" x14ac:dyDescent="0.3">
      <c r="A474" s="15" t="str">
        <f>IF(NOT(ISBLANK(Announcements!A475)),Announcements!A475,NA())</f>
        <v>HU-20200407-mon-2</v>
      </c>
      <c r="B474" s="15">
        <f>IF(NOT(ISBLANK(Announcements!B475)),Announcements!B475,NA())</f>
        <v>1</v>
      </c>
      <c r="C474" s="15" t="e">
        <f>IF(NOT(ISBLANK(Announcements!#REF!)),Announcements!#REF!,NA())</f>
        <v>#REF!</v>
      </c>
      <c r="D474" s="26">
        <f>IF(NOT(ISBLANK(Announcements!C475)),Announcements!C475,NA())</f>
        <v>43928</v>
      </c>
      <c r="E474" s="15" t="e">
        <f>IF(NOT(ISBLANK(Announcements!D475)),Announcements!D475,NA())</f>
        <v>#N/A</v>
      </c>
      <c r="F474" s="15" t="str">
        <f>IF(NOT(ISBLANK(Announcements!E475)),Announcements!E475,NA())</f>
        <v>HU</v>
      </c>
      <c r="G474" s="15" t="str">
        <f>IF(NOT(ISBLANK(Announcements!F475)),Announcements!F475,NA())</f>
        <v>Asset purchases</v>
      </c>
      <c r="H474" s="15" t="e">
        <f>IF(INDEX('Lending operations'!$L$3:$L$1007,MATCH($A474,'Lending operations'!$A$3:$A$1007,0))="ü",1,0)</f>
        <v>#N/A</v>
      </c>
      <c r="I474" s="15" t="e">
        <f>IF(INDEX('Lending operations'!$M$3:$M$1007,MATCH($A474,'Lending operations'!$A$3:$A$1007,0))="ü",1,NA())</f>
        <v>#N/A</v>
      </c>
      <c r="J474" s="15">
        <f t="shared" si="14"/>
        <v>0</v>
      </c>
      <c r="K474" s="15">
        <f t="shared" si="15"/>
        <v>1</v>
      </c>
      <c r="M474" s="15">
        <f>IF(INDEX('Asset purchases'!L$3:L$1002,MATCH($A474,'Asset purchases'!$A$3:$A$1002,0))="ü",1,NA())</f>
        <v>1</v>
      </c>
      <c r="N474" s="15" t="e">
        <f>IF(INDEX('Asset purchases'!M$3:M$1002,MATCH($A474,'Asset purchases'!$A$3:$A$1002,0))="ü",1,NA())</f>
        <v>#N/A</v>
      </c>
      <c r="O474" s="15">
        <f>IF(INDEX('Asset purchases'!N$3:N$1002,MATCH($A474,'Asset purchases'!$A$3:$A$1002,0))="ü",1,NA())</f>
        <v>1</v>
      </c>
      <c r="P474" s="15" t="e">
        <f>IF(INDEX('Asset purchases'!O$3:O$1002,MATCH($A474,'Asset purchases'!$A$3:$A$1002,0))="ü",1,NA())</f>
        <v>#N/A</v>
      </c>
      <c r="Q474" s="15" t="e">
        <f>IF(INDEX('Asset purchases'!P$3:P$1002,MATCH($A474,'Asset purchases'!$A$3:$A$1002,0))="ü",1,NA())</f>
        <v>#N/A</v>
      </c>
      <c r="R474" s="15" t="e">
        <f>IF(INDEX('Asset purchases'!Q$3:Q$1002,MATCH($A474,'Asset purchases'!$A$3:$A$1002,0))="ü",1,NA())</f>
        <v>#N/A</v>
      </c>
      <c r="S474" s="15" t="e">
        <f>IF(INDEX('Asset purchases'!R$3:R$1002,MATCH($A474,'Asset purchases'!$A$3:$A$1002,0))="ü",1,NA())</f>
        <v>#N/A</v>
      </c>
      <c r="T474" s="15" t="e">
        <f>IF(INDEX('Asset purchases'!S$3:S$1002,MATCH($A474,'Asset purchases'!$A$3:$A$1002,0))="ü",1,NA())</f>
        <v>#N/A</v>
      </c>
      <c r="U474" s="15" t="e">
        <f>IF(INDEX('Asset purchases'!T$3:T$1002,MATCH($A474,'Asset purchases'!$A$3:$A$1002,0))="ü",1,NA())</f>
        <v>#N/A</v>
      </c>
      <c r="V474" s="43">
        <f>IF(Announcements!H475="ü",1,0)</f>
        <v>0</v>
      </c>
    </row>
    <row r="475" spans="1:22" x14ac:dyDescent="0.3">
      <c r="A475" s="15" t="str">
        <f>IF(NOT(ISBLANK(Announcements!A476)),Announcements!A476,NA())</f>
        <v>HU-20200407-mon-3</v>
      </c>
      <c r="B475" s="15">
        <f>IF(NOT(ISBLANK(Announcements!B476)),Announcements!B476,NA())</f>
        <v>1</v>
      </c>
      <c r="C475" s="15" t="e">
        <f>IF(NOT(ISBLANK(Announcements!#REF!)),Announcements!#REF!,NA())</f>
        <v>#REF!</v>
      </c>
      <c r="D475" s="26">
        <f>IF(NOT(ISBLANK(Announcements!C476)),Announcements!C476,NA())</f>
        <v>43928</v>
      </c>
      <c r="E475" s="15" t="e">
        <f>IF(NOT(ISBLANK(Announcements!D476)),Announcements!D476,NA())</f>
        <v>#N/A</v>
      </c>
      <c r="F475" s="15" t="str">
        <f>IF(NOT(ISBLANK(Announcements!E476)),Announcements!E476,NA())</f>
        <v>HU</v>
      </c>
      <c r="G475" s="15" t="str">
        <f>IF(NOT(ISBLANK(Announcements!F476)),Announcements!F476,NA())</f>
        <v>Lending operations</v>
      </c>
      <c r="H475" s="15">
        <f>IF(INDEX('Lending operations'!$L$3:$L$1007,MATCH($A475,'Lending operations'!$A$3:$A$1007,0))="ü",1,0)</f>
        <v>0</v>
      </c>
      <c r="I475" s="15" t="e">
        <f>IF(INDEX('Lending operations'!$M$3:$M$1007,MATCH($A475,'Lending operations'!$A$3:$A$1007,0))="ü",1,NA())</f>
        <v>#N/A</v>
      </c>
      <c r="J475" s="15">
        <f t="shared" si="14"/>
        <v>0</v>
      </c>
      <c r="K475" s="15">
        <f t="shared" si="15"/>
        <v>0</v>
      </c>
      <c r="M475" s="15" t="e">
        <f>IF(INDEX('Asset purchases'!L$3:L$1002,MATCH($A475,'Asset purchases'!$A$3:$A$1002,0))="ü",1,NA())</f>
        <v>#N/A</v>
      </c>
      <c r="N475" s="15" t="e">
        <f>IF(INDEX('Asset purchases'!M$3:M$1002,MATCH($A475,'Asset purchases'!$A$3:$A$1002,0))="ü",1,NA())</f>
        <v>#N/A</v>
      </c>
      <c r="O475" s="15" t="e">
        <f>IF(INDEX('Asset purchases'!N$3:N$1002,MATCH($A475,'Asset purchases'!$A$3:$A$1002,0))="ü",1,NA())</f>
        <v>#N/A</v>
      </c>
      <c r="P475" s="15" t="e">
        <f>IF(INDEX('Asset purchases'!O$3:O$1002,MATCH($A475,'Asset purchases'!$A$3:$A$1002,0))="ü",1,NA())</f>
        <v>#N/A</v>
      </c>
      <c r="Q475" s="15" t="e">
        <f>IF(INDEX('Asset purchases'!P$3:P$1002,MATCH($A475,'Asset purchases'!$A$3:$A$1002,0))="ü",1,NA())</f>
        <v>#N/A</v>
      </c>
      <c r="R475" s="15" t="e">
        <f>IF(INDEX('Asset purchases'!Q$3:Q$1002,MATCH($A475,'Asset purchases'!$A$3:$A$1002,0))="ü",1,NA())</f>
        <v>#N/A</v>
      </c>
      <c r="S475" s="15" t="e">
        <f>IF(INDEX('Asset purchases'!R$3:R$1002,MATCH($A475,'Asset purchases'!$A$3:$A$1002,0))="ü",1,NA())</f>
        <v>#N/A</v>
      </c>
      <c r="T475" s="15" t="e">
        <f>IF(INDEX('Asset purchases'!S$3:S$1002,MATCH($A475,'Asset purchases'!$A$3:$A$1002,0))="ü",1,NA())</f>
        <v>#N/A</v>
      </c>
      <c r="U475" s="15" t="e">
        <f>IF(INDEX('Asset purchases'!T$3:T$1002,MATCH($A475,'Asset purchases'!$A$3:$A$1002,0))="ü",1,NA())</f>
        <v>#N/A</v>
      </c>
      <c r="V475" s="43">
        <f>IF(Announcements!H476="ü",1,0)</f>
        <v>0</v>
      </c>
    </row>
    <row r="476" spans="1:22" x14ac:dyDescent="0.3">
      <c r="A476" s="15" t="str">
        <f>IF(NOT(ISBLANK(Announcements!A477)),Announcements!A477,NA())</f>
        <v>HU-20200407-mon-4</v>
      </c>
      <c r="B476" s="15">
        <f>IF(NOT(ISBLANK(Announcements!B477)),Announcements!B477,NA())</f>
        <v>1</v>
      </c>
      <c r="C476" s="15" t="e">
        <f>IF(NOT(ISBLANK(Announcements!#REF!)),Announcements!#REF!,NA())</f>
        <v>#REF!</v>
      </c>
      <c r="D476" s="26">
        <f>IF(NOT(ISBLANK(Announcements!C477)),Announcements!C477,NA())</f>
        <v>43928</v>
      </c>
      <c r="E476" s="15" t="e">
        <f>IF(NOT(ISBLANK(Announcements!D477)),Announcements!D477,NA())</f>
        <v>#N/A</v>
      </c>
      <c r="F476" s="15" t="str">
        <f>IF(NOT(ISBLANK(Announcements!E477)),Announcements!E477,NA())</f>
        <v>HU</v>
      </c>
      <c r="G476" s="15" t="str">
        <f>IF(NOT(ISBLANK(Announcements!F477)),Announcements!F477,NA())</f>
        <v>Asset purchases</v>
      </c>
      <c r="H476" s="15" t="e">
        <f>IF(INDEX('Lending operations'!$L$3:$L$1007,MATCH($A476,'Lending operations'!$A$3:$A$1007,0))="ü",1,0)</f>
        <v>#N/A</v>
      </c>
      <c r="I476" s="15" t="e">
        <f>IF(INDEX('Lending operations'!$M$3:$M$1007,MATCH($A476,'Lending operations'!$A$3:$A$1007,0))="ü",1,NA())</f>
        <v>#N/A</v>
      </c>
      <c r="J476" s="15">
        <f t="shared" si="14"/>
        <v>1</v>
      </c>
      <c r="K476" s="15">
        <f t="shared" si="15"/>
        <v>0</v>
      </c>
      <c r="M476" s="15" t="e">
        <f>IF(INDEX('Asset purchases'!L$3:L$1002,MATCH($A476,'Asset purchases'!$A$3:$A$1002,0))="ü",1,NA())</f>
        <v>#N/A</v>
      </c>
      <c r="N476" s="15" t="e">
        <f>IF(INDEX('Asset purchases'!M$3:M$1002,MATCH($A476,'Asset purchases'!$A$3:$A$1002,0))="ü",1,NA())</f>
        <v>#N/A</v>
      </c>
      <c r="O476" s="15" t="e">
        <f>IF(INDEX('Asset purchases'!N$3:N$1002,MATCH($A476,'Asset purchases'!$A$3:$A$1002,0))="ü",1,NA())</f>
        <v>#N/A</v>
      </c>
      <c r="P476" s="15" t="e">
        <f>IF(INDEX('Asset purchases'!O$3:O$1002,MATCH($A476,'Asset purchases'!$A$3:$A$1002,0))="ü",1,NA())</f>
        <v>#N/A</v>
      </c>
      <c r="Q476" s="15">
        <f>IF(INDEX('Asset purchases'!P$3:P$1002,MATCH($A476,'Asset purchases'!$A$3:$A$1002,0))="ü",1,NA())</f>
        <v>1</v>
      </c>
      <c r="R476" s="15" t="e">
        <f>IF(INDEX('Asset purchases'!Q$3:Q$1002,MATCH($A476,'Asset purchases'!$A$3:$A$1002,0))="ü",1,NA())</f>
        <v>#N/A</v>
      </c>
      <c r="S476" s="15" t="e">
        <f>IF(INDEX('Asset purchases'!R$3:R$1002,MATCH($A476,'Asset purchases'!$A$3:$A$1002,0))="ü",1,NA())</f>
        <v>#N/A</v>
      </c>
      <c r="T476" s="15" t="e">
        <f>IF(INDEX('Asset purchases'!S$3:S$1002,MATCH($A476,'Asset purchases'!$A$3:$A$1002,0))="ü",1,NA())</f>
        <v>#N/A</v>
      </c>
      <c r="U476" s="15" t="e">
        <f>IF(INDEX('Asset purchases'!T$3:T$1002,MATCH($A476,'Asset purchases'!$A$3:$A$1002,0))="ü",1,NA())</f>
        <v>#N/A</v>
      </c>
      <c r="V476" s="43">
        <f>IF(Announcements!H477="ü",1,0)</f>
        <v>0</v>
      </c>
    </row>
    <row r="477" spans="1:22" x14ac:dyDescent="0.3">
      <c r="A477" s="15" t="str">
        <f>IF(NOT(ISBLANK(Announcements!A478)),Announcements!A478,NA())</f>
        <v>HU-20200430-mon-1</v>
      </c>
      <c r="B477" s="15">
        <f>IF(NOT(ISBLANK(Announcements!B478)),Announcements!B478,NA())</f>
        <v>1</v>
      </c>
      <c r="C477" s="15" t="e">
        <f>IF(NOT(ISBLANK(Announcements!#REF!)),Announcements!#REF!,NA())</f>
        <v>#REF!</v>
      </c>
      <c r="D477" s="26">
        <f>IF(NOT(ISBLANK(Announcements!C478)),Announcements!C478,NA())</f>
        <v>43928</v>
      </c>
      <c r="E477" s="15" t="e">
        <f>IF(NOT(ISBLANK(Announcements!D478)),Announcements!D478,NA())</f>
        <v>#N/A</v>
      </c>
      <c r="F477" s="15" t="str">
        <f>IF(NOT(ISBLANK(Announcements!E478)),Announcements!E478,NA())</f>
        <v>HU</v>
      </c>
      <c r="G477" s="15" t="str">
        <f>IF(NOT(ISBLANK(Announcements!F478)),Announcements!F478,NA())</f>
        <v>Asset purchases</v>
      </c>
      <c r="H477" s="15" t="e">
        <f>IF(INDEX('Lending operations'!$L$3:$L$1007,MATCH($A477,'Lending operations'!$A$3:$A$1007,0))="ü",1,0)</f>
        <v>#N/A</v>
      </c>
      <c r="I477" s="15" t="e">
        <f>IF(INDEX('Lending operations'!$M$3:$M$1007,MATCH($A477,'Lending operations'!$A$3:$A$1007,0))="ü",1,NA())</f>
        <v>#N/A</v>
      </c>
      <c r="J477" s="15">
        <f t="shared" si="14"/>
        <v>1</v>
      </c>
      <c r="K477" s="15">
        <f t="shared" si="15"/>
        <v>0</v>
      </c>
      <c r="M477" s="15" t="e">
        <f>IF(INDEX('Asset purchases'!L$3:L$1002,MATCH($A477,'Asset purchases'!$A$3:$A$1002,0))="ü",1,NA())</f>
        <v>#N/A</v>
      </c>
      <c r="N477" s="15" t="e">
        <f>IF(INDEX('Asset purchases'!M$3:M$1002,MATCH($A477,'Asset purchases'!$A$3:$A$1002,0))="ü",1,NA())</f>
        <v>#N/A</v>
      </c>
      <c r="O477" s="15" t="e">
        <f>IF(INDEX('Asset purchases'!N$3:N$1002,MATCH($A477,'Asset purchases'!$A$3:$A$1002,0))="ü",1,NA())</f>
        <v>#N/A</v>
      </c>
      <c r="P477" s="15" t="e">
        <f>IF(INDEX('Asset purchases'!O$3:O$1002,MATCH($A477,'Asset purchases'!$A$3:$A$1002,0))="ü",1,NA())</f>
        <v>#N/A</v>
      </c>
      <c r="Q477" s="15" t="e">
        <f>IF(INDEX('Asset purchases'!P$3:P$1002,MATCH($A477,'Asset purchases'!$A$3:$A$1002,0))="ü",1,NA())</f>
        <v>#N/A</v>
      </c>
      <c r="R477" s="15" t="e">
        <f>IF(INDEX('Asset purchases'!Q$3:Q$1002,MATCH($A477,'Asset purchases'!$A$3:$A$1002,0))="ü",1,NA())</f>
        <v>#N/A</v>
      </c>
      <c r="S477" s="15">
        <f>IF(INDEX('Asset purchases'!R$3:R$1002,MATCH($A477,'Asset purchases'!$A$3:$A$1002,0))="ü",1,NA())</f>
        <v>1</v>
      </c>
      <c r="T477" s="15" t="e">
        <f>IF(INDEX('Asset purchases'!S$3:S$1002,MATCH($A477,'Asset purchases'!$A$3:$A$1002,0))="ü",1,NA())</f>
        <v>#N/A</v>
      </c>
      <c r="U477" s="15" t="e">
        <f>IF(INDEX('Asset purchases'!T$3:T$1002,MATCH($A477,'Asset purchases'!$A$3:$A$1002,0))="ü",1,NA())</f>
        <v>#N/A</v>
      </c>
      <c r="V477" s="43">
        <f>IF(Announcements!H478="ü",1,0)</f>
        <v>0</v>
      </c>
    </row>
    <row r="478" spans="1:22" x14ac:dyDescent="0.3">
      <c r="A478" s="15" t="str">
        <f>IF(NOT(ISBLANK(Announcements!A479)),Announcements!A479,NA())</f>
        <v>HU-20200407-mon-2</v>
      </c>
      <c r="B478" s="15">
        <f>IF(NOT(ISBLANK(Announcements!B479)),Announcements!B479,NA())</f>
        <v>2</v>
      </c>
      <c r="C478" s="15" t="e">
        <f>IF(NOT(ISBLANK(Announcements!#REF!)),Announcements!#REF!,NA())</f>
        <v>#REF!</v>
      </c>
      <c r="D478" s="26">
        <f>IF(NOT(ISBLANK(Announcements!C479)),Announcements!C479,NA())</f>
        <v>43949</v>
      </c>
      <c r="E478" s="15" t="e">
        <f>IF(NOT(ISBLANK(Announcements!D479)),Announcements!D479,NA())</f>
        <v>#N/A</v>
      </c>
      <c r="F478" s="15" t="str">
        <f>IF(NOT(ISBLANK(Announcements!E479)),Announcements!E479,NA())</f>
        <v>HU</v>
      </c>
      <c r="G478" s="15" t="str">
        <f>IF(NOT(ISBLANK(Announcements!F479)),Announcements!F479,NA())</f>
        <v>Asset purchases</v>
      </c>
      <c r="H478" s="15" t="e">
        <f>IF(INDEX('Lending operations'!$L$3:$L$1007,MATCH($A478,'Lending operations'!$A$3:$A$1007,0))="ü",1,0)</f>
        <v>#N/A</v>
      </c>
      <c r="I478" s="15" t="e">
        <f>IF(INDEX('Lending operations'!$M$3:$M$1007,MATCH($A478,'Lending operations'!$A$3:$A$1007,0))="ü",1,NA())</f>
        <v>#N/A</v>
      </c>
      <c r="J478" s="15">
        <f t="shared" si="14"/>
        <v>0</v>
      </c>
      <c r="K478" s="15">
        <f t="shared" si="15"/>
        <v>1</v>
      </c>
      <c r="M478" s="15">
        <f>IF(INDEX('Asset purchases'!L$3:L$1002,MATCH($A478,'Asset purchases'!$A$3:$A$1002,0))="ü",1,NA())</f>
        <v>1</v>
      </c>
      <c r="N478" s="15" t="e">
        <f>IF(INDEX('Asset purchases'!M$3:M$1002,MATCH($A478,'Asset purchases'!$A$3:$A$1002,0))="ü",1,NA())</f>
        <v>#N/A</v>
      </c>
      <c r="O478" s="15">
        <f>IF(INDEX('Asset purchases'!N$3:N$1002,MATCH($A478,'Asset purchases'!$A$3:$A$1002,0))="ü",1,NA())</f>
        <v>1</v>
      </c>
      <c r="P478" s="15" t="e">
        <f>IF(INDEX('Asset purchases'!O$3:O$1002,MATCH($A478,'Asset purchases'!$A$3:$A$1002,0))="ü",1,NA())</f>
        <v>#N/A</v>
      </c>
      <c r="Q478" s="15" t="e">
        <f>IF(INDEX('Asset purchases'!P$3:P$1002,MATCH($A478,'Asset purchases'!$A$3:$A$1002,0))="ü",1,NA())</f>
        <v>#N/A</v>
      </c>
      <c r="R478" s="15" t="e">
        <f>IF(INDEX('Asset purchases'!Q$3:Q$1002,MATCH($A478,'Asset purchases'!$A$3:$A$1002,0))="ü",1,NA())</f>
        <v>#N/A</v>
      </c>
      <c r="S478" s="15" t="e">
        <f>IF(INDEX('Asset purchases'!R$3:R$1002,MATCH($A478,'Asset purchases'!$A$3:$A$1002,0))="ü",1,NA())</f>
        <v>#N/A</v>
      </c>
      <c r="T478" s="15" t="e">
        <f>IF(INDEX('Asset purchases'!S$3:S$1002,MATCH($A478,'Asset purchases'!$A$3:$A$1002,0))="ü",1,NA())</f>
        <v>#N/A</v>
      </c>
      <c r="U478" s="15" t="e">
        <f>IF(INDEX('Asset purchases'!T$3:T$1002,MATCH($A478,'Asset purchases'!$A$3:$A$1002,0))="ü",1,NA())</f>
        <v>#N/A</v>
      </c>
      <c r="V478" s="43">
        <f>IF(Announcements!H479="ü",1,0)</f>
        <v>0</v>
      </c>
    </row>
    <row r="479" spans="1:22" x14ac:dyDescent="0.3">
      <c r="A479" s="15" t="str">
        <f>IF(NOT(ISBLANK(Announcements!A480)),Announcements!A480,NA())</f>
        <v>HU-20200407-mon-4</v>
      </c>
      <c r="B479" s="15">
        <f>IF(NOT(ISBLANK(Announcements!B480)),Announcements!B480,NA())</f>
        <v>2</v>
      </c>
      <c r="C479" s="15" t="e">
        <f>IF(NOT(ISBLANK(Announcements!#REF!)),Announcements!#REF!,NA())</f>
        <v>#REF!</v>
      </c>
      <c r="D479" s="26">
        <f>IF(NOT(ISBLANK(Announcements!C480)),Announcements!C480,NA())</f>
        <v>43949</v>
      </c>
      <c r="E479" s="15" t="e">
        <f>IF(NOT(ISBLANK(Announcements!D480)),Announcements!D480,NA())</f>
        <v>#N/A</v>
      </c>
      <c r="F479" s="15" t="str">
        <f>IF(NOT(ISBLANK(Announcements!E480)),Announcements!E480,NA())</f>
        <v>HU</v>
      </c>
      <c r="G479" s="15" t="str">
        <f>IF(NOT(ISBLANK(Announcements!F480)),Announcements!F480,NA())</f>
        <v>Asset purchases</v>
      </c>
      <c r="H479" s="15" t="e">
        <f>IF(INDEX('Lending operations'!$L$3:$L$1007,MATCH($A479,'Lending operations'!$A$3:$A$1007,0))="ü",1,0)</f>
        <v>#N/A</v>
      </c>
      <c r="I479" s="15" t="e">
        <f>IF(INDEX('Lending operations'!$M$3:$M$1007,MATCH($A479,'Lending operations'!$A$3:$A$1007,0))="ü",1,NA())</f>
        <v>#N/A</v>
      </c>
      <c r="J479" s="15">
        <f t="shared" si="14"/>
        <v>1</v>
      </c>
      <c r="K479" s="15">
        <f t="shared" si="15"/>
        <v>0</v>
      </c>
      <c r="M479" s="15" t="e">
        <f>IF(INDEX('Asset purchases'!L$3:L$1002,MATCH($A479,'Asset purchases'!$A$3:$A$1002,0))="ü",1,NA())</f>
        <v>#N/A</v>
      </c>
      <c r="N479" s="15" t="e">
        <f>IF(INDEX('Asset purchases'!M$3:M$1002,MATCH($A479,'Asset purchases'!$A$3:$A$1002,0))="ü",1,NA())</f>
        <v>#N/A</v>
      </c>
      <c r="O479" s="15" t="e">
        <f>IF(INDEX('Asset purchases'!N$3:N$1002,MATCH($A479,'Asset purchases'!$A$3:$A$1002,0))="ü",1,NA())</f>
        <v>#N/A</v>
      </c>
      <c r="P479" s="15" t="e">
        <f>IF(INDEX('Asset purchases'!O$3:O$1002,MATCH($A479,'Asset purchases'!$A$3:$A$1002,0))="ü",1,NA())</f>
        <v>#N/A</v>
      </c>
      <c r="Q479" s="15">
        <f>IF(INDEX('Asset purchases'!P$3:P$1002,MATCH($A479,'Asset purchases'!$A$3:$A$1002,0))="ü",1,NA())</f>
        <v>1</v>
      </c>
      <c r="R479" s="15" t="e">
        <f>IF(INDEX('Asset purchases'!Q$3:Q$1002,MATCH($A479,'Asset purchases'!$A$3:$A$1002,0))="ü",1,NA())</f>
        <v>#N/A</v>
      </c>
      <c r="S479" s="15" t="e">
        <f>IF(INDEX('Asset purchases'!R$3:R$1002,MATCH($A479,'Asset purchases'!$A$3:$A$1002,0))="ü",1,NA())</f>
        <v>#N/A</v>
      </c>
      <c r="T479" s="15" t="e">
        <f>IF(INDEX('Asset purchases'!S$3:S$1002,MATCH($A479,'Asset purchases'!$A$3:$A$1002,0))="ü",1,NA())</f>
        <v>#N/A</v>
      </c>
      <c r="U479" s="15" t="e">
        <f>IF(INDEX('Asset purchases'!T$3:T$1002,MATCH($A479,'Asset purchases'!$A$3:$A$1002,0))="ü",1,NA())</f>
        <v>#N/A</v>
      </c>
      <c r="V479" s="43">
        <f>IF(Announcements!H480="ü",1,0)</f>
        <v>0</v>
      </c>
    </row>
    <row r="480" spans="1:22" x14ac:dyDescent="0.3">
      <c r="A480" s="15" t="str">
        <f>IF(NOT(ISBLANK(Announcements!A481)),Announcements!A481,NA())</f>
        <v>HU-20200324-mon-4</v>
      </c>
      <c r="B480" s="15">
        <f>IF(NOT(ISBLANK(Announcements!B481)),Announcements!B481,NA())</f>
        <v>2</v>
      </c>
      <c r="C480" s="15" t="e">
        <f>IF(NOT(ISBLANK(Announcements!#REF!)),Announcements!#REF!,NA())</f>
        <v>#REF!</v>
      </c>
      <c r="D480" s="26">
        <f>IF(NOT(ISBLANK(Announcements!C481)),Announcements!C481,NA())</f>
        <v>43949</v>
      </c>
      <c r="E480" s="15" t="e">
        <f>IF(NOT(ISBLANK(Announcements!D481)),Announcements!D481,NA())</f>
        <v>#N/A</v>
      </c>
      <c r="F480" s="15" t="str">
        <f>IF(NOT(ISBLANK(Announcements!E481)),Announcements!E481,NA())</f>
        <v>HU</v>
      </c>
      <c r="G480" s="15" t="str">
        <f>IF(NOT(ISBLANK(Announcements!F481)),Announcements!F481,NA())</f>
        <v>Interest rate</v>
      </c>
      <c r="H480" s="15" t="e">
        <f>IF(INDEX('Lending operations'!$L$3:$L$1007,MATCH($A480,'Lending operations'!$A$3:$A$1007,0))="ü",1,0)</f>
        <v>#N/A</v>
      </c>
      <c r="I480" s="15" t="e">
        <f>IF(INDEX('Lending operations'!$M$3:$M$1007,MATCH($A480,'Lending operations'!$A$3:$A$1007,0))="ü",1,NA())</f>
        <v>#N/A</v>
      </c>
      <c r="J480" s="15">
        <f t="shared" si="14"/>
        <v>0</v>
      </c>
      <c r="K480" s="15">
        <f t="shared" si="15"/>
        <v>0</v>
      </c>
      <c r="M480" s="15" t="e">
        <f>IF(INDEX('Asset purchases'!L$3:L$1002,MATCH($A480,'Asset purchases'!$A$3:$A$1002,0))="ü",1,NA())</f>
        <v>#N/A</v>
      </c>
      <c r="N480" s="15" t="e">
        <f>IF(INDEX('Asset purchases'!M$3:M$1002,MATCH($A480,'Asset purchases'!$A$3:$A$1002,0))="ü",1,NA())</f>
        <v>#N/A</v>
      </c>
      <c r="O480" s="15" t="e">
        <f>IF(INDEX('Asset purchases'!N$3:N$1002,MATCH($A480,'Asset purchases'!$A$3:$A$1002,0))="ü",1,NA())</f>
        <v>#N/A</v>
      </c>
      <c r="P480" s="15" t="e">
        <f>IF(INDEX('Asset purchases'!O$3:O$1002,MATCH($A480,'Asset purchases'!$A$3:$A$1002,0))="ü",1,NA())</f>
        <v>#N/A</v>
      </c>
      <c r="Q480" s="15" t="e">
        <f>IF(INDEX('Asset purchases'!P$3:P$1002,MATCH($A480,'Asset purchases'!$A$3:$A$1002,0))="ü",1,NA())</f>
        <v>#N/A</v>
      </c>
      <c r="R480" s="15" t="e">
        <f>IF(INDEX('Asset purchases'!Q$3:Q$1002,MATCH($A480,'Asset purchases'!$A$3:$A$1002,0))="ü",1,NA())</f>
        <v>#N/A</v>
      </c>
      <c r="S480" s="15" t="e">
        <f>IF(INDEX('Asset purchases'!R$3:R$1002,MATCH($A480,'Asset purchases'!$A$3:$A$1002,0))="ü",1,NA())</f>
        <v>#N/A</v>
      </c>
      <c r="T480" s="15" t="e">
        <f>IF(INDEX('Asset purchases'!S$3:S$1002,MATCH($A480,'Asset purchases'!$A$3:$A$1002,0))="ü",1,NA())</f>
        <v>#N/A</v>
      </c>
      <c r="U480" s="15" t="e">
        <f>IF(INDEX('Asset purchases'!T$3:T$1002,MATCH($A480,'Asset purchases'!$A$3:$A$1002,0))="ü",1,NA())</f>
        <v>#N/A</v>
      </c>
      <c r="V480" s="43">
        <f>IF(Announcements!H481="ü",1,0)</f>
        <v>0</v>
      </c>
    </row>
    <row r="481" spans="1:22" x14ac:dyDescent="0.3">
      <c r="A481" s="15" t="str">
        <f>IF(NOT(ISBLANK(Announcements!A482)),Announcements!A482,NA())</f>
        <v>HU-20200316-mon-2</v>
      </c>
      <c r="B481" s="15">
        <f>IF(NOT(ISBLANK(Announcements!B482)),Announcements!B482,NA())</f>
        <v>2</v>
      </c>
      <c r="C481" s="15" t="e">
        <f>IF(NOT(ISBLANK(Announcements!#REF!)),Announcements!#REF!,NA())</f>
        <v>#REF!</v>
      </c>
      <c r="D481" s="26">
        <f>IF(NOT(ISBLANK(Announcements!C482)),Announcements!C482,NA())</f>
        <v>43951</v>
      </c>
      <c r="E481" s="15" t="e">
        <f>IF(NOT(ISBLANK(Announcements!D482)),Announcements!D482,NA())</f>
        <v>#N/A</v>
      </c>
      <c r="F481" s="15" t="str">
        <f>IF(NOT(ISBLANK(Announcements!E482)),Announcements!E482,NA())</f>
        <v>HU</v>
      </c>
      <c r="G481" s="15" t="str">
        <f>IF(NOT(ISBLANK(Announcements!F482)),Announcements!F482,NA())</f>
        <v>Lending operations</v>
      </c>
      <c r="H481" s="15">
        <f>IF(INDEX('Lending operations'!$L$3:$L$1007,MATCH($A481,'Lending operations'!$A$3:$A$1007,0))="ü",1,0)</f>
        <v>0</v>
      </c>
      <c r="I481" s="15" t="e">
        <f>IF(INDEX('Lending operations'!$M$3:$M$1007,MATCH($A481,'Lending operations'!$A$3:$A$1007,0))="ü",1,NA())</f>
        <v>#N/A</v>
      </c>
      <c r="J481" s="15">
        <f t="shared" si="14"/>
        <v>0</v>
      </c>
      <c r="K481" s="15">
        <f t="shared" si="15"/>
        <v>0</v>
      </c>
      <c r="M481" s="15" t="e">
        <f>IF(INDEX('Asset purchases'!L$3:L$1002,MATCH($A481,'Asset purchases'!$A$3:$A$1002,0))="ü",1,NA())</f>
        <v>#N/A</v>
      </c>
      <c r="N481" s="15" t="e">
        <f>IF(INDEX('Asset purchases'!M$3:M$1002,MATCH($A481,'Asset purchases'!$A$3:$A$1002,0))="ü",1,NA())</f>
        <v>#N/A</v>
      </c>
      <c r="O481" s="15" t="e">
        <f>IF(INDEX('Asset purchases'!N$3:N$1002,MATCH($A481,'Asset purchases'!$A$3:$A$1002,0))="ü",1,NA())</f>
        <v>#N/A</v>
      </c>
      <c r="P481" s="15" t="e">
        <f>IF(INDEX('Asset purchases'!O$3:O$1002,MATCH($A481,'Asset purchases'!$A$3:$A$1002,0))="ü",1,NA())</f>
        <v>#N/A</v>
      </c>
      <c r="Q481" s="15" t="e">
        <f>IF(INDEX('Asset purchases'!P$3:P$1002,MATCH($A481,'Asset purchases'!$A$3:$A$1002,0))="ü",1,NA())</f>
        <v>#N/A</v>
      </c>
      <c r="R481" s="15" t="e">
        <f>IF(INDEX('Asset purchases'!Q$3:Q$1002,MATCH($A481,'Asset purchases'!$A$3:$A$1002,0))="ü",1,NA())</f>
        <v>#N/A</v>
      </c>
      <c r="S481" s="15" t="e">
        <f>IF(INDEX('Asset purchases'!R$3:R$1002,MATCH($A481,'Asset purchases'!$A$3:$A$1002,0))="ü",1,NA())</f>
        <v>#N/A</v>
      </c>
      <c r="T481" s="15" t="e">
        <f>IF(INDEX('Asset purchases'!S$3:S$1002,MATCH($A481,'Asset purchases'!$A$3:$A$1002,0))="ü",1,NA())</f>
        <v>#N/A</v>
      </c>
      <c r="U481" s="15" t="e">
        <f>IF(INDEX('Asset purchases'!T$3:T$1002,MATCH($A481,'Asset purchases'!$A$3:$A$1002,0))="ü",1,NA())</f>
        <v>#N/A</v>
      </c>
      <c r="V481" s="43">
        <f>IF(Announcements!H482="ü",1,0)</f>
        <v>0</v>
      </c>
    </row>
    <row r="482" spans="1:22" x14ac:dyDescent="0.3">
      <c r="A482" s="15" t="str">
        <f>IF(NOT(ISBLANK(Announcements!A483)),Announcements!A483,NA())</f>
        <v>HU-20200324-mon-2</v>
      </c>
      <c r="B482" s="15">
        <f>IF(NOT(ISBLANK(Announcements!B483)),Announcements!B483,NA())</f>
        <v>3</v>
      </c>
      <c r="C482" s="15" t="e">
        <f>IF(NOT(ISBLANK(Announcements!#REF!)),Announcements!#REF!,NA())</f>
        <v>#REF!</v>
      </c>
      <c r="D482" s="26">
        <f>IF(NOT(ISBLANK(Announcements!C483)),Announcements!C483,NA())</f>
        <v>43951</v>
      </c>
      <c r="E482" s="15" t="e">
        <f>IF(NOT(ISBLANK(Announcements!D483)),Announcements!D483,NA())</f>
        <v>#N/A</v>
      </c>
      <c r="F482" s="15" t="str">
        <f>IF(NOT(ISBLANK(Announcements!E483)),Announcements!E483,NA())</f>
        <v>HU</v>
      </c>
      <c r="G482" s="15" t="str">
        <f>IF(NOT(ISBLANK(Announcements!F483)),Announcements!F483,NA())</f>
        <v>Lending operations</v>
      </c>
      <c r="H482" s="15">
        <f>IF(INDEX('Lending operations'!$L$3:$L$1007,MATCH($A482,'Lending operations'!$A$3:$A$1007,0))="ü",1,0)</f>
        <v>0</v>
      </c>
      <c r="I482" s="15" t="e">
        <f>IF(INDEX('Lending operations'!$M$3:$M$1007,MATCH($A482,'Lending operations'!$A$3:$A$1007,0))="ü",1,NA())</f>
        <v>#N/A</v>
      </c>
      <c r="J482" s="15">
        <f t="shared" si="14"/>
        <v>0</v>
      </c>
      <c r="K482" s="15">
        <f t="shared" si="15"/>
        <v>0</v>
      </c>
      <c r="M482" s="15" t="e">
        <f>IF(INDEX('Asset purchases'!L$3:L$1002,MATCH($A482,'Asset purchases'!$A$3:$A$1002,0))="ü",1,NA())</f>
        <v>#N/A</v>
      </c>
      <c r="N482" s="15" t="e">
        <f>IF(INDEX('Asset purchases'!M$3:M$1002,MATCH($A482,'Asset purchases'!$A$3:$A$1002,0))="ü",1,NA())</f>
        <v>#N/A</v>
      </c>
      <c r="O482" s="15" t="e">
        <f>IF(INDEX('Asset purchases'!N$3:N$1002,MATCH($A482,'Asset purchases'!$A$3:$A$1002,0))="ü",1,NA())</f>
        <v>#N/A</v>
      </c>
      <c r="P482" s="15" t="e">
        <f>IF(INDEX('Asset purchases'!O$3:O$1002,MATCH($A482,'Asset purchases'!$A$3:$A$1002,0))="ü",1,NA())</f>
        <v>#N/A</v>
      </c>
      <c r="Q482" s="15" t="e">
        <f>IF(INDEX('Asset purchases'!P$3:P$1002,MATCH($A482,'Asset purchases'!$A$3:$A$1002,0))="ü",1,NA())</f>
        <v>#N/A</v>
      </c>
      <c r="R482" s="15" t="e">
        <f>IF(INDEX('Asset purchases'!Q$3:Q$1002,MATCH($A482,'Asset purchases'!$A$3:$A$1002,0))="ü",1,NA())</f>
        <v>#N/A</v>
      </c>
      <c r="S482" s="15" t="e">
        <f>IF(INDEX('Asset purchases'!R$3:R$1002,MATCH($A482,'Asset purchases'!$A$3:$A$1002,0))="ü",1,NA())</f>
        <v>#N/A</v>
      </c>
      <c r="T482" s="15" t="e">
        <f>IF(INDEX('Asset purchases'!S$3:S$1002,MATCH($A482,'Asset purchases'!$A$3:$A$1002,0))="ü",1,NA())</f>
        <v>#N/A</v>
      </c>
      <c r="U482" s="15" t="e">
        <f>IF(INDEX('Asset purchases'!T$3:T$1002,MATCH($A482,'Asset purchases'!$A$3:$A$1002,0))="ü",1,NA())</f>
        <v>#N/A</v>
      </c>
      <c r="V482" s="43">
        <f>IF(Announcements!H483="ü",1,0)</f>
        <v>0</v>
      </c>
    </row>
    <row r="483" spans="1:22" x14ac:dyDescent="0.3">
      <c r="A483" s="15" t="str">
        <f>IF(NOT(ISBLANK(Announcements!A484)),Announcements!A484,NA())</f>
        <v>HU-20200407-mon-2</v>
      </c>
      <c r="B483" s="15">
        <f>IF(NOT(ISBLANK(Announcements!B484)),Announcements!B484,NA())</f>
        <v>3</v>
      </c>
      <c r="C483" s="15" t="e">
        <f>IF(NOT(ISBLANK(Announcements!#REF!)),Announcements!#REF!,NA())</f>
        <v>#REF!</v>
      </c>
      <c r="D483" s="26">
        <f>IF(NOT(ISBLANK(Announcements!C484)),Announcements!C484,NA())</f>
        <v>43951</v>
      </c>
      <c r="E483" s="15" t="e">
        <f>IF(NOT(ISBLANK(Announcements!D484)),Announcements!D484,NA())</f>
        <v>#N/A</v>
      </c>
      <c r="F483" s="15" t="str">
        <f>IF(NOT(ISBLANK(Announcements!E484)),Announcements!E484,NA())</f>
        <v>HU</v>
      </c>
      <c r="G483" s="15" t="str">
        <f>IF(NOT(ISBLANK(Announcements!F484)),Announcements!F484,NA())</f>
        <v>Asset purchases</v>
      </c>
      <c r="H483" s="15" t="e">
        <f>IF(INDEX('Lending operations'!$L$3:$L$1007,MATCH($A483,'Lending operations'!$A$3:$A$1007,0))="ü",1,0)</f>
        <v>#N/A</v>
      </c>
      <c r="I483" s="15" t="e">
        <f>IF(INDEX('Lending operations'!$M$3:$M$1007,MATCH($A483,'Lending operations'!$A$3:$A$1007,0))="ü",1,NA())</f>
        <v>#N/A</v>
      </c>
      <c r="J483" s="15">
        <f t="shared" si="14"/>
        <v>0</v>
      </c>
      <c r="K483" s="15">
        <f t="shared" si="15"/>
        <v>1</v>
      </c>
      <c r="M483" s="15">
        <f>IF(INDEX('Asset purchases'!L$3:L$1002,MATCH($A483,'Asset purchases'!$A$3:$A$1002,0))="ü",1,NA())</f>
        <v>1</v>
      </c>
      <c r="N483" s="15" t="e">
        <f>IF(INDEX('Asset purchases'!M$3:M$1002,MATCH($A483,'Asset purchases'!$A$3:$A$1002,0))="ü",1,NA())</f>
        <v>#N/A</v>
      </c>
      <c r="O483" s="15">
        <f>IF(INDEX('Asset purchases'!N$3:N$1002,MATCH($A483,'Asset purchases'!$A$3:$A$1002,0))="ü",1,NA())</f>
        <v>1</v>
      </c>
      <c r="P483" s="15" t="e">
        <f>IF(INDEX('Asset purchases'!O$3:O$1002,MATCH($A483,'Asset purchases'!$A$3:$A$1002,0))="ü",1,NA())</f>
        <v>#N/A</v>
      </c>
      <c r="Q483" s="15" t="e">
        <f>IF(INDEX('Asset purchases'!P$3:P$1002,MATCH($A483,'Asset purchases'!$A$3:$A$1002,0))="ü",1,NA())</f>
        <v>#N/A</v>
      </c>
      <c r="R483" s="15" t="e">
        <f>IF(INDEX('Asset purchases'!Q$3:Q$1002,MATCH($A483,'Asset purchases'!$A$3:$A$1002,0))="ü",1,NA())</f>
        <v>#N/A</v>
      </c>
      <c r="S483" s="15" t="e">
        <f>IF(INDEX('Asset purchases'!R$3:R$1002,MATCH($A483,'Asset purchases'!$A$3:$A$1002,0))="ü",1,NA())</f>
        <v>#N/A</v>
      </c>
      <c r="T483" s="15" t="e">
        <f>IF(INDEX('Asset purchases'!S$3:S$1002,MATCH($A483,'Asset purchases'!$A$3:$A$1002,0))="ü",1,NA())</f>
        <v>#N/A</v>
      </c>
      <c r="U483" s="15" t="e">
        <f>IF(INDEX('Asset purchases'!T$3:T$1002,MATCH($A483,'Asset purchases'!$A$3:$A$1002,0))="ü",1,NA())</f>
        <v>#N/A</v>
      </c>
      <c r="V483" s="43">
        <f>IF(Announcements!H484="ü",1,0)</f>
        <v>0</v>
      </c>
    </row>
    <row r="484" spans="1:22" x14ac:dyDescent="0.3">
      <c r="A484" s="15" t="str">
        <f>IF(NOT(ISBLANK(Announcements!A485)),Announcements!A485,NA())</f>
        <v>HU-20200430-mon-1</v>
      </c>
      <c r="B484" s="15">
        <f>IF(NOT(ISBLANK(Announcements!B485)),Announcements!B485,NA())</f>
        <v>2</v>
      </c>
      <c r="C484" s="15" t="e">
        <f>IF(NOT(ISBLANK(Announcements!#REF!)),Announcements!#REF!,NA())</f>
        <v>#REF!</v>
      </c>
      <c r="D484" s="26">
        <f>IF(NOT(ISBLANK(Announcements!C485)),Announcements!C485,NA())</f>
        <v>43951</v>
      </c>
      <c r="E484" s="15" t="e">
        <f>IF(NOT(ISBLANK(Announcements!D485)),Announcements!D485,NA())</f>
        <v>#N/A</v>
      </c>
      <c r="F484" s="15" t="str">
        <f>IF(NOT(ISBLANK(Announcements!E485)),Announcements!E485,NA())</f>
        <v>HU</v>
      </c>
      <c r="G484" s="15" t="str">
        <f>IF(NOT(ISBLANK(Announcements!F485)),Announcements!F485,NA())</f>
        <v>Asset purchases</v>
      </c>
      <c r="H484" s="15" t="e">
        <f>IF(INDEX('Lending operations'!$L$3:$L$1007,MATCH($A484,'Lending operations'!$A$3:$A$1007,0))="ü",1,0)</f>
        <v>#N/A</v>
      </c>
      <c r="I484" s="15" t="e">
        <f>IF(INDEX('Lending operations'!$M$3:$M$1007,MATCH($A484,'Lending operations'!$A$3:$A$1007,0))="ü",1,NA())</f>
        <v>#N/A</v>
      </c>
      <c r="J484" s="15">
        <f t="shared" si="14"/>
        <v>1</v>
      </c>
      <c r="K484" s="15">
        <f t="shared" si="15"/>
        <v>0</v>
      </c>
      <c r="M484" s="15" t="e">
        <f>IF(INDEX('Asset purchases'!L$3:L$1002,MATCH($A484,'Asset purchases'!$A$3:$A$1002,0))="ü",1,NA())</f>
        <v>#N/A</v>
      </c>
      <c r="N484" s="15" t="e">
        <f>IF(INDEX('Asset purchases'!M$3:M$1002,MATCH($A484,'Asset purchases'!$A$3:$A$1002,0))="ü",1,NA())</f>
        <v>#N/A</v>
      </c>
      <c r="O484" s="15" t="e">
        <f>IF(INDEX('Asset purchases'!N$3:N$1002,MATCH($A484,'Asset purchases'!$A$3:$A$1002,0))="ü",1,NA())</f>
        <v>#N/A</v>
      </c>
      <c r="P484" s="15" t="e">
        <f>IF(INDEX('Asset purchases'!O$3:O$1002,MATCH($A484,'Asset purchases'!$A$3:$A$1002,0))="ü",1,NA())</f>
        <v>#N/A</v>
      </c>
      <c r="Q484" s="15" t="e">
        <f>IF(INDEX('Asset purchases'!P$3:P$1002,MATCH($A484,'Asset purchases'!$A$3:$A$1002,0))="ü",1,NA())</f>
        <v>#N/A</v>
      </c>
      <c r="R484" s="15" t="e">
        <f>IF(INDEX('Asset purchases'!Q$3:Q$1002,MATCH($A484,'Asset purchases'!$A$3:$A$1002,0))="ü",1,NA())</f>
        <v>#N/A</v>
      </c>
      <c r="S484" s="15">
        <f>IF(INDEX('Asset purchases'!R$3:R$1002,MATCH($A484,'Asset purchases'!$A$3:$A$1002,0))="ü",1,NA())</f>
        <v>1</v>
      </c>
      <c r="T484" s="15" t="e">
        <f>IF(INDEX('Asset purchases'!S$3:S$1002,MATCH($A484,'Asset purchases'!$A$3:$A$1002,0))="ü",1,NA())</f>
        <v>#N/A</v>
      </c>
      <c r="U484" s="15" t="e">
        <f>IF(INDEX('Asset purchases'!T$3:T$1002,MATCH($A484,'Asset purchases'!$A$3:$A$1002,0))="ü",1,NA())</f>
        <v>#N/A</v>
      </c>
      <c r="V484" s="43">
        <f>IF(Announcements!H485="ü",1,0)</f>
        <v>0</v>
      </c>
    </row>
    <row r="485" spans="1:22" x14ac:dyDescent="0.3">
      <c r="A485" s="15" t="str">
        <f>IF(NOT(ISBLANK(Announcements!A486)),Announcements!A486,NA())</f>
        <v>HU-20200324-mon-4</v>
      </c>
      <c r="B485" s="15">
        <f>IF(NOT(ISBLANK(Announcements!B486)),Announcements!B486,NA())</f>
        <v>3</v>
      </c>
      <c r="C485" s="15" t="e">
        <f>IF(NOT(ISBLANK(Announcements!#REF!)),Announcements!#REF!,NA())</f>
        <v>#REF!</v>
      </c>
      <c r="D485" s="26">
        <f>IF(NOT(ISBLANK(Announcements!C486)),Announcements!C486,NA())</f>
        <v>43977</v>
      </c>
      <c r="E485" s="15" t="e">
        <f>IF(NOT(ISBLANK(Announcements!D486)),Announcements!D486,NA())</f>
        <v>#N/A</v>
      </c>
      <c r="F485" s="15" t="str">
        <f>IF(NOT(ISBLANK(Announcements!E486)),Announcements!E486,NA())</f>
        <v>HU</v>
      </c>
      <c r="G485" s="15" t="str">
        <f>IF(NOT(ISBLANK(Announcements!F486)),Announcements!F486,NA())</f>
        <v>Interest rate</v>
      </c>
      <c r="H485" s="15" t="e">
        <f>IF(INDEX('Lending operations'!$L$3:$L$1007,MATCH($A485,'Lending operations'!$A$3:$A$1007,0))="ü",1,0)</f>
        <v>#N/A</v>
      </c>
      <c r="I485" s="15" t="e">
        <f>IF(INDEX('Lending operations'!$M$3:$M$1007,MATCH($A485,'Lending operations'!$A$3:$A$1007,0))="ü",1,NA())</f>
        <v>#N/A</v>
      </c>
      <c r="J485" s="15">
        <f t="shared" si="14"/>
        <v>0</v>
      </c>
      <c r="K485" s="15">
        <f t="shared" si="15"/>
        <v>0</v>
      </c>
      <c r="M485" s="15" t="e">
        <f>IF(INDEX('Asset purchases'!L$3:L$1002,MATCH($A485,'Asset purchases'!$A$3:$A$1002,0))="ü",1,NA())</f>
        <v>#N/A</v>
      </c>
      <c r="N485" s="15" t="e">
        <f>IF(INDEX('Asset purchases'!M$3:M$1002,MATCH($A485,'Asset purchases'!$A$3:$A$1002,0))="ü",1,NA())</f>
        <v>#N/A</v>
      </c>
      <c r="O485" s="15" t="e">
        <f>IF(INDEX('Asset purchases'!N$3:N$1002,MATCH($A485,'Asset purchases'!$A$3:$A$1002,0))="ü",1,NA())</f>
        <v>#N/A</v>
      </c>
      <c r="P485" s="15" t="e">
        <f>IF(INDEX('Asset purchases'!O$3:O$1002,MATCH($A485,'Asset purchases'!$A$3:$A$1002,0))="ü",1,NA())</f>
        <v>#N/A</v>
      </c>
      <c r="Q485" s="15" t="e">
        <f>IF(INDEX('Asset purchases'!P$3:P$1002,MATCH($A485,'Asset purchases'!$A$3:$A$1002,0))="ü",1,NA())</f>
        <v>#N/A</v>
      </c>
      <c r="R485" s="15" t="e">
        <f>IF(INDEX('Asset purchases'!Q$3:Q$1002,MATCH($A485,'Asset purchases'!$A$3:$A$1002,0))="ü",1,NA())</f>
        <v>#N/A</v>
      </c>
      <c r="S485" s="15" t="e">
        <f>IF(INDEX('Asset purchases'!R$3:R$1002,MATCH($A485,'Asset purchases'!$A$3:$A$1002,0))="ü",1,NA())</f>
        <v>#N/A</v>
      </c>
      <c r="T485" s="15" t="e">
        <f>IF(INDEX('Asset purchases'!S$3:S$1002,MATCH($A485,'Asset purchases'!$A$3:$A$1002,0))="ü",1,NA())</f>
        <v>#N/A</v>
      </c>
      <c r="U485" s="15" t="e">
        <f>IF(INDEX('Asset purchases'!T$3:T$1002,MATCH($A485,'Asset purchases'!$A$3:$A$1002,0))="ü",1,NA())</f>
        <v>#N/A</v>
      </c>
      <c r="V485" s="43">
        <f>IF(Announcements!H486="ü",1,0)</f>
        <v>0</v>
      </c>
    </row>
    <row r="486" spans="1:22" x14ac:dyDescent="0.3">
      <c r="A486" s="15" t="str">
        <f>IF(NOT(ISBLANK(Announcements!A487)),Announcements!A487,NA())</f>
        <v>HU-20200324-mon-4</v>
      </c>
      <c r="B486" s="15">
        <f>IF(NOT(ISBLANK(Announcements!B487)),Announcements!B487,NA())</f>
        <v>4</v>
      </c>
      <c r="C486" s="15" t="e">
        <f>IF(NOT(ISBLANK(Announcements!#REF!)),Announcements!#REF!,NA())</f>
        <v>#REF!</v>
      </c>
      <c r="D486" s="26">
        <f>IF(NOT(ISBLANK(Announcements!C487)),Announcements!C487,NA())</f>
        <v>44005</v>
      </c>
      <c r="E486" s="15" t="e">
        <f>IF(NOT(ISBLANK(Announcements!D487)),Announcements!D487,NA())</f>
        <v>#N/A</v>
      </c>
      <c r="F486" s="15" t="str">
        <f>IF(NOT(ISBLANK(Announcements!E487)),Announcements!E487,NA())</f>
        <v>HU</v>
      </c>
      <c r="G486" s="15" t="str">
        <f>IF(NOT(ISBLANK(Announcements!F487)),Announcements!F487,NA())</f>
        <v>Interest rate</v>
      </c>
      <c r="H486" s="15" t="e">
        <f>IF(INDEX('Lending operations'!$L$3:$L$1007,MATCH($A486,'Lending operations'!$A$3:$A$1007,0))="ü",1,0)</f>
        <v>#N/A</v>
      </c>
      <c r="I486" s="15" t="e">
        <f>IF(INDEX('Lending operations'!$M$3:$M$1007,MATCH($A486,'Lending operations'!$A$3:$A$1007,0))="ü",1,NA())</f>
        <v>#N/A</v>
      </c>
      <c r="J486" s="15">
        <f t="shared" si="14"/>
        <v>0</v>
      </c>
      <c r="K486" s="15">
        <f t="shared" si="15"/>
        <v>0</v>
      </c>
      <c r="M486" s="15" t="e">
        <f>IF(INDEX('Asset purchases'!L$3:L$1002,MATCH($A486,'Asset purchases'!$A$3:$A$1002,0))="ü",1,NA())</f>
        <v>#N/A</v>
      </c>
      <c r="N486" s="15" t="e">
        <f>IF(INDEX('Asset purchases'!M$3:M$1002,MATCH($A486,'Asset purchases'!$A$3:$A$1002,0))="ü",1,NA())</f>
        <v>#N/A</v>
      </c>
      <c r="O486" s="15" t="e">
        <f>IF(INDEX('Asset purchases'!N$3:N$1002,MATCH($A486,'Asset purchases'!$A$3:$A$1002,0))="ü",1,NA())</f>
        <v>#N/A</v>
      </c>
      <c r="P486" s="15" t="e">
        <f>IF(INDEX('Asset purchases'!O$3:O$1002,MATCH($A486,'Asset purchases'!$A$3:$A$1002,0))="ü",1,NA())</f>
        <v>#N/A</v>
      </c>
      <c r="Q486" s="15" t="e">
        <f>IF(INDEX('Asset purchases'!P$3:P$1002,MATCH($A486,'Asset purchases'!$A$3:$A$1002,0))="ü",1,NA())</f>
        <v>#N/A</v>
      </c>
      <c r="R486" s="15" t="e">
        <f>IF(INDEX('Asset purchases'!Q$3:Q$1002,MATCH($A486,'Asset purchases'!$A$3:$A$1002,0))="ü",1,NA())</f>
        <v>#N/A</v>
      </c>
      <c r="S486" s="15" t="e">
        <f>IF(INDEX('Asset purchases'!R$3:R$1002,MATCH($A486,'Asset purchases'!$A$3:$A$1002,0))="ü",1,NA())</f>
        <v>#N/A</v>
      </c>
      <c r="T486" s="15" t="e">
        <f>IF(INDEX('Asset purchases'!S$3:S$1002,MATCH($A486,'Asset purchases'!$A$3:$A$1002,0))="ü",1,NA())</f>
        <v>#N/A</v>
      </c>
      <c r="U486" s="15" t="e">
        <f>IF(INDEX('Asset purchases'!T$3:T$1002,MATCH($A486,'Asset purchases'!$A$3:$A$1002,0))="ü",1,NA())</f>
        <v>#N/A</v>
      </c>
      <c r="V486" s="43">
        <f>IF(Announcements!H487="ü",1,0)</f>
        <v>0</v>
      </c>
    </row>
    <row r="487" spans="1:22" x14ac:dyDescent="0.3">
      <c r="A487" s="15" t="e">
        <f>IF(NOT(ISBLANK(Announcements!#REF!)),Announcements!#REF!,NA())</f>
        <v>#REF!</v>
      </c>
      <c r="B487" s="15" t="e">
        <f>IF(NOT(ISBLANK(Announcements!#REF!)),Announcements!#REF!,NA())</f>
        <v>#REF!</v>
      </c>
      <c r="C487" s="15" t="e">
        <f>IF(NOT(ISBLANK(Announcements!#REF!)),Announcements!#REF!,NA())</f>
        <v>#REF!</v>
      </c>
      <c r="D487" s="26" t="e">
        <f>IF(NOT(ISBLANK(Announcements!#REF!)),Announcements!#REF!,NA())</f>
        <v>#REF!</v>
      </c>
      <c r="E487" s="15" t="e">
        <f>IF(NOT(ISBLANK(Announcements!#REF!)),Announcements!#REF!,NA())</f>
        <v>#REF!</v>
      </c>
      <c r="F487" s="15" t="e">
        <f>IF(NOT(ISBLANK(Announcements!#REF!)),Announcements!#REF!,NA())</f>
        <v>#REF!</v>
      </c>
      <c r="G487" s="15" t="e">
        <f>IF(NOT(ISBLANK(Announcements!#REF!)),Announcements!#REF!,NA())</f>
        <v>#REF!</v>
      </c>
      <c r="H487" s="15" t="e">
        <f>IF(INDEX('Lending operations'!$L$3:$L$1007,MATCH($A487,'Lending operations'!$A$3:$A$1007,0))="ü",1,0)</f>
        <v>#REF!</v>
      </c>
      <c r="I487" s="15" t="e">
        <f>IF(INDEX('Lending operations'!$M$3:$M$1007,MATCH($A487,'Lending operations'!$A$3:$A$1007,0))="ü",1,NA())</f>
        <v>#REF!</v>
      </c>
      <c r="J487" s="15">
        <f t="shared" si="14"/>
        <v>0</v>
      </c>
      <c r="K487" s="15">
        <f t="shared" si="15"/>
        <v>0</v>
      </c>
      <c r="M487" s="15" t="e">
        <f>IF(INDEX('Asset purchases'!L$3:L$1002,MATCH($A487,'Asset purchases'!$A$3:$A$1002,0))="ü",1,NA())</f>
        <v>#REF!</v>
      </c>
      <c r="N487" s="15" t="e">
        <f>IF(INDEX('Asset purchases'!M$3:M$1002,MATCH($A487,'Asset purchases'!$A$3:$A$1002,0))="ü",1,NA())</f>
        <v>#REF!</v>
      </c>
      <c r="O487" s="15" t="e">
        <f>IF(INDEX('Asset purchases'!N$3:N$1002,MATCH($A487,'Asset purchases'!$A$3:$A$1002,0))="ü",1,NA())</f>
        <v>#REF!</v>
      </c>
      <c r="P487" s="15" t="e">
        <f>IF(INDEX('Asset purchases'!O$3:O$1002,MATCH($A487,'Asset purchases'!$A$3:$A$1002,0))="ü",1,NA())</f>
        <v>#REF!</v>
      </c>
      <c r="Q487" s="15" t="e">
        <f>IF(INDEX('Asset purchases'!P$3:P$1002,MATCH($A487,'Asset purchases'!$A$3:$A$1002,0))="ü",1,NA())</f>
        <v>#REF!</v>
      </c>
      <c r="R487" s="15" t="e">
        <f>IF(INDEX('Asset purchases'!Q$3:Q$1002,MATCH($A487,'Asset purchases'!$A$3:$A$1002,0))="ü",1,NA())</f>
        <v>#REF!</v>
      </c>
      <c r="S487" s="15" t="e">
        <f>IF(INDEX('Asset purchases'!R$3:R$1002,MATCH($A487,'Asset purchases'!$A$3:$A$1002,0))="ü",1,NA())</f>
        <v>#REF!</v>
      </c>
      <c r="T487" s="15" t="e">
        <f>IF(INDEX('Asset purchases'!S$3:S$1002,MATCH($A487,'Asset purchases'!$A$3:$A$1002,0))="ü",1,NA())</f>
        <v>#REF!</v>
      </c>
      <c r="U487" s="15" t="e">
        <f>IF(INDEX('Asset purchases'!T$3:T$1002,MATCH($A487,'Asset purchases'!$A$3:$A$1002,0))="ü",1,NA())</f>
        <v>#REF!</v>
      </c>
      <c r="V487" s="43" t="e">
        <f>IF(Announcements!#REF!="ü",1,0)</f>
        <v>#REF!</v>
      </c>
    </row>
    <row r="488" spans="1:22" x14ac:dyDescent="0.3">
      <c r="A488" s="15" t="str">
        <f>IF(NOT(ISBLANK(Announcements!A488)),Announcements!A488,NA())</f>
        <v>HU-20200407-mon-3</v>
      </c>
      <c r="B488" s="15">
        <f>IF(NOT(ISBLANK(Announcements!B488)),Announcements!B488,NA())</f>
        <v>2</v>
      </c>
      <c r="C488" s="15" t="e">
        <f>IF(NOT(ISBLANK(Announcements!#REF!)),Announcements!#REF!,NA())</f>
        <v>#REF!</v>
      </c>
      <c r="D488" s="26">
        <f>IF(NOT(ISBLANK(Announcements!C488)),Announcements!C488,NA())</f>
        <v>44014</v>
      </c>
      <c r="E488" s="15" t="e">
        <f>IF(NOT(ISBLANK(Announcements!D488)),Announcements!D488,NA())</f>
        <v>#N/A</v>
      </c>
      <c r="F488" s="15" t="str">
        <f>IF(NOT(ISBLANK(Announcements!E488)),Announcements!E488,NA())</f>
        <v>HU</v>
      </c>
      <c r="G488" s="15" t="str">
        <f>IF(NOT(ISBLANK(Announcements!F488)),Announcements!F488,NA())</f>
        <v>Lending operations</v>
      </c>
      <c r="H488" s="15">
        <f>IF(INDEX('Lending operations'!$L$3:$L$1007,MATCH($A488,'Lending operations'!$A$3:$A$1007,0))="ü",1,0)</f>
        <v>0</v>
      </c>
      <c r="I488" s="15" t="e">
        <f>IF(INDEX('Lending operations'!$M$3:$M$1007,MATCH($A488,'Lending operations'!$A$3:$A$1007,0))="ü",1,NA())</f>
        <v>#N/A</v>
      </c>
      <c r="J488" s="15">
        <f t="shared" si="14"/>
        <v>0</v>
      </c>
      <c r="K488" s="15">
        <f t="shared" si="15"/>
        <v>0</v>
      </c>
      <c r="M488" s="15" t="e">
        <f>IF(INDEX('Asset purchases'!L$3:L$1002,MATCH($A488,'Asset purchases'!$A$3:$A$1002,0))="ü",1,NA())</f>
        <v>#N/A</v>
      </c>
      <c r="N488" s="15" t="e">
        <f>IF(INDEX('Asset purchases'!M$3:M$1002,MATCH($A488,'Asset purchases'!$A$3:$A$1002,0))="ü",1,NA())</f>
        <v>#N/A</v>
      </c>
      <c r="O488" s="15" t="e">
        <f>IF(INDEX('Asset purchases'!N$3:N$1002,MATCH($A488,'Asset purchases'!$A$3:$A$1002,0))="ü",1,NA())</f>
        <v>#N/A</v>
      </c>
      <c r="P488" s="15" t="e">
        <f>IF(INDEX('Asset purchases'!O$3:O$1002,MATCH($A488,'Asset purchases'!$A$3:$A$1002,0))="ü",1,NA())</f>
        <v>#N/A</v>
      </c>
      <c r="Q488" s="15" t="e">
        <f>IF(INDEX('Asset purchases'!P$3:P$1002,MATCH($A488,'Asset purchases'!$A$3:$A$1002,0))="ü",1,NA())</f>
        <v>#N/A</v>
      </c>
      <c r="R488" s="15" t="e">
        <f>IF(INDEX('Asset purchases'!Q$3:Q$1002,MATCH($A488,'Asset purchases'!$A$3:$A$1002,0))="ü",1,NA())</f>
        <v>#N/A</v>
      </c>
      <c r="S488" s="15" t="e">
        <f>IF(INDEX('Asset purchases'!R$3:R$1002,MATCH($A488,'Asset purchases'!$A$3:$A$1002,0))="ü",1,NA())</f>
        <v>#N/A</v>
      </c>
      <c r="T488" s="15" t="e">
        <f>IF(INDEX('Asset purchases'!S$3:S$1002,MATCH($A488,'Asset purchases'!$A$3:$A$1002,0))="ü",1,NA())</f>
        <v>#N/A</v>
      </c>
      <c r="U488" s="15" t="e">
        <f>IF(INDEX('Asset purchases'!T$3:T$1002,MATCH($A488,'Asset purchases'!$A$3:$A$1002,0))="ü",1,NA())</f>
        <v>#N/A</v>
      </c>
      <c r="V488" s="43">
        <f>IF(Announcements!H488="ü",1,0)</f>
        <v>0</v>
      </c>
    </row>
    <row r="489" spans="1:22" x14ac:dyDescent="0.3">
      <c r="A489" s="15" t="str">
        <f>IF(NOT(ISBLANK(Announcements!A489)),Announcements!A489,NA())</f>
        <v>HU-20200407-mon-2</v>
      </c>
      <c r="B489" s="15">
        <f>IF(NOT(ISBLANK(Announcements!B489)),Announcements!B489,NA())</f>
        <v>4</v>
      </c>
      <c r="C489" s="15" t="e">
        <f>IF(NOT(ISBLANK(Announcements!#REF!)),Announcements!#REF!,NA())</f>
        <v>#REF!</v>
      </c>
      <c r="D489" s="26">
        <f>IF(NOT(ISBLANK(Announcements!C489)),Announcements!C489,NA())</f>
        <v>44033</v>
      </c>
      <c r="E489" s="15" t="e">
        <f>IF(NOT(ISBLANK(Announcements!D489)),Announcements!D489,NA())</f>
        <v>#N/A</v>
      </c>
      <c r="F489" s="15" t="str">
        <f>IF(NOT(ISBLANK(Announcements!E489)),Announcements!E489,NA())</f>
        <v>HU</v>
      </c>
      <c r="G489" s="15" t="str">
        <f>IF(NOT(ISBLANK(Announcements!F489)),Announcements!F489,NA())</f>
        <v>Asset purchases</v>
      </c>
      <c r="H489" s="15" t="e">
        <f>IF(INDEX('Lending operations'!$L$3:$L$1007,MATCH($A489,'Lending operations'!$A$3:$A$1007,0))="ü",1,0)</f>
        <v>#N/A</v>
      </c>
      <c r="I489" s="15" t="e">
        <f>IF(INDEX('Lending operations'!$M$3:$M$1007,MATCH($A489,'Lending operations'!$A$3:$A$1007,0))="ü",1,NA())</f>
        <v>#N/A</v>
      </c>
      <c r="J489" s="15">
        <f t="shared" si="14"/>
        <v>0</v>
      </c>
      <c r="K489" s="15">
        <f t="shared" si="15"/>
        <v>1</v>
      </c>
      <c r="M489" s="15">
        <f>IF(INDEX('Asset purchases'!L$3:L$1002,MATCH($A489,'Asset purchases'!$A$3:$A$1002,0))="ü",1,NA())</f>
        <v>1</v>
      </c>
      <c r="N489" s="15" t="e">
        <f>IF(INDEX('Asset purchases'!M$3:M$1002,MATCH($A489,'Asset purchases'!$A$3:$A$1002,0))="ü",1,NA())</f>
        <v>#N/A</v>
      </c>
      <c r="O489" s="15">
        <f>IF(INDEX('Asset purchases'!N$3:N$1002,MATCH($A489,'Asset purchases'!$A$3:$A$1002,0))="ü",1,NA())</f>
        <v>1</v>
      </c>
      <c r="P489" s="15" t="e">
        <f>IF(INDEX('Asset purchases'!O$3:O$1002,MATCH($A489,'Asset purchases'!$A$3:$A$1002,0))="ü",1,NA())</f>
        <v>#N/A</v>
      </c>
      <c r="Q489" s="15" t="e">
        <f>IF(INDEX('Asset purchases'!P$3:P$1002,MATCH($A489,'Asset purchases'!$A$3:$A$1002,0))="ü",1,NA())</f>
        <v>#N/A</v>
      </c>
      <c r="R489" s="15" t="e">
        <f>IF(INDEX('Asset purchases'!Q$3:Q$1002,MATCH($A489,'Asset purchases'!$A$3:$A$1002,0))="ü",1,NA())</f>
        <v>#N/A</v>
      </c>
      <c r="S489" s="15" t="e">
        <f>IF(INDEX('Asset purchases'!R$3:R$1002,MATCH($A489,'Asset purchases'!$A$3:$A$1002,0))="ü",1,NA())</f>
        <v>#N/A</v>
      </c>
      <c r="T489" s="15" t="e">
        <f>IF(INDEX('Asset purchases'!S$3:S$1002,MATCH($A489,'Asset purchases'!$A$3:$A$1002,0))="ü",1,NA())</f>
        <v>#N/A</v>
      </c>
      <c r="U489" s="15" t="e">
        <f>IF(INDEX('Asset purchases'!T$3:T$1002,MATCH($A489,'Asset purchases'!$A$3:$A$1002,0))="ü",1,NA())</f>
        <v>#N/A</v>
      </c>
      <c r="V489" s="43">
        <f>IF(Announcements!H489="ü",1,0)</f>
        <v>0</v>
      </c>
    </row>
    <row r="490" spans="1:22" x14ac:dyDescent="0.3">
      <c r="A490" s="15" t="str">
        <f>IF(NOT(ISBLANK(Announcements!A490)),Announcements!A490,NA())</f>
        <v>HU-20200324-mon-4</v>
      </c>
      <c r="B490" s="15">
        <f>IF(NOT(ISBLANK(Announcements!B490)),Announcements!B490,NA())</f>
        <v>5</v>
      </c>
      <c r="C490" s="15" t="e">
        <f>IF(NOT(ISBLANK(Announcements!#REF!)),Announcements!#REF!,NA())</f>
        <v>#REF!</v>
      </c>
      <c r="D490" s="26">
        <f>IF(NOT(ISBLANK(Announcements!C490)),Announcements!C490,NA())</f>
        <v>44033</v>
      </c>
      <c r="E490" s="15" t="e">
        <f>IF(NOT(ISBLANK(Announcements!D490)),Announcements!D490,NA())</f>
        <v>#N/A</v>
      </c>
      <c r="F490" s="15" t="str">
        <f>IF(NOT(ISBLANK(Announcements!E490)),Announcements!E490,NA())</f>
        <v>HU</v>
      </c>
      <c r="G490" s="15" t="str">
        <f>IF(NOT(ISBLANK(Announcements!F490)),Announcements!F490,NA())</f>
        <v>Interest rate</v>
      </c>
      <c r="H490" s="15" t="e">
        <f>IF(INDEX('Lending operations'!$L$3:$L$1007,MATCH($A490,'Lending operations'!$A$3:$A$1007,0))="ü",1,0)</f>
        <v>#N/A</v>
      </c>
      <c r="I490" s="15" t="e">
        <f>IF(INDEX('Lending operations'!$M$3:$M$1007,MATCH($A490,'Lending operations'!$A$3:$A$1007,0))="ü",1,NA())</f>
        <v>#N/A</v>
      </c>
      <c r="J490" s="15">
        <f t="shared" si="14"/>
        <v>0</v>
      </c>
      <c r="K490" s="15">
        <f t="shared" si="15"/>
        <v>0</v>
      </c>
      <c r="M490" s="15" t="e">
        <f>IF(INDEX('Asset purchases'!L$3:L$1002,MATCH($A490,'Asset purchases'!$A$3:$A$1002,0))="ü",1,NA())</f>
        <v>#N/A</v>
      </c>
      <c r="N490" s="15" t="e">
        <f>IF(INDEX('Asset purchases'!M$3:M$1002,MATCH($A490,'Asset purchases'!$A$3:$A$1002,0))="ü",1,NA())</f>
        <v>#N/A</v>
      </c>
      <c r="O490" s="15" t="e">
        <f>IF(INDEX('Asset purchases'!N$3:N$1002,MATCH($A490,'Asset purchases'!$A$3:$A$1002,0))="ü",1,NA())</f>
        <v>#N/A</v>
      </c>
      <c r="P490" s="15" t="e">
        <f>IF(INDEX('Asset purchases'!O$3:O$1002,MATCH($A490,'Asset purchases'!$A$3:$A$1002,0))="ü",1,NA())</f>
        <v>#N/A</v>
      </c>
      <c r="Q490" s="15" t="e">
        <f>IF(INDEX('Asset purchases'!P$3:P$1002,MATCH($A490,'Asset purchases'!$A$3:$A$1002,0))="ü",1,NA())</f>
        <v>#N/A</v>
      </c>
      <c r="R490" s="15" t="e">
        <f>IF(INDEX('Asset purchases'!Q$3:Q$1002,MATCH($A490,'Asset purchases'!$A$3:$A$1002,0))="ü",1,NA())</f>
        <v>#N/A</v>
      </c>
      <c r="S490" s="15" t="e">
        <f>IF(INDEX('Asset purchases'!R$3:R$1002,MATCH($A490,'Asset purchases'!$A$3:$A$1002,0))="ü",1,NA())</f>
        <v>#N/A</v>
      </c>
      <c r="T490" s="15" t="e">
        <f>IF(INDEX('Asset purchases'!S$3:S$1002,MATCH($A490,'Asset purchases'!$A$3:$A$1002,0))="ü",1,NA())</f>
        <v>#N/A</v>
      </c>
      <c r="U490" s="15" t="e">
        <f>IF(INDEX('Asset purchases'!T$3:T$1002,MATCH($A490,'Asset purchases'!$A$3:$A$1002,0))="ü",1,NA())</f>
        <v>#N/A</v>
      </c>
      <c r="V490" s="43">
        <f>IF(Announcements!H490="ü",1,0)</f>
        <v>0</v>
      </c>
    </row>
    <row r="491" spans="1:22" x14ac:dyDescent="0.3">
      <c r="A491" s="15" t="str">
        <f>IF(NOT(ISBLANK(Announcements!A491)),Announcements!A491,NA())</f>
        <v>HU-20200723-mon-1</v>
      </c>
      <c r="B491" s="15">
        <f>IF(NOT(ISBLANK(Announcements!B491)),Announcements!B491,NA())</f>
        <v>2</v>
      </c>
      <c r="C491" s="15" t="e">
        <f>IF(NOT(ISBLANK(Announcements!#REF!)),Announcements!#REF!,NA())</f>
        <v>#REF!</v>
      </c>
      <c r="D491" s="26">
        <f>IF(NOT(ISBLANK(Announcements!C491)),Announcements!C491,NA())</f>
        <v>44035</v>
      </c>
      <c r="E491" s="15" t="e">
        <f>IF(NOT(ISBLANK(Announcements!D491)),Announcements!D491,NA())</f>
        <v>#N/A</v>
      </c>
      <c r="F491" s="15" t="str">
        <f>IF(NOT(ISBLANK(Announcements!E491)),Announcements!E491,NA())</f>
        <v>HU</v>
      </c>
      <c r="G491" s="15" t="str">
        <f>IF(NOT(ISBLANK(Announcements!F491)),Announcements!F491,NA())</f>
        <v>Foreign exchange</v>
      </c>
      <c r="H491" s="15" t="e">
        <f>IF(INDEX('Lending operations'!$L$3:$L$1007,MATCH($A491,'Lending operations'!$A$3:$A$1007,0))="ü",1,0)</f>
        <v>#N/A</v>
      </c>
      <c r="I491" s="15" t="e">
        <f>IF(INDEX('Lending operations'!$M$3:$M$1007,MATCH($A491,'Lending operations'!$A$3:$A$1007,0))="ü",1,NA())</f>
        <v>#N/A</v>
      </c>
      <c r="J491" s="15">
        <f t="shared" si="14"/>
        <v>0</v>
      </c>
      <c r="K491" s="15">
        <f t="shared" si="15"/>
        <v>0</v>
      </c>
      <c r="M491" s="15" t="e">
        <f>IF(INDEX('Asset purchases'!L$3:L$1002,MATCH($A491,'Asset purchases'!$A$3:$A$1002,0))="ü",1,NA())</f>
        <v>#N/A</v>
      </c>
      <c r="N491" s="15" t="e">
        <f>IF(INDEX('Asset purchases'!M$3:M$1002,MATCH($A491,'Asset purchases'!$A$3:$A$1002,0))="ü",1,NA())</f>
        <v>#N/A</v>
      </c>
      <c r="O491" s="15" t="e">
        <f>IF(INDEX('Asset purchases'!N$3:N$1002,MATCH($A491,'Asset purchases'!$A$3:$A$1002,0))="ü",1,NA())</f>
        <v>#N/A</v>
      </c>
      <c r="P491" s="15" t="e">
        <f>IF(INDEX('Asset purchases'!O$3:O$1002,MATCH($A491,'Asset purchases'!$A$3:$A$1002,0))="ü",1,NA())</f>
        <v>#N/A</v>
      </c>
      <c r="Q491" s="15" t="e">
        <f>IF(INDEX('Asset purchases'!P$3:P$1002,MATCH($A491,'Asset purchases'!$A$3:$A$1002,0))="ü",1,NA())</f>
        <v>#N/A</v>
      </c>
      <c r="R491" s="15" t="e">
        <f>IF(INDEX('Asset purchases'!Q$3:Q$1002,MATCH($A491,'Asset purchases'!$A$3:$A$1002,0))="ü",1,NA())</f>
        <v>#N/A</v>
      </c>
      <c r="S491" s="15" t="e">
        <f>IF(INDEX('Asset purchases'!R$3:R$1002,MATCH($A491,'Asset purchases'!$A$3:$A$1002,0))="ü",1,NA())</f>
        <v>#N/A</v>
      </c>
      <c r="T491" s="15" t="e">
        <f>IF(INDEX('Asset purchases'!S$3:S$1002,MATCH($A491,'Asset purchases'!$A$3:$A$1002,0))="ü",1,NA())</f>
        <v>#N/A</v>
      </c>
      <c r="U491" s="15" t="e">
        <f>IF(INDEX('Asset purchases'!T$3:T$1002,MATCH($A491,'Asset purchases'!$A$3:$A$1002,0))="ü",1,NA())</f>
        <v>#N/A</v>
      </c>
      <c r="V491" s="43">
        <f>IF(Announcements!H491="ü",1,0)</f>
        <v>0</v>
      </c>
    </row>
    <row r="492" spans="1:22" x14ac:dyDescent="0.3">
      <c r="A492" s="15" t="str">
        <f>IF(NOT(ISBLANK(Announcements!A492)),Announcements!A492,NA())</f>
        <v>HU-20200407-mon-2</v>
      </c>
      <c r="B492" s="15">
        <f>IF(NOT(ISBLANK(Announcements!B492)),Announcements!B492,NA())</f>
        <v>5</v>
      </c>
      <c r="C492" s="15" t="e">
        <f>IF(NOT(ISBLANK(Announcements!#REF!)),Announcements!#REF!,NA())</f>
        <v>#REF!</v>
      </c>
      <c r="D492" s="26">
        <f>IF(NOT(ISBLANK(Announcements!C492)),Announcements!C492,NA())</f>
        <v>44068</v>
      </c>
      <c r="E492" s="15" t="e">
        <f>IF(NOT(ISBLANK(Announcements!D492)),Announcements!D492,NA())</f>
        <v>#N/A</v>
      </c>
      <c r="F492" s="15" t="str">
        <f>IF(NOT(ISBLANK(Announcements!E492)),Announcements!E492,NA())</f>
        <v>HU</v>
      </c>
      <c r="G492" s="15" t="str">
        <f>IF(NOT(ISBLANK(Announcements!F492)),Announcements!F492,NA())</f>
        <v>Asset purchases</v>
      </c>
      <c r="H492" s="15" t="e">
        <f>IF(INDEX('Lending operations'!$L$3:$L$1007,MATCH($A492,'Lending operations'!$A$3:$A$1007,0))="ü",1,0)</f>
        <v>#N/A</v>
      </c>
      <c r="I492" s="15" t="e">
        <f>IF(INDEX('Lending operations'!$M$3:$M$1007,MATCH($A492,'Lending operations'!$A$3:$A$1007,0))="ü",1,NA())</f>
        <v>#N/A</v>
      </c>
      <c r="J492" s="15">
        <f t="shared" si="14"/>
        <v>0</v>
      </c>
      <c r="K492" s="15">
        <f t="shared" si="15"/>
        <v>1</v>
      </c>
      <c r="M492" s="15">
        <f>IF(INDEX('Asset purchases'!L$3:L$1002,MATCH($A492,'Asset purchases'!$A$3:$A$1002,0))="ü",1,NA())</f>
        <v>1</v>
      </c>
      <c r="N492" s="15" t="e">
        <f>IF(INDEX('Asset purchases'!M$3:M$1002,MATCH($A492,'Asset purchases'!$A$3:$A$1002,0))="ü",1,NA())</f>
        <v>#N/A</v>
      </c>
      <c r="O492" s="15">
        <f>IF(INDEX('Asset purchases'!N$3:N$1002,MATCH($A492,'Asset purchases'!$A$3:$A$1002,0))="ü",1,NA())</f>
        <v>1</v>
      </c>
      <c r="P492" s="15" t="e">
        <f>IF(INDEX('Asset purchases'!O$3:O$1002,MATCH($A492,'Asset purchases'!$A$3:$A$1002,0))="ü",1,NA())</f>
        <v>#N/A</v>
      </c>
      <c r="Q492" s="15" t="e">
        <f>IF(INDEX('Asset purchases'!P$3:P$1002,MATCH($A492,'Asset purchases'!$A$3:$A$1002,0))="ü",1,NA())</f>
        <v>#N/A</v>
      </c>
      <c r="R492" s="15" t="e">
        <f>IF(INDEX('Asset purchases'!Q$3:Q$1002,MATCH($A492,'Asset purchases'!$A$3:$A$1002,0))="ü",1,NA())</f>
        <v>#N/A</v>
      </c>
      <c r="S492" s="15" t="e">
        <f>IF(INDEX('Asset purchases'!R$3:R$1002,MATCH($A492,'Asset purchases'!$A$3:$A$1002,0))="ü",1,NA())</f>
        <v>#N/A</v>
      </c>
      <c r="T492" s="15" t="e">
        <f>IF(INDEX('Asset purchases'!S$3:S$1002,MATCH($A492,'Asset purchases'!$A$3:$A$1002,0))="ü",1,NA())</f>
        <v>#N/A</v>
      </c>
      <c r="U492" s="15" t="e">
        <f>IF(INDEX('Asset purchases'!T$3:T$1002,MATCH($A492,'Asset purchases'!$A$3:$A$1002,0))="ü",1,NA())</f>
        <v>#N/A</v>
      </c>
      <c r="V492" s="43">
        <f>IF(Announcements!H492="ü",1,0)</f>
        <v>0</v>
      </c>
    </row>
    <row r="493" spans="1:22" x14ac:dyDescent="0.3">
      <c r="A493" s="15" t="str">
        <f>IF(NOT(ISBLANK(Announcements!A493)),Announcements!A493,NA())</f>
        <v>HU-20200324-mon-4</v>
      </c>
      <c r="B493" s="15">
        <f>IF(NOT(ISBLANK(Announcements!B493)),Announcements!B493,NA())</f>
        <v>6</v>
      </c>
      <c r="C493" s="15" t="e">
        <f>IF(NOT(ISBLANK(Announcements!#REF!)),Announcements!#REF!,NA())</f>
        <v>#REF!</v>
      </c>
      <c r="D493" s="26">
        <f>IF(NOT(ISBLANK(Announcements!C493)),Announcements!C493,NA())</f>
        <v>44068</v>
      </c>
      <c r="E493" s="15" t="e">
        <f>IF(NOT(ISBLANK(Announcements!D493)),Announcements!D493,NA())</f>
        <v>#N/A</v>
      </c>
      <c r="F493" s="15" t="str">
        <f>IF(NOT(ISBLANK(Announcements!E493)),Announcements!E493,NA())</f>
        <v>HU</v>
      </c>
      <c r="G493" s="15" t="str">
        <f>IF(NOT(ISBLANK(Announcements!F493)),Announcements!F493,NA())</f>
        <v>Interest rate</v>
      </c>
      <c r="H493" s="15" t="e">
        <f>IF(INDEX('Lending operations'!$L$3:$L$1007,MATCH($A493,'Lending operations'!$A$3:$A$1007,0))="ü",1,0)</f>
        <v>#N/A</v>
      </c>
      <c r="I493" s="15" t="e">
        <f>IF(INDEX('Lending operations'!$M$3:$M$1007,MATCH($A493,'Lending operations'!$A$3:$A$1007,0))="ü",1,NA())</f>
        <v>#N/A</v>
      </c>
      <c r="J493" s="15">
        <f t="shared" si="14"/>
        <v>0</v>
      </c>
      <c r="K493" s="15">
        <f t="shared" si="15"/>
        <v>0</v>
      </c>
      <c r="M493" s="15" t="e">
        <f>IF(INDEX('Asset purchases'!L$3:L$1002,MATCH($A493,'Asset purchases'!$A$3:$A$1002,0))="ü",1,NA())</f>
        <v>#N/A</v>
      </c>
      <c r="N493" s="15" t="e">
        <f>IF(INDEX('Asset purchases'!M$3:M$1002,MATCH($A493,'Asset purchases'!$A$3:$A$1002,0))="ü",1,NA())</f>
        <v>#N/A</v>
      </c>
      <c r="O493" s="15" t="e">
        <f>IF(INDEX('Asset purchases'!N$3:N$1002,MATCH($A493,'Asset purchases'!$A$3:$A$1002,0))="ü",1,NA())</f>
        <v>#N/A</v>
      </c>
      <c r="P493" s="15" t="e">
        <f>IF(INDEX('Asset purchases'!O$3:O$1002,MATCH($A493,'Asset purchases'!$A$3:$A$1002,0))="ü",1,NA())</f>
        <v>#N/A</v>
      </c>
      <c r="Q493" s="15" t="e">
        <f>IF(INDEX('Asset purchases'!P$3:P$1002,MATCH($A493,'Asset purchases'!$A$3:$A$1002,0))="ü",1,NA())</f>
        <v>#N/A</v>
      </c>
      <c r="R493" s="15" t="e">
        <f>IF(INDEX('Asset purchases'!Q$3:Q$1002,MATCH($A493,'Asset purchases'!$A$3:$A$1002,0))="ü",1,NA())</f>
        <v>#N/A</v>
      </c>
      <c r="S493" s="15" t="e">
        <f>IF(INDEX('Asset purchases'!R$3:R$1002,MATCH($A493,'Asset purchases'!$A$3:$A$1002,0))="ü",1,NA())</f>
        <v>#N/A</v>
      </c>
      <c r="T493" s="15" t="e">
        <f>IF(INDEX('Asset purchases'!S$3:S$1002,MATCH($A493,'Asset purchases'!$A$3:$A$1002,0))="ü",1,NA())</f>
        <v>#N/A</v>
      </c>
      <c r="U493" s="15" t="e">
        <f>IF(INDEX('Asset purchases'!T$3:T$1002,MATCH($A493,'Asset purchases'!$A$3:$A$1002,0))="ü",1,NA())</f>
        <v>#N/A</v>
      </c>
      <c r="V493" s="43">
        <f>IF(Announcements!H493="ü",1,0)</f>
        <v>0</v>
      </c>
    </row>
    <row r="494" spans="1:22" x14ac:dyDescent="0.3">
      <c r="A494" s="15" t="str">
        <f>IF(NOT(ISBLANK(Announcements!A494)),Announcements!A494,NA())</f>
        <v>HU-20200324-mon-2</v>
      </c>
      <c r="B494" s="15">
        <f>IF(NOT(ISBLANK(Announcements!B494)),Announcements!B494,NA())</f>
        <v>4</v>
      </c>
      <c r="C494" s="15" t="e">
        <f>IF(NOT(ISBLANK(Announcements!#REF!)),Announcements!#REF!,NA())</f>
        <v>#REF!</v>
      </c>
      <c r="D494" s="26">
        <f>IF(NOT(ISBLANK(Announcements!C494)),Announcements!C494,NA())</f>
        <v>44082</v>
      </c>
      <c r="E494" s="15" t="e">
        <f>IF(NOT(ISBLANK(Announcements!D494)),Announcements!D494,NA())</f>
        <v>#N/A</v>
      </c>
      <c r="F494" s="15" t="str">
        <f>IF(NOT(ISBLANK(Announcements!E494)),Announcements!E494,NA())</f>
        <v>HU</v>
      </c>
      <c r="G494" s="15" t="str">
        <f>IF(NOT(ISBLANK(Announcements!F494)),Announcements!F494,NA())</f>
        <v>Lending operations</v>
      </c>
      <c r="H494" s="15">
        <f>IF(INDEX('Lending operations'!$L$3:$L$1007,MATCH($A494,'Lending operations'!$A$3:$A$1007,0))="ü",1,0)</f>
        <v>0</v>
      </c>
      <c r="I494" s="15" t="e">
        <f>IF(INDEX('Lending operations'!$M$3:$M$1007,MATCH($A494,'Lending operations'!$A$3:$A$1007,0))="ü",1,NA())</f>
        <v>#N/A</v>
      </c>
      <c r="J494" s="15">
        <f t="shared" si="14"/>
        <v>0</v>
      </c>
      <c r="K494" s="15">
        <f t="shared" si="15"/>
        <v>0</v>
      </c>
      <c r="M494" s="15" t="e">
        <f>IF(INDEX('Asset purchases'!L$3:L$1002,MATCH($A494,'Asset purchases'!$A$3:$A$1002,0))="ü",1,NA())</f>
        <v>#N/A</v>
      </c>
      <c r="N494" s="15" t="e">
        <f>IF(INDEX('Asset purchases'!M$3:M$1002,MATCH($A494,'Asset purchases'!$A$3:$A$1002,0))="ü",1,NA())</f>
        <v>#N/A</v>
      </c>
      <c r="O494" s="15" t="e">
        <f>IF(INDEX('Asset purchases'!N$3:N$1002,MATCH($A494,'Asset purchases'!$A$3:$A$1002,0))="ü",1,NA())</f>
        <v>#N/A</v>
      </c>
      <c r="P494" s="15" t="e">
        <f>IF(INDEX('Asset purchases'!O$3:O$1002,MATCH($A494,'Asset purchases'!$A$3:$A$1002,0))="ü",1,NA())</f>
        <v>#N/A</v>
      </c>
      <c r="Q494" s="15" t="e">
        <f>IF(INDEX('Asset purchases'!P$3:P$1002,MATCH($A494,'Asset purchases'!$A$3:$A$1002,0))="ü",1,NA())</f>
        <v>#N/A</v>
      </c>
      <c r="R494" s="15" t="e">
        <f>IF(INDEX('Asset purchases'!Q$3:Q$1002,MATCH($A494,'Asset purchases'!$A$3:$A$1002,0))="ü",1,NA())</f>
        <v>#N/A</v>
      </c>
      <c r="S494" s="15" t="e">
        <f>IF(INDEX('Asset purchases'!R$3:R$1002,MATCH($A494,'Asset purchases'!$A$3:$A$1002,0))="ü",1,NA())</f>
        <v>#N/A</v>
      </c>
      <c r="T494" s="15" t="e">
        <f>IF(INDEX('Asset purchases'!S$3:S$1002,MATCH($A494,'Asset purchases'!$A$3:$A$1002,0))="ü",1,NA())</f>
        <v>#N/A</v>
      </c>
      <c r="U494" s="15" t="e">
        <f>IF(INDEX('Asset purchases'!T$3:T$1002,MATCH($A494,'Asset purchases'!$A$3:$A$1002,0))="ü",1,NA())</f>
        <v>#N/A</v>
      </c>
      <c r="V494" s="43">
        <f>IF(Announcements!H494="ü",1,0)</f>
        <v>1</v>
      </c>
    </row>
    <row r="495" spans="1:22" x14ac:dyDescent="0.3">
      <c r="A495" s="15" t="str">
        <f>IF(NOT(ISBLANK(Announcements!A495)),Announcements!A495,NA())</f>
        <v>HU-20200324-mon-3</v>
      </c>
      <c r="B495" s="15">
        <f>IF(NOT(ISBLANK(Announcements!B495)),Announcements!B495,NA())</f>
        <v>2</v>
      </c>
      <c r="C495" s="15" t="e">
        <f>IF(NOT(ISBLANK(Announcements!#REF!)),Announcements!#REF!,NA())</f>
        <v>#REF!</v>
      </c>
      <c r="D495" s="26">
        <f>IF(NOT(ISBLANK(Announcements!C495)),Announcements!C495,NA())</f>
        <v>44082</v>
      </c>
      <c r="E495" s="15" t="e">
        <f>IF(NOT(ISBLANK(Announcements!D495)),Announcements!D495,NA())</f>
        <v>#N/A</v>
      </c>
      <c r="F495" s="15" t="str">
        <f>IF(NOT(ISBLANK(Announcements!E495)),Announcements!E495,NA())</f>
        <v>HU</v>
      </c>
      <c r="G495" s="15" t="str">
        <f>IF(NOT(ISBLANK(Announcements!F495)),Announcements!F495,NA())</f>
        <v>Reserve policy</v>
      </c>
      <c r="H495" s="15" t="e">
        <f>IF(INDEX('Lending operations'!$L$3:$L$1007,MATCH($A495,'Lending operations'!$A$3:$A$1007,0))="ü",1,0)</f>
        <v>#N/A</v>
      </c>
      <c r="I495" s="15" t="e">
        <f>IF(INDEX('Lending operations'!$M$3:$M$1007,MATCH($A495,'Lending operations'!$A$3:$A$1007,0))="ü",1,NA())</f>
        <v>#N/A</v>
      </c>
      <c r="J495" s="15">
        <f t="shared" si="14"/>
        <v>0</v>
      </c>
      <c r="K495" s="15">
        <f t="shared" si="15"/>
        <v>0</v>
      </c>
      <c r="M495" s="15" t="e">
        <f>IF(INDEX('Asset purchases'!L$3:L$1002,MATCH($A495,'Asset purchases'!$A$3:$A$1002,0))="ü",1,NA())</f>
        <v>#N/A</v>
      </c>
      <c r="N495" s="15" t="e">
        <f>IF(INDEX('Asset purchases'!M$3:M$1002,MATCH($A495,'Asset purchases'!$A$3:$A$1002,0))="ü",1,NA())</f>
        <v>#N/A</v>
      </c>
      <c r="O495" s="15" t="e">
        <f>IF(INDEX('Asset purchases'!N$3:N$1002,MATCH($A495,'Asset purchases'!$A$3:$A$1002,0))="ü",1,NA())</f>
        <v>#N/A</v>
      </c>
      <c r="P495" s="15" t="e">
        <f>IF(INDEX('Asset purchases'!O$3:O$1002,MATCH($A495,'Asset purchases'!$A$3:$A$1002,0))="ü",1,NA())</f>
        <v>#N/A</v>
      </c>
      <c r="Q495" s="15" t="e">
        <f>IF(INDEX('Asset purchases'!P$3:P$1002,MATCH($A495,'Asset purchases'!$A$3:$A$1002,0))="ü",1,NA())</f>
        <v>#N/A</v>
      </c>
      <c r="R495" s="15" t="e">
        <f>IF(INDEX('Asset purchases'!Q$3:Q$1002,MATCH($A495,'Asset purchases'!$A$3:$A$1002,0))="ü",1,NA())</f>
        <v>#N/A</v>
      </c>
      <c r="S495" s="15" t="e">
        <f>IF(INDEX('Asset purchases'!R$3:R$1002,MATCH($A495,'Asset purchases'!$A$3:$A$1002,0))="ü",1,NA())</f>
        <v>#N/A</v>
      </c>
      <c r="T495" s="15" t="e">
        <f>IF(INDEX('Asset purchases'!S$3:S$1002,MATCH($A495,'Asset purchases'!$A$3:$A$1002,0))="ü",1,NA())</f>
        <v>#N/A</v>
      </c>
      <c r="U495" s="15" t="e">
        <f>IF(INDEX('Asset purchases'!T$3:T$1002,MATCH($A495,'Asset purchases'!$A$3:$A$1002,0))="ü",1,NA())</f>
        <v>#N/A</v>
      </c>
      <c r="V495" s="43">
        <f>IF(Announcements!H495="ü",1,0)</f>
        <v>1</v>
      </c>
    </row>
    <row r="496" spans="1:22" x14ac:dyDescent="0.3">
      <c r="A496" s="15" t="str">
        <f>IF(NOT(ISBLANK(Announcements!A496)),Announcements!A496,NA())</f>
        <v>HU-20200908-mon-1</v>
      </c>
      <c r="B496" s="15">
        <f>IF(NOT(ISBLANK(Announcements!B496)),Announcements!B496,NA())</f>
        <v>1</v>
      </c>
      <c r="C496" s="15" t="e">
        <f>IF(NOT(ISBLANK(Announcements!#REF!)),Announcements!#REF!,NA())</f>
        <v>#REF!</v>
      </c>
      <c r="D496" s="26">
        <f>IF(NOT(ISBLANK(Announcements!C496)),Announcements!C496,NA())</f>
        <v>44082</v>
      </c>
      <c r="E496" s="15" t="e">
        <f>IF(NOT(ISBLANK(Announcements!D496)),Announcements!D496,NA())</f>
        <v>#N/A</v>
      </c>
      <c r="F496" s="15" t="str">
        <f>IF(NOT(ISBLANK(Announcements!E496)),Announcements!E496,NA())</f>
        <v>HU</v>
      </c>
      <c r="G496" s="15" t="str">
        <f>IF(NOT(ISBLANK(Announcements!F496)),Announcements!F496,NA())</f>
        <v>Foreign exchange</v>
      </c>
      <c r="H496" s="15" t="e">
        <f>IF(INDEX('Lending operations'!$L$3:$L$1007,MATCH($A496,'Lending operations'!$A$3:$A$1007,0))="ü",1,0)</f>
        <v>#N/A</v>
      </c>
      <c r="I496" s="15" t="e">
        <f>IF(INDEX('Lending operations'!$M$3:$M$1007,MATCH($A496,'Lending operations'!$A$3:$A$1007,0))="ü",1,NA())</f>
        <v>#N/A</v>
      </c>
      <c r="J496" s="15">
        <f t="shared" si="14"/>
        <v>0</v>
      </c>
      <c r="K496" s="15">
        <f t="shared" si="15"/>
        <v>0</v>
      </c>
      <c r="M496" s="15" t="e">
        <f>IF(INDEX('Asset purchases'!L$3:L$1002,MATCH($A496,'Asset purchases'!$A$3:$A$1002,0))="ü",1,NA())</f>
        <v>#N/A</v>
      </c>
      <c r="N496" s="15" t="e">
        <f>IF(INDEX('Asset purchases'!M$3:M$1002,MATCH($A496,'Asset purchases'!$A$3:$A$1002,0))="ü",1,NA())</f>
        <v>#N/A</v>
      </c>
      <c r="O496" s="15" t="e">
        <f>IF(INDEX('Asset purchases'!N$3:N$1002,MATCH($A496,'Asset purchases'!$A$3:$A$1002,0))="ü",1,NA())</f>
        <v>#N/A</v>
      </c>
      <c r="P496" s="15" t="e">
        <f>IF(INDEX('Asset purchases'!O$3:O$1002,MATCH($A496,'Asset purchases'!$A$3:$A$1002,0))="ü",1,NA())</f>
        <v>#N/A</v>
      </c>
      <c r="Q496" s="15" t="e">
        <f>IF(INDEX('Asset purchases'!P$3:P$1002,MATCH($A496,'Asset purchases'!$A$3:$A$1002,0))="ü",1,NA())</f>
        <v>#N/A</v>
      </c>
      <c r="R496" s="15" t="e">
        <f>IF(INDEX('Asset purchases'!Q$3:Q$1002,MATCH($A496,'Asset purchases'!$A$3:$A$1002,0))="ü",1,NA())</f>
        <v>#N/A</v>
      </c>
      <c r="S496" s="15" t="e">
        <f>IF(INDEX('Asset purchases'!R$3:R$1002,MATCH($A496,'Asset purchases'!$A$3:$A$1002,0))="ü",1,NA())</f>
        <v>#N/A</v>
      </c>
      <c r="T496" s="15" t="e">
        <f>IF(INDEX('Asset purchases'!S$3:S$1002,MATCH($A496,'Asset purchases'!$A$3:$A$1002,0))="ü",1,NA())</f>
        <v>#N/A</v>
      </c>
      <c r="U496" s="15" t="e">
        <f>IF(INDEX('Asset purchases'!T$3:T$1002,MATCH($A496,'Asset purchases'!$A$3:$A$1002,0))="ü",1,NA())</f>
        <v>#N/A</v>
      </c>
      <c r="V496" s="43">
        <f>IF(Announcements!H496="ü",1,0)</f>
        <v>0</v>
      </c>
    </row>
    <row r="497" spans="1:22" x14ac:dyDescent="0.3">
      <c r="A497" s="15" t="str">
        <f>IF(NOT(ISBLANK(Announcements!A497)),Announcements!A497,NA())</f>
        <v>HU-20200908-mon-2</v>
      </c>
      <c r="B497" s="15">
        <f>IF(NOT(ISBLANK(Announcements!B497)),Announcements!B497,NA())</f>
        <v>1</v>
      </c>
      <c r="C497" s="15" t="e">
        <f>IF(NOT(ISBLANK(Announcements!#REF!)),Announcements!#REF!,NA())</f>
        <v>#REF!</v>
      </c>
      <c r="D497" s="26">
        <f>IF(NOT(ISBLANK(Announcements!C497)),Announcements!C497,NA())</f>
        <v>44082</v>
      </c>
      <c r="E497" s="15" t="e">
        <f>IF(NOT(ISBLANK(Announcements!D497)),Announcements!D497,NA())</f>
        <v>#N/A</v>
      </c>
      <c r="F497" s="15" t="str">
        <f>IF(NOT(ISBLANK(Announcements!E497)),Announcements!E497,NA())</f>
        <v>HU</v>
      </c>
      <c r="G497" s="15" t="str">
        <f>IF(NOT(ISBLANK(Announcements!F497)),Announcements!F497,NA())</f>
        <v>Reserve policy</v>
      </c>
      <c r="H497" s="15" t="e">
        <f>IF(INDEX('Lending operations'!$L$3:$L$1007,MATCH($A497,'Lending operations'!$A$3:$A$1007,0))="ü",1,0)</f>
        <v>#N/A</v>
      </c>
      <c r="I497" s="15" t="e">
        <f>IF(INDEX('Lending operations'!$M$3:$M$1007,MATCH($A497,'Lending operations'!$A$3:$A$1007,0))="ü",1,NA())</f>
        <v>#N/A</v>
      </c>
      <c r="J497" s="15">
        <f t="shared" si="14"/>
        <v>0</v>
      </c>
      <c r="K497" s="15">
        <f t="shared" si="15"/>
        <v>0</v>
      </c>
      <c r="M497" s="15" t="e">
        <f>IF(INDEX('Asset purchases'!L$3:L$1002,MATCH($A497,'Asset purchases'!$A$3:$A$1002,0))="ü",1,NA())</f>
        <v>#N/A</v>
      </c>
      <c r="N497" s="15" t="e">
        <f>IF(INDEX('Asset purchases'!M$3:M$1002,MATCH($A497,'Asset purchases'!$A$3:$A$1002,0))="ü",1,NA())</f>
        <v>#N/A</v>
      </c>
      <c r="O497" s="15" t="e">
        <f>IF(INDEX('Asset purchases'!N$3:N$1002,MATCH($A497,'Asset purchases'!$A$3:$A$1002,0))="ü",1,NA())</f>
        <v>#N/A</v>
      </c>
      <c r="P497" s="15" t="e">
        <f>IF(INDEX('Asset purchases'!O$3:O$1002,MATCH($A497,'Asset purchases'!$A$3:$A$1002,0))="ü",1,NA())</f>
        <v>#N/A</v>
      </c>
      <c r="Q497" s="15" t="e">
        <f>IF(INDEX('Asset purchases'!P$3:P$1002,MATCH($A497,'Asset purchases'!$A$3:$A$1002,0))="ü",1,NA())</f>
        <v>#N/A</v>
      </c>
      <c r="R497" s="15" t="e">
        <f>IF(INDEX('Asset purchases'!Q$3:Q$1002,MATCH($A497,'Asset purchases'!$A$3:$A$1002,0))="ü",1,NA())</f>
        <v>#N/A</v>
      </c>
      <c r="S497" s="15" t="e">
        <f>IF(INDEX('Asset purchases'!R$3:R$1002,MATCH($A497,'Asset purchases'!$A$3:$A$1002,0))="ü",1,NA())</f>
        <v>#N/A</v>
      </c>
      <c r="T497" s="15" t="e">
        <f>IF(INDEX('Asset purchases'!S$3:S$1002,MATCH($A497,'Asset purchases'!$A$3:$A$1002,0))="ü",1,NA())</f>
        <v>#N/A</v>
      </c>
      <c r="U497" s="15" t="e">
        <f>IF(INDEX('Asset purchases'!T$3:T$1002,MATCH($A497,'Asset purchases'!$A$3:$A$1002,0))="ü",1,NA())</f>
        <v>#N/A</v>
      </c>
      <c r="V497" s="43">
        <f>IF(Announcements!H497="ü",1,0)</f>
        <v>0</v>
      </c>
    </row>
    <row r="498" spans="1:22" x14ac:dyDescent="0.3">
      <c r="A498" s="15" t="str">
        <f>IF(NOT(ISBLANK(Announcements!A498)),Announcements!A498,NA())</f>
        <v>HU-20200430-mon-1</v>
      </c>
      <c r="B498" s="15">
        <f>IF(NOT(ISBLANK(Announcements!B498)),Announcements!B498,NA())</f>
        <v>3</v>
      </c>
      <c r="C498" s="15" t="e">
        <f>IF(NOT(ISBLANK(Announcements!#REF!)),Announcements!#REF!,NA())</f>
        <v>#REF!</v>
      </c>
      <c r="D498" s="26">
        <f>IF(NOT(ISBLANK(Announcements!C498)),Announcements!C498,NA())</f>
        <v>44096</v>
      </c>
      <c r="E498" s="15" t="e">
        <f>IF(NOT(ISBLANK(Announcements!D498)),Announcements!D498,NA())</f>
        <v>#N/A</v>
      </c>
      <c r="F498" s="15" t="str">
        <f>IF(NOT(ISBLANK(Announcements!E498)),Announcements!E498,NA())</f>
        <v>HU</v>
      </c>
      <c r="G498" s="15" t="str">
        <f>IF(NOT(ISBLANK(Announcements!F498)),Announcements!F498,NA())</f>
        <v>Asset purchases</v>
      </c>
      <c r="H498" s="15" t="e">
        <f>IF(INDEX('Lending operations'!$L$3:$L$1007,MATCH($A498,'Lending operations'!$A$3:$A$1007,0))="ü",1,0)</f>
        <v>#N/A</v>
      </c>
      <c r="I498" s="15" t="e">
        <f>IF(INDEX('Lending operations'!$M$3:$M$1007,MATCH($A498,'Lending operations'!$A$3:$A$1007,0))="ü",1,NA())</f>
        <v>#N/A</v>
      </c>
      <c r="J498" s="15">
        <f t="shared" si="14"/>
        <v>1</v>
      </c>
      <c r="K498" s="15">
        <f t="shared" si="15"/>
        <v>0</v>
      </c>
      <c r="M498" s="15" t="e">
        <f>IF(INDEX('Asset purchases'!L$3:L$1002,MATCH($A498,'Asset purchases'!$A$3:$A$1002,0))="ü",1,NA())</f>
        <v>#N/A</v>
      </c>
      <c r="N498" s="15" t="e">
        <f>IF(INDEX('Asset purchases'!M$3:M$1002,MATCH($A498,'Asset purchases'!$A$3:$A$1002,0))="ü",1,NA())</f>
        <v>#N/A</v>
      </c>
      <c r="O498" s="15" t="e">
        <f>IF(INDEX('Asset purchases'!N$3:N$1002,MATCH($A498,'Asset purchases'!$A$3:$A$1002,0))="ü",1,NA())</f>
        <v>#N/A</v>
      </c>
      <c r="P498" s="15" t="e">
        <f>IF(INDEX('Asset purchases'!O$3:O$1002,MATCH($A498,'Asset purchases'!$A$3:$A$1002,0))="ü",1,NA())</f>
        <v>#N/A</v>
      </c>
      <c r="Q498" s="15" t="e">
        <f>IF(INDEX('Asset purchases'!P$3:P$1002,MATCH($A498,'Asset purchases'!$A$3:$A$1002,0))="ü",1,NA())</f>
        <v>#N/A</v>
      </c>
      <c r="R498" s="15" t="e">
        <f>IF(INDEX('Asset purchases'!Q$3:Q$1002,MATCH($A498,'Asset purchases'!$A$3:$A$1002,0))="ü",1,NA())</f>
        <v>#N/A</v>
      </c>
      <c r="S498" s="15">
        <f>IF(INDEX('Asset purchases'!R$3:R$1002,MATCH($A498,'Asset purchases'!$A$3:$A$1002,0))="ü",1,NA())</f>
        <v>1</v>
      </c>
      <c r="T498" s="15" t="e">
        <f>IF(INDEX('Asset purchases'!S$3:S$1002,MATCH($A498,'Asset purchases'!$A$3:$A$1002,0))="ü",1,NA())</f>
        <v>#N/A</v>
      </c>
      <c r="U498" s="15" t="e">
        <f>IF(INDEX('Asset purchases'!T$3:T$1002,MATCH($A498,'Asset purchases'!$A$3:$A$1002,0))="ü",1,NA())</f>
        <v>#N/A</v>
      </c>
      <c r="V498" s="43">
        <f>IF(Announcements!H498="ü",1,0)</f>
        <v>0</v>
      </c>
    </row>
    <row r="499" spans="1:22" x14ac:dyDescent="0.3">
      <c r="A499" s="15" t="str">
        <f>IF(NOT(ISBLANK(Announcements!A499)),Announcements!A499,NA())</f>
        <v>HU-20200324-mon-4</v>
      </c>
      <c r="B499" s="15">
        <f>IF(NOT(ISBLANK(Announcements!B499)),Announcements!B499,NA())</f>
        <v>7</v>
      </c>
      <c r="C499" s="15" t="e">
        <f>IF(NOT(ISBLANK(Announcements!#REF!)),Announcements!#REF!,NA())</f>
        <v>#REF!</v>
      </c>
      <c r="D499" s="26">
        <f>IF(NOT(ISBLANK(Announcements!C499)),Announcements!C499,NA())</f>
        <v>44096</v>
      </c>
      <c r="E499" s="15" t="e">
        <f>IF(NOT(ISBLANK(Announcements!D499)),Announcements!D499,NA())</f>
        <v>#N/A</v>
      </c>
      <c r="F499" s="15" t="str">
        <f>IF(NOT(ISBLANK(Announcements!E499)),Announcements!E499,NA())</f>
        <v>HU</v>
      </c>
      <c r="G499" s="15" t="str">
        <f>IF(NOT(ISBLANK(Announcements!F499)),Announcements!F499,NA())</f>
        <v>Interest rate</v>
      </c>
      <c r="H499" s="15" t="e">
        <f>IF(INDEX('Lending operations'!$L$3:$L$1007,MATCH($A499,'Lending operations'!$A$3:$A$1007,0))="ü",1,0)</f>
        <v>#N/A</v>
      </c>
      <c r="I499" s="15" t="e">
        <f>IF(INDEX('Lending operations'!$M$3:$M$1007,MATCH($A499,'Lending operations'!$A$3:$A$1007,0))="ü",1,NA())</f>
        <v>#N/A</v>
      </c>
      <c r="J499" s="15">
        <f t="shared" si="14"/>
        <v>0</v>
      </c>
      <c r="K499" s="15">
        <f t="shared" si="15"/>
        <v>0</v>
      </c>
      <c r="M499" s="15" t="e">
        <f>IF(INDEX('Asset purchases'!L$3:L$1002,MATCH($A499,'Asset purchases'!$A$3:$A$1002,0))="ü",1,NA())</f>
        <v>#N/A</v>
      </c>
      <c r="N499" s="15" t="e">
        <f>IF(INDEX('Asset purchases'!M$3:M$1002,MATCH($A499,'Asset purchases'!$A$3:$A$1002,0))="ü",1,NA())</f>
        <v>#N/A</v>
      </c>
      <c r="O499" s="15" t="e">
        <f>IF(INDEX('Asset purchases'!N$3:N$1002,MATCH($A499,'Asset purchases'!$A$3:$A$1002,0))="ü",1,NA())</f>
        <v>#N/A</v>
      </c>
      <c r="P499" s="15" t="e">
        <f>IF(INDEX('Asset purchases'!O$3:O$1002,MATCH($A499,'Asset purchases'!$A$3:$A$1002,0))="ü",1,NA())</f>
        <v>#N/A</v>
      </c>
      <c r="Q499" s="15" t="e">
        <f>IF(INDEX('Asset purchases'!P$3:P$1002,MATCH($A499,'Asset purchases'!$A$3:$A$1002,0))="ü",1,NA())</f>
        <v>#N/A</v>
      </c>
      <c r="R499" s="15" t="e">
        <f>IF(INDEX('Asset purchases'!Q$3:Q$1002,MATCH($A499,'Asset purchases'!$A$3:$A$1002,0))="ü",1,NA())</f>
        <v>#N/A</v>
      </c>
      <c r="S499" s="15" t="e">
        <f>IF(INDEX('Asset purchases'!R$3:R$1002,MATCH($A499,'Asset purchases'!$A$3:$A$1002,0))="ü",1,NA())</f>
        <v>#N/A</v>
      </c>
      <c r="T499" s="15" t="e">
        <f>IF(INDEX('Asset purchases'!S$3:S$1002,MATCH($A499,'Asset purchases'!$A$3:$A$1002,0))="ü",1,NA())</f>
        <v>#N/A</v>
      </c>
      <c r="U499" s="15" t="e">
        <f>IF(INDEX('Asset purchases'!T$3:T$1002,MATCH($A499,'Asset purchases'!$A$3:$A$1002,0))="ü",1,NA())</f>
        <v>#N/A</v>
      </c>
      <c r="V499" s="43">
        <f>IF(Announcements!H499="ü",1,0)</f>
        <v>0</v>
      </c>
    </row>
    <row r="500" spans="1:22" x14ac:dyDescent="0.3">
      <c r="A500" s="15" t="str">
        <f>IF(NOT(ISBLANK(Announcements!A500)),Announcements!A500,NA())</f>
        <v>HU-20200407-mon-2</v>
      </c>
      <c r="B500" s="15">
        <f>IF(NOT(ISBLANK(Announcements!B500)),Announcements!B500,NA())</f>
        <v>6</v>
      </c>
      <c r="C500" s="15" t="e">
        <f>IF(NOT(ISBLANK(Announcements!#REF!)),Announcements!#REF!,NA())</f>
        <v>#REF!</v>
      </c>
      <c r="D500" s="26">
        <f>IF(NOT(ISBLANK(Announcements!C500)),Announcements!C500,NA())</f>
        <v>44110</v>
      </c>
      <c r="E500" s="15" t="e">
        <f>IF(NOT(ISBLANK(Announcements!D500)),Announcements!D500,NA())</f>
        <v>#N/A</v>
      </c>
      <c r="F500" s="15" t="str">
        <f>IF(NOT(ISBLANK(Announcements!E500)),Announcements!E500,NA())</f>
        <v>HU</v>
      </c>
      <c r="G500" s="15" t="str">
        <f>IF(NOT(ISBLANK(Announcements!F500)),Announcements!F500,NA())</f>
        <v>Asset purchases</v>
      </c>
      <c r="H500" s="15" t="e">
        <f>IF(INDEX('Lending operations'!$L$3:$L$1007,MATCH($A500,'Lending operations'!$A$3:$A$1007,0))="ü",1,0)</f>
        <v>#N/A</v>
      </c>
      <c r="I500" s="15" t="e">
        <f>IF(INDEX('Lending operations'!$M$3:$M$1007,MATCH($A500,'Lending operations'!$A$3:$A$1007,0))="ü",1,NA())</f>
        <v>#N/A</v>
      </c>
      <c r="J500" s="15">
        <f t="shared" si="14"/>
        <v>0</v>
      </c>
      <c r="K500" s="15">
        <f t="shared" si="15"/>
        <v>1</v>
      </c>
      <c r="M500" s="15">
        <f>IF(INDEX('Asset purchases'!L$3:L$1002,MATCH($A500,'Asset purchases'!$A$3:$A$1002,0))="ü",1,NA())</f>
        <v>1</v>
      </c>
      <c r="N500" s="15" t="e">
        <f>IF(INDEX('Asset purchases'!M$3:M$1002,MATCH($A500,'Asset purchases'!$A$3:$A$1002,0))="ü",1,NA())</f>
        <v>#N/A</v>
      </c>
      <c r="O500" s="15">
        <f>IF(INDEX('Asset purchases'!N$3:N$1002,MATCH($A500,'Asset purchases'!$A$3:$A$1002,0))="ü",1,NA())</f>
        <v>1</v>
      </c>
      <c r="P500" s="15" t="e">
        <f>IF(INDEX('Asset purchases'!O$3:O$1002,MATCH($A500,'Asset purchases'!$A$3:$A$1002,0))="ü",1,NA())</f>
        <v>#N/A</v>
      </c>
      <c r="Q500" s="15" t="e">
        <f>IF(INDEX('Asset purchases'!P$3:P$1002,MATCH($A500,'Asset purchases'!$A$3:$A$1002,0))="ü",1,NA())</f>
        <v>#N/A</v>
      </c>
      <c r="R500" s="15" t="e">
        <f>IF(INDEX('Asset purchases'!Q$3:Q$1002,MATCH($A500,'Asset purchases'!$A$3:$A$1002,0))="ü",1,NA())</f>
        <v>#N/A</v>
      </c>
      <c r="S500" s="15" t="e">
        <f>IF(INDEX('Asset purchases'!R$3:R$1002,MATCH($A500,'Asset purchases'!$A$3:$A$1002,0))="ü",1,NA())</f>
        <v>#N/A</v>
      </c>
      <c r="T500" s="15" t="e">
        <f>IF(INDEX('Asset purchases'!S$3:S$1002,MATCH($A500,'Asset purchases'!$A$3:$A$1002,0))="ü",1,NA())</f>
        <v>#N/A</v>
      </c>
      <c r="U500" s="15" t="e">
        <f>IF(INDEX('Asset purchases'!T$3:T$1002,MATCH($A500,'Asset purchases'!$A$3:$A$1002,0))="ü",1,NA())</f>
        <v>#N/A</v>
      </c>
      <c r="V500" s="43">
        <f>IF(Announcements!H500="ü",1,0)</f>
        <v>0</v>
      </c>
    </row>
    <row r="501" spans="1:22" x14ac:dyDescent="0.3">
      <c r="A501" s="15" t="str">
        <f>IF(NOT(ISBLANK(Announcements!A501)),Announcements!A501,NA())</f>
        <v>HU-20200324-mon-4</v>
      </c>
      <c r="B501" s="15">
        <f>IF(NOT(ISBLANK(Announcements!B501)),Announcements!B501,NA())</f>
        <v>8</v>
      </c>
      <c r="C501" s="15" t="e">
        <f>IF(NOT(ISBLANK(Announcements!#REF!)),Announcements!#REF!,NA())</f>
        <v>#REF!</v>
      </c>
      <c r="D501" s="26">
        <f>IF(NOT(ISBLANK(Announcements!C501)),Announcements!C501,NA())</f>
        <v>44124</v>
      </c>
      <c r="E501" s="15" t="e">
        <f>IF(NOT(ISBLANK(Announcements!D501)),Announcements!D501,NA())</f>
        <v>#N/A</v>
      </c>
      <c r="F501" s="15" t="str">
        <f>IF(NOT(ISBLANK(Announcements!E501)),Announcements!E501,NA())</f>
        <v>HU</v>
      </c>
      <c r="G501" s="15" t="str">
        <f>IF(NOT(ISBLANK(Announcements!F501)),Announcements!F501,NA())</f>
        <v>Interest rate</v>
      </c>
      <c r="H501" s="15" t="e">
        <f>IF(INDEX('Lending operations'!$L$3:$L$1007,MATCH($A501,'Lending operations'!$A$3:$A$1007,0))="ü",1,0)</f>
        <v>#N/A</v>
      </c>
      <c r="I501" s="15" t="e">
        <f>IF(INDEX('Lending operations'!$M$3:$M$1007,MATCH($A501,'Lending operations'!$A$3:$A$1007,0))="ü",1,NA())</f>
        <v>#N/A</v>
      </c>
      <c r="J501" s="15">
        <f t="shared" si="14"/>
        <v>0</v>
      </c>
      <c r="K501" s="15">
        <f t="shared" si="15"/>
        <v>0</v>
      </c>
      <c r="M501" s="15" t="e">
        <f>IF(INDEX('Asset purchases'!L$3:L$1002,MATCH($A501,'Asset purchases'!$A$3:$A$1002,0))="ü",1,NA())</f>
        <v>#N/A</v>
      </c>
      <c r="N501" s="15" t="e">
        <f>IF(INDEX('Asset purchases'!M$3:M$1002,MATCH($A501,'Asset purchases'!$A$3:$A$1002,0))="ü",1,NA())</f>
        <v>#N/A</v>
      </c>
      <c r="O501" s="15" t="e">
        <f>IF(INDEX('Asset purchases'!N$3:N$1002,MATCH($A501,'Asset purchases'!$A$3:$A$1002,0))="ü",1,NA())</f>
        <v>#N/A</v>
      </c>
      <c r="P501" s="15" t="e">
        <f>IF(INDEX('Asset purchases'!O$3:O$1002,MATCH($A501,'Asset purchases'!$A$3:$A$1002,0))="ü",1,NA())</f>
        <v>#N/A</v>
      </c>
      <c r="Q501" s="15" t="e">
        <f>IF(INDEX('Asset purchases'!P$3:P$1002,MATCH($A501,'Asset purchases'!$A$3:$A$1002,0))="ü",1,NA())</f>
        <v>#N/A</v>
      </c>
      <c r="R501" s="15" t="e">
        <f>IF(INDEX('Asset purchases'!Q$3:Q$1002,MATCH($A501,'Asset purchases'!$A$3:$A$1002,0))="ü",1,NA())</f>
        <v>#N/A</v>
      </c>
      <c r="S501" s="15" t="e">
        <f>IF(INDEX('Asset purchases'!R$3:R$1002,MATCH($A501,'Asset purchases'!$A$3:$A$1002,0))="ü",1,NA())</f>
        <v>#N/A</v>
      </c>
      <c r="T501" s="15" t="e">
        <f>IF(INDEX('Asset purchases'!S$3:S$1002,MATCH($A501,'Asset purchases'!$A$3:$A$1002,0))="ü",1,NA())</f>
        <v>#N/A</v>
      </c>
      <c r="U501" s="15" t="e">
        <f>IF(INDEX('Asset purchases'!T$3:T$1002,MATCH($A501,'Asset purchases'!$A$3:$A$1002,0))="ü",1,NA())</f>
        <v>#N/A</v>
      </c>
      <c r="V501" s="43">
        <f>IF(Announcements!H501="ü",1,0)</f>
        <v>0</v>
      </c>
    </row>
    <row r="502" spans="1:22" x14ac:dyDescent="0.3">
      <c r="A502" s="15" t="str">
        <f>IF(NOT(ISBLANK(Announcements!A502)),Announcements!A502,NA())</f>
        <v>HU-20200324-mon-4</v>
      </c>
      <c r="B502" s="15">
        <f>IF(NOT(ISBLANK(Announcements!B502)),Announcements!B502,NA())</f>
        <v>9</v>
      </c>
      <c r="C502" s="15" t="e">
        <f>IF(NOT(ISBLANK(Announcements!#REF!)),Announcements!#REF!,NA())</f>
        <v>#REF!</v>
      </c>
      <c r="D502" s="26">
        <f>IF(NOT(ISBLANK(Announcements!C502)),Announcements!C502,NA())</f>
        <v>44152</v>
      </c>
      <c r="E502" s="15" t="e">
        <f>IF(NOT(ISBLANK(Announcements!D502)),Announcements!D502,NA())</f>
        <v>#N/A</v>
      </c>
      <c r="F502" s="15" t="str">
        <f>IF(NOT(ISBLANK(Announcements!E502)),Announcements!E502,NA())</f>
        <v>HU</v>
      </c>
      <c r="G502" s="15" t="str">
        <f>IF(NOT(ISBLANK(Announcements!F502)),Announcements!F502,NA())</f>
        <v>Interest rate</v>
      </c>
      <c r="H502" s="15" t="e">
        <f>IF(INDEX('Lending operations'!$L$3:$L$1007,MATCH($A502,'Lending operations'!$A$3:$A$1007,0))="ü",1,0)</f>
        <v>#N/A</v>
      </c>
      <c r="I502" s="15" t="e">
        <f>IF(INDEX('Lending operations'!$M$3:$M$1007,MATCH($A502,'Lending operations'!$A$3:$A$1007,0))="ü",1,NA())</f>
        <v>#N/A</v>
      </c>
      <c r="J502" s="15">
        <f t="shared" si="14"/>
        <v>0</v>
      </c>
      <c r="K502" s="15">
        <f t="shared" si="15"/>
        <v>0</v>
      </c>
      <c r="M502" s="15" t="e">
        <f>IF(INDEX('Asset purchases'!L$3:L$1002,MATCH($A502,'Asset purchases'!$A$3:$A$1002,0))="ü",1,NA())</f>
        <v>#N/A</v>
      </c>
      <c r="N502" s="15" t="e">
        <f>IF(INDEX('Asset purchases'!M$3:M$1002,MATCH($A502,'Asset purchases'!$A$3:$A$1002,0))="ü",1,NA())</f>
        <v>#N/A</v>
      </c>
      <c r="O502" s="15" t="e">
        <f>IF(INDEX('Asset purchases'!N$3:N$1002,MATCH($A502,'Asset purchases'!$A$3:$A$1002,0))="ü",1,NA())</f>
        <v>#N/A</v>
      </c>
      <c r="P502" s="15" t="e">
        <f>IF(INDEX('Asset purchases'!O$3:O$1002,MATCH($A502,'Asset purchases'!$A$3:$A$1002,0))="ü",1,NA())</f>
        <v>#N/A</v>
      </c>
      <c r="Q502" s="15" t="e">
        <f>IF(INDEX('Asset purchases'!P$3:P$1002,MATCH($A502,'Asset purchases'!$A$3:$A$1002,0))="ü",1,NA())</f>
        <v>#N/A</v>
      </c>
      <c r="R502" s="15" t="e">
        <f>IF(INDEX('Asset purchases'!Q$3:Q$1002,MATCH($A502,'Asset purchases'!$A$3:$A$1002,0))="ü",1,NA())</f>
        <v>#N/A</v>
      </c>
      <c r="S502" s="15" t="e">
        <f>IF(INDEX('Asset purchases'!R$3:R$1002,MATCH($A502,'Asset purchases'!$A$3:$A$1002,0))="ü",1,NA())</f>
        <v>#N/A</v>
      </c>
      <c r="T502" s="15" t="e">
        <f>IF(INDEX('Asset purchases'!S$3:S$1002,MATCH($A502,'Asset purchases'!$A$3:$A$1002,0))="ü",1,NA())</f>
        <v>#N/A</v>
      </c>
      <c r="U502" s="15" t="e">
        <f>IF(INDEX('Asset purchases'!T$3:T$1002,MATCH($A502,'Asset purchases'!$A$3:$A$1002,0))="ü",1,NA())</f>
        <v>#N/A</v>
      </c>
      <c r="V502" s="43">
        <f>IF(Announcements!H502="ü",1,0)</f>
        <v>0</v>
      </c>
    </row>
    <row r="503" spans="1:22" x14ac:dyDescent="0.3">
      <c r="A503" s="15" t="str">
        <f>IF(NOT(ISBLANK(Announcements!A503)),Announcements!A503,NA())</f>
        <v>HU-20200407-mon-3</v>
      </c>
      <c r="B503" s="15">
        <f>IF(NOT(ISBLANK(Announcements!B503)),Announcements!B503,NA())</f>
        <v>3</v>
      </c>
      <c r="C503" s="15" t="e">
        <f>IF(NOT(ISBLANK(Announcements!#REF!)),Announcements!#REF!,NA())</f>
        <v>#REF!</v>
      </c>
      <c r="D503" s="26">
        <f>IF(NOT(ISBLANK(Announcements!C503)),Announcements!C503,NA())</f>
        <v>44152</v>
      </c>
      <c r="E503" s="15" t="e">
        <f>IF(NOT(ISBLANK(Announcements!D503)),Announcements!D503,NA())</f>
        <v>#N/A</v>
      </c>
      <c r="F503" s="15" t="str">
        <f>IF(NOT(ISBLANK(Announcements!E503)),Announcements!E503,NA())</f>
        <v>HU</v>
      </c>
      <c r="G503" s="15" t="str">
        <f>IF(NOT(ISBLANK(Announcements!F503)),Announcements!F503,NA())</f>
        <v>Lending operations</v>
      </c>
      <c r="H503" s="15">
        <f>IF(INDEX('Lending operations'!$L$3:$L$1007,MATCH($A503,'Lending operations'!$A$3:$A$1007,0))="ü",1,0)</f>
        <v>0</v>
      </c>
      <c r="I503" s="15" t="e">
        <f>IF(INDEX('Lending operations'!$M$3:$M$1007,MATCH($A503,'Lending operations'!$A$3:$A$1007,0))="ü",1,NA())</f>
        <v>#N/A</v>
      </c>
      <c r="J503" s="15">
        <f t="shared" si="14"/>
        <v>0</v>
      </c>
      <c r="K503" s="15">
        <f t="shared" si="15"/>
        <v>0</v>
      </c>
      <c r="M503" s="15" t="e">
        <f>IF(INDEX('Asset purchases'!L$3:L$1002,MATCH($A503,'Asset purchases'!$A$3:$A$1002,0))="ü",1,NA())</f>
        <v>#N/A</v>
      </c>
      <c r="N503" s="15" t="e">
        <f>IF(INDEX('Asset purchases'!M$3:M$1002,MATCH($A503,'Asset purchases'!$A$3:$A$1002,0))="ü",1,NA())</f>
        <v>#N/A</v>
      </c>
      <c r="O503" s="15" t="e">
        <f>IF(INDEX('Asset purchases'!N$3:N$1002,MATCH($A503,'Asset purchases'!$A$3:$A$1002,0))="ü",1,NA())</f>
        <v>#N/A</v>
      </c>
      <c r="P503" s="15" t="e">
        <f>IF(INDEX('Asset purchases'!O$3:O$1002,MATCH($A503,'Asset purchases'!$A$3:$A$1002,0))="ü",1,NA())</f>
        <v>#N/A</v>
      </c>
      <c r="Q503" s="15" t="e">
        <f>IF(INDEX('Asset purchases'!P$3:P$1002,MATCH($A503,'Asset purchases'!$A$3:$A$1002,0))="ü",1,NA())</f>
        <v>#N/A</v>
      </c>
      <c r="R503" s="15" t="e">
        <f>IF(INDEX('Asset purchases'!Q$3:Q$1002,MATCH($A503,'Asset purchases'!$A$3:$A$1002,0))="ü",1,NA())</f>
        <v>#N/A</v>
      </c>
      <c r="S503" s="15" t="e">
        <f>IF(INDEX('Asset purchases'!R$3:R$1002,MATCH($A503,'Asset purchases'!$A$3:$A$1002,0))="ü",1,NA())</f>
        <v>#N/A</v>
      </c>
      <c r="T503" s="15" t="e">
        <f>IF(INDEX('Asset purchases'!S$3:S$1002,MATCH($A503,'Asset purchases'!$A$3:$A$1002,0))="ü",1,NA())</f>
        <v>#N/A</v>
      </c>
      <c r="U503" s="15" t="e">
        <f>IF(INDEX('Asset purchases'!T$3:T$1002,MATCH($A503,'Asset purchases'!$A$3:$A$1002,0))="ü",1,NA())</f>
        <v>#N/A</v>
      </c>
      <c r="V503" s="43">
        <f>IF(Announcements!H503="ü",1,0)</f>
        <v>0</v>
      </c>
    </row>
    <row r="504" spans="1:22" x14ac:dyDescent="0.3">
      <c r="A504" s="15" t="str">
        <f>IF(NOT(ISBLANK(Announcements!A504)),Announcements!A504,NA())</f>
        <v>HU-20200908-mon-1</v>
      </c>
      <c r="B504" s="15">
        <f>IF(NOT(ISBLANK(Announcements!B504)),Announcements!B504,NA())</f>
        <v>2</v>
      </c>
      <c r="C504" s="15" t="e">
        <f>IF(NOT(ISBLANK(Announcements!#REF!)),Announcements!#REF!,NA())</f>
        <v>#REF!</v>
      </c>
      <c r="D504" s="26">
        <f>IF(NOT(ISBLANK(Announcements!C504)),Announcements!C504,NA())</f>
        <v>44173</v>
      </c>
      <c r="E504" s="15" t="e">
        <f>IF(NOT(ISBLANK(Announcements!D504)),Announcements!D504,NA())</f>
        <v>#N/A</v>
      </c>
      <c r="F504" s="15" t="str">
        <f>IF(NOT(ISBLANK(Announcements!E504)),Announcements!E504,NA())</f>
        <v>HU</v>
      </c>
      <c r="G504" s="15" t="str">
        <f>IF(NOT(ISBLANK(Announcements!F504)),Announcements!F504,NA())</f>
        <v>Foreign exchange</v>
      </c>
      <c r="H504" s="15" t="e">
        <f>IF(INDEX('Lending operations'!$L$3:$L$1007,MATCH($A504,'Lending operations'!$A$3:$A$1007,0))="ü",1,0)</f>
        <v>#N/A</v>
      </c>
      <c r="I504" s="15" t="e">
        <f>IF(INDEX('Lending operations'!$M$3:$M$1007,MATCH($A504,'Lending operations'!$A$3:$A$1007,0))="ü",1,NA())</f>
        <v>#N/A</v>
      </c>
      <c r="J504" s="15">
        <f t="shared" si="14"/>
        <v>0</v>
      </c>
      <c r="K504" s="15">
        <f t="shared" si="15"/>
        <v>0</v>
      </c>
      <c r="M504" s="15" t="e">
        <f>IF(INDEX('Asset purchases'!L$3:L$1002,MATCH($A504,'Asset purchases'!$A$3:$A$1002,0))="ü",1,NA())</f>
        <v>#N/A</v>
      </c>
      <c r="N504" s="15" t="e">
        <f>IF(INDEX('Asset purchases'!M$3:M$1002,MATCH($A504,'Asset purchases'!$A$3:$A$1002,0))="ü",1,NA())</f>
        <v>#N/A</v>
      </c>
      <c r="O504" s="15" t="e">
        <f>IF(INDEX('Asset purchases'!N$3:N$1002,MATCH($A504,'Asset purchases'!$A$3:$A$1002,0))="ü",1,NA())</f>
        <v>#N/A</v>
      </c>
      <c r="P504" s="15" t="e">
        <f>IF(INDEX('Asset purchases'!O$3:O$1002,MATCH($A504,'Asset purchases'!$A$3:$A$1002,0))="ü",1,NA())</f>
        <v>#N/A</v>
      </c>
      <c r="Q504" s="15" t="e">
        <f>IF(INDEX('Asset purchases'!P$3:P$1002,MATCH($A504,'Asset purchases'!$A$3:$A$1002,0))="ü",1,NA())</f>
        <v>#N/A</v>
      </c>
      <c r="R504" s="15" t="e">
        <f>IF(INDEX('Asset purchases'!Q$3:Q$1002,MATCH($A504,'Asset purchases'!$A$3:$A$1002,0))="ü",1,NA())</f>
        <v>#N/A</v>
      </c>
      <c r="S504" s="15" t="e">
        <f>IF(INDEX('Asset purchases'!R$3:R$1002,MATCH($A504,'Asset purchases'!$A$3:$A$1002,0))="ü",1,NA())</f>
        <v>#N/A</v>
      </c>
      <c r="T504" s="15" t="e">
        <f>IF(INDEX('Asset purchases'!S$3:S$1002,MATCH($A504,'Asset purchases'!$A$3:$A$1002,0))="ü",1,NA())</f>
        <v>#N/A</v>
      </c>
      <c r="U504" s="15" t="e">
        <f>IF(INDEX('Asset purchases'!T$3:T$1002,MATCH($A504,'Asset purchases'!$A$3:$A$1002,0))="ü",1,NA())</f>
        <v>#N/A</v>
      </c>
      <c r="V504" s="43">
        <f>IF(Announcements!H504="ü",1,0)</f>
        <v>0</v>
      </c>
    </row>
    <row r="505" spans="1:22" x14ac:dyDescent="0.3">
      <c r="A505" s="15" t="str">
        <f>IF(NOT(ISBLANK(Announcements!A505)),Announcements!A505,NA())</f>
        <v>HU-20200324-mon-4</v>
      </c>
      <c r="B505" s="15">
        <f>IF(NOT(ISBLANK(Announcements!B505)),Announcements!B505,NA())</f>
        <v>10</v>
      </c>
      <c r="C505" s="15" t="e">
        <f>IF(NOT(ISBLANK(Announcements!#REF!)),Announcements!#REF!,NA())</f>
        <v>#REF!</v>
      </c>
      <c r="D505" s="26">
        <f>IF(NOT(ISBLANK(Announcements!C505)),Announcements!C505,NA())</f>
        <v>44180</v>
      </c>
      <c r="E505" s="15" t="e">
        <f>IF(NOT(ISBLANK(Announcements!D505)),Announcements!D505,NA())</f>
        <v>#N/A</v>
      </c>
      <c r="F505" s="15" t="str">
        <f>IF(NOT(ISBLANK(Announcements!E505)),Announcements!E505,NA())</f>
        <v>HU</v>
      </c>
      <c r="G505" s="15" t="str">
        <f>IF(NOT(ISBLANK(Announcements!F505)),Announcements!F505,NA())</f>
        <v>Interest rate</v>
      </c>
      <c r="H505" s="15" t="e">
        <f>IF(INDEX('Lending operations'!$L$3:$L$1007,MATCH($A505,'Lending operations'!$A$3:$A$1007,0))="ü",1,0)</f>
        <v>#N/A</v>
      </c>
      <c r="I505" s="15" t="e">
        <f>IF(INDEX('Lending operations'!$M$3:$M$1007,MATCH($A505,'Lending operations'!$A$3:$A$1007,0))="ü",1,NA())</f>
        <v>#N/A</v>
      </c>
      <c r="J505" s="15">
        <f t="shared" si="14"/>
        <v>0</v>
      </c>
      <c r="K505" s="15">
        <f t="shared" si="15"/>
        <v>0</v>
      </c>
      <c r="M505" s="15" t="e">
        <f>IF(INDEX('Asset purchases'!L$3:L$1002,MATCH($A505,'Asset purchases'!$A$3:$A$1002,0))="ü",1,NA())</f>
        <v>#N/A</v>
      </c>
      <c r="N505" s="15" t="e">
        <f>IF(INDEX('Asset purchases'!M$3:M$1002,MATCH($A505,'Asset purchases'!$A$3:$A$1002,0))="ü",1,NA())</f>
        <v>#N/A</v>
      </c>
      <c r="O505" s="15" t="e">
        <f>IF(INDEX('Asset purchases'!N$3:N$1002,MATCH($A505,'Asset purchases'!$A$3:$A$1002,0))="ü",1,NA())</f>
        <v>#N/A</v>
      </c>
      <c r="P505" s="15" t="e">
        <f>IF(INDEX('Asset purchases'!O$3:O$1002,MATCH($A505,'Asset purchases'!$A$3:$A$1002,0))="ü",1,NA())</f>
        <v>#N/A</v>
      </c>
      <c r="Q505" s="15" t="e">
        <f>IF(INDEX('Asset purchases'!P$3:P$1002,MATCH($A505,'Asset purchases'!$A$3:$A$1002,0))="ü",1,NA())</f>
        <v>#N/A</v>
      </c>
      <c r="R505" s="15" t="e">
        <f>IF(INDEX('Asset purchases'!Q$3:Q$1002,MATCH($A505,'Asset purchases'!$A$3:$A$1002,0))="ü",1,NA())</f>
        <v>#N/A</v>
      </c>
      <c r="S505" s="15" t="e">
        <f>IF(INDEX('Asset purchases'!R$3:R$1002,MATCH($A505,'Asset purchases'!$A$3:$A$1002,0))="ü",1,NA())</f>
        <v>#N/A</v>
      </c>
      <c r="T505" s="15" t="e">
        <f>IF(INDEX('Asset purchases'!S$3:S$1002,MATCH($A505,'Asset purchases'!$A$3:$A$1002,0))="ü",1,NA())</f>
        <v>#N/A</v>
      </c>
      <c r="U505" s="15" t="e">
        <f>IF(INDEX('Asset purchases'!T$3:T$1002,MATCH($A505,'Asset purchases'!$A$3:$A$1002,0))="ü",1,NA())</f>
        <v>#N/A</v>
      </c>
      <c r="V505" s="43">
        <f>IF(Announcements!H505="ü",1,0)</f>
        <v>0</v>
      </c>
    </row>
    <row r="506" spans="1:22" x14ac:dyDescent="0.3">
      <c r="A506" s="15" t="str">
        <f>IF(NOT(ISBLANK(Announcements!A506)),Announcements!A506,NA())</f>
        <v>HU-20200324-mon-4</v>
      </c>
      <c r="B506" s="15">
        <f>IF(NOT(ISBLANK(Announcements!B506)),Announcements!B506,NA())</f>
        <v>11</v>
      </c>
      <c r="C506" s="15" t="e">
        <f>IF(NOT(ISBLANK(Announcements!#REF!)),Announcements!#REF!,NA())</f>
        <v>#REF!</v>
      </c>
      <c r="D506" s="26">
        <f>IF(NOT(ISBLANK(Announcements!C506)),Announcements!C506,NA())</f>
        <v>44222</v>
      </c>
      <c r="E506" s="15" t="e">
        <f>IF(NOT(ISBLANK(Announcements!D506)),Announcements!D506,NA())</f>
        <v>#N/A</v>
      </c>
      <c r="F506" s="15" t="str">
        <f>IF(NOT(ISBLANK(Announcements!E506)),Announcements!E506,NA())</f>
        <v>HU</v>
      </c>
      <c r="G506" s="15" t="str">
        <f>IF(NOT(ISBLANK(Announcements!F506)),Announcements!F506,NA())</f>
        <v>Interest rate</v>
      </c>
      <c r="H506" s="15" t="e">
        <f>IF(INDEX('Lending operations'!$L$3:$L$1007,MATCH($A506,'Lending operations'!$A$3:$A$1007,0))="ü",1,0)</f>
        <v>#N/A</v>
      </c>
      <c r="I506" s="15" t="e">
        <f>IF(INDEX('Lending operations'!$M$3:$M$1007,MATCH($A506,'Lending operations'!$A$3:$A$1007,0))="ü",1,NA())</f>
        <v>#N/A</v>
      </c>
      <c r="J506" s="15">
        <f t="shared" si="14"/>
        <v>0</v>
      </c>
      <c r="K506" s="15">
        <f t="shared" si="15"/>
        <v>0</v>
      </c>
      <c r="M506" s="15" t="e">
        <f>IF(INDEX('Asset purchases'!L$3:L$1002,MATCH($A506,'Asset purchases'!$A$3:$A$1002,0))="ü",1,NA())</f>
        <v>#N/A</v>
      </c>
      <c r="N506" s="15" t="e">
        <f>IF(INDEX('Asset purchases'!M$3:M$1002,MATCH($A506,'Asset purchases'!$A$3:$A$1002,0))="ü",1,NA())</f>
        <v>#N/A</v>
      </c>
      <c r="O506" s="15" t="e">
        <f>IF(INDEX('Asset purchases'!N$3:N$1002,MATCH($A506,'Asset purchases'!$A$3:$A$1002,0))="ü",1,NA())</f>
        <v>#N/A</v>
      </c>
      <c r="P506" s="15" t="e">
        <f>IF(INDEX('Asset purchases'!O$3:O$1002,MATCH($A506,'Asset purchases'!$A$3:$A$1002,0))="ü",1,NA())</f>
        <v>#N/A</v>
      </c>
      <c r="Q506" s="15" t="e">
        <f>IF(INDEX('Asset purchases'!P$3:P$1002,MATCH($A506,'Asset purchases'!$A$3:$A$1002,0))="ü",1,NA())</f>
        <v>#N/A</v>
      </c>
      <c r="R506" s="15" t="e">
        <f>IF(INDEX('Asset purchases'!Q$3:Q$1002,MATCH($A506,'Asset purchases'!$A$3:$A$1002,0))="ü",1,NA())</f>
        <v>#N/A</v>
      </c>
      <c r="S506" s="15" t="e">
        <f>IF(INDEX('Asset purchases'!R$3:R$1002,MATCH($A506,'Asset purchases'!$A$3:$A$1002,0))="ü",1,NA())</f>
        <v>#N/A</v>
      </c>
      <c r="T506" s="15" t="e">
        <f>IF(INDEX('Asset purchases'!S$3:S$1002,MATCH($A506,'Asset purchases'!$A$3:$A$1002,0))="ü",1,NA())</f>
        <v>#N/A</v>
      </c>
      <c r="U506" s="15" t="e">
        <f>IF(INDEX('Asset purchases'!T$3:T$1002,MATCH($A506,'Asset purchases'!$A$3:$A$1002,0))="ü",1,NA())</f>
        <v>#N/A</v>
      </c>
      <c r="V506" s="43">
        <f>IF(Announcements!H506="ü",1,0)</f>
        <v>0</v>
      </c>
    </row>
    <row r="507" spans="1:22" x14ac:dyDescent="0.3">
      <c r="A507" s="15" t="str">
        <f>IF(NOT(ISBLANK(Announcements!A507)),Announcements!A507,NA())</f>
        <v>HU-20200430-mon-1</v>
      </c>
      <c r="B507" s="15">
        <f>IF(NOT(ISBLANK(Announcements!B507)),Announcements!B507,NA())</f>
        <v>4</v>
      </c>
      <c r="C507" s="15" t="e">
        <f>IF(NOT(ISBLANK(Announcements!#REF!)),Announcements!#REF!,NA())</f>
        <v>#REF!</v>
      </c>
      <c r="D507" s="26">
        <f>IF(NOT(ISBLANK(Announcements!C507)),Announcements!C507,NA())</f>
        <v>44222</v>
      </c>
      <c r="E507" s="15" t="e">
        <f>IF(NOT(ISBLANK(Announcements!D507)),Announcements!D507,NA())</f>
        <v>#N/A</v>
      </c>
      <c r="F507" s="15" t="str">
        <f>IF(NOT(ISBLANK(Announcements!E507)),Announcements!E507,NA())</f>
        <v>HU</v>
      </c>
      <c r="G507" s="15" t="str">
        <f>IF(NOT(ISBLANK(Announcements!F507)),Announcements!F507,NA())</f>
        <v>Asset purchases</v>
      </c>
      <c r="H507" s="15" t="e">
        <f>IF(INDEX('Lending operations'!$L$3:$L$1007,MATCH($A507,'Lending operations'!$A$3:$A$1007,0))="ü",1,0)</f>
        <v>#N/A</v>
      </c>
      <c r="I507" s="15" t="e">
        <f>IF(INDEX('Lending operations'!$M$3:$M$1007,MATCH($A507,'Lending operations'!$A$3:$A$1007,0))="ü",1,NA())</f>
        <v>#N/A</v>
      </c>
      <c r="J507" s="15">
        <f t="shared" si="14"/>
        <v>1</v>
      </c>
      <c r="K507" s="15">
        <f t="shared" si="15"/>
        <v>0</v>
      </c>
      <c r="M507" s="15" t="e">
        <f>IF(INDEX('Asset purchases'!L$3:L$1002,MATCH($A507,'Asset purchases'!$A$3:$A$1002,0))="ü",1,NA())</f>
        <v>#N/A</v>
      </c>
      <c r="N507" s="15" t="e">
        <f>IF(INDEX('Asset purchases'!M$3:M$1002,MATCH($A507,'Asset purchases'!$A$3:$A$1002,0))="ü",1,NA())</f>
        <v>#N/A</v>
      </c>
      <c r="O507" s="15" t="e">
        <f>IF(INDEX('Asset purchases'!N$3:N$1002,MATCH($A507,'Asset purchases'!$A$3:$A$1002,0))="ü",1,NA())</f>
        <v>#N/A</v>
      </c>
      <c r="P507" s="15" t="e">
        <f>IF(INDEX('Asset purchases'!O$3:O$1002,MATCH($A507,'Asset purchases'!$A$3:$A$1002,0))="ü",1,NA())</f>
        <v>#N/A</v>
      </c>
      <c r="Q507" s="15" t="e">
        <f>IF(INDEX('Asset purchases'!P$3:P$1002,MATCH($A507,'Asset purchases'!$A$3:$A$1002,0))="ü",1,NA())</f>
        <v>#N/A</v>
      </c>
      <c r="R507" s="15" t="e">
        <f>IF(INDEX('Asset purchases'!Q$3:Q$1002,MATCH($A507,'Asset purchases'!$A$3:$A$1002,0))="ü",1,NA())</f>
        <v>#N/A</v>
      </c>
      <c r="S507" s="15">
        <f>IF(INDEX('Asset purchases'!R$3:R$1002,MATCH($A507,'Asset purchases'!$A$3:$A$1002,0))="ü",1,NA())</f>
        <v>1</v>
      </c>
      <c r="T507" s="15" t="e">
        <f>IF(INDEX('Asset purchases'!S$3:S$1002,MATCH($A507,'Asset purchases'!$A$3:$A$1002,0))="ü",1,NA())</f>
        <v>#N/A</v>
      </c>
      <c r="U507" s="15" t="e">
        <f>IF(INDEX('Asset purchases'!T$3:T$1002,MATCH($A507,'Asset purchases'!$A$3:$A$1002,0))="ü",1,NA())</f>
        <v>#N/A</v>
      </c>
      <c r="V507" s="43">
        <f>IF(Announcements!H507="ü",1,0)</f>
        <v>0</v>
      </c>
    </row>
    <row r="508" spans="1:22" x14ac:dyDescent="0.3">
      <c r="A508" s="15" t="str">
        <f>IF(NOT(ISBLANK(Announcements!A508)),Announcements!A508,NA())</f>
        <v>HU-20200407-mon-2</v>
      </c>
      <c r="B508" s="15">
        <f>IF(NOT(ISBLANK(Announcements!B508)),Announcements!B508,NA())</f>
        <v>7</v>
      </c>
      <c r="C508" s="15" t="e">
        <f>IF(NOT(ISBLANK(Announcements!#REF!)),Announcements!#REF!,NA())</f>
        <v>#REF!</v>
      </c>
      <c r="D508" s="26">
        <f>IF(NOT(ISBLANK(Announcements!C508)),Announcements!C508,NA())</f>
        <v>44222</v>
      </c>
      <c r="E508" s="15" t="e">
        <f>IF(NOT(ISBLANK(Announcements!D508)),Announcements!D508,NA())</f>
        <v>#N/A</v>
      </c>
      <c r="F508" s="15" t="str">
        <f>IF(NOT(ISBLANK(Announcements!E508)),Announcements!E508,NA())</f>
        <v>HU</v>
      </c>
      <c r="G508" s="15" t="str">
        <f>IF(NOT(ISBLANK(Announcements!F508)),Announcements!F508,NA())</f>
        <v>Asset purchases</v>
      </c>
      <c r="H508" s="15" t="e">
        <f>IF(INDEX('Lending operations'!$L$3:$L$1007,MATCH($A508,'Lending operations'!$A$3:$A$1007,0))="ü",1,0)</f>
        <v>#N/A</v>
      </c>
      <c r="I508" s="15" t="e">
        <f>IF(INDEX('Lending operations'!$M$3:$M$1007,MATCH($A508,'Lending operations'!$A$3:$A$1007,0))="ü",1,NA())</f>
        <v>#N/A</v>
      </c>
      <c r="J508" s="15">
        <f t="shared" si="14"/>
        <v>0</v>
      </c>
      <c r="K508" s="15">
        <f t="shared" si="15"/>
        <v>1</v>
      </c>
      <c r="M508" s="15">
        <f>IF(INDEX('Asset purchases'!L$3:L$1002,MATCH($A508,'Asset purchases'!$A$3:$A$1002,0))="ü",1,NA())</f>
        <v>1</v>
      </c>
      <c r="N508" s="15" t="e">
        <f>IF(INDEX('Asset purchases'!M$3:M$1002,MATCH($A508,'Asset purchases'!$A$3:$A$1002,0))="ü",1,NA())</f>
        <v>#N/A</v>
      </c>
      <c r="O508" s="15">
        <f>IF(INDEX('Asset purchases'!N$3:N$1002,MATCH($A508,'Asset purchases'!$A$3:$A$1002,0))="ü",1,NA())</f>
        <v>1</v>
      </c>
      <c r="P508" s="15" t="e">
        <f>IF(INDEX('Asset purchases'!O$3:O$1002,MATCH($A508,'Asset purchases'!$A$3:$A$1002,0))="ü",1,NA())</f>
        <v>#N/A</v>
      </c>
      <c r="Q508" s="15" t="e">
        <f>IF(INDEX('Asset purchases'!P$3:P$1002,MATCH($A508,'Asset purchases'!$A$3:$A$1002,0))="ü",1,NA())</f>
        <v>#N/A</v>
      </c>
      <c r="R508" s="15" t="e">
        <f>IF(INDEX('Asset purchases'!Q$3:Q$1002,MATCH($A508,'Asset purchases'!$A$3:$A$1002,0))="ü",1,NA())</f>
        <v>#N/A</v>
      </c>
      <c r="S508" s="15" t="e">
        <f>IF(INDEX('Asset purchases'!R$3:R$1002,MATCH($A508,'Asset purchases'!$A$3:$A$1002,0))="ü",1,NA())</f>
        <v>#N/A</v>
      </c>
      <c r="T508" s="15" t="e">
        <f>IF(INDEX('Asset purchases'!S$3:S$1002,MATCH($A508,'Asset purchases'!$A$3:$A$1002,0))="ü",1,NA())</f>
        <v>#N/A</v>
      </c>
      <c r="U508" s="15" t="e">
        <f>IF(INDEX('Asset purchases'!T$3:T$1002,MATCH($A508,'Asset purchases'!$A$3:$A$1002,0))="ü",1,NA())</f>
        <v>#N/A</v>
      </c>
      <c r="V508" s="43">
        <f>IF(Announcements!H508="ü",1,0)</f>
        <v>0</v>
      </c>
    </row>
    <row r="509" spans="1:22" x14ac:dyDescent="0.3">
      <c r="A509" s="15" t="str">
        <f>IF(NOT(ISBLANK(Announcements!A509)),Announcements!A509,NA())</f>
        <v>HU-20200407-mon-2</v>
      </c>
      <c r="B509" s="15">
        <f>IF(NOT(ISBLANK(Announcements!B509)),Announcements!B509,NA())</f>
        <v>8</v>
      </c>
      <c r="C509" s="15" t="e">
        <f>IF(NOT(ISBLANK(Announcements!#REF!)),Announcements!#REF!,NA())</f>
        <v>#REF!</v>
      </c>
      <c r="D509" s="26">
        <f>IF(NOT(ISBLANK(Announcements!C509)),Announcements!C509,NA())</f>
        <v>44250</v>
      </c>
      <c r="E509" s="15" t="e">
        <f>IF(NOT(ISBLANK(Announcements!D509)),Announcements!D509,NA())</f>
        <v>#N/A</v>
      </c>
      <c r="F509" s="15" t="str">
        <f>IF(NOT(ISBLANK(Announcements!E509)),Announcements!E509,NA())</f>
        <v>HU</v>
      </c>
      <c r="G509" s="15" t="str">
        <f>IF(NOT(ISBLANK(Announcements!F509)),Announcements!F509,NA())</f>
        <v>Asset purchases</v>
      </c>
      <c r="H509" s="15" t="e">
        <f>IF(INDEX('Lending operations'!$L$3:$L$1007,MATCH($A509,'Lending operations'!$A$3:$A$1007,0))="ü",1,0)</f>
        <v>#N/A</v>
      </c>
      <c r="I509" s="15" t="e">
        <f>IF(INDEX('Lending operations'!$M$3:$M$1007,MATCH($A509,'Lending operations'!$A$3:$A$1007,0))="ü",1,NA())</f>
        <v>#N/A</v>
      </c>
      <c r="J509" s="15">
        <f t="shared" si="14"/>
        <v>0</v>
      </c>
      <c r="K509" s="15">
        <f t="shared" si="15"/>
        <v>1</v>
      </c>
      <c r="M509" s="15">
        <f>IF(INDEX('Asset purchases'!L$3:L$1002,MATCH($A509,'Asset purchases'!$A$3:$A$1002,0))="ü",1,NA())</f>
        <v>1</v>
      </c>
      <c r="N509" s="15" t="e">
        <f>IF(INDEX('Asset purchases'!M$3:M$1002,MATCH($A509,'Asset purchases'!$A$3:$A$1002,0))="ü",1,NA())</f>
        <v>#N/A</v>
      </c>
      <c r="O509" s="15">
        <f>IF(INDEX('Asset purchases'!N$3:N$1002,MATCH($A509,'Asset purchases'!$A$3:$A$1002,0))="ü",1,NA())</f>
        <v>1</v>
      </c>
      <c r="P509" s="15" t="e">
        <f>IF(INDEX('Asset purchases'!O$3:O$1002,MATCH($A509,'Asset purchases'!$A$3:$A$1002,0))="ü",1,NA())</f>
        <v>#N/A</v>
      </c>
      <c r="Q509" s="15" t="e">
        <f>IF(INDEX('Asset purchases'!P$3:P$1002,MATCH($A509,'Asset purchases'!$A$3:$A$1002,0))="ü",1,NA())</f>
        <v>#N/A</v>
      </c>
      <c r="R509" s="15" t="e">
        <f>IF(INDEX('Asset purchases'!Q$3:Q$1002,MATCH($A509,'Asset purchases'!$A$3:$A$1002,0))="ü",1,NA())</f>
        <v>#N/A</v>
      </c>
      <c r="S509" s="15" t="e">
        <f>IF(INDEX('Asset purchases'!R$3:R$1002,MATCH($A509,'Asset purchases'!$A$3:$A$1002,0))="ü",1,NA())</f>
        <v>#N/A</v>
      </c>
      <c r="T509" s="15" t="e">
        <f>IF(INDEX('Asset purchases'!S$3:S$1002,MATCH($A509,'Asset purchases'!$A$3:$A$1002,0))="ü",1,NA())</f>
        <v>#N/A</v>
      </c>
      <c r="U509" s="15" t="e">
        <f>IF(INDEX('Asset purchases'!T$3:T$1002,MATCH($A509,'Asset purchases'!$A$3:$A$1002,0))="ü",1,NA())</f>
        <v>#N/A</v>
      </c>
      <c r="V509" s="43">
        <f>IF(Announcements!H509="ü",1,0)</f>
        <v>0</v>
      </c>
    </row>
    <row r="510" spans="1:22" x14ac:dyDescent="0.3">
      <c r="A510" s="15" t="str">
        <f>IF(NOT(ISBLANK(Announcements!A510)),Announcements!A510,NA())</f>
        <v>HU-20200324-mon-4</v>
      </c>
      <c r="B510" s="15">
        <f>IF(NOT(ISBLANK(Announcements!B510)),Announcements!B510,NA())</f>
        <v>12</v>
      </c>
      <c r="C510" s="15" t="e">
        <f>IF(NOT(ISBLANK(Announcements!#REF!)),Announcements!#REF!,NA())</f>
        <v>#REF!</v>
      </c>
      <c r="D510" s="26">
        <f>IF(NOT(ISBLANK(Announcements!C510)),Announcements!C510,NA())</f>
        <v>44250</v>
      </c>
      <c r="E510" s="15" t="e">
        <f>IF(NOT(ISBLANK(Announcements!D510)),Announcements!D510,NA())</f>
        <v>#N/A</v>
      </c>
      <c r="F510" s="15" t="str">
        <f>IF(NOT(ISBLANK(Announcements!E510)),Announcements!E510,NA())</f>
        <v>HU</v>
      </c>
      <c r="G510" s="15" t="str">
        <f>IF(NOT(ISBLANK(Announcements!F510)),Announcements!F510,NA())</f>
        <v>Interest rate</v>
      </c>
      <c r="H510" s="15" t="e">
        <f>IF(INDEX('Lending operations'!$L$3:$L$1007,MATCH($A510,'Lending operations'!$A$3:$A$1007,0))="ü",1,0)</f>
        <v>#N/A</v>
      </c>
      <c r="I510" s="15" t="e">
        <f>IF(INDEX('Lending operations'!$M$3:$M$1007,MATCH($A510,'Lending operations'!$A$3:$A$1007,0))="ü",1,NA())</f>
        <v>#N/A</v>
      </c>
      <c r="J510" s="15">
        <f t="shared" si="14"/>
        <v>0</v>
      </c>
      <c r="K510" s="15">
        <f t="shared" si="15"/>
        <v>0</v>
      </c>
      <c r="M510" s="15" t="e">
        <f>IF(INDEX('Asset purchases'!L$3:L$1002,MATCH($A510,'Asset purchases'!$A$3:$A$1002,0))="ü",1,NA())</f>
        <v>#N/A</v>
      </c>
      <c r="N510" s="15" t="e">
        <f>IF(INDEX('Asset purchases'!M$3:M$1002,MATCH($A510,'Asset purchases'!$A$3:$A$1002,0))="ü",1,NA())</f>
        <v>#N/A</v>
      </c>
      <c r="O510" s="15" t="e">
        <f>IF(INDEX('Asset purchases'!N$3:N$1002,MATCH($A510,'Asset purchases'!$A$3:$A$1002,0))="ü",1,NA())</f>
        <v>#N/A</v>
      </c>
      <c r="P510" s="15" t="e">
        <f>IF(INDEX('Asset purchases'!O$3:O$1002,MATCH($A510,'Asset purchases'!$A$3:$A$1002,0))="ü",1,NA())</f>
        <v>#N/A</v>
      </c>
      <c r="Q510" s="15" t="e">
        <f>IF(INDEX('Asset purchases'!P$3:P$1002,MATCH($A510,'Asset purchases'!$A$3:$A$1002,0))="ü",1,NA())</f>
        <v>#N/A</v>
      </c>
      <c r="R510" s="15" t="e">
        <f>IF(INDEX('Asset purchases'!Q$3:Q$1002,MATCH($A510,'Asset purchases'!$A$3:$A$1002,0))="ü",1,NA())</f>
        <v>#N/A</v>
      </c>
      <c r="S510" s="15" t="e">
        <f>IF(INDEX('Asset purchases'!R$3:R$1002,MATCH($A510,'Asset purchases'!$A$3:$A$1002,0))="ü",1,NA())</f>
        <v>#N/A</v>
      </c>
      <c r="T510" s="15" t="e">
        <f>IF(INDEX('Asset purchases'!S$3:S$1002,MATCH($A510,'Asset purchases'!$A$3:$A$1002,0))="ü",1,NA())</f>
        <v>#N/A</v>
      </c>
      <c r="U510" s="15" t="e">
        <f>IF(INDEX('Asset purchases'!T$3:T$1002,MATCH($A510,'Asset purchases'!$A$3:$A$1002,0))="ü",1,NA())</f>
        <v>#N/A</v>
      </c>
      <c r="V510" s="43">
        <f>IF(Announcements!H510="ü",1,0)</f>
        <v>0</v>
      </c>
    </row>
    <row r="511" spans="1:22" x14ac:dyDescent="0.3">
      <c r="A511" s="15" t="str">
        <f>IF(NOT(ISBLANK(Announcements!A511)),Announcements!A511,NA())</f>
        <v>HU-20200908-mon-1</v>
      </c>
      <c r="B511" s="15">
        <f>IF(NOT(ISBLANK(Announcements!B511)),Announcements!B511,NA())</f>
        <v>3</v>
      </c>
      <c r="C511" s="15" t="e">
        <f>IF(NOT(ISBLANK(Announcements!#REF!)),Announcements!#REF!,NA())</f>
        <v>#REF!</v>
      </c>
      <c r="D511" s="26">
        <f>IF(NOT(ISBLANK(Announcements!C511)),Announcements!C511,NA())</f>
        <v>44257</v>
      </c>
      <c r="E511" s="15" t="e">
        <f>IF(NOT(ISBLANK(Announcements!D511)),Announcements!D511,NA())</f>
        <v>#N/A</v>
      </c>
      <c r="F511" s="15" t="str">
        <f>IF(NOT(ISBLANK(Announcements!E511)),Announcements!E511,NA())</f>
        <v>HU</v>
      </c>
      <c r="G511" s="15" t="str">
        <f>IF(NOT(ISBLANK(Announcements!F511)),Announcements!F511,NA())</f>
        <v>Foreign exchange</v>
      </c>
      <c r="H511" s="15" t="e">
        <f>IF(INDEX('Lending operations'!$L$3:$L$1007,MATCH($A511,'Lending operations'!$A$3:$A$1007,0))="ü",1,0)</f>
        <v>#N/A</v>
      </c>
      <c r="I511" s="15" t="e">
        <f>IF(INDEX('Lending operations'!$M$3:$M$1007,MATCH($A511,'Lending operations'!$A$3:$A$1007,0))="ü",1,NA())</f>
        <v>#N/A</v>
      </c>
      <c r="J511" s="15">
        <f t="shared" si="14"/>
        <v>0</v>
      </c>
      <c r="K511" s="15">
        <f t="shared" si="15"/>
        <v>0</v>
      </c>
      <c r="M511" s="15" t="e">
        <f>IF(INDEX('Asset purchases'!L$3:L$1002,MATCH($A511,'Asset purchases'!$A$3:$A$1002,0))="ü",1,NA())</f>
        <v>#N/A</v>
      </c>
      <c r="N511" s="15" t="e">
        <f>IF(INDEX('Asset purchases'!M$3:M$1002,MATCH($A511,'Asset purchases'!$A$3:$A$1002,0))="ü",1,NA())</f>
        <v>#N/A</v>
      </c>
      <c r="O511" s="15" t="e">
        <f>IF(INDEX('Asset purchases'!N$3:N$1002,MATCH($A511,'Asset purchases'!$A$3:$A$1002,0))="ü",1,NA())</f>
        <v>#N/A</v>
      </c>
      <c r="P511" s="15" t="e">
        <f>IF(INDEX('Asset purchases'!O$3:O$1002,MATCH($A511,'Asset purchases'!$A$3:$A$1002,0))="ü",1,NA())</f>
        <v>#N/A</v>
      </c>
      <c r="Q511" s="15" t="e">
        <f>IF(INDEX('Asset purchases'!P$3:P$1002,MATCH($A511,'Asset purchases'!$A$3:$A$1002,0))="ü",1,NA())</f>
        <v>#N/A</v>
      </c>
      <c r="R511" s="15" t="e">
        <f>IF(INDEX('Asset purchases'!Q$3:Q$1002,MATCH($A511,'Asset purchases'!$A$3:$A$1002,0))="ü",1,NA())</f>
        <v>#N/A</v>
      </c>
      <c r="S511" s="15" t="e">
        <f>IF(INDEX('Asset purchases'!R$3:R$1002,MATCH($A511,'Asset purchases'!$A$3:$A$1002,0))="ü",1,NA())</f>
        <v>#N/A</v>
      </c>
      <c r="T511" s="15" t="e">
        <f>IF(INDEX('Asset purchases'!S$3:S$1002,MATCH($A511,'Asset purchases'!$A$3:$A$1002,0))="ü",1,NA())</f>
        <v>#N/A</v>
      </c>
      <c r="U511" s="15" t="e">
        <f>IF(INDEX('Asset purchases'!T$3:T$1002,MATCH($A511,'Asset purchases'!$A$3:$A$1002,0))="ü",1,NA())</f>
        <v>#N/A</v>
      </c>
      <c r="V511" s="43">
        <f>IF(Announcements!H511="ü",1,0)</f>
        <v>0</v>
      </c>
    </row>
    <row r="512" spans="1:22" x14ac:dyDescent="0.3">
      <c r="A512" s="15" t="str">
        <f>IF(NOT(ISBLANK(Announcements!A512)),Announcements!A512,NA())</f>
        <v>HU-20200407-mon-2</v>
      </c>
      <c r="B512" s="15">
        <f>IF(NOT(ISBLANK(Announcements!B512)),Announcements!B512,NA())</f>
        <v>9</v>
      </c>
      <c r="C512" s="15" t="e">
        <f>IF(NOT(ISBLANK(Announcements!#REF!)),Announcements!#REF!,NA())</f>
        <v>#REF!</v>
      </c>
      <c r="D512" s="26">
        <f>IF(NOT(ISBLANK(Announcements!C512)),Announcements!C512,NA())</f>
        <v>44264</v>
      </c>
      <c r="E512" s="15" t="e">
        <f>IF(NOT(ISBLANK(Announcements!D512)),Announcements!D512,NA())</f>
        <v>#N/A</v>
      </c>
      <c r="F512" s="15" t="str">
        <f>IF(NOT(ISBLANK(Announcements!E512)),Announcements!E512,NA())</f>
        <v>HU</v>
      </c>
      <c r="G512" s="15" t="str">
        <f>IF(NOT(ISBLANK(Announcements!F512)),Announcements!F512,NA())</f>
        <v>Asset purchases</v>
      </c>
      <c r="H512" s="15" t="e">
        <f>IF(INDEX('Lending operations'!$L$3:$L$1007,MATCH($A512,'Lending operations'!$A$3:$A$1007,0))="ü",1,0)</f>
        <v>#N/A</v>
      </c>
      <c r="I512" s="15" t="e">
        <f>IF(INDEX('Lending operations'!$M$3:$M$1007,MATCH($A512,'Lending operations'!$A$3:$A$1007,0))="ü",1,NA())</f>
        <v>#N/A</v>
      </c>
      <c r="J512" s="15">
        <f t="shared" si="14"/>
        <v>0</v>
      </c>
      <c r="K512" s="15">
        <f t="shared" si="15"/>
        <v>1</v>
      </c>
      <c r="M512" s="15">
        <f>IF(INDEX('Asset purchases'!L$3:L$1002,MATCH($A512,'Asset purchases'!$A$3:$A$1002,0))="ü",1,NA())</f>
        <v>1</v>
      </c>
      <c r="N512" s="15" t="e">
        <f>IF(INDEX('Asset purchases'!M$3:M$1002,MATCH($A512,'Asset purchases'!$A$3:$A$1002,0))="ü",1,NA())</f>
        <v>#N/A</v>
      </c>
      <c r="O512" s="15">
        <f>IF(INDEX('Asset purchases'!N$3:N$1002,MATCH($A512,'Asset purchases'!$A$3:$A$1002,0))="ü",1,NA())</f>
        <v>1</v>
      </c>
      <c r="P512" s="15" t="e">
        <f>IF(INDEX('Asset purchases'!O$3:O$1002,MATCH($A512,'Asset purchases'!$A$3:$A$1002,0))="ü",1,NA())</f>
        <v>#N/A</v>
      </c>
      <c r="Q512" s="15" t="e">
        <f>IF(INDEX('Asset purchases'!P$3:P$1002,MATCH($A512,'Asset purchases'!$A$3:$A$1002,0))="ü",1,NA())</f>
        <v>#N/A</v>
      </c>
      <c r="R512" s="15" t="e">
        <f>IF(INDEX('Asset purchases'!Q$3:Q$1002,MATCH($A512,'Asset purchases'!$A$3:$A$1002,0))="ü",1,NA())</f>
        <v>#N/A</v>
      </c>
      <c r="S512" s="15" t="e">
        <f>IF(INDEX('Asset purchases'!R$3:R$1002,MATCH($A512,'Asset purchases'!$A$3:$A$1002,0))="ü",1,NA())</f>
        <v>#N/A</v>
      </c>
      <c r="T512" s="15" t="e">
        <f>IF(INDEX('Asset purchases'!S$3:S$1002,MATCH($A512,'Asset purchases'!$A$3:$A$1002,0))="ü",1,NA())</f>
        <v>#N/A</v>
      </c>
      <c r="U512" s="15" t="e">
        <f>IF(INDEX('Asset purchases'!T$3:T$1002,MATCH($A512,'Asset purchases'!$A$3:$A$1002,0))="ü",1,NA())</f>
        <v>#N/A</v>
      </c>
      <c r="V512" s="43">
        <f>IF(Announcements!H512="ü",1,0)</f>
        <v>0</v>
      </c>
    </row>
    <row r="513" spans="1:22" x14ac:dyDescent="0.3">
      <c r="A513" s="15" t="str">
        <f>IF(NOT(ISBLANK(Announcements!A513)),Announcements!A513,NA())</f>
        <v>HU-20200324-mon-4</v>
      </c>
      <c r="B513" s="15">
        <f>IF(NOT(ISBLANK(Announcements!B513)),Announcements!B513,NA())</f>
        <v>13</v>
      </c>
      <c r="C513" s="15" t="e">
        <f>IF(NOT(ISBLANK(Announcements!#REF!)),Announcements!#REF!,NA())</f>
        <v>#REF!</v>
      </c>
      <c r="D513" s="26">
        <f>IF(NOT(ISBLANK(Announcements!C513)),Announcements!C513,NA())</f>
        <v>44278</v>
      </c>
      <c r="E513" s="15" t="e">
        <f>IF(NOT(ISBLANK(Announcements!D513)),Announcements!D513,NA())</f>
        <v>#N/A</v>
      </c>
      <c r="F513" s="15" t="str">
        <f>IF(NOT(ISBLANK(Announcements!E513)),Announcements!E513,NA())</f>
        <v>HU</v>
      </c>
      <c r="G513" s="15" t="str">
        <f>IF(NOT(ISBLANK(Announcements!F513)),Announcements!F513,NA())</f>
        <v>Interest rate</v>
      </c>
      <c r="H513" s="15" t="e">
        <f>IF(INDEX('Lending operations'!$L$3:$L$1007,MATCH($A513,'Lending operations'!$A$3:$A$1007,0))="ü",1,0)</f>
        <v>#N/A</v>
      </c>
      <c r="I513" s="15" t="e">
        <f>IF(INDEX('Lending operations'!$M$3:$M$1007,MATCH($A513,'Lending operations'!$A$3:$A$1007,0))="ü",1,NA())</f>
        <v>#N/A</v>
      </c>
      <c r="J513" s="15">
        <f t="shared" si="14"/>
        <v>0</v>
      </c>
      <c r="K513" s="15">
        <f t="shared" si="15"/>
        <v>0</v>
      </c>
      <c r="M513" s="15" t="e">
        <f>IF(INDEX('Asset purchases'!L$3:L$1002,MATCH($A513,'Asset purchases'!$A$3:$A$1002,0))="ü",1,NA())</f>
        <v>#N/A</v>
      </c>
      <c r="N513" s="15" t="e">
        <f>IF(INDEX('Asset purchases'!M$3:M$1002,MATCH($A513,'Asset purchases'!$A$3:$A$1002,0))="ü",1,NA())</f>
        <v>#N/A</v>
      </c>
      <c r="O513" s="15" t="e">
        <f>IF(INDEX('Asset purchases'!N$3:N$1002,MATCH($A513,'Asset purchases'!$A$3:$A$1002,0))="ü",1,NA())</f>
        <v>#N/A</v>
      </c>
      <c r="P513" s="15" t="e">
        <f>IF(INDEX('Asset purchases'!O$3:O$1002,MATCH($A513,'Asset purchases'!$A$3:$A$1002,0))="ü",1,NA())</f>
        <v>#N/A</v>
      </c>
      <c r="Q513" s="15" t="e">
        <f>IF(INDEX('Asset purchases'!P$3:P$1002,MATCH($A513,'Asset purchases'!$A$3:$A$1002,0))="ü",1,NA())</f>
        <v>#N/A</v>
      </c>
      <c r="R513" s="15" t="e">
        <f>IF(INDEX('Asset purchases'!Q$3:Q$1002,MATCH($A513,'Asset purchases'!$A$3:$A$1002,0))="ü",1,NA())</f>
        <v>#N/A</v>
      </c>
      <c r="S513" s="15" t="e">
        <f>IF(INDEX('Asset purchases'!R$3:R$1002,MATCH($A513,'Asset purchases'!$A$3:$A$1002,0))="ü",1,NA())</f>
        <v>#N/A</v>
      </c>
      <c r="T513" s="15" t="e">
        <f>IF(INDEX('Asset purchases'!S$3:S$1002,MATCH($A513,'Asset purchases'!$A$3:$A$1002,0))="ü",1,NA())</f>
        <v>#N/A</v>
      </c>
      <c r="U513" s="15" t="e">
        <f>IF(INDEX('Asset purchases'!T$3:T$1002,MATCH($A513,'Asset purchases'!$A$3:$A$1002,0))="ü",1,NA())</f>
        <v>#N/A</v>
      </c>
      <c r="V513" s="43">
        <f>IF(Announcements!H513="ü",1,0)</f>
        <v>0</v>
      </c>
    </row>
    <row r="514" spans="1:22" x14ac:dyDescent="0.3">
      <c r="A514" s="15" t="str">
        <f>IF(NOT(ISBLANK(Announcements!A514)),Announcements!A514,NA())</f>
        <v>HU-20200324-mon-4</v>
      </c>
      <c r="B514" s="15">
        <f>IF(NOT(ISBLANK(Announcements!B514)),Announcements!B514,NA())</f>
        <v>14</v>
      </c>
      <c r="C514" s="15" t="e">
        <f>IF(NOT(ISBLANK(Announcements!#REF!)),Announcements!#REF!,NA())</f>
        <v>#REF!</v>
      </c>
      <c r="D514" s="26">
        <f>IF(NOT(ISBLANK(Announcements!C514)),Announcements!C514,NA())</f>
        <v>44313</v>
      </c>
      <c r="E514" s="15" t="e">
        <f>IF(NOT(ISBLANK(Announcements!D514)),Announcements!D514,NA())</f>
        <v>#N/A</v>
      </c>
      <c r="F514" s="15" t="str">
        <f>IF(NOT(ISBLANK(Announcements!E514)),Announcements!E514,NA())</f>
        <v>HU</v>
      </c>
      <c r="G514" s="15" t="str">
        <f>IF(NOT(ISBLANK(Announcements!F514)),Announcements!F514,NA())</f>
        <v>Interest rate</v>
      </c>
      <c r="H514" s="15" t="e">
        <f>IF(INDEX('Lending operations'!$L$3:$L$1007,MATCH($A514,'Lending operations'!$A$3:$A$1007,0))="ü",1,0)</f>
        <v>#N/A</v>
      </c>
      <c r="I514" s="15" t="e">
        <f>IF(INDEX('Lending operations'!$M$3:$M$1007,MATCH($A514,'Lending operations'!$A$3:$A$1007,0))="ü",1,NA())</f>
        <v>#N/A</v>
      </c>
      <c r="J514" s="15">
        <f t="shared" si="14"/>
        <v>0</v>
      </c>
      <c r="K514" s="15">
        <f t="shared" si="15"/>
        <v>0</v>
      </c>
      <c r="M514" s="15" t="e">
        <f>IF(INDEX('Asset purchases'!L$3:L$1002,MATCH($A514,'Asset purchases'!$A$3:$A$1002,0))="ü",1,NA())</f>
        <v>#N/A</v>
      </c>
      <c r="N514" s="15" t="e">
        <f>IF(INDEX('Asset purchases'!M$3:M$1002,MATCH($A514,'Asset purchases'!$A$3:$A$1002,0))="ü",1,NA())</f>
        <v>#N/A</v>
      </c>
      <c r="O514" s="15" t="e">
        <f>IF(INDEX('Asset purchases'!N$3:N$1002,MATCH($A514,'Asset purchases'!$A$3:$A$1002,0))="ü",1,NA())</f>
        <v>#N/A</v>
      </c>
      <c r="P514" s="15" t="e">
        <f>IF(INDEX('Asset purchases'!O$3:O$1002,MATCH($A514,'Asset purchases'!$A$3:$A$1002,0))="ü",1,NA())</f>
        <v>#N/A</v>
      </c>
      <c r="Q514" s="15" t="e">
        <f>IF(INDEX('Asset purchases'!P$3:P$1002,MATCH($A514,'Asset purchases'!$A$3:$A$1002,0))="ü",1,NA())</f>
        <v>#N/A</v>
      </c>
      <c r="R514" s="15" t="e">
        <f>IF(INDEX('Asset purchases'!Q$3:Q$1002,MATCH($A514,'Asset purchases'!$A$3:$A$1002,0))="ü",1,NA())</f>
        <v>#N/A</v>
      </c>
      <c r="S514" s="15" t="e">
        <f>IF(INDEX('Asset purchases'!R$3:R$1002,MATCH($A514,'Asset purchases'!$A$3:$A$1002,0))="ü",1,NA())</f>
        <v>#N/A</v>
      </c>
      <c r="T514" s="15" t="e">
        <f>IF(INDEX('Asset purchases'!S$3:S$1002,MATCH($A514,'Asset purchases'!$A$3:$A$1002,0))="ü",1,NA())</f>
        <v>#N/A</v>
      </c>
      <c r="U514" s="15" t="e">
        <f>IF(INDEX('Asset purchases'!T$3:T$1002,MATCH($A514,'Asset purchases'!$A$3:$A$1002,0))="ü",1,NA())</f>
        <v>#N/A</v>
      </c>
      <c r="V514" s="43">
        <f>IF(Announcements!H514="ü",1,0)</f>
        <v>0</v>
      </c>
    </row>
    <row r="515" spans="1:22" x14ac:dyDescent="0.3">
      <c r="A515" s="15" t="str">
        <f>IF(NOT(ISBLANK(Announcements!A515)),Announcements!A515,NA())</f>
        <v>HU-20200407-mon-2</v>
      </c>
      <c r="B515" s="15">
        <f>IF(NOT(ISBLANK(Announcements!B515)),Announcements!B515,NA())</f>
        <v>10</v>
      </c>
      <c r="C515" s="15" t="e">
        <f>IF(NOT(ISBLANK(Announcements!#REF!)),Announcements!#REF!,NA())</f>
        <v>#REF!</v>
      </c>
      <c r="D515" s="26">
        <f>IF(NOT(ISBLANK(Announcements!C515)),Announcements!C515,NA())</f>
        <v>44313</v>
      </c>
      <c r="E515" s="15" t="e">
        <f>IF(NOT(ISBLANK(Announcements!D515)),Announcements!D515,NA())</f>
        <v>#N/A</v>
      </c>
      <c r="F515" s="15" t="str">
        <f>IF(NOT(ISBLANK(Announcements!E515)),Announcements!E515,NA())</f>
        <v>HU</v>
      </c>
      <c r="G515" s="15" t="str">
        <f>IF(NOT(ISBLANK(Announcements!F515)),Announcements!F515,NA())</f>
        <v>Asset purchases</v>
      </c>
      <c r="H515" s="15" t="e">
        <f>IF(INDEX('Lending operations'!$L$3:$L$1007,MATCH($A515,'Lending operations'!$A$3:$A$1007,0))="ü",1,0)</f>
        <v>#N/A</v>
      </c>
      <c r="I515" s="15" t="e">
        <f>IF(INDEX('Lending operations'!$M$3:$M$1007,MATCH($A515,'Lending operations'!$A$3:$A$1007,0))="ü",1,NA())</f>
        <v>#N/A</v>
      </c>
      <c r="J515" s="15">
        <f t="shared" ref="J515:J578" si="16">IF(_xlfn.AGGREGATE(9,3,$P515:$U515)&gt;0,1,0)</f>
        <v>0</v>
      </c>
      <c r="K515" s="15">
        <f t="shared" ref="K515:K578" si="17">IF(_xlfn.AGGREGATE(9,3,$M515:$O515)&gt;0,1,0)</f>
        <v>1</v>
      </c>
      <c r="M515" s="15">
        <f>IF(INDEX('Asset purchases'!L$3:L$1002,MATCH($A515,'Asset purchases'!$A$3:$A$1002,0))="ü",1,NA())</f>
        <v>1</v>
      </c>
      <c r="N515" s="15" t="e">
        <f>IF(INDEX('Asset purchases'!M$3:M$1002,MATCH($A515,'Asset purchases'!$A$3:$A$1002,0))="ü",1,NA())</f>
        <v>#N/A</v>
      </c>
      <c r="O515" s="15">
        <f>IF(INDEX('Asset purchases'!N$3:N$1002,MATCH($A515,'Asset purchases'!$A$3:$A$1002,0))="ü",1,NA())</f>
        <v>1</v>
      </c>
      <c r="P515" s="15" t="e">
        <f>IF(INDEX('Asset purchases'!O$3:O$1002,MATCH($A515,'Asset purchases'!$A$3:$A$1002,0))="ü",1,NA())</f>
        <v>#N/A</v>
      </c>
      <c r="Q515" s="15" t="e">
        <f>IF(INDEX('Asset purchases'!P$3:P$1002,MATCH($A515,'Asset purchases'!$A$3:$A$1002,0))="ü",1,NA())</f>
        <v>#N/A</v>
      </c>
      <c r="R515" s="15" t="e">
        <f>IF(INDEX('Asset purchases'!Q$3:Q$1002,MATCH($A515,'Asset purchases'!$A$3:$A$1002,0))="ü",1,NA())</f>
        <v>#N/A</v>
      </c>
      <c r="S515" s="15" t="e">
        <f>IF(INDEX('Asset purchases'!R$3:R$1002,MATCH($A515,'Asset purchases'!$A$3:$A$1002,0))="ü",1,NA())</f>
        <v>#N/A</v>
      </c>
      <c r="T515" s="15" t="e">
        <f>IF(INDEX('Asset purchases'!S$3:S$1002,MATCH($A515,'Asset purchases'!$A$3:$A$1002,0))="ü",1,NA())</f>
        <v>#N/A</v>
      </c>
      <c r="U515" s="15" t="e">
        <f>IF(INDEX('Asset purchases'!T$3:T$1002,MATCH($A515,'Asset purchases'!$A$3:$A$1002,0))="ü",1,NA())</f>
        <v>#N/A</v>
      </c>
      <c r="V515" s="43">
        <f>IF(Announcements!H515="ü",1,0)</f>
        <v>0</v>
      </c>
    </row>
    <row r="516" spans="1:22" x14ac:dyDescent="0.3">
      <c r="A516" s="15" t="str">
        <f>IF(NOT(ISBLANK(Announcements!A516)),Announcements!A516,NA())</f>
        <v>HU-20200324-mon-4</v>
      </c>
      <c r="B516" s="15">
        <f>IF(NOT(ISBLANK(Announcements!B516)),Announcements!B516,NA())</f>
        <v>15</v>
      </c>
      <c r="C516" s="15" t="e">
        <f>IF(NOT(ISBLANK(Announcements!#REF!)),Announcements!#REF!,NA())</f>
        <v>#REF!</v>
      </c>
      <c r="D516" s="26">
        <f>IF(NOT(ISBLANK(Announcements!C516)),Announcements!C516,NA())</f>
        <v>44341</v>
      </c>
      <c r="E516" s="15" t="e">
        <f>IF(NOT(ISBLANK(Announcements!D516)),Announcements!D516,NA())</f>
        <v>#N/A</v>
      </c>
      <c r="F516" s="15" t="str">
        <f>IF(NOT(ISBLANK(Announcements!E516)),Announcements!E516,NA())</f>
        <v>HU</v>
      </c>
      <c r="G516" s="15" t="str">
        <f>IF(NOT(ISBLANK(Announcements!F516)),Announcements!F516,NA())</f>
        <v>Interest rate</v>
      </c>
      <c r="H516" s="15" t="e">
        <f>IF(INDEX('Lending operations'!$L$3:$L$1007,MATCH($A516,'Lending operations'!$A$3:$A$1007,0))="ü",1,0)</f>
        <v>#N/A</v>
      </c>
      <c r="I516" s="15" t="e">
        <f>IF(INDEX('Lending operations'!$M$3:$M$1007,MATCH($A516,'Lending operations'!$A$3:$A$1007,0))="ü",1,NA())</f>
        <v>#N/A</v>
      </c>
      <c r="J516" s="15">
        <f t="shared" si="16"/>
        <v>0</v>
      </c>
      <c r="K516" s="15">
        <f t="shared" si="17"/>
        <v>0</v>
      </c>
      <c r="M516" s="15" t="e">
        <f>IF(INDEX('Asset purchases'!L$3:L$1002,MATCH($A516,'Asset purchases'!$A$3:$A$1002,0))="ü",1,NA())</f>
        <v>#N/A</v>
      </c>
      <c r="N516" s="15" t="e">
        <f>IF(INDEX('Asset purchases'!M$3:M$1002,MATCH($A516,'Asset purchases'!$A$3:$A$1002,0))="ü",1,NA())</f>
        <v>#N/A</v>
      </c>
      <c r="O516" s="15" t="e">
        <f>IF(INDEX('Asset purchases'!N$3:N$1002,MATCH($A516,'Asset purchases'!$A$3:$A$1002,0))="ü",1,NA())</f>
        <v>#N/A</v>
      </c>
      <c r="P516" s="15" t="e">
        <f>IF(INDEX('Asset purchases'!O$3:O$1002,MATCH($A516,'Asset purchases'!$A$3:$A$1002,0))="ü",1,NA())</f>
        <v>#N/A</v>
      </c>
      <c r="Q516" s="15" t="e">
        <f>IF(INDEX('Asset purchases'!P$3:P$1002,MATCH($A516,'Asset purchases'!$A$3:$A$1002,0))="ü",1,NA())</f>
        <v>#N/A</v>
      </c>
      <c r="R516" s="15" t="e">
        <f>IF(INDEX('Asset purchases'!Q$3:Q$1002,MATCH($A516,'Asset purchases'!$A$3:$A$1002,0))="ü",1,NA())</f>
        <v>#N/A</v>
      </c>
      <c r="S516" s="15" t="e">
        <f>IF(INDEX('Asset purchases'!R$3:R$1002,MATCH($A516,'Asset purchases'!$A$3:$A$1002,0))="ü",1,NA())</f>
        <v>#N/A</v>
      </c>
      <c r="T516" s="15" t="e">
        <f>IF(INDEX('Asset purchases'!S$3:S$1002,MATCH($A516,'Asset purchases'!$A$3:$A$1002,0))="ü",1,NA())</f>
        <v>#N/A</v>
      </c>
      <c r="U516" s="15" t="e">
        <f>IF(INDEX('Asset purchases'!T$3:T$1002,MATCH($A516,'Asset purchases'!$A$3:$A$1002,0))="ü",1,NA())</f>
        <v>#N/A</v>
      </c>
      <c r="V516" s="43">
        <f>IF(Announcements!H516="ü",1,0)</f>
        <v>0</v>
      </c>
    </row>
    <row r="517" spans="1:22" x14ac:dyDescent="0.3">
      <c r="A517" s="15" t="str">
        <f>IF(NOT(ISBLANK(Announcements!A517)),Announcements!A517,NA())</f>
        <v>HU-20200324-mon-4</v>
      </c>
      <c r="B517" s="15">
        <f>IF(NOT(ISBLANK(Announcements!B517)),Announcements!B517,NA())</f>
        <v>16</v>
      </c>
      <c r="C517" s="15" t="e">
        <f>IF(NOT(ISBLANK(Announcements!#REF!)),Announcements!#REF!,NA())</f>
        <v>#REF!</v>
      </c>
      <c r="D517" s="26">
        <f>IF(NOT(ISBLANK(Announcements!C517)),Announcements!C517,NA())</f>
        <v>44369</v>
      </c>
      <c r="E517" s="15" t="e">
        <f>IF(NOT(ISBLANK(Announcements!D517)),Announcements!D517,NA())</f>
        <v>#N/A</v>
      </c>
      <c r="F517" s="15" t="str">
        <f>IF(NOT(ISBLANK(Announcements!E517)),Announcements!E517,NA())</f>
        <v>HU</v>
      </c>
      <c r="G517" s="15" t="str">
        <f>IF(NOT(ISBLANK(Announcements!F517)),Announcements!F517,NA())</f>
        <v>Interest rate</v>
      </c>
      <c r="H517" s="15" t="e">
        <f>IF(INDEX('Lending operations'!$L$3:$L$1007,MATCH($A517,'Lending operations'!$A$3:$A$1007,0))="ü",1,0)</f>
        <v>#N/A</v>
      </c>
      <c r="I517" s="15" t="e">
        <f>IF(INDEX('Lending operations'!$M$3:$M$1007,MATCH($A517,'Lending operations'!$A$3:$A$1007,0))="ü",1,NA())</f>
        <v>#N/A</v>
      </c>
      <c r="J517" s="15">
        <f t="shared" si="16"/>
        <v>0</v>
      </c>
      <c r="K517" s="15">
        <f t="shared" si="17"/>
        <v>0</v>
      </c>
      <c r="M517" s="15" t="e">
        <f>IF(INDEX('Asset purchases'!L$3:L$1002,MATCH($A517,'Asset purchases'!$A$3:$A$1002,0))="ü",1,NA())</f>
        <v>#N/A</v>
      </c>
      <c r="N517" s="15" t="e">
        <f>IF(INDEX('Asset purchases'!M$3:M$1002,MATCH($A517,'Asset purchases'!$A$3:$A$1002,0))="ü",1,NA())</f>
        <v>#N/A</v>
      </c>
      <c r="O517" s="15" t="e">
        <f>IF(INDEX('Asset purchases'!N$3:N$1002,MATCH($A517,'Asset purchases'!$A$3:$A$1002,0))="ü",1,NA())</f>
        <v>#N/A</v>
      </c>
      <c r="P517" s="15" t="e">
        <f>IF(INDEX('Asset purchases'!O$3:O$1002,MATCH($A517,'Asset purchases'!$A$3:$A$1002,0))="ü",1,NA())</f>
        <v>#N/A</v>
      </c>
      <c r="Q517" s="15" t="e">
        <f>IF(INDEX('Asset purchases'!P$3:P$1002,MATCH($A517,'Asset purchases'!$A$3:$A$1002,0))="ü",1,NA())</f>
        <v>#N/A</v>
      </c>
      <c r="R517" s="15" t="e">
        <f>IF(INDEX('Asset purchases'!Q$3:Q$1002,MATCH($A517,'Asset purchases'!$A$3:$A$1002,0))="ü",1,NA())</f>
        <v>#N/A</v>
      </c>
      <c r="S517" s="15" t="e">
        <f>IF(INDEX('Asset purchases'!R$3:R$1002,MATCH($A517,'Asset purchases'!$A$3:$A$1002,0))="ü",1,NA())</f>
        <v>#N/A</v>
      </c>
      <c r="T517" s="15" t="e">
        <f>IF(INDEX('Asset purchases'!S$3:S$1002,MATCH($A517,'Asset purchases'!$A$3:$A$1002,0))="ü",1,NA())</f>
        <v>#N/A</v>
      </c>
      <c r="U517" s="15" t="e">
        <f>IF(INDEX('Asset purchases'!T$3:T$1002,MATCH($A517,'Asset purchases'!$A$3:$A$1002,0))="ü",1,NA())</f>
        <v>#N/A</v>
      </c>
      <c r="V517" s="43">
        <f>IF(Announcements!H517="ü",1,0)</f>
        <v>1</v>
      </c>
    </row>
    <row r="518" spans="1:22" x14ac:dyDescent="0.3">
      <c r="A518" s="15" t="str">
        <f>IF(NOT(ISBLANK(Announcements!A518)),Announcements!A518,NA())</f>
        <v>HU-20200407-mon-3</v>
      </c>
      <c r="B518" s="15">
        <f>IF(NOT(ISBLANK(Announcements!B518)),Announcements!B518,NA())</f>
        <v>4</v>
      </c>
      <c r="C518" s="15" t="e">
        <f>IF(NOT(ISBLANK(Announcements!#REF!)),Announcements!#REF!,NA())</f>
        <v>#REF!</v>
      </c>
      <c r="D518" s="26">
        <f>IF(NOT(ISBLANK(Announcements!C518)),Announcements!C518,NA())</f>
        <v>44369</v>
      </c>
      <c r="E518" s="15" t="e">
        <f>IF(NOT(ISBLANK(Announcements!D518)),Announcements!D518,NA())</f>
        <v>#N/A</v>
      </c>
      <c r="F518" s="15" t="str">
        <f>IF(NOT(ISBLANK(Announcements!E518)),Announcements!E518,NA())</f>
        <v>HU</v>
      </c>
      <c r="G518" s="15" t="str">
        <f>IF(NOT(ISBLANK(Announcements!F518)),Announcements!F518,NA())</f>
        <v>Lending operations</v>
      </c>
      <c r="H518" s="15">
        <f>IF(INDEX('Lending operations'!$L$3:$L$1007,MATCH($A518,'Lending operations'!$A$3:$A$1007,0))="ü",1,0)</f>
        <v>0</v>
      </c>
      <c r="I518" s="15" t="e">
        <f>IF(INDEX('Lending operations'!$M$3:$M$1007,MATCH($A518,'Lending operations'!$A$3:$A$1007,0))="ü",1,NA())</f>
        <v>#N/A</v>
      </c>
      <c r="J518" s="15">
        <f t="shared" si="16"/>
        <v>0</v>
      </c>
      <c r="K518" s="15">
        <f t="shared" si="17"/>
        <v>0</v>
      </c>
      <c r="M518" s="15" t="e">
        <f>IF(INDEX('Asset purchases'!L$3:L$1002,MATCH($A518,'Asset purchases'!$A$3:$A$1002,0))="ü",1,NA())</f>
        <v>#N/A</v>
      </c>
      <c r="N518" s="15" t="e">
        <f>IF(INDEX('Asset purchases'!M$3:M$1002,MATCH($A518,'Asset purchases'!$A$3:$A$1002,0))="ü",1,NA())</f>
        <v>#N/A</v>
      </c>
      <c r="O518" s="15" t="e">
        <f>IF(INDEX('Asset purchases'!N$3:N$1002,MATCH($A518,'Asset purchases'!$A$3:$A$1002,0))="ü",1,NA())</f>
        <v>#N/A</v>
      </c>
      <c r="P518" s="15" t="e">
        <f>IF(INDEX('Asset purchases'!O$3:O$1002,MATCH($A518,'Asset purchases'!$A$3:$A$1002,0))="ü",1,NA())</f>
        <v>#N/A</v>
      </c>
      <c r="Q518" s="15" t="e">
        <f>IF(INDEX('Asset purchases'!P$3:P$1002,MATCH($A518,'Asset purchases'!$A$3:$A$1002,0))="ü",1,NA())</f>
        <v>#N/A</v>
      </c>
      <c r="R518" s="15" t="e">
        <f>IF(INDEX('Asset purchases'!Q$3:Q$1002,MATCH($A518,'Asset purchases'!$A$3:$A$1002,0))="ü",1,NA())</f>
        <v>#N/A</v>
      </c>
      <c r="S518" s="15" t="e">
        <f>IF(INDEX('Asset purchases'!R$3:R$1002,MATCH($A518,'Asset purchases'!$A$3:$A$1002,0))="ü",1,NA())</f>
        <v>#N/A</v>
      </c>
      <c r="T518" s="15" t="e">
        <f>IF(INDEX('Asset purchases'!S$3:S$1002,MATCH($A518,'Asset purchases'!$A$3:$A$1002,0))="ü",1,NA())</f>
        <v>#N/A</v>
      </c>
      <c r="U518" s="15" t="e">
        <f>IF(INDEX('Asset purchases'!T$3:T$1002,MATCH($A518,'Asset purchases'!$A$3:$A$1002,0))="ü",1,NA())</f>
        <v>#N/A</v>
      </c>
      <c r="V518" s="43">
        <f>IF(Announcements!H518="ü",1,0)</f>
        <v>1</v>
      </c>
    </row>
    <row r="519" spans="1:22" x14ac:dyDescent="0.3">
      <c r="A519" s="15" t="str">
        <f>IF(NOT(ISBLANK(Announcements!A519)),Announcements!A519,NA())</f>
        <v>HU-20200324-mon-4</v>
      </c>
      <c r="B519" s="15">
        <f>IF(NOT(ISBLANK(Announcements!B519)),Announcements!B519,NA())</f>
        <v>17</v>
      </c>
      <c r="C519" s="15" t="e">
        <f>IF(NOT(ISBLANK(Announcements!#REF!)),Announcements!#REF!,NA())</f>
        <v>#REF!</v>
      </c>
      <c r="D519" s="26">
        <f>IF(NOT(ISBLANK(Announcements!C519)),Announcements!C519,NA())</f>
        <v>44404</v>
      </c>
      <c r="E519" s="15" t="e">
        <f>IF(NOT(ISBLANK(Announcements!D519)),Announcements!D519,NA())</f>
        <v>#N/A</v>
      </c>
      <c r="F519" s="15" t="str">
        <f>IF(NOT(ISBLANK(Announcements!E519)),Announcements!E519,NA())</f>
        <v>HU</v>
      </c>
      <c r="G519" s="15" t="str">
        <f>IF(NOT(ISBLANK(Announcements!F519)),Announcements!F519,NA())</f>
        <v>Interest rate</v>
      </c>
      <c r="H519" s="15" t="e">
        <f>IF(INDEX('Lending operations'!$L$3:$L$1007,MATCH($A519,'Lending operations'!$A$3:$A$1007,0))="ü",1,0)</f>
        <v>#N/A</v>
      </c>
      <c r="I519" s="15" t="e">
        <f>IF(INDEX('Lending operations'!$M$3:$M$1007,MATCH($A519,'Lending operations'!$A$3:$A$1007,0))="ü",1,NA())</f>
        <v>#N/A</v>
      </c>
      <c r="J519" s="15">
        <f t="shared" si="16"/>
        <v>0</v>
      </c>
      <c r="K519" s="15">
        <f t="shared" si="17"/>
        <v>0</v>
      </c>
      <c r="M519" s="15" t="e">
        <f>IF(INDEX('Asset purchases'!L$3:L$1002,MATCH($A519,'Asset purchases'!$A$3:$A$1002,0))="ü",1,NA())</f>
        <v>#N/A</v>
      </c>
      <c r="N519" s="15" t="e">
        <f>IF(INDEX('Asset purchases'!M$3:M$1002,MATCH($A519,'Asset purchases'!$A$3:$A$1002,0))="ü",1,NA())</f>
        <v>#N/A</v>
      </c>
      <c r="O519" s="15" t="e">
        <f>IF(INDEX('Asset purchases'!N$3:N$1002,MATCH($A519,'Asset purchases'!$A$3:$A$1002,0))="ü",1,NA())</f>
        <v>#N/A</v>
      </c>
      <c r="P519" s="15" t="e">
        <f>IF(INDEX('Asset purchases'!O$3:O$1002,MATCH($A519,'Asset purchases'!$A$3:$A$1002,0))="ü",1,NA())</f>
        <v>#N/A</v>
      </c>
      <c r="Q519" s="15" t="e">
        <f>IF(INDEX('Asset purchases'!P$3:P$1002,MATCH($A519,'Asset purchases'!$A$3:$A$1002,0))="ü",1,NA())</f>
        <v>#N/A</v>
      </c>
      <c r="R519" s="15" t="e">
        <f>IF(INDEX('Asset purchases'!Q$3:Q$1002,MATCH($A519,'Asset purchases'!$A$3:$A$1002,0))="ü",1,NA())</f>
        <v>#N/A</v>
      </c>
      <c r="S519" s="15" t="e">
        <f>IF(INDEX('Asset purchases'!R$3:R$1002,MATCH($A519,'Asset purchases'!$A$3:$A$1002,0))="ü",1,NA())</f>
        <v>#N/A</v>
      </c>
      <c r="T519" s="15" t="e">
        <f>IF(INDEX('Asset purchases'!S$3:S$1002,MATCH($A519,'Asset purchases'!$A$3:$A$1002,0))="ü",1,NA())</f>
        <v>#N/A</v>
      </c>
      <c r="U519" s="15" t="e">
        <f>IF(INDEX('Asset purchases'!T$3:T$1002,MATCH($A519,'Asset purchases'!$A$3:$A$1002,0))="ü",1,NA())</f>
        <v>#N/A</v>
      </c>
      <c r="V519" s="43">
        <f>IF(Announcements!H519="ü",1,0)</f>
        <v>1</v>
      </c>
    </row>
    <row r="520" spans="1:22" x14ac:dyDescent="0.3">
      <c r="A520" s="15" t="str">
        <f>IF(NOT(ISBLANK(Announcements!A520)),Announcements!A520,NA())</f>
        <v>HU-20200324-mon-2</v>
      </c>
      <c r="B520" s="15">
        <f>IF(NOT(ISBLANK(Announcements!B520)),Announcements!B520,NA())</f>
        <v>5</v>
      </c>
      <c r="C520" s="15" t="e">
        <f>IF(NOT(ISBLANK(Announcements!#REF!)),Announcements!#REF!,NA())</f>
        <v>#REF!</v>
      </c>
      <c r="D520" s="26">
        <f>IF(NOT(ISBLANK(Announcements!C520)),Announcements!C520,NA())</f>
        <v>44404</v>
      </c>
      <c r="E520" s="15" t="e">
        <f>IF(NOT(ISBLANK(Announcements!D520)),Announcements!D520,NA())</f>
        <v>#N/A</v>
      </c>
      <c r="F520" s="15" t="str">
        <f>IF(NOT(ISBLANK(Announcements!E520)),Announcements!E520,NA())</f>
        <v>HU</v>
      </c>
      <c r="G520" s="15" t="str">
        <f>IF(NOT(ISBLANK(Announcements!F520)),Announcements!F520,NA())</f>
        <v>Lending operations</v>
      </c>
      <c r="H520" s="15">
        <f>IF(INDEX('Lending operations'!$L$3:$L$1007,MATCH($A520,'Lending operations'!$A$3:$A$1007,0))="ü",1,0)</f>
        <v>0</v>
      </c>
      <c r="I520" s="15" t="e">
        <f>IF(INDEX('Lending operations'!$M$3:$M$1007,MATCH($A520,'Lending operations'!$A$3:$A$1007,0))="ü",1,NA())</f>
        <v>#N/A</v>
      </c>
      <c r="J520" s="15">
        <f t="shared" si="16"/>
        <v>0</v>
      </c>
      <c r="K520" s="15">
        <f t="shared" si="17"/>
        <v>0</v>
      </c>
      <c r="M520" s="15" t="e">
        <f>IF(INDEX('Asset purchases'!L$3:L$1002,MATCH($A520,'Asset purchases'!$A$3:$A$1002,0))="ü",1,NA())</f>
        <v>#N/A</v>
      </c>
      <c r="N520" s="15" t="e">
        <f>IF(INDEX('Asset purchases'!M$3:M$1002,MATCH($A520,'Asset purchases'!$A$3:$A$1002,0))="ü",1,NA())</f>
        <v>#N/A</v>
      </c>
      <c r="O520" s="15" t="e">
        <f>IF(INDEX('Asset purchases'!N$3:N$1002,MATCH($A520,'Asset purchases'!$A$3:$A$1002,0))="ü",1,NA())</f>
        <v>#N/A</v>
      </c>
      <c r="P520" s="15" t="e">
        <f>IF(INDEX('Asset purchases'!O$3:O$1002,MATCH($A520,'Asset purchases'!$A$3:$A$1002,0))="ü",1,NA())</f>
        <v>#N/A</v>
      </c>
      <c r="Q520" s="15" t="e">
        <f>IF(INDEX('Asset purchases'!P$3:P$1002,MATCH($A520,'Asset purchases'!$A$3:$A$1002,0))="ü",1,NA())</f>
        <v>#N/A</v>
      </c>
      <c r="R520" s="15" t="e">
        <f>IF(INDEX('Asset purchases'!Q$3:Q$1002,MATCH($A520,'Asset purchases'!$A$3:$A$1002,0))="ü",1,NA())</f>
        <v>#N/A</v>
      </c>
      <c r="S520" s="15" t="e">
        <f>IF(INDEX('Asset purchases'!R$3:R$1002,MATCH($A520,'Asset purchases'!$A$3:$A$1002,0))="ü",1,NA())</f>
        <v>#N/A</v>
      </c>
      <c r="T520" s="15" t="e">
        <f>IF(INDEX('Asset purchases'!S$3:S$1002,MATCH($A520,'Asset purchases'!$A$3:$A$1002,0))="ü",1,NA())</f>
        <v>#N/A</v>
      </c>
      <c r="U520" s="15" t="e">
        <f>IF(INDEX('Asset purchases'!T$3:T$1002,MATCH($A520,'Asset purchases'!$A$3:$A$1002,0))="ü",1,NA())</f>
        <v>#N/A</v>
      </c>
      <c r="V520" s="43">
        <f>IF(Announcements!H520="ü",1,0)</f>
        <v>1</v>
      </c>
    </row>
    <row r="521" spans="1:22" x14ac:dyDescent="0.3">
      <c r="A521" s="15" t="str">
        <f>IF(NOT(ISBLANK(Announcements!A521)),Announcements!A521,NA())</f>
        <v>HU-20200324-mon-4</v>
      </c>
      <c r="B521" s="15">
        <f>IF(NOT(ISBLANK(Announcements!B521)),Announcements!B521,NA())</f>
        <v>18</v>
      </c>
      <c r="C521" s="15" t="e">
        <f>IF(NOT(ISBLANK(Announcements!#REF!)),Announcements!#REF!,NA())</f>
        <v>#REF!</v>
      </c>
      <c r="D521" s="26">
        <f>IF(NOT(ISBLANK(Announcements!C521)),Announcements!C521,NA())</f>
        <v>44432</v>
      </c>
      <c r="E521" s="15" t="e">
        <f>IF(NOT(ISBLANK(Announcements!D521)),Announcements!D521,NA())</f>
        <v>#N/A</v>
      </c>
      <c r="F521" s="15" t="str">
        <f>IF(NOT(ISBLANK(Announcements!E521)),Announcements!E521,NA())</f>
        <v>HU</v>
      </c>
      <c r="G521" s="15" t="str">
        <f>IF(NOT(ISBLANK(Announcements!F521)),Announcements!F521,NA())</f>
        <v>Interest rate</v>
      </c>
      <c r="H521" s="15" t="e">
        <f>IF(INDEX('Lending operations'!$L$3:$L$1007,MATCH($A521,'Lending operations'!$A$3:$A$1007,0))="ü",1,0)</f>
        <v>#N/A</v>
      </c>
      <c r="I521" s="15" t="e">
        <f>IF(INDEX('Lending operations'!$M$3:$M$1007,MATCH($A521,'Lending operations'!$A$3:$A$1007,0))="ü",1,NA())</f>
        <v>#N/A</v>
      </c>
      <c r="J521" s="15">
        <f t="shared" si="16"/>
        <v>0</v>
      </c>
      <c r="K521" s="15">
        <f t="shared" si="17"/>
        <v>0</v>
      </c>
      <c r="M521" s="15" t="e">
        <f>IF(INDEX('Asset purchases'!L$3:L$1002,MATCH($A521,'Asset purchases'!$A$3:$A$1002,0))="ü",1,NA())</f>
        <v>#N/A</v>
      </c>
      <c r="N521" s="15" t="e">
        <f>IF(INDEX('Asset purchases'!M$3:M$1002,MATCH($A521,'Asset purchases'!$A$3:$A$1002,0))="ü",1,NA())</f>
        <v>#N/A</v>
      </c>
      <c r="O521" s="15" t="e">
        <f>IF(INDEX('Asset purchases'!N$3:N$1002,MATCH($A521,'Asset purchases'!$A$3:$A$1002,0))="ü",1,NA())</f>
        <v>#N/A</v>
      </c>
      <c r="P521" s="15" t="e">
        <f>IF(INDEX('Asset purchases'!O$3:O$1002,MATCH($A521,'Asset purchases'!$A$3:$A$1002,0))="ü",1,NA())</f>
        <v>#N/A</v>
      </c>
      <c r="Q521" s="15" t="e">
        <f>IF(INDEX('Asset purchases'!P$3:P$1002,MATCH($A521,'Asset purchases'!$A$3:$A$1002,0))="ü",1,NA())</f>
        <v>#N/A</v>
      </c>
      <c r="R521" s="15" t="e">
        <f>IF(INDEX('Asset purchases'!Q$3:Q$1002,MATCH($A521,'Asset purchases'!$A$3:$A$1002,0))="ü",1,NA())</f>
        <v>#N/A</v>
      </c>
      <c r="S521" s="15" t="e">
        <f>IF(INDEX('Asset purchases'!R$3:R$1002,MATCH($A521,'Asset purchases'!$A$3:$A$1002,0))="ü",1,NA())</f>
        <v>#N/A</v>
      </c>
      <c r="T521" s="15" t="e">
        <f>IF(INDEX('Asset purchases'!S$3:S$1002,MATCH($A521,'Asset purchases'!$A$3:$A$1002,0))="ü",1,NA())</f>
        <v>#N/A</v>
      </c>
      <c r="U521" s="15" t="e">
        <f>IF(INDEX('Asset purchases'!T$3:T$1002,MATCH($A521,'Asset purchases'!$A$3:$A$1002,0))="ü",1,NA())</f>
        <v>#N/A</v>
      </c>
      <c r="V521" s="43">
        <f>IF(Announcements!H521="ü",1,0)</f>
        <v>1</v>
      </c>
    </row>
    <row r="522" spans="1:22" x14ac:dyDescent="0.3">
      <c r="A522" s="15" t="str">
        <f>IF(NOT(ISBLANK(Announcements!A522)),Announcements!A522,NA())</f>
        <v>HU-20200407-mon-2</v>
      </c>
      <c r="B522" s="15">
        <f>IF(NOT(ISBLANK(Announcements!B522)),Announcements!B522,NA())</f>
        <v>11</v>
      </c>
      <c r="C522" s="15" t="e">
        <f>IF(NOT(ISBLANK(Announcements!#REF!)),Announcements!#REF!,NA())</f>
        <v>#REF!</v>
      </c>
      <c r="D522" s="26">
        <f>IF(NOT(ISBLANK(Announcements!C522)),Announcements!C522,NA())</f>
        <v>44432</v>
      </c>
      <c r="E522" s="15" t="e">
        <f>IF(NOT(ISBLANK(Announcements!D522)),Announcements!D522,NA())</f>
        <v>#N/A</v>
      </c>
      <c r="F522" s="15" t="str">
        <f>IF(NOT(ISBLANK(Announcements!E522)),Announcements!E522,NA())</f>
        <v>HU</v>
      </c>
      <c r="G522" s="15" t="str">
        <f>IF(NOT(ISBLANK(Announcements!F522)),Announcements!F522,NA())</f>
        <v>Asset purchases</v>
      </c>
      <c r="H522" s="15" t="e">
        <f>IF(INDEX('Lending operations'!$L$3:$L$1007,MATCH($A522,'Lending operations'!$A$3:$A$1007,0))="ü",1,0)</f>
        <v>#N/A</v>
      </c>
      <c r="I522" s="15" t="e">
        <f>IF(INDEX('Lending operations'!$M$3:$M$1007,MATCH($A522,'Lending operations'!$A$3:$A$1007,0))="ü",1,NA())</f>
        <v>#N/A</v>
      </c>
      <c r="J522" s="15">
        <f t="shared" si="16"/>
        <v>0</v>
      </c>
      <c r="K522" s="15">
        <f t="shared" si="17"/>
        <v>1</v>
      </c>
      <c r="M522" s="15">
        <f>IF(INDEX('Asset purchases'!L$3:L$1002,MATCH($A522,'Asset purchases'!$A$3:$A$1002,0))="ü",1,NA())</f>
        <v>1</v>
      </c>
      <c r="N522" s="15" t="e">
        <f>IF(INDEX('Asset purchases'!M$3:M$1002,MATCH($A522,'Asset purchases'!$A$3:$A$1002,0))="ü",1,NA())</f>
        <v>#N/A</v>
      </c>
      <c r="O522" s="15">
        <f>IF(INDEX('Asset purchases'!N$3:N$1002,MATCH($A522,'Asset purchases'!$A$3:$A$1002,0))="ü",1,NA())</f>
        <v>1</v>
      </c>
      <c r="P522" s="15" t="e">
        <f>IF(INDEX('Asset purchases'!O$3:O$1002,MATCH($A522,'Asset purchases'!$A$3:$A$1002,0))="ü",1,NA())</f>
        <v>#N/A</v>
      </c>
      <c r="Q522" s="15" t="e">
        <f>IF(INDEX('Asset purchases'!P$3:P$1002,MATCH($A522,'Asset purchases'!$A$3:$A$1002,0))="ü",1,NA())</f>
        <v>#N/A</v>
      </c>
      <c r="R522" s="15" t="e">
        <f>IF(INDEX('Asset purchases'!Q$3:Q$1002,MATCH($A522,'Asset purchases'!$A$3:$A$1002,0))="ü",1,NA())</f>
        <v>#N/A</v>
      </c>
      <c r="S522" s="15" t="e">
        <f>IF(INDEX('Asset purchases'!R$3:R$1002,MATCH($A522,'Asset purchases'!$A$3:$A$1002,0))="ü",1,NA())</f>
        <v>#N/A</v>
      </c>
      <c r="T522" s="15" t="e">
        <f>IF(INDEX('Asset purchases'!S$3:S$1002,MATCH($A522,'Asset purchases'!$A$3:$A$1002,0))="ü",1,NA())</f>
        <v>#N/A</v>
      </c>
      <c r="U522" s="15" t="e">
        <f>IF(INDEX('Asset purchases'!T$3:T$1002,MATCH($A522,'Asset purchases'!$A$3:$A$1002,0))="ü",1,NA())</f>
        <v>#N/A</v>
      </c>
      <c r="V522" s="43">
        <f>IF(Announcements!H522="ü",1,0)</f>
        <v>1</v>
      </c>
    </row>
    <row r="523" spans="1:22" x14ac:dyDescent="0.3">
      <c r="A523" s="15" t="str">
        <f>IF(NOT(ISBLANK(Announcements!A523)),Announcements!A523,NA())</f>
        <v>HU-20200324-mon-4</v>
      </c>
      <c r="B523" s="15">
        <f>IF(NOT(ISBLANK(Announcements!B523)),Announcements!B523,NA())</f>
        <v>19</v>
      </c>
      <c r="C523" s="15" t="e">
        <f>IF(NOT(ISBLANK(Announcements!#REF!)),Announcements!#REF!,NA())</f>
        <v>#REF!</v>
      </c>
      <c r="D523" s="26">
        <f>IF(NOT(ISBLANK(Announcements!C523)),Announcements!C523,NA())</f>
        <v>44460</v>
      </c>
      <c r="E523" s="15" t="e">
        <f>IF(NOT(ISBLANK(Announcements!D523)),Announcements!D523,NA())</f>
        <v>#N/A</v>
      </c>
      <c r="F523" s="15" t="str">
        <f>IF(NOT(ISBLANK(Announcements!E523)),Announcements!E523,NA())</f>
        <v>HU</v>
      </c>
      <c r="G523" s="15" t="str">
        <f>IF(NOT(ISBLANK(Announcements!F523)),Announcements!F523,NA())</f>
        <v>Interest rate</v>
      </c>
      <c r="H523" s="15" t="e">
        <f>IF(INDEX('Lending operations'!$L$3:$L$1007,MATCH($A523,'Lending operations'!$A$3:$A$1007,0))="ü",1,0)</f>
        <v>#N/A</v>
      </c>
      <c r="I523" s="15" t="e">
        <f>IF(INDEX('Lending operations'!$M$3:$M$1007,MATCH($A523,'Lending operations'!$A$3:$A$1007,0))="ü",1,NA())</f>
        <v>#N/A</v>
      </c>
      <c r="J523" s="15">
        <f t="shared" si="16"/>
        <v>0</v>
      </c>
      <c r="K523" s="15">
        <f t="shared" si="17"/>
        <v>0</v>
      </c>
      <c r="M523" s="15" t="e">
        <f>IF(INDEX('Asset purchases'!L$3:L$1002,MATCH($A523,'Asset purchases'!$A$3:$A$1002,0))="ü",1,NA())</f>
        <v>#N/A</v>
      </c>
      <c r="N523" s="15" t="e">
        <f>IF(INDEX('Asset purchases'!M$3:M$1002,MATCH($A523,'Asset purchases'!$A$3:$A$1002,0))="ü",1,NA())</f>
        <v>#N/A</v>
      </c>
      <c r="O523" s="15" t="e">
        <f>IF(INDEX('Asset purchases'!N$3:N$1002,MATCH($A523,'Asset purchases'!$A$3:$A$1002,0))="ü",1,NA())</f>
        <v>#N/A</v>
      </c>
      <c r="P523" s="15" t="e">
        <f>IF(INDEX('Asset purchases'!O$3:O$1002,MATCH($A523,'Asset purchases'!$A$3:$A$1002,0))="ü",1,NA())</f>
        <v>#N/A</v>
      </c>
      <c r="Q523" s="15" t="e">
        <f>IF(INDEX('Asset purchases'!P$3:P$1002,MATCH($A523,'Asset purchases'!$A$3:$A$1002,0))="ü",1,NA())</f>
        <v>#N/A</v>
      </c>
      <c r="R523" s="15" t="e">
        <f>IF(INDEX('Asset purchases'!Q$3:Q$1002,MATCH($A523,'Asset purchases'!$A$3:$A$1002,0))="ü",1,NA())</f>
        <v>#N/A</v>
      </c>
      <c r="S523" s="15" t="e">
        <f>IF(INDEX('Asset purchases'!R$3:R$1002,MATCH($A523,'Asset purchases'!$A$3:$A$1002,0))="ü",1,NA())</f>
        <v>#N/A</v>
      </c>
      <c r="T523" s="15" t="e">
        <f>IF(INDEX('Asset purchases'!S$3:S$1002,MATCH($A523,'Asset purchases'!$A$3:$A$1002,0))="ü",1,NA())</f>
        <v>#N/A</v>
      </c>
      <c r="U523" s="15" t="e">
        <f>IF(INDEX('Asset purchases'!T$3:T$1002,MATCH($A523,'Asset purchases'!$A$3:$A$1002,0))="ü",1,NA())</f>
        <v>#N/A</v>
      </c>
      <c r="V523" s="43">
        <f>IF(Announcements!H523="ü",1,0)</f>
        <v>1</v>
      </c>
    </row>
    <row r="524" spans="1:22" x14ac:dyDescent="0.3">
      <c r="A524" s="15" t="str">
        <f>IF(NOT(ISBLANK(Announcements!A524)),Announcements!A524,NA())</f>
        <v>HU-20200324-mon-1</v>
      </c>
      <c r="B524" s="15">
        <f>IF(NOT(ISBLANK(Announcements!B524)),Announcements!B524,NA())</f>
        <v>2</v>
      </c>
      <c r="C524" s="15" t="e">
        <f>IF(NOT(ISBLANK(Announcements!#REF!)),Announcements!#REF!,NA())</f>
        <v>#REF!</v>
      </c>
      <c r="D524" s="26">
        <f>IF(NOT(ISBLANK(Announcements!C524)),Announcements!C524,NA())</f>
        <v>44460</v>
      </c>
      <c r="E524" s="15" t="e">
        <f>IF(NOT(ISBLANK(Announcements!D524)),Announcements!D524,NA())</f>
        <v>#N/A</v>
      </c>
      <c r="F524" s="15" t="str">
        <f>IF(NOT(ISBLANK(Announcements!E524)),Announcements!E524,NA())</f>
        <v>HU</v>
      </c>
      <c r="G524" s="15" t="str">
        <f>IF(NOT(ISBLANK(Announcements!F524)),Announcements!F524,NA())</f>
        <v>Foreign exchange</v>
      </c>
      <c r="H524" s="15" t="e">
        <f>IF(INDEX('Lending operations'!$L$3:$L$1007,MATCH($A524,'Lending operations'!$A$3:$A$1007,0))="ü",1,0)</f>
        <v>#N/A</v>
      </c>
      <c r="I524" s="15" t="e">
        <f>IF(INDEX('Lending operations'!$M$3:$M$1007,MATCH($A524,'Lending operations'!$A$3:$A$1007,0))="ü",1,NA())</f>
        <v>#N/A</v>
      </c>
      <c r="J524" s="15">
        <f t="shared" si="16"/>
        <v>0</v>
      </c>
      <c r="K524" s="15">
        <f t="shared" si="17"/>
        <v>0</v>
      </c>
      <c r="M524" s="15" t="e">
        <f>IF(INDEX('Asset purchases'!L$3:L$1002,MATCH($A524,'Asset purchases'!$A$3:$A$1002,0))="ü",1,NA())</f>
        <v>#N/A</v>
      </c>
      <c r="N524" s="15" t="e">
        <f>IF(INDEX('Asset purchases'!M$3:M$1002,MATCH($A524,'Asset purchases'!$A$3:$A$1002,0))="ü",1,NA())</f>
        <v>#N/A</v>
      </c>
      <c r="O524" s="15" t="e">
        <f>IF(INDEX('Asset purchases'!N$3:N$1002,MATCH($A524,'Asset purchases'!$A$3:$A$1002,0))="ü",1,NA())</f>
        <v>#N/A</v>
      </c>
      <c r="P524" s="15" t="e">
        <f>IF(INDEX('Asset purchases'!O$3:O$1002,MATCH($A524,'Asset purchases'!$A$3:$A$1002,0))="ü",1,NA())</f>
        <v>#N/A</v>
      </c>
      <c r="Q524" s="15" t="e">
        <f>IF(INDEX('Asset purchases'!P$3:P$1002,MATCH($A524,'Asset purchases'!$A$3:$A$1002,0))="ü",1,NA())</f>
        <v>#N/A</v>
      </c>
      <c r="R524" s="15" t="e">
        <f>IF(INDEX('Asset purchases'!Q$3:Q$1002,MATCH($A524,'Asset purchases'!$A$3:$A$1002,0))="ü",1,NA())</f>
        <v>#N/A</v>
      </c>
      <c r="S524" s="15" t="e">
        <f>IF(INDEX('Asset purchases'!R$3:R$1002,MATCH($A524,'Asset purchases'!$A$3:$A$1002,0))="ü",1,NA())</f>
        <v>#N/A</v>
      </c>
      <c r="T524" s="15" t="e">
        <f>IF(INDEX('Asset purchases'!S$3:S$1002,MATCH($A524,'Asset purchases'!$A$3:$A$1002,0))="ü",1,NA())</f>
        <v>#N/A</v>
      </c>
      <c r="U524" s="15" t="e">
        <f>IF(INDEX('Asset purchases'!T$3:T$1002,MATCH($A524,'Asset purchases'!$A$3:$A$1002,0))="ü",1,NA())</f>
        <v>#N/A</v>
      </c>
      <c r="V524" s="43">
        <f>IF(Announcements!H524="ü",1,0)</f>
        <v>1</v>
      </c>
    </row>
    <row r="525" spans="1:22" x14ac:dyDescent="0.3">
      <c r="A525" s="15" t="str">
        <f>IF(NOT(ISBLANK(Announcements!A525)),Announcements!A525,NA())</f>
        <v>HU-20200407-mon-2</v>
      </c>
      <c r="B525" s="15">
        <f>IF(NOT(ISBLANK(Announcements!B525)),Announcements!B525,NA())</f>
        <v>12</v>
      </c>
      <c r="C525" s="15" t="e">
        <f>IF(NOT(ISBLANK(Announcements!#REF!)),Announcements!#REF!,NA())</f>
        <v>#REF!</v>
      </c>
      <c r="D525" s="26">
        <f>IF(NOT(ISBLANK(Announcements!C525)),Announcements!C525,NA())</f>
        <v>44460</v>
      </c>
      <c r="E525" s="15" t="e">
        <f>IF(NOT(ISBLANK(Announcements!D525)),Announcements!D525,NA())</f>
        <v>#N/A</v>
      </c>
      <c r="F525" s="15" t="str">
        <f>IF(NOT(ISBLANK(Announcements!E525)),Announcements!E525,NA())</f>
        <v>HU</v>
      </c>
      <c r="G525" s="15" t="str">
        <f>IF(NOT(ISBLANK(Announcements!F525)),Announcements!F525,NA())</f>
        <v>Asset purchases</v>
      </c>
      <c r="H525" s="15" t="e">
        <f>IF(INDEX('Lending operations'!$L$3:$L$1007,MATCH($A525,'Lending operations'!$A$3:$A$1007,0))="ü",1,0)</f>
        <v>#N/A</v>
      </c>
      <c r="I525" s="15" t="e">
        <f>IF(INDEX('Lending operations'!$M$3:$M$1007,MATCH($A525,'Lending operations'!$A$3:$A$1007,0))="ü",1,NA())</f>
        <v>#N/A</v>
      </c>
      <c r="J525" s="15">
        <f t="shared" si="16"/>
        <v>0</v>
      </c>
      <c r="K525" s="15">
        <f t="shared" si="17"/>
        <v>1</v>
      </c>
      <c r="M525" s="15">
        <f>IF(INDEX('Asset purchases'!L$3:L$1002,MATCH($A525,'Asset purchases'!$A$3:$A$1002,0))="ü",1,NA())</f>
        <v>1</v>
      </c>
      <c r="N525" s="15" t="e">
        <f>IF(INDEX('Asset purchases'!M$3:M$1002,MATCH($A525,'Asset purchases'!$A$3:$A$1002,0))="ü",1,NA())</f>
        <v>#N/A</v>
      </c>
      <c r="O525" s="15">
        <f>IF(INDEX('Asset purchases'!N$3:N$1002,MATCH($A525,'Asset purchases'!$A$3:$A$1002,0))="ü",1,NA())</f>
        <v>1</v>
      </c>
      <c r="P525" s="15" t="e">
        <f>IF(INDEX('Asset purchases'!O$3:O$1002,MATCH($A525,'Asset purchases'!$A$3:$A$1002,0))="ü",1,NA())</f>
        <v>#N/A</v>
      </c>
      <c r="Q525" s="15" t="e">
        <f>IF(INDEX('Asset purchases'!P$3:P$1002,MATCH($A525,'Asset purchases'!$A$3:$A$1002,0))="ü",1,NA())</f>
        <v>#N/A</v>
      </c>
      <c r="R525" s="15" t="e">
        <f>IF(INDEX('Asset purchases'!Q$3:Q$1002,MATCH($A525,'Asset purchases'!$A$3:$A$1002,0))="ü",1,NA())</f>
        <v>#N/A</v>
      </c>
      <c r="S525" s="15" t="e">
        <f>IF(INDEX('Asset purchases'!R$3:R$1002,MATCH($A525,'Asset purchases'!$A$3:$A$1002,0))="ü",1,NA())</f>
        <v>#N/A</v>
      </c>
      <c r="T525" s="15" t="e">
        <f>IF(INDEX('Asset purchases'!S$3:S$1002,MATCH($A525,'Asset purchases'!$A$3:$A$1002,0))="ü",1,NA())</f>
        <v>#N/A</v>
      </c>
      <c r="U525" s="15" t="e">
        <f>IF(INDEX('Asset purchases'!T$3:T$1002,MATCH($A525,'Asset purchases'!$A$3:$A$1002,0))="ü",1,NA())</f>
        <v>#N/A</v>
      </c>
      <c r="V525" s="43">
        <f>IF(Announcements!H525="ü",1,0)</f>
        <v>1</v>
      </c>
    </row>
    <row r="526" spans="1:22" x14ac:dyDescent="0.3">
      <c r="A526" s="15" t="str">
        <f>IF(NOT(ISBLANK(Announcements!A526)),Announcements!A526,NA())</f>
        <v>HU-20200324-mon-4</v>
      </c>
      <c r="B526" s="15">
        <f>IF(NOT(ISBLANK(Announcements!B526)),Announcements!B526,NA())</f>
        <v>20</v>
      </c>
      <c r="C526" s="15" t="e">
        <f>IF(NOT(ISBLANK(Announcements!#REF!)),Announcements!#REF!,NA())</f>
        <v>#REF!</v>
      </c>
      <c r="D526" s="26">
        <f>IF(NOT(ISBLANK(Announcements!C526)),Announcements!C526,NA())</f>
        <v>44488</v>
      </c>
      <c r="E526" s="15" t="e">
        <f>IF(NOT(ISBLANK(Announcements!D526)),Announcements!D526,NA())</f>
        <v>#N/A</v>
      </c>
      <c r="F526" s="15" t="str">
        <f>IF(NOT(ISBLANK(Announcements!E526)),Announcements!E526,NA())</f>
        <v>HU</v>
      </c>
      <c r="G526" s="15" t="str">
        <f>IF(NOT(ISBLANK(Announcements!F526)),Announcements!F526,NA())</f>
        <v>Interest rate</v>
      </c>
      <c r="H526" s="15" t="e">
        <f>IF(INDEX('Lending operations'!$L$3:$L$1007,MATCH($A526,'Lending operations'!$A$3:$A$1007,0))="ü",1,0)</f>
        <v>#N/A</v>
      </c>
      <c r="I526" s="15" t="e">
        <f>IF(INDEX('Lending operations'!$M$3:$M$1007,MATCH($A526,'Lending operations'!$A$3:$A$1007,0))="ü",1,NA())</f>
        <v>#N/A</v>
      </c>
      <c r="J526" s="15">
        <f t="shared" si="16"/>
        <v>0</v>
      </c>
      <c r="K526" s="15">
        <f t="shared" si="17"/>
        <v>0</v>
      </c>
      <c r="M526" s="15" t="e">
        <f>IF(INDEX('Asset purchases'!L$3:L$1002,MATCH($A526,'Asset purchases'!$A$3:$A$1002,0))="ü",1,NA())</f>
        <v>#N/A</v>
      </c>
      <c r="N526" s="15" t="e">
        <f>IF(INDEX('Asset purchases'!M$3:M$1002,MATCH($A526,'Asset purchases'!$A$3:$A$1002,0))="ü",1,NA())</f>
        <v>#N/A</v>
      </c>
      <c r="O526" s="15" t="e">
        <f>IF(INDEX('Asset purchases'!N$3:N$1002,MATCH($A526,'Asset purchases'!$A$3:$A$1002,0))="ü",1,NA())</f>
        <v>#N/A</v>
      </c>
      <c r="P526" s="15" t="e">
        <f>IF(INDEX('Asset purchases'!O$3:O$1002,MATCH($A526,'Asset purchases'!$A$3:$A$1002,0))="ü",1,NA())</f>
        <v>#N/A</v>
      </c>
      <c r="Q526" s="15" t="e">
        <f>IF(INDEX('Asset purchases'!P$3:P$1002,MATCH($A526,'Asset purchases'!$A$3:$A$1002,0))="ü",1,NA())</f>
        <v>#N/A</v>
      </c>
      <c r="R526" s="15" t="e">
        <f>IF(INDEX('Asset purchases'!Q$3:Q$1002,MATCH($A526,'Asset purchases'!$A$3:$A$1002,0))="ü",1,NA())</f>
        <v>#N/A</v>
      </c>
      <c r="S526" s="15" t="e">
        <f>IF(INDEX('Asset purchases'!R$3:R$1002,MATCH($A526,'Asset purchases'!$A$3:$A$1002,0))="ü",1,NA())</f>
        <v>#N/A</v>
      </c>
      <c r="T526" s="15" t="e">
        <f>IF(INDEX('Asset purchases'!S$3:S$1002,MATCH($A526,'Asset purchases'!$A$3:$A$1002,0))="ü",1,NA())</f>
        <v>#N/A</v>
      </c>
      <c r="U526" s="15" t="e">
        <f>IF(INDEX('Asset purchases'!T$3:T$1002,MATCH($A526,'Asset purchases'!$A$3:$A$1002,0))="ü",1,NA())</f>
        <v>#N/A</v>
      </c>
      <c r="V526" s="43">
        <f>IF(Announcements!H526="ü",1,0)</f>
        <v>1</v>
      </c>
    </row>
    <row r="527" spans="1:22" x14ac:dyDescent="0.3">
      <c r="A527" s="15" t="str">
        <f>IF(NOT(ISBLANK(Announcements!A527)),Announcements!A527,NA())</f>
        <v>HU-20200324-mon-1</v>
      </c>
      <c r="B527" s="15">
        <f>IF(NOT(ISBLANK(Announcements!B527)),Announcements!B527,NA())</f>
        <v>3</v>
      </c>
      <c r="C527" s="15" t="e">
        <f>IF(NOT(ISBLANK(Announcements!#REF!)),Announcements!#REF!,NA())</f>
        <v>#REF!</v>
      </c>
      <c r="D527" s="26">
        <f>IF(NOT(ISBLANK(Announcements!C527)),Announcements!C527,NA())</f>
        <v>44488</v>
      </c>
      <c r="E527" s="15" t="e">
        <f>IF(NOT(ISBLANK(Announcements!D527)),Announcements!D527,NA())</f>
        <v>#N/A</v>
      </c>
      <c r="F527" s="15" t="str">
        <f>IF(NOT(ISBLANK(Announcements!E527)),Announcements!E527,NA())</f>
        <v>HU</v>
      </c>
      <c r="G527" s="15" t="str">
        <f>IF(NOT(ISBLANK(Announcements!F527)),Announcements!F527,NA())</f>
        <v>Foreign exchange</v>
      </c>
      <c r="H527" s="15" t="e">
        <f>IF(INDEX('Lending operations'!$L$3:$L$1007,MATCH($A527,'Lending operations'!$A$3:$A$1007,0))="ü",1,0)</f>
        <v>#N/A</v>
      </c>
      <c r="I527" s="15" t="e">
        <f>IF(INDEX('Lending operations'!$M$3:$M$1007,MATCH($A527,'Lending operations'!$A$3:$A$1007,0))="ü",1,NA())</f>
        <v>#N/A</v>
      </c>
      <c r="J527" s="15">
        <f t="shared" si="16"/>
        <v>0</v>
      </c>
      <c r="K527" s="15">
        <f t="shared" si="17"/>
        <v>0</v>
      </c>
      <c r="M527" s="15" t="e">
        <f>IF(INDEX('Asset purchases'!L$3:L$1002,MATCH($A527,'Asset purchases'!$A$3:$A$1002,0))="ü",1,NA())</f>
        <v>#N/A</v>
      </c>
      <c r="N527" s="15" t="e">
        <f>IF(INDEX('Asset purchases'!M$3:M$1002,MATCH($A527,'Asset purchases'!$A$3:$A$1002,0))="ü",1,NA())</f>
        <v>#N/A</v>
      </c>
      <c r="O527" s="15" t="e">
        <f>IF(INDEX('Asset purchases'!N$3:N$1002,MATCH($A527,'Asset purchases'!$A$3:$A$1002,0))="ü",1,NA())</f>
        <v>#N/A</v>
      </c>
      <c r="P527" s="15" t="e">
        <f>IF(INDEX('Asset purchases'!O$3:O$1002,MATCH($A527,'Asset purchases'!$A$3:$A$1002,0))="ü",1,NA())</f>
        <v>#N/A</v>
      </c>
      <c r="Q527" s="15" t="e">
        <f>IF(INDEX('Asset purchases'!P$3:P$1002,MATCH($A527,'Asset purchases'!$A$3:$A$1002,0))="ü",1,NA())</f>
        <v>#N/A</v>
      </c>
      <c r="R527" s="15" t="e">
        <f>IF(INDEX('Asset purchases'!Q$3:Q$1002,MATCH($A527,'Asset purchases'!$A$3:$A$1002,0))="ü",1,NA())</f>
        <v>#N/A</v>
      </c>
      <c r="S527" s="15" t="e">
        <f>IF(INDEX('Asset purchases'!R$3:R$1002,MATCH($A527,'Asset purchases'!$A$3:$A$1002,0))="ü",1,NA())</f>
        <v>#N/A</v>
      </c>
      <c r="T527" s="15" t="e">
        <f>IF(INDEX('Asset purchases'!S$3:S$1002,MATCH($A527,'Asset purchases'!$A$3:$A$1002,0))="ü",1,NA())</f>
        <v>#N/A</v>
      </c>
      <c r="U527" s="15" t="e">
        <f>IF(INDEX('Asset purchases'!T$3:T$1002,MATCH($A527,'Asset purchases'!$A$3:$A$1002,0))="ü",1,NA())</f>
        <v>#N/A</v>
      </c>
      <c r="V527" s="43">
        <f>IF(Announcements!H527="ü",1,0)</f>
        <v>1</v>
      </c>
    </row>
    <row r="528" spans="1:22" x14ac:dyDescent="0.3">
      <c r="A528" s="15" t="str">
        <f>IF(NOT(ISBLANK(Announcements!A529)),Announcements!A529,NA())</f>
        <v>HU-20200324-mon-4</v>
      </c>
      <c r="B528" s="15">
        <f>IF(NOT(ISBLANK(Announcements!B529)),Announcements!B529,NA())</f>
        <v>21</v>
      </c>
      <c r="C528" s="15" t="e">
        <f>IF(NOT(ISBLANK(Announcements!#REF!)),Announcements!#REF!,NA())</f>
        <v>#REF!</v>
      </c>
      <c r="D528" s="26">
        <f>IF(NOT(ISBLANK(Announcements!C529)),Announcements!C529,NA())</f>
        <v>44516</v>
      </c>
      <c r="E528" s="15" t="e">
        <f>IF(NOT(ISBLANK(Announcements!D529)),Announcements!D529,NA())</f>
        <v>#N/A</v>
      </c>
      <c r="F528" s="15" t="str">
        <f>IF(NOT(ISBLANK(Announcements!E529)),Announcements!E529,NA())</f>
        <v>HU</v>
      </c>
      <c r="G528" s="15" t="str">
        <f>IF(NOT(ISBLANK(Announcements!F529)),Announcements!F529,NA())</f>
        <v>Interest rate</v>
      </c>
      <c r="H528" s="15" t="e">
        <f>IF(INDEX('Lending operations'!$L$3:$L$1007,MATCH($A528,'Lending operations'!$A$3:$A$1007,0))="ü",1,0)</f>
        <v>#N/A</v>
      </c>
      <c r="I528" s="15" t="e">
        <f>IF(INDEX('Lending operations'!$M$3:$M$1007,MATCH($A528,'Lending operations'!$A$3:$A$1007,0))="ü",1,NA())</f>
        <v>#N/A</v>
      </c>
      <c r="J528" s="15">
        <f t="shared" si="16"/>
        <v>0</v>
      </c>
      <c r="K528" s="15">
        <f t="shared" si="17"/>
        <v>0</v>
      </c>
      <c r="M528" s="15" t="e">
        <f>IF(INDEX('Asset purchases'!L$3:L$1002,MATCH($A528,'Asset purchases'!$A$3:$A$1002,0))="ü",1,NA())</f>
        <v>#N/A</v>
      </c>
      <c r="N528" s="15" t="e">
        <f>IF(INDEX('Asset purchases'!M$3:M$1002,MATCH($A528,'Asset purchases'!$A$3:$A$1002,0))="ü",1,NA())</f>
        <v>#N/A</v>
      </c>
      <c r="O528" s="15" t="e">
        <f>IF(INDEX('Asset purchases'!N$3:N$1002,MATCH($A528,'Asset purchases'!$A$3:$A$1002,0))="ü",1,NA())</f>
        <v>#N/A</v>
      </c>
      <c r="P528" s="15" t="e">
        <f>IF(INDEX('Asset purchases'!O$3:O$1002,MATCH($A528,'Asset purchases'!$A$3:$A$1002,0))="ü",1,NA())</f>
        <v>#N/A</v>
      </c>
      <c r="Q528" s="15" t="e">
        <f>IF(INDEX('Asset purchases'!P$3:P$1002,MATCH($A528,'Asset purchases'!$A$3:$A$1002,0))="ü",1,NA())</f>
        <v>#N/A</v>
      </c>
      <c r="R528" s="15" t="e">
        <f>IF(INDEX('Asset purchases'!Q$3:Q$1002,MATCH($A528,'Asset purchases'!$A$3:$A$1002,0))="ü",1,NA())</f>
        <v>#N/A</v>
      </c>
      <c r="S528" s="15" t="e">
        <f>IF(INDEX('Asset purchases'!R$3:R$1002,MATCH($A528,'Asset purchases'!$A$3:$A$1002,0))="ü",1,NA())</f>
        <v>#N/A</v>
      </c>
      <c r="T528" s="15" t="e">
        <f>IF(INDEX('Asset purchases'!S$3:S$1002,MATCH($A528,'Asset purchases'!$A$3:$A$1002,0))="ü",1,NA())</f>
        <v>#N/A</v>
      </c>
      <c r="U528" s="15" t="e">
        <f>IF(INDEX('Asset purchases'!T$3:T$1002,MATCH($A528,'Asset purchases'!$A$3:$A$1002,0))="ü",1,NA())</f>
        <v>#N/A</v>
      </c>
      <c r="V528" s="43">
        <f>IF(Announcements!H529="ü",1,0)</f>
        <v>1</v>
      </c>
    </row>
    <row r="529" spans="1:22" x14ac:dyDescent="0.3">
      <c r="A529" s="15" t="str">
        <f>IF(NOT(ISBLANK(Announcements!A530)),Announcements!A530,NA())</f>
        <v>HU-20200324-mon-1</v>
      </c>
      <c r="B529" s="15">
        <f>IF(NOT(ISBLANK(Announcements!B530)),Announcements!B530,NA())</f>
        <v>4</v>
      </c>
      <c r="C529" s="15" t="e">
        <f>IF(NOT(ISBLANK(Announcements!#REF!)),Announcements!#REF!,NA())</f>
        <v>#REF!</v>
      </c>
      <c r="D529" s="26">
        <f>IF(NOT(ISBLANK(Announcements!C530)),Announcements!C530,NA())</f>
        <v>44516</v>
      </c>
      <c r="E529" s="15" t="e">
        <f>IF(NOT(ISBLANK(Announcements!D530)),Announcements!D530,NA())</f>
        <v>#N/A</v>
      </c>
      <c r="F529" s="15" t="str">
        <f>IF(NOT(ISBLANK(Announcements!E530)),Announcements!E530,NA())</f>
        <v>HU</v>
      </c>
      <c r="G529" s="15" t="str">
        <f>IF(NOT(ISBLANK(Announcements!F530)),Announcements!F530,NA())</f>
        <v>Foreign exchange</v>
      </c>
      <c r="H529" s="15" t="e">
        <f>IF(INDEX('Lending operations'!$L$3:$L$1007,MATCH($A529,'Lending operations'!$A$3:$A$1007,0))="ü",1,0)</f>
        <v>#N/A</v>
      </c>
      <c r="I529" s="15" t="e">
        <f>IF(INDEX('Lending operations'!$M$3:$M$1007,MATCH($A529,'Lending operations'!$A$3:$A$1007,0))="ü",1,NA())</f>
        <v>#N/A</v>
      </c>
      <c r="J529" s="15">
        <f t="shared" si="16"/>
        <v>0</v>
      </c>
      <c r="K529" s="15">
        <f t="shared" si="17"/>
        <v>0</v>
      </c>
      <c r="M529" s="15" t="e">
        <f>IF(INDEX('Asset purchases'!L$3:L$1002,MATCH($A529,'Asset purchases'!$A$3:$A$1002,0))="ü",1,NA())</f>
        <v>#N/A</v>
      </c>
      <c r="N529" s="15" t="e">
        <f>IF(INDEX('Asset purchases'!M$3:M$1002,MATCH($A529,'Asset purchases'!$A$3:$A$1002,0))="ü",1,NA())</f>
        <v>#N/A</v>
      </c>
      <c r="O529" s="15" t="e">
        <f>IF(INDEX('Asset purchases'!N$3:N$1002,MATCH($A529,'Asset purchases'!$A$3:$A$1002,0))="ü",1,NA())</f>
        <v>#N/A</v>
      </c>
      <c r="P529" s="15" t="e">
        <f>IF(INDEX('Asset purchases'!O$3:O$1002,MATCH($A529,'Asset purchases'!$A$3:$A$1002,0))="ü",1,NA())</f>
        <v>#N/A</v>
      </c>
      <c r="Q529" s="15" t="e">
        <f>IF(INDEX('Asset purchases'!P$3:P$1002,MATCH($A529,'Asset purchases'!$A$3:$A$1002,0))="ü",1,NA())</f>
        <v>#N/A</v>
      </c>
      <c r="R529" s="15" t="e">
        <f>IF(INDEX('Asset purchases'!Q$3:Q$1002,MATCH($A529,'Asset purchases'!$A$3:$A$1002,0))="ü",1,NA())</f>
        <v>#N/A</v>
      </c>
      <c r="S529" s="15" t="e">
        <f>IF(INDEX('Asset purchases'!R$3:R$1002,MATCH($A529,'Asset purchases'!$A$3:$A$1002,0))="ü",1,NA())</f>
        <v>#N/A</v>
      </c>
      <c r="T529" s="15" t="e">
        <f>IF(INDEX('Asset purchases'!S$3:S$1002,MATCH($A529,'Asset purchases'!$A$3:$A$1002,0))="ü",1,NA())</f>
        <v>#N/A</v>
      </c>
      <c r="U529" s="15" t="e">
        <f>IF(INDEX('Asset purchases'!T$3:T$1002,MATCH($A529,'Asset purchases'!$A$3:$A$1002,0))="ü",1,NA())</f>
        <v>#N/A</v>
      </c>
      <c r="V529" s="43">
        <f>IF(Announcements!H530="ü",1,0)</f>
        <v>1</v>
      </c>
    </row>
    <row r="530" spans="1:22" x14ac:dyDescent="0.3">
      <c r="A530" s="15" t="str">
        <f>IF(NOT(ISBLANK(Announcements!A531)),Announcements!A531,NA())</f>
        <v>HU-20200407-mon-2</v>
      </c>
      <c r="B530" s="15">
        <f>IF(NOT(ISBLANK(Announcements!B531)),Announcements!B531,NA())</f>
        <v>14</v>
      </c>
      <c r="C530" s="15" t="e">
        <f>IF(NOT(ISBLANK(Announcements!#REF!)),Announcements!#REF!,NA())</f>
        <v>#REF!</v>
      </c>
      <c r="D530" s="26">
        <f>IF(NOT(ISBLANK(Announcements!C531)),Announcements!C531,NA())</f>
        <v>44516</v>
      </c>
      <c r="E530" s="15" t="e">
        <f>IF(NOT(ISBLANK(Announcements!D531)),Announcements!D531,NA())</f>
        <v>#N/A</v>
      </c>
      <c r="F530" s="15" t="str">
        <f>IF(NOT(ISBLANK(Announcements!E531)),Announcements!E531,NA())</f>
        <v>HU</v>
      </c>
      <c r="G530" s="15" t="str">
        <f>IF(NOT(ISBLANK(Announcements!F531)),Announcements!F531,NA())</f>
        <v>Asset purchases</v>
      </c>
      <c r="H530" s="15" t="e">
        <f>IF(INDEX('Lending operations'!$L$3:$L$1007,MATCH($A530,'Lending operations'!$A$3:$A$1007,0))="ü",1,0)</f>
        <v>#N/A</v>
      </c>
      <c r="I530" s="15" t="e">
        <f>IF(INDEX('Lending operations'!$M$3:$M$1007,MATCH($A530,'Lending operations'!$A$3:$A$1007,0))="ü",1,NA())</f>
        <v>#N/A</v>
      </c>
      <c r="J530" s="15">
        <f t="shared" si="16"/>
        <v>0</v>
      </c>
      <c r="K530" s="15">
        <f t="shared" si="17"/>
        <v>1</v>
      </c>
      <c r="M530" s="15">
        <f>IF(INDEX('Asset purchases'!L$3:L$1002,MATCH($A530,'Asset purchases'!$A$3:$A$1002,0))="ü",1,NA())</f>
        <v>1</v>
      </c>
      <c r="N530" s="15" t="e">
        <f>IF(INDEX('Asset purchases'!M$3:M$1002,MATCH($A530,'Asset purchases'!$A$3:$A$1002,0))="ü",1,NA())</f>
        <v>#N/A</v>
      </c>
      <c r="O530" s="15">
        <f>IF(INDEX('Asset purchases'!N$3:N$1002,MATCH($A530,'Asset purchases'!$A$3:$A$1002,0))="ü",1,NA())</f>
        <v>1</v>
      </c>
      <c r="P530" s="15" t="e">
        <f>IF(INDEX('Asset purchases'!O$3:O$1002,MATCH($A530,'Asset purchases'!$A$3:$A$1002,0))="ü",1,NA())</f>
        <v>#N/A</v>
      </c>
      <c r="Q530" s="15" t="e">
        <f>IF(INDEX('Asset purchases'!P$3:P$1002,MATCH($A530,'Asset purchases'!$A$3:$A$1002,0))="ü",1,NA())</f>
        <v>#N/A</v>
      </c>
      <c r="R530" s="15" t="e">
        <f>IF(INDEX('Asset purchases'!Q$3:Q$1002,MATCH($A530,'Asset purchases'!$A$3:$A$1002,0))="ü",1,NA())</f>
        <v>#N/A</v>
      </c>
      <c r="S530" s="15" t="e">
        <f>IF(INDEX('Asset purchases'!R$3:R$1002,MATCH($A530,'Asset purchases'!$A$3:$A$1002,0))="ü",1,NA())</f>
        <v>#N/A</v>
      </c>
      <c r="T530" s="15" t="e">
        <f>IF(INDEX('Asset purchases'!S$3:S$1002,MATCH($A530,'Asset purchases'!$A$3:$A$1002,0))="ü",1,NA())</f>
        <v>#N/A</v>
      </c>
      <c r="U530" s="15" t="e">
        <f>IF(INDEX('Asset purchases'!T$3:T$1002,MATCH($A530,'Asset purchases'!$A$3:$A$1002,0))="ü",1,NA())</f>
        <v>#N/A</v>
      </c>
      <c r="V530" s="43">
        <f>IF(Announcements!H531="ü",1,0)</f>
        <v>1</v>
      </c>
    </row>
    <row r="531" spans="1:22" x14ac:dyDescent="0.3">
      <c r="A531" s="15" t="str">
        <f>IF(NOT(ISBLANK(Announcements!A532)),Announcements!A532,NA())</f>
        <v>HU-20211116-mon-1</v>
      </c>
      <c r="B531" s="15">
        <f>IF(NOT(ISBLANK(Announcements!B532)),Announcements!B532,NA())</f>
        <v>1</v>
      </c>
      <c r="C531" s="15" t="e">
        <f>IF(NOT(ISBLANK(Announcements!#REF!)),Announcements!#REF!,NA())</f>
        <v>#REF!</v>
      </c>
      <c r="D531" s="26">
        <f>IF(NOT(ISBLANK(Announcements!C532)),Announcements!C532,NA())</f>
        <v>44516</v>
      </c>
      <c r="E531" s="15" t="e">
        <f>IF(NOT(ISBLANK(Announcements!D532)),Announcements!D532,NA())</f>
        <v>#N/A</v>
      </c>
      <c r="F531" s="15" t="str">
        <f>IF(NOT(ISBLANK(Announcements!E532)),Announcements!E532,NA())</f>
        <v>HU</v>
      </c>
      <c r="G531" s="15" t="str">
        <f>IF(NOT(ISBLANK(Announcements!F532)),Announcements!F532,NA())</f>
        <v>Lending operations</v>
      </c>
      <c r="H531" s="15">
        <f>IF(INDEX('Lending operations'!$L$3:$L$1007,MATCH($A531,'Lending operations'!$A$3:$A$1007,0))="ü",1,0)</f>
        <v>0</v>
      </c>
      <c r="I531" s="15" t="e">
        <f>IF(INDEX('Lending operations'!$M$3:$M$1007,MATCH($A531,'Lending operations'!$A$3:$A$1007,0))="ü",1,NA())</f>
        <v>#N/A</v>
      </c>
      <c r="J531" s="15">
        <f t="shared" si="16"/>
        <v>0</v>
      </c>
      <c r="K531" s="15">
        <f t="shared" si="17"/>
        <v>0</v>
      </c>
      <c r="M531" s="15" t="e">
        <f>IF(INDEX('Asset purchases'!L$3:L$1002,MATCH($A531,'Asset purchases'!$A$3:$A$1002,0))="ü",1,NA())</f>
        <v>#N/A</v>
      </c>
      <c r="N531" s="15" t="e">
        <f>IF(INDEX('Asset purchases'!M$3:M$1002,MATCH($A531,'Asset purchases'!$A$3:$A$1002,0))="ü",1,NA())</f>
        <v>#N/A</v>
      </c>
      <c r="O531" s="15" t="e">
        <f>IF(INDEX('Asset purchases'!N$3:N$1002,MATCH($A531,'Asset purchases'!$A$3:$A$1002,0))="ü",1,NA())</f>
        <v>#N/A</v>
      </c>
      <c r="P531" s="15" t="e">
        <f>IF(INDEX('Asset purchases'!O$3:O$1002,MATCH($A531,'Asset purchases'!$A$3:$A$1002,0))="ü",1,NA())</f>
        <v>#N/A</v>
      </c>
      <c r="Q531" s="15" t="e">
        <f>IF(INDEX('Asset purchases'!P$3:P$1002,MATCH($A531,'Asset purchases'!$A$3:$A$1002,0))="ü",1,NA())</f>
        <v>#N/A</v>
      </c>
      <c r="R531" s="15" t="e">
        <f>IF(INDEX('Asset purchases'!Q$3:Q$1002,MATCH($A531,'Asset purchases'!$A$3:$A$1002,0))="ü",1,NA())</f>
        <v>#N/A</v>
      </c>
      <c r="S531" s="15" t="e">
        <f>IF(INDEX('Asset purchases'!R$3:R$1002,MATCH($A531,'Asset purchases'!$A$3:$A$1002,0))="ü",1,NA())</f>
        <v>#N/A</v>
      </c>
      <c r="T531" s="15" t="e">
        <f>IF(INDEX('Asset purchases'!S$3:S$1002,MATCH($A531,'Asset purchases'!$A$3:$A$1002,0))="ü",1,NA())</f>
        <v>#N/A</v>
      </c>
      <c r="U531" s="15" t="e">
        <f>IF(INDEX('Asset purchases'!T$3:T$1002,MATCH($A531,'Asset purchases'!$A$3:$A$1002,0))="ü",1,NA())</f>
        <v>#N/A</v>
      </c>
      <c r="V531" s="43">
        <f>IF(Announcements!H532="ü",1,0)</f>
        <v>0</v>
      </c>
    </row>
    <row r="532" spans="1:22" x14ac:dyDescent="0.3">
      <c r="A532" s="15" t="str">
        <f>IF(NOT(ISBLANK(Announcements!A533)),Announcements!A533,NA())</f>
        <v>HU-20200324-mon-4</v>
      </c>
      <c r="B532" s="15">
        <f>IF(NOT(ISBLANK(Announcements!B533)),Announcements!B533,NA())</f>
        <v>22</v>
      </c>
      <c r="C532" s="15" t="e">
        <f>IF(NOT(ISBLANK(Announcements!#REF!)),Announcements!#REF!,NA())</f>
        <v>#REF!</v>
      </c>
      <c r="D532" s="26">
        <f>IF(NOT(ISBLANK(Announcements!C533)),Announcements!C533,NA())</f>
        <v>44544</v>
      </c>
      <c r="E532" s="15" t="e">
        <f>IF(NOT(ISBLANK(Announcements!D533)),Announcements!D533,NA())</f>
        <v>#N/A</v>
      </c>
      <c r="F532" s="15" t="str">
        <f>IF(NOT(ISBLANK(Announcements!E533)),Announcements!E533,NA())</f>
        <v>HU</v>
      </c>
      <c r="G532" s="15" t="str">
        <f>IF(NOT(ISBLANK(Announcements!F533)),Announcements!F533,NA())</f>
        <v>Interest rate</v>
      </c>
      <c r="H532" s="15" t="e">
        <f>IF(INDEX('Lending operations'!$L$3:$L$1007,MATCH($A532,'Lending operations'!$A$3:$A$1007,0))="ü",1,0)</f>
        <v>#N/A</v>
      </c>
      <c r="I532" s="15" t="e">
        <f>IF(INDEX('Lending operations'!$M$3:$M$1007,MATCH($A532,'Lending operations'!$A$3:$A$1007,0))="ü",1,NA())</f>
        <v>#N/A</v>
      </c>
      <c r="J532" s="15">
        <f t="shared" si="16"/>
        <v>0</v>
      </c>
      <c r="K532" s="15">
        <f t="shared" si="17"/>
        <v>0</v>
      </c>
      <c r="M532" s="15" t="e">
        <f>IF(INDEX('Asset purchases'!L$3:L$1002,MATCH($A532,'Asset purchases'!$A$3:$A$1002,0))="ü",1,NA())</f>
        <v>#N/A</v>
      </c>
      <c r="N532" s="15" t="e">
        <f>IF(INDEX('Asset purchases'!M$3:M$1002,MATCH($A532,'Asset purchases'!$A$3:$A$1002,0))="ü",1,NA())</f>
        <v>#N/A</v>
      </c>
      <c r="O532" s="15" t="e">
        <f>IF(INDEX('Asset purchases'!N$3:N$1002,MATCH($A532,'Asset purchases'!$A$3:$A$1002,0))="ü",1,NA())</f>
        <v>#N/A</v>
      </c>
      <c r="P532" s="15" t="e">
        <f>IF(INDEX('Asset purchases'!O$3:O$1002,MATCH($A532,'Asset purchases'!$A$3:$A$1002,0))="ü",1,NA())</f>
        <v>#N/A</v>
      </c>
      <c r="Q532" s="15" t="e">
        <f>IF(INDEX('Asset purchases'!P$3:P$1002,MATCH($A532,'Asset purchases'!$A$3:$A$1002,0))="ü",1,NA())</f>
        <v>#N/A</v>
      </c>
      <c r="R532" s="15" t="e">
        <f>IF(INDEX('Asset purchases'!Q$3:Q$1002,MATCH($A532,'Asset purchases'!$A$3:$A$1002,0))="ü",1,NA())</f>
        <v>#N/A</v>
      </c>
      <c r="S532" s="15" t="e">
        <f>IF(INDEX('Asset purchases'!R$3:R$1002,MATCH($A532,'Asset purchases'!$A$3:$A$1002,0))="ü",1,NA())</f>
        <v>#N/A</v>
      </c>
      <c r="T532" s="15" t="e">
        <f>IF(INDEX('Asset purchases'!S$3:S$1002,MATCH($A532,'Asset purchases'!$A$3:$A$1002,0))="ü",1,NA())</f>
        <v>#N/A</v>
      </c>
      <c r="U532" s="15" t="e">
        <f>IF(INDEX('Asset purchases'!T$3:T$1002,MATCH($A532,'Asset purchases'!$A$3:$A$1002,0))="ü",1,NA())</f>
        <v>#N/A</v>
      </c>
      <c r="V532" s="43">
        <f>IF(Announcements!H533="ü",1,0)</f>
        <v>1</v>
      </c>
    </row>
    <row r="533" spans="1:22" x14ac:dyDescent="0.3">
      <c r="A533" s="15" t="str">
        <f>IF(NOT(ISBLANK(Announcements!A534)),Announcements!A534,NA())</f>
        <v>HU-20200908-mon-1</v>
      </c>
      <c r="B533" s="15">
        <f>IF(NOT(ISBLANK(Announcements!B534)),Announcements!B534,NA())</f>
        <v>4</v>
      </c>
      <c r="C533" s="15" t="e">
        <f>IF(NOT(ISBLANK(Announcements!#REF!)),Announcements!#REF!,NA())</f>
        <v>#REF!</v>
      </c>
      <c r="D533" s="26">
        <f>IF(NOT(ISBLANK(Announcements!C534)),Announcements!C534,NA())</f>
        <v>44544</v>
      </c>
      <c r="E533" s="15" t="e">
        <f>IF(NOT(ISBLANK(Announcements!D534)),Announcements!D534,NA())</f>
        <v>#N/A</v>
      </c>
      <c r="F533" s="15" t="str">
        <f>IF(NOT(ISBLANK(Announcements!E534)),Announcements!E534,NA())</f>
        <v>HU</v>
      </c>
      <c r="G533" s="15" t="str">
        <f>IF(NOT(ISBLANK(Announcements!F534)),Announcements!F534,NA())</f>
        <v>Foreign exchange</v>
      </c>
      <c r="H533" s="15" t="e">
        <f>IF(INDEX('Lending operations'!$L$3:$L$1007,MATCH($A533,'Lending operations'!$A$3:$A$1007,0))="ü",1,0)</f>
        <v>#N/A</v>
      </c>
      <c r="I533" s="15" t="e">
        <f>IF(INDEX('Lending operations'!$M$3:$M$1007,MATCH($A533,'Lending operations'!$A$3:$A$1007,0))="ü",1,NA())</f>
        <v>#N/A</v>
      </c>
      <c r="J533" s="15">
        <f t="shared" si="16"/>
        <v>0</v>
      </c>
      <c r="K533" s="15">
        <f t="shared" si="17"/>
        <v>0</v>
      </c>
      <c r="M533" s="15" t="e">
        <f>IF(INDEX('Asset purchases'!L$3:L$1002,MATCH($A533,'Asset purchases'!$A$3:$A$1002,0))="ü",1,NA())</f>
        <v>#N/A</v>
      </c>
      <c r="N533" s="15" t="e">
        <f>IF(INDEX('Asset purchases'!M$3:M$1002,MATCH($A533,'Asset purchases'!$A$3:$A$1002,0))="ü",1,NA())</f>
        <v>#N/A</v>
      </c>
      <c r="O533" s="15" t="e">
        <f>IF(INDEX('Asset purchases'!N$3:N$1002,MATCH($A533,'Asset purchases'!$A$3:$A$1002,0))="ü",1,NA())</f>
        <v>#N/A</v>
      </c>
      <c r="P533" s="15" t="e">
        <f>IF(INDEX('Asset purchases'!O$3:O$1002,MATCH($A533,'Asset purchases'!$A$3:$A$1002,0))="ü",1,NA())</f>
        <v>#N/A</v>
      </c>
      <c r="Q533" s="15" t="e">
        <f>IF(INDEX('Asset purchases'!P$3:P$1002,MATCH($A533,'Asset purchases'!$A$3:$A$1002,0))="ü",1,NA())</f>
        <v>#N/A</v>
      </c>
      <c r="R533" s="15" t="e">
        <f>IF(INDEX('Asset purchases'!Q$3:Q$1002,MATCH($A533,'Asset purchases'!$A$3:$A$1002,0))="ü",1,NA())</f>
        <v>#N/A</v>
      </c>
      <c r="S533" s="15" t="e">
        <f>IF(INDEX('Asset purchases'!R$3:R$1002,MATCH($A533,'Asset purchases'!$A$3:$A$1002,0))="ü",1,NA())</f>
        <v>#N/A</v>
      </c>
      <c r="T533" s="15" t="e">
        <f>IF(INDEX('Asset purchases'!S$3:S$1002,MATCH($A533,'Asset purchases'!$A$3:$A$1002,0))="ü",1,NA())</f>
        <v>#N/A</v>
      </c>
      <c r="U533" s="15" t="e">
        <f>IF(INDEX('Asset purchases'!T$3:T$1002,MATCH($A533,'Asset purchases'!$A$3:$A$1002,0))="ü",1,NA())</f>
        <v>#N/A</v>
      </c>
      <c r="V533" s="43">
        <f>IF(Announcements!H534="ü",1,0)</f>
        <v>0</v>
      </c>
    </row>
    <row r="534" spans="1:22" x14ac:dyDescent="0.3">
      <c r="A534" s="15" t="str">
        <f>IF(NOT(ISBLANK(Announcements!A535)),Announcements!A535,NA())</f>
        <v>HU-20200324-mon-1</v>
      </c>
      <c r="B534" s="15">
        <f>IF(NOT(ISBLANK(Announcements!B535)),Announcements!B535,NA())</f>
        <v>5</v>
      </c>
      <c r="C534" s="15" t="e">
        <f>IF(NOT(ISBLANK(Announcements!#REF!)),Announcements!#REF!,NA())</f>
        <v>#REF!</v>
      </c>
      <c r="D534" s="26">
        <f>IF(NOT(ISBLANK(Announcements!C535)),Announcements!C535,NA())</f>
        <v>44544</v>
      </c>
      <c r="E534" s="15" t="e">
        <f>IF(NOT(ISBLANK(Announcements!D535)),Announcements!D535,NA())</f>
        <v>#N/A</v>
      </c>
      <c r="F534" s="15" t="str">
        <f>IF(NOT(ISBLANK(Announcements!E535)),Announcements!E535,NA())</f>
        <v>HU</v>
      </c>
      <c r="G534" s="15" t="str">
        <f>IF(NOT(ISBLANK(Announcements!F535)),Announcements!F535,NA())</f>
        <v>Asset purchases</v>
      </c>
      <c r="H534" s="15" t="e">
        <f>IF(INDEX('Lending operations'!$L$3:$L$1007,MATCH($A534,'Lending operations'!$A$3:$A$1007,0))="ü",1,0)</f>
        <v>#N/A</v>
      </c>
      <c r="I534" s="15" t="e">
        <f>IF(INDEX('Lending operations'!$M$3:$M$1007,MATCH($A534,'Lending operations'!$A$3:$A$1007,0))="ü",1,NA())</f>
        <v>#N/A</v>
      </c>
      <c r="J534" s="15">
        <f t="shared" si="16"/>
        <v>0</v>
      </c>
      <c r="K534" s="15">
        <f t="shared" si="17"/>
        <v>0</v>
      </c>
      <c r="M534" s="15" t="e">
        <f>IF(INDEX('Asset purchases'!L$3:L$1002,MATCH($A534,'Asset purchases'!$A$3:$A$1002,0))="ü",1,NA())</f>
        <v>#N/A</v>
      </c>
      <c r="N534" s="15" t="e">
        <f>IF(INDEX('Asset purchases'!M$3:M$1002,MATCH($A534,'Asset purchases'!$A$3:$A$1002,0))="ü",1,NA())</f>
        <v>#N/A</v>
      </c>
      <c r="O534" s="15" t="e">
        <f>IF(INDEX('Asset purchases'!N$3:N$1002,MATCH($A534,'Asset purchases'!$A$3:$A$1002,0))="ü",1,NA())</f>
        <v>#N/A</v>
      </c>
      <c r="P534" s="15" t="e">
        <f>IF(INDEX('Asset purchases'!O$3:O$1002,MATCH($A534,'Asset purchases'!$A$3:$A$1002,0))="ü",1,NA())</f>
        <v>#N/A</v>
      </c>
      <c r="Q534" s="15" t="e">
        <f>IF(INDEX('Asset purchases'!P$3:P$1002,MATCH($A534,'Asset purchases'!$A$3:$A$1002,0))="ü",1,NA())</f>
        <v>#N/A</v>
      </c>
      <c r="R534" s="15" t="e">
        <f>IF(INDEX('Asset purchases'!Q$3:Q$1002,MATCH($A534,'Asset purchases'!$A$3:$A$1002,0))="ü",1,NA())</f>
        <v>#N/A</v>
      </c>
      <c r="S534" s="15" t="e">
        <f>IF(INDEX('Asset purchases'!R$3:R$1002,MATCH($A534,'Asset purchases'!$A$3:$A$1002,0))="ü",1,NA())</f>
        <v>#N/A</v>
      </c>
      <c r="T534" s="15" t="e">
        <f>IF(INDEX('Asset purchases'!S$3:S$1002,MATCH($A534,'Asset purchases'!$A$3:$A$1002,0))="ü",1,NA())</f>
        <v>#N/A</v>
      </c>
      <c r="U534" s="15" t="e">
        <f>IF(INDEX('Asset purchases'!T$3:T$1002,MATCH($A534,'Asset purchases'!$A$3:$A$1002,0))="ü",1,NA())</f>
        <v>#N/A</v>
      </c>
      <c r="V534" s="43">
        <f>IF(Announcements!H535="ü",1,0)</f>
        <v>1</v>
      </c>
    </row>
    <row r="535" spans="1:22" x14ac:dyDescent="0.3">
      <c r="A535" s="15" t="str">
        <f>IF(NOT(ISBLANK(Announcements!A536)),Announcements!A536,NA())</f>
        <v>HU-20200407-mon-2</v>
      </c>
      <c r="B535" s="15">
        <f>IF(NOT(ISBLANK(Announcements!B536)),Announcements!B536,NA())</f>
        <v>15</v>
      </c>
      <c r="C535" s="15" t="e">
        <f>IF(NOT(ISBLANK(Announcements!#REF!)),Announcements!#REF!,NA())</f>
        <v>#REF!</v>
      </c>
      <c r="D535" s="26">
        <f>IF(NOT(ISBLANK(Announcements!C536)),Announcements!C536,NA())</f>
        <v>44544</v>
      </c>
      <c r="E535" s="15" t="e">
        <f>IF(NOT(ISBLANK(Announcements!D536)),Announcements!D536,NA())</f>
        <v>#N/A</v>
      </c>
      <c r="F535" s="15" t="str">
        <f>IF(NOT(ISBLANK(Announcements!E536)),Announcements!E536,NA())</f>
        <v>HU</v>
      </c>
      <c r="G535" s="15" t="str">
        <f>IF(NOT(ISBLANK(Announcements!F536)),Announcements!F536,NA())</f>
        <v>Asset purchases</v>
      </c>
      <c r="H535" s="15" t="e">
        <f>IF(INDEX('Lending operations'!$L$3:$L$1007,MATCH($A535,'Lending operations'!$A$3:$A$1007,0))="ü",1,0)</f>
        <v>#N/A</v>
      </c>
      <c r="I535" s="15" t="e">
        <f>IF(INDEX('Lending operations'!$M$3:$M$1007,MATCH($A535,'Lending operations'!$A$3:$A$1007,0))="ü",1,NA())</f>
        <v>#N/A</v>
      </c>
      <c r="J535" s="15">
        <f t="shared" si="16"/>
        <v>0</v>
      </c>
      <c r="K535" s="15">
        <f t="shared" si="17"/>
        <v>1</v>
      </c>
      <c r="M535" s="15">
        <f>IF(INDEX('Asset purchases'!L$3:L$1002,MATCH($A535,'Asset purchases'!$A$3:$A$1002,0))="ü",1,NA())</f>
        <v>1</v>
      </c>
      <c r="N535" s="15" t="e">
        <f>IF(INDEX('Asset purchases'!M$3:M$1002,MATCH($A535,'Asset purchases'!$A$3:$A$1002,0))="ü",1,NA())</f>
        <v>#N/A</v>
      </c>
      <c r="O535" s="15">
        <f>IF(INDEX('Asset purchases'!N$3:N$1002,MATCH($A535,'Asset purchases'!$A$3:$A$1002,0))="ü",1,NA())</f>
        <v>1</v>
      </c>
      <c r="P535" s="15" t="e">
        <f>IF(INDEX('Asset purchases'!O$3:O$1002,MATCH($A535,'Asset purchases'!$A$3:$A$1002,0))="ü",1,NA())</f>
        <v>#N/A</v>
      </c>
      <c r="Q535" s="15" t="e">
        <f>IF(INDEX('Asset purchases'!P$3:P$1002,MATCH($A535,'Asset purchases'!$A$3:$A$1002,0))="ü",1,NA())</f>
        <v>#N/A</v>
      </c>
      <c r="R535" s="15" t="e">
        <f>IF(INDEX('Asset purchases'!Q$3:Q$1002,MATCH($A535,'Asset purchases'!$A$3:$A$1002,0))="ü",1,NA())</f>
        <v>#N/A</v>
      </c>
      <c r="S535" s="15" t="e">
        <f>IF(INDEX('Asset purchases'!R$3:R$1002,MATCH($A535,'Asset purchases'!$A$3:$A$1002,0))="ü",1,NA())</f>
        <v>#N/A</v>
      </c>
      <c r="T535" s="15" t="e">
        <f>IF(INDEX('Asset purchases'!S$3:S$1002,MATCH($A535,'Asset purchases'!$A$3:$A$1002,0))="ü",1,NA())</f>
        <v>#N/A</v>
      </c>
      <c r="U535" s="15" t="e">
        <f>IF(INDEX('Asset purchases'!T$3:T$1002,MATCH($A535,'Asset purchases'!$A$3:$A$1002,0))="ü",1,NA())</f>
        <v>#N/A</v>
      </c>
      <c r="V535" s="43">
        <f>IF(Announcements!H536="ü",1,0)</f>
        <v>1</v>
      </c>
    </row>
    <row r="536" spans="1:22" x14ac:dyDescent="0.3">
      <c r="A536" s="15" t="str">
        <f>IF(NOT(ISBLANK(Announcements!A537)),Announcements!A537,NA())</f>
        <v>ID-20200220-mon-1</v>
      </c>
      <c r="B536" s="15">
        <f>IF(NOT(ISBLANK(Announcements!B537)),Announcements!B537,NA())</f>
        <v>1</v>
      </c>
      <c r="C536" s="15" t="e">
        <f>IF(NOT(ISBLANK(Announcements!#REF!)),Announcements!#REF!,NA())</f>
        <v>#REF!</v>
      </c>
      <c r="D536" s="26">
        <f>IF(NOT(ISBLANK(Announcements!C537)),Announcements!C537,NA())</f>
        <v>43881</v>
      </c>
      <c r="E536" s="15" t="e">
        <f>IF(NOT(ISBLANK(Announcements!D537)),Announcements!D537,NA())</f>
        <v>#N/A</v>
      </c>
      <c r="F536" s="15" t="str">
        <f>IF(NOT(ISBLANK(Announcements!E537)),Announcements!E537,NA())</f>
        <v>ID</v>
      </c>
      <c r="G536" s="15" t="str">
        <f>IF(NOT(ISBLANK(Announcements!F537)),Announcements!F537,NA())</f>
        <v>Interest rate</v>
      </c>
      <c r="H536" s="15" t="e">
        <f>IF(INDEX('Lending operations'!$L$3:$L$1007,MATCH($A536,'Lending operations'!$A$3:$A$1007,0))="ü",1,0)</f>
        <v>#N/A</v>
      </c>
      <c r="I536" s="15" t="e">
        <f>IF(INDEX('Lending operations'!$M$3:$M$1007,MATCH($A536,'Lending operations'!$A$3:$A$1007,0))="ü",1,NA())</f>
        <v>#N/A</v>
      </c>
      <c r="J536" s="15">
        <f t="shared" si="16"/>
        <v>0</v>
      </c>
      <c r="K536" s="15">
        <f t="shared" si="17"/>
        <v>0</v>
      </c>
      <c r="M536" s="15" t="e">
        <f>IF(INDEX('Asset purchases'!L$3:L$1002,MATCH($A536,'Asset purchases'!$A$3:$A$1002,0))="ü",1,NA())</f>
        <v>#N/A</v>
      </c>
      <c r="N536" s="15" t="e">
        <f>IF(INDEX('Asset purchases'!M$3:M$1002,MATCH($A536,'Asset purchases'!$A$3:$A$1002,0))="ü",1,NA())</f>
        <v>#N/A</v>
      </c>
      <c r="O536" s="15" t="e">
        <f>IF(INDEX('Asset purchases'!N$3:N$1002,MATCH($A536,'Asset purchases'!$A$3:$A$1002,0))="ü",1,NA())</f>
        <v>#N/A</v>
      </c>
      <c r="P536" s="15" t="e">
        <f>IF(INDEX('Asset purchases'!O$3:O$1002,MATCH($A536,'Asset purchases'!$A$3:$A$1002,0))="ü",1,NA())</f>
        <v>#N/A</v>
      </c>
      <c r="Q536" s="15" t="e">
        <f>IF(INDEX('Asset purchases'!P$3:P$1002,MATCH($A536,'Asset purchases'!$A$3:$A$1002,0))="ü",1,NA())</f>
        <v>#N/A</v>
      </c>
      <c r="R536" s="15" t="e">
        <f>IF(INDEX('Asset purchases'!Q$3:Q$1002,MATCH($A536,'Asset purchases'!$A$3:$A$1002,0))="ü",1,NA())</f>
        <v>#N/A</v>
      </c>
      <c r="S536" s="15" t="e">
        <f>IF(INDEX('Asset purchases'!R$3:R$1002,MATCH($A536,'Asset purchases'!$A$3:$A$1002,0))="ü",1,NA())</f>
        <v>#N/A</v>
      </c>
      <c r="T536" s="15" t="e">
        <f>IF(INDEX('Asset purchases'!S$3:S$1002,MATCH($A536,'Asset purchases'!$A$3:$A$1002,0))="ü",1,NA())</f>
        <v>#N/A</v>
      </c>
      <c r="U536" s="15" t="e">
        <f>IF(INDEX('Asset purchases'!T$3:T$1002,MATCH($A536,'Asset purchases'!$A$3:$A$1002,0))="ü",1,NA())</f>
        <v>#N/A</v>
      </c>
      <c r="V536" s="43">
        <f>IF(Announcements!H537="ü",1,0)</f>
        <v>0</v>
      </c>
    </row>
    <row r="537" spans="1:22" x14ac:dyDescent="0.3">
      <c r="A537" s="15" t="str">
        <f>IF(NOT(ISBLANK(Announcements!A538)),Announcements!A538,NA())</f>
        <v>ID-20200302-mon-1</v>
      </c>
      <c r="B537" s="15">
        <f>IF(NOT(ISBLANK(Announcements!B538)),Announcements!B538,NA())</f>
        <v>1</v>
      </c>
      <c r="C537" s="15" t="e">
        <f>IF(NOT(ISBLANK(Announcements!#REF!)),Announcements!#REF!,NA())</f>
        <v>#REF!</v>
      </c>
      <c r="D537" s="26">
        <f>IF(NOT(ISBLANK(Announcements!C538)),Announcements!C538,NA())</f>
        <v>43892</v>
      </c>
      <c r="E537" s="15" t="e">
        <f>IF(NOT(ISBLANK(Announcements!D538)),Announcements!D538,NA())</f>
        <v>#N/A</v>
      </c>
      <c r="F537" s="15" t="str">
        <f>IF(NOT(ISBLANK(Announcements!E538)),Announcements!E538,NA())</f>
        <v>ID</v>
      </c>
      <c r="G537" s="15" t="str">
        <f>IF(NOT(ISBLANK(Announcements!F538)),Announcements!F538,NA())</f>
        <v>Foreign exchange</v>
      </c>
      <c r="H537" s="15" t="e">
        <f>IF(INDEX('Lending operations'!$L$3:$L$1007,MATCH($A537,'Lending operations'!$A$3:$A$1007,0))="ü",1,0)</f>
        <v>#N/A</v>
      </c>
      <c r="I537" s="15" t="e">
        <f>IF(INDEX('Lending operations'!$M$3:$M$1007,MATCH($A537,'Lending operations'!$A$3:$A$1007,0))="ü",1,NA())</f>
        <v>#N/A</v>
      </c>
      <c r="J537" s="15">
        <f t="shared" si="16"/>
        <v>0</v>
      </c>
      <c r="K537" s="15">
        <f t="shared" si="17"/>
        <v>0</v>
      </c>
      <c r="M537" s="15" t="e">
        <f>IF(INDEX('Asset purchases'!L$3:L$1002,MATCH($A537,'Asset purchases'!$A$3:$A$1002,0))="ü",1,NA())</f>
        <v>#N/A</v>
      </c>
      <c r="N537" s="15" t="e">
        <f>IF(INDEX('Asset purchases'!M$3:M$1002,MATCH($A537,'Asset purchases'!$A$3:$A$1002,0))="ü",1,NA())</f>
        <v>#N/A</v>
      </c>
      <c r="O537" s="15" t="e">
        <f>IF(INDEX('Asset purchases'!N$3:N$1002,MATCH($A537,'Asset purchases'!$A$3:$A$1002,0))="ü",1,NA())</f>
        <v>#N/A</v>
      </c>
      <c r="P537" s="15" t="e">
        <f>IF(INDEX('Asset purchases'!O$3:O$1002,MATCH($A537,'Asset purchases'!$A$3:$A$1002,0))="ü",1,NA())</f>
        <v>#N/A</v>
      </c>
      <c r="Q537" s="15" t="e">
        <f>IF(INDEX('Asset purchases'!P$3:P$1002,MATCH($A537,'Asset purchases'!$A$3:$A$1002,0))="ü",1,NA())</f>
        <v>#N/A</v>
      </c>
      <c r="R537" s="15" t="e">
        <f>IF(INDEX('Asset purchases'!Q$3:Q$1002,MATCH($A537,'Asset purchases'!$A$3:$A$1002,0))="ü",1,NA())</f>
        <v>#N/A</v>
      </c>
      <c r="S537" s="15" t="e">
        <f>IF(INDEX('Asset purchases'!R$3:R$1002,MATCH($A537,'Asset purchases'!$A$3:$A$1002,0))="ü",1,NA())</f>
        <v>#N/A</v>
      </c>
      <c r="T537" s="15" t="e">
        <f>IF(INDEX('Asset purchases'!S$3:S$1002,MATCH($A537,'Asset purchases'!$A$3:$A$1002,0))="ü",1,NA())</f>
        <v>#N/A</v>
      </c>
      <c r="U537" s="15" t="e">
        <f>IF(INDEX('Asset purchases'!T$3:T$1002,MATCH($A537,'Asset purchases'!$A$3:$A$1002,0))="ü",1,NA())</f>
        <v>#N/A</v>
      </c>
      <c r="V537" s="43">
        <f>IF(Announcements!H538="ü",1,0)</f>
        <v>0</v>
      </c>
    </row>
    <row r="538" spans="1:22" x14ac:dyDescent="0.3">
      <c r="A538" s="15" t="str">
        <f>IF(NOT(ISBLANK(Announcements!A539)),Announcements!A539,NA())</f>
        <v>ID-20200302-mon-2</v>
      </c>
      <c r="B538" s="15">
        <f>IF(NOT(ISBLANK(Announcements!B539)),Announcements!B539,NA())</f>
        <v>1</v>
      </c>
      <c r="C538" s="15" t="e">
        <f>IF(NOT(ISBLANK(Announcements!#REF!)),Announcements!#REF!,NA())</f>
        <v>#REF!</v>
      </c>
      <c r="D538" s="26">
        <f>IF(NOT(ISBLANK(Announcements!C539)),Announcements!C539,NA())</f>
        <v>43892</v>
      </c>
      <c r="E538" s="15" t="e">
        <f>IF(NOT(ISBLANK(Announcements!D539)),Announcements!D539,NA())</f>
        <v>#N/A</v>
      </c>
      <c r="F538" s="15" t="str">
        <f>IF(NOT(ISBLANK(Announcements!E539)),Announcements!E539,NA())</f>
        <v>ID</v>
      </c>
      <c r="G538" s="15" t="str">
        <f>IF(NOT(ISBLANK(Announcements!F539)),Announcements!F539,NA())</f>
        <v>Reserve policy</v>
      </c>
      <c r="H538" s="15" t="e">
        <f>IF(INDEX('Lending operations'!$L$3:$L$1007,MATCH($A538,'Lending operations'!$A$3:$A$1007,0))="ü",1,0)</f>
        <v>#N/A</v>
      </c>
      <c r="I538" s="15" t="e">
        <f>IF(INDEX('Lending operations'!$M$3:$M$1007,MATCH($A538,'Lending operations'!$A$3:$A$1007,0))="ü",1,NA())</f>
        <v>#N/A</v>
      </c>
      <c r="J538" s="15">
        <f t="shared" si="16"/>
        <v>0</v>
      </c>
      <c r="K538" s="15">
        <f t="shared" si="17"/>
        <v>0</v>
      </c>
      <c r="M538" s="15" t="e">
        <f>IF(INDEX('Asset purchases'!L$3:L$1002,MATCH($A538,'Asset purchases'!$A$3:$A$1002,0))="ü",1,NA())</f>
        <v>#N/A</v>
      </c>
      <c r="N538" s="15" t="e">
        <f>IF(INDEX('Asset purchases'!M$3:M$1002,MATCH($A538,'Asset purchases'!$A$3:$A$1002,0))="ü",1,NA())</f>
        <v>#N/A</v>
      </c>
      <c r="O538" s="15" t="e">
        <f>IF(INDEX('Asset purchases'!N$3:N$1002,MATCH($A538,'Asset purchases'!$A$3:$A$1002,0))="ü",1,NA())</f>
        <v>#N/A</v>
      </c>
      <c r="P538" s="15" t="e">
        <f>IF(INDEX('Asset purchases'!O$3:O$1002,MATCH($A538,'Asset purchases'!$A$3:$A$1002,0))="ü",1,NA())</f>
        <v>#N/A</v>
      </c>
      <c r="Q538" s="15" t="e">
        <f>IF(INDEX('Asset purchases'!P$3:P$1002,MATCH($A538,'Asset purchases'!$A$3:$A$1002,0))="ü",1,NA())</f>
        <v>#N/A</v>
      </c>
      <c r="R538" s="15" t="e">
        <f>IF(INDEX('Asset purchases'!Q$3:Q$1002,MATCH($A538,'Asset purchases'!$A$3:$A$1002,0))="ü",1,NA())</f>
        <v>#N/A</v>
      </c>
      <c r="S538" s="15" t="e">
        <f>IF(INDEX('Asset purchases'!R$3:R$1002,MATCH($A538,'Asset purchases'!$A$3:$A$1002,0))="ü",1,NA())</f>
        <v>#N/A</v>
      </c>
      <c r="T538" s="15" t="e">
        <f>IF(INDEX('Asset purchases'!S$3:S$1002,MATCH($A538,'Asset purchases'!$A$3:$A$1002,0))="ü",1,NA())</f>
        <v>#N/A</v>
      </c>
      <c r="U538" s="15" t="e">
        <f>IF(INDEX('Asset purchases'!T$3:T$1002,MATCH($A538,'Asset purchases'!$A$3:$A$1002,0))="ü",1,NA())</f>
        <v>#N/A</v>
      </c>
      <c r="V538" s="43">
        <f>IF(Announcements!H539="ü",1,0)</f>
        <v>0</v>
      </c>
    </row>
    <row r="539" spans="1:22" x14ac:dyDescent="0.3">
      <c r="A539" s="15" t="str">
        <f>IF(NOT(ISBLANK(Announcements!A540)),Announcements!A540,NA())</f>
        <v>ID-20200302-mon-4</v>
      </c>
      <c r="B539" s="15">
        <f>IF(NOT(ISBLANK(Announcements!B540)),Announcements!B540,NA())</f>
        <v>1</v>
      </c>
      <c r="C539" s="15" t="e">
        <f>IF(NOT(ISBLANK(Announcements!#REF!)),Announcements!#REF!,NA())</f>
        <v>#REF!</v>
      </c>
      <c r="D539" s="26">
        <f>IF(NOT(ISBLANK(Announcements!C540)),Announcements!C540,NA())</f>
        <v>43892</v>
      </c>
      <c r="E539" s="15" t="e">
        <f>IF(NOT(ISBLANK(Announcements!D540)),Announcements!D540,NA())</f>
        <v>#N/A</v>
      </c>
      <c r="F539" s="15" t="str">
        <f>IF(NOT(ISBLANK(Announcements!E540)),Announcements!E540,NA())</f>
        <v>ID</v>
      </c>
      <c r="G539" s="15" t="str">
        <f>IF(NOT(ISBLANK(Announcements!F540)),Announcements!F540,NA())</f>
        <v>Foreign exchange</v>
      </c>
      <c r="H539" s="15" t="e">
        <f>IF(INDEX('Lending operations'!$L$3:$L$1007,MATCH($A539,'Lending operations'!$A$3:$A$1007,0))="ü",1,0)</f>
        <v>#N/A</v>
      </c>
      <c r="I539" s="15" t="e">
        <f>IF(INDEX('Lending operations'!$M$3:$M$1007,MATCH($A539,'Lending operations'!$A$3:$A$1007,0))="ü",1,NA())</f>
        <v>#N/A</v>
      </c>
      <c r="J539" s="15">
        <f t="shared" si="16"/>
        <v>0</v>
      </c>
      <c r="K539" s="15">
        <f t="shared" si="17"/>
        <v>0</v>
      </c>
      <c r="M539" s="15" t="e">
        <f>IF(INDEX('Asset purchases'!L$3:L$1002,MATCH($A539,'Asset purchases'!$A$3:$A$1002,0))="ü",1,NA())</f>
        <v>#N/A</v>
      </c>
      <c r="N539" s="15" t="e">
        <f>IF(INDEX('Asset purchases'!M$3:M$1002,MATCH($A539,'Asset purchases'!$A$3:$A$1002,0))="ü",1,NA())</f>
        <v>#N/A</v>
      </c>
      <c r="O539" s="15" t="e">
        <f>IF(INDEX('Asset purchases'!N$3:N$1002,MATCH($A539,'Asset purchases'!$A$3:$A$1002,0))="ü",1,NA())</f>
        <v>#N/A</v>
      </c>
      <c r="P539" s="15" t="e">
        <f>IF(INDEX('Asset purchases'!O$3:O$1002,MATCH($A539,'Asset purchases'!$A$3:$A$1002,0))="ü",1,NA())</f>
        <v>#N/A</v>
      </c>
      <c r="Q539" s="15" t="e">
        <f>IF(INDEX('Asset purchases'!P$3:P$1002,MATCH($A539,'Asset purchases'!$A$3:$A$1002,0))="ü",1,NA())</f>
        <v>#N/A</v>
      </c>
      <c r="R539" s="15" t="e">
        <f>IF(INDEX('Asset purchases'!Q$3:Q$1002,MATCH($A539,'Asset purchases'!$A$3:$A$1002,0))="ü",1,NA())</f>
        <v>#N/A</v>
      </c>
      <c r="S539" s="15" t="e">
        <f>IF(INDEX('Asset purchases'!R$3:R$1002,MATCH($A539,'Asset purchases'!$A$3:$A$1002,0))="ü",1,NA())</f>
        <v>#N/A</v>
      </c>
      <c r="T539" s="15" t="e">
        <f>IF(INDEX('Asset purchases'!S$3:S$1002,MATCH($A539,'Asset purchases'!$A$3:$A$1002,0))="ü",1,NA())</f>
        <v>#N/A</v>
      </c>
      <c r="U539" s="15" t="e">
        <f>IF(INDEX('Asset purchases'!T$3:T$1002,MATCH($A539,'Asset purchases'!$A$3:$A$1002,0))="ü",1,NA())</f>
        <v>#N/A</v>
      </c>
      <c r="V539" s="43">
        <f>IF(Announcements!H540="ü",1,0)</f>
        <v>0</v>
      </c>
    </row>
    <row r="540" spans="1:22" x14ac:dyDescent="0.3">
      <c r="A540" s="15" t="str">
        <f>IF(NOT(ISBLANK(Announcements!A541)),Announcements!A541,NA())</f>
        <v>ID-20200305-mon-1</v>
      </c>
      <c r="B540" s="15">
        <f>IF(NOT(ISBLANK(Announcements!B541)),Announcements!B541,NA())</f>
        <v>1</v>
      </c>
      <c r="C540" s="15" t="e">
        <f>IF(NOT(ISBLANK(Announcements!#REF!)),Announcements!#REF!,NA())</f>
        <v>#REF!</v>
      </c>
      <c r="D540" s="26">
        <f>IF(NOT(ISBLANK(Announcements!C541)),Announcements!C541,NA())</f>
        <v>43895</v>
      </c>
      <c r="E540" s="15" t="e">
        <f>IF(NOT(ISBLANK(Announcements!D541)),Announcements!D541,NA())</f>
        <v>#N/A</v>
      </c>
      <c r="F540" s="15" t="str">
        <f>IF(NOT(ISBLANK(Announcements!E541)),Announcements!E541,NA())</f>
        <v>ID</v>
      </c>
      <c r="G540" s="15" t="str">
        <f>IF(NOT(ISBLANK(Announcements!F541)),Announcements!F541,NA())</f>
        <v>Foreign exchange</v>
      </c>
      <c r="H540" s="15" t="e">
        <f>IF(INDEX('Lending operations'!$L$3:$L$1007,MATCH($A540,'Lending operations'!$A$3:$A$1007,0))="ü",1,0)</f>
        <v>#N/A</v>
      </c>
      <c r="I540" s="15" t="e">
        <f>IF(INDEX('Lending operations'!$M$3:$M$1007,MATCH($A540,'Lending operations'!$A$3:$A$1007,0))="ü",1,NA())</f>
        <v>#N/A</v>
      </c>
      <c r="J540" s="15">
        <f t="shared" si="16"/>
        <v>0</v>
      </c>
      <c r="K540" s="15">
        <f t="shared" si="17"/>
        <v>0</v>
      </c>
      <c r="M540" s="15" t="e">
        <f>IF(INDEX('Asset purchases'!L$3:L$1002,MATCH($A540,'Asset purchases'!$A$3:$A$1002,0))="ü",1,NA())</f>
        <v>#N/A</v>
      </c>
      <c r="N540" s="15" t="e">
        <f>IF(INDEX('Asset purchases'!M$3:M$1002,MATCH($A540,'Asset purchases'!$A$3:$A$1002,0))="ü",1,NA())</f>
        <v>#N/A</v>
      </c>
      <c r="O540" s="15" t="e">
        <f>IF(INDEX('Asset purchases'!N$3:N$1002,MATCH($A540,'Asset purchases'!$A$3:$A$1002,0))="ü",1,NA())</f>
        <v>#N/A</v>
      </c>
      <c r="P540" s="15" t="e">
        <f>IF(INDEX('Asset purchases'!O$3:O$1002,MATCH($A540,'Asset purchases'!$A$3:$A$1002,0))="ü",1,NA())</f>
        <v>#N/A</v>
      </c>
      <c r="Q540" s="15" t="e">
        <f>IF(INDEX('Asset purchases'!P$3:P$1002,MATCH($A540,'Asset purchases'!$A$3:$A$1002,0))="ü",1,NA())</f>
        <v>#N/A</v>
      </c>
      <c r="R540" s="15" t="e">
        <f>IF(INDEX('Asset purchases'!Q$3:Q$1002,MATCH($A540,'Asset purchases'!$A$3:$A$1002,0))="ü",1,NA())</f>
        <v>#N/A</v>
      </c>
      <c r="S540" s="15" t="e">
        <f>IF(INDEX('Asset purchases'!R$3:R$1002,MATCH($A540,'Asset purchases'!$A$3:$A$1002,0))="ü",1,NA())</f>
        <v>#N/A</v>
      </c>
      <c r="T540" s="15" t="e">
        <f>IF(INDEX('Asset purchases'!S$3:S$1002,MATCH($A540,'Asset purchases'!$A$3:$A$1002,0))="ü",1,NA())</f>
        <v>#N/A</v>
      </c>
      <c r="U540" s="15" t="e">
        <f>IF(INDEX('Asset purchases'!T$3:T$1002,MATCH($A540,'Asset purchases'!$A$3:$A$1002,0))="ü",1,NA())</f>
        <v>#N/A</v>
      </c>
      <c r="V540" s="43">
        <f>IF(Announcements!H541="ü",1,0)</f>
        <v>0</v>
      </c>
    </row>
    <row r="541" spans="1:22" x14ac:dyDescent="0.3">
      <c r="A541" s="15" t="str">
        <f>IF(NOT(ISBLANK(Announcements!A542)),Announcements!A542,NA())</f>
        <v>ID-20200302-mon-4</v>
      </c>
      <c r="B541" s="15">
        <f>IF(NOT(ISBLANK(Announcements!B542)),Announcements!B542,NA())</f>
        <v>2</v>
      </c>
      <c r="C541" s="15" t="e">
        <f>IF(NOT(ISBLANK(Announcements!#REF!)),Announcements!#REF!,NA())</f>
        <v>#REF!</v>
      </c>
      <c r="D541" s="26">
        <f>IF(NOT(ISBLANK(Announcements!C542)),Announcements!C542,NA())</f>
        <v>43909</v>
      </c>
      <c r="E541" s="15" t="e">
        <f>IF(NOT(ISBLANK(Announcements!D542)),Announcements!D542,NA())</f>
        <v>#N/A</v>
      </c>
      <c r="F541" s="15" t="str">
        <f>IF(NOT(ISBLANK(Announcements!E542)),Announcements!E542,NA())</f>
        <v>ID</v>
      </c>
      <c r="G541" s="15" t="str">
        <f>IF(NOT(ISBLANK(Announcements!F542)),Announcements!F542,NA())</f>
        <v>Foreign exchange</v>
      </c>
      <c r="H541" s="15" t="e">
        <f>IF(INDEX('Lending operations'!$L$3:$L$1007,MATCH($A541,'Lending operations'!$A$3:$A$1007,0))="ü",1,0)</f>
        <v>#N/A</v>
      </c>
      <c r="I541" s="15" t="e">
        <f>IF(INDEX('Lending operations'!$M$3:$M$1007,MATCH($A541,'Lending operations'!$A$3:$A$1007,0))="ü",1,NA())</f>
        <v>#N/A</v>
      </c>
      <c r="J541" s="15">
        <f t="shared" si="16"/>
        <v>0</v>
      </c>
      <c r="K541" s="15">
        <f t="shared" si="17"/>
        <v>0</v>
      </c>
      <c r="M541" s="15" t="e">
        <f>IF(INDEX('Asset purchases'!L$3:L$1002,MATCH($A541,'Asset purchases'!$A$3:$A$1002,0))="ü",1,NA())</f>
        <v>#N/A</v>
      </c>
      <c r="N541" s="15" t="e">
        <f>IF(INDEX('Asset purchases'!M$3:M$1002,MATCH($A541,'Asset purchases'!$A$3:$A$1002,0))="ü",1,NA())</f>
        <v>#N/A</v>
      </c>
      <c r="O541" s="15" t="e">
        <f>IF(INDEX('Asset purchases'!N$3:N$1002,MATCH($A541,'Asset purchases'!$A$3:$A$1002,0))="ü",1,NA())</f>
        <v>#N/A</v>
      </c>
      <c r="P541" s="15" t="e">
        <f>IF(INDEX('Asset purchases'!O$3:O$1002,MATCH($A541,'Asset purchases'!$A$3:$A$1002,0))="ü",1,NA())</f>
        <v>#N/A</v>
      </c>
      <c r="Q541" s="15" t="e">
        <f>IF(INDEX('Asset purchases'!P$3:P$1002,MATCH($A541,'Asset purchases'!$A$3:$A$1002,0))="ü",1,NA())</f>
        <v>#N/A</v>
      </c>
      <c r="R541" s="15" t="e">
        <f>IF(INDEX('Asset purchases'!Q$3:Q$1002,MATCH($A541,'Asset purchases'!$A$3:$A$1002,0))="ü",1,NA())</f>
        <v>#N/A</v>
      </c>
      <c r="S541" s="15" t="e">
        <f>IF(INDEX('Asset purchases'!R$3:R$1002,MATCH($A541,'Asset purchases'!$A$3:$A$1002,0))="ü",1,NA())</f>
        <v>#N/A</v>
      </c>
      <c r="T541" s="15" t="e">
        <f>IF(INDEX('Asset purchases'!S$3:S$1002,MATCH($A541,'Asset purchases'!$A$3:$A$1002,0))="ü",1,NA())</f>
        <v>#N/A</v>
      </c>
      <c r="U541" s="15" t="e">
        <f>IF(INDEX('Asset purchases'!T$3:T$1002,MATCH($A541,'Asset purchases'!$A$3:$A$1002,0))="ü",1,NA())</f>
        <v>#N/A</v>
      </c>
      <c r="V541" s="43">
        <f>IF(Announcements!H542="ü",1,0)</f>
        <v>0</v>
      </c>
    </row>
    <row r="542" spans="1:22" x14ac:dyDescent="0.3">
      <c r="A542" s="15" t="str">
        <f>IF(NOT(ISBLANK(Announcements!A543)),Announcements!A543,NA())</f>
        <v>ID-20200220-mon-1</v>
      </c>
      <c r="B542" s="15">
        <f>IF(NOT(ISBLANK(Announcements!B543)),Announcements!B543,NA())</f>
        <v>2</v>
      </c>
      <c r="C542" s="15" t="e">
        <f>IF(NOT(ISBLANK(Announcements!#REF!)),Announcements!#REF!,NA())</f>
        <v>#REF!</v>
      </c>
      <c r="D542" s="26">
        <f>IF(NOT(ISBLANK(Announcements!C543)),Announcements!C543,NA())</f>
        <v>43909</v>
      </c>
      <c r="E542" s="15" t="e">
        <f>IF(NOT(ISBLANK(Announcements!D543)),Announcements!D543,NA())</f>
        <v>#N/A</v>
      </c>
      <c r="F542" s="15" t="str">
        <f>IF(NOT(ISBLANK(Announcements!E543)),Announcements!E543,NA())</f>
        <v>ID</v>
      </c>
      <c r="G542" s="15" t="str">
        <f>IF(NOT(ISBLANK(Announcements!F543)),Announcements!F543,NA())</f>
        <v>Interest rate</v>
      </c>
      <c r="H542" s="15" t="e">
        <f>IF(INDEX('Lending operations'!$L$3:$L$1007,MATCH($A542,'Lending operations'!$A$3:$A$1007,0))="ü",1,0)</f>
        <v>#N/A</v>
      </c>
      <c r="I542" s="15" t="e">
        <f>IF(INDEX('Lending operations'!$M$3:$M$1007,MATCH($A542,'Lending operations'!$A$3:$A$1007,0))="ü",1,NA())</f>
        <v>#N/A</v>
      </c>
      <c r="J542" s="15">
        <f t="shared" si="16"/>
        <v>0</v>
      </c>
      <c r="K542" s="15">
        <f t="shared" si="17"/>
        <v>0</v>
      </c>
      <c r="M542" s="15" t="e">
        <f>IF(INDEX('Asset purchases'!L$3:L$1002,MATCH($A542,'Asset purchases'!$A$3:$A$1002,0))="ü",1,NA())</f>
        <v>#N/A</v>
      </c>
      <c r="N542" s="15" t="e">
        <f>IF(INDEX('Asset purchases'!M$3:M$1002,MATCH($A542,'Asset purchases'!$A$3:$A$1002,0))="ü",1,NA())</f>
        <v>#N/A</v>
      </c>
      <c r="O542" s="15" t="e">
        <f>IF(INDEX('Asset purchases'!N$3:N$1002,MATCH($A542,'Asset purchases'!$A$3:$A$1002,0))="ü",1,NA())</f>
        <v>#N/A</v>
      </c>
      <c r="P542" s="15" t="e">
        <f>IF(INDEX('Asset purchases'!O$3:O$1002,MATCH($A542,'Asset purchases'!$A$3:$A$1002,0))="ü",1,NA())</f>
        <v>#N/A</v>
      </c>
      <c r="Q542" s="15" t="e">
        <f>IF(INDEX('Asset purchases'!P$3:P$1002,MATCH($A542,'Asset purchases'!$A$3:$A$1002,0))="ü",1,NA())</f>
        <v>#N/A</v>
      </c>
      <c r="R542" s="15" t="e">
        <f>IF(INDEX('Asset purchases'!Q$3:Q$1002,MATCH($A542,'Asset purchases'!$A$3:$A$1002,0))="ü",1,NA())</f>
        <v>#N/A</v>
      </c>
      <c r="S542" s="15" t="e">
        <f>IF(INDEX('Asset purchases'!R$3:R$1002,MATCH($A542,'Asset purchases'!$A$3:$A$1002,0))="ü",1,NA())</f>
        <v>#N/A</v>
      </c>
      <c r="T542" s="15" t="e">
        <f>IF(INDEX('Asset purchases'!S$3:S$1002,MATCH($A542,'Asset purchases'!$A$3:$A$1002,0))="ü",1,NA())</f>
        <v>#N/A</v>
      </c>
      <c r="U542" s="15" t="e">
        <f>IF(INDEX('Asset purchases'!T$3:T$1002,MATCH($A542,'Asset purchases'!$A$3:$A$1002,0))="ü",1,NA())</f>
        <v>#N/A</v>
      </c>
      <c r="V542" s="43">
        <f>IF(Announcements!H543="ü",1,0)</f>
        <v>0</v>
      </c>
    </row>
    <row r="543" spans="1:22" x14ac:dyDescent="0.3">
      <c r="A543" s="15" t="str">
        <f>IF(NOT(ISBLANK(Announcements!A544)),Announcements!A544,NA())</f>
        <v>ID-20200319-mon-2</v>
      </c>
      <c r="B543" s="15">
        <f>IF(NOT(ISBLANK(Announcements!B544)),Announcements!B544,NA())</f>
        <v>1</v>
      </c>
      <c r="C543" s="15" t="e">
        <f>IF(NOT(ISBLANK(Announcements!#REF!)),Announcements!#REF!,NA())</f>
        <v>#REF!</v>
      </c>
      <c r="D543" s="26">
        <f>IF(NOT(ISBLANK(Announcements!C544)),Announcements!C544,NA())</f>
        <v>43909</v>
      </c>
      <c r="E543" s="15" t="e">
        <f>IF(NOT(ISBLANK(Announcements!D544)),Announcements!D544,NA())</f>
        <v>#N/A</v>
      </c>
      <c r="F543" s="15" t="str">
        <f>IF(NOT(ISBLANK(Announcements!E544)),Announcements!E544,NA())</f>
        <v>ID</v>
      </c>
      <c r="G543" s="15" t="str">
        <f>IF(NOT(ISBLANK(Announcements!F544)),Announcements!F544,NA())</f>
        <v>Lending operations</v>
      </c>
      <c r="H543" s="15">
        <f>IF(INDEX('Lending operations'!$L$3:$L$1007,MATCH($A543,'Lending operations'!$A$3:$A$1007,0))="ü",1,0)</f>
        <v>0</v>
      </c>
      <c r="I543" s="15" t="e">
        <f>IF(INDEX('Lending operations'!$M$3:$M$1007,MATCH($A543,'Lending operations'!$A$3:$A$1007,0))="ü",1,NA())</f>
        <v>#N/A</v>
      </c>
      <c r="J543" s="15">
        <f t="shared" si="16"/>
        <v>0</v>
      </c>
      <c r="K543" s="15">
        <f t="shared" si="17"/>
        <v>0</v>
      </c>
      <c r="M543" s="15" t="e">
        <f>IF(INDEX('Asset purchases'!L$3:L$1002,MATCH($A543,'Asset purchases'!$A$3:$A$1002,0))="ü",1,NA())</f>
        <v>#N/A</v>
      </c>
      <c r="N543" s="15" t="e">
        <f>IF(INDEX('Asset purchases'!M$3:M$1002,MATCH($A543,'Asset purchases'!$A$3:$A$1002,0))="ü",1,NA())</f>
        <v>#N/A</v>
      </c>
      <c r="O543" s="15" t="e">
        <f>IF(INDEX('Asset purchases'!N$3:N$1002,MATCH($A543,'Asset purchases'!$A$3:$A$1002,0))="ü",1,NA())</f>
        <v>#N/A</v>
      </c>
      <c r="P543" s="15" t="e">
        <f>IF(INDEX('Asset purchases'!O$3:O$1002,MATCH($A543,'Asset purchases'!$A$3:$A$1002,0))="ü",1,NA())</f>
        <v>#N/A</v>
      </c>
      <c r="Q543" s="15" t="e">
        <f>IF(INDEX('Asset purchases'!P$3:P$1002,MATCH($A543,'Asset purchases'!$A$3:$A$1002,0))="ü",1,NA())</f>
        <v>#N/A</v>
      </c>
      <c r="R543" s="15" t="e">
        <f>IF(INDEX('Asset purchases'!Q$3:Q$1002,MATCH($A543,'Asset purchases'!$A$3:$A$1002,0))="ü",1,NA())</f>
        <v>#N/A</v>
      </c>
      <c r="S543" s="15" t="e">
        <f>IF(INDEX('Asset purchases'!R$3:R$1002,MATCH($A543,'Asset purchases'!$A$3:$A$1002,0))="ü",1,NA())</f>
        <v>#N/A</v>
      </c>
      <c r="T543" s="15" t="e">
        <f>IF(INDEX('Asset purchases'!S$3:S$1002,MATCH($A543,'Asset purchases'!$A$3:$A$1002,0))="ü",1,NA())</f>
        <v>#N/A</v>
      </c>
      <c r="U543" s="15" t="e">
        <f>IF(INDEX('Asset purchases'!T$3:T$1002,MATCH($A543,'Asset purchases'!$A$3:$A$1002,0))="ü",1,NA())</f>
        <v>#N/A</v>
      </c>
      <c r="V543" s="43">
        <f>IF(Announcements!H544="ü",1,0)</f>
        <v>0</v>
      </c>
    </row>
    <row r="544" spans="1:22" x14ac:dyDescent="0.3">
      <c r="A544" s="15" t="str">
        <f>IF(NOT(ISBLANK(Announcements!A545)),Announcements!A545,NA())</f>
        <v>ID-20200319-mon-3</v>
      </c>
      <c r="B544" s="15">
        <f>IF(NOT(ISBLANK(Announcements!B545)),Announcements!B545,NA())</f>
        <v>1</v>
      </c>
      <c r="C544" s="15" t="e">
        <f>IF(NOT(ISBLANK(Announcements!#REF!)),Announcements!#REF!,NA())</f>
        <v>#REF!</v>
      </c>
      <c r="D544" s="26">
        <f>IF(NOT(ISBLANK(Announcements!C545)),Announcements!C545,NA())</f>
        <v>43909</v>
      </c>
      <c r="E544" s="15" t="e">
        <f>IF(NOT(ISBLANK(Announcements!D545)),Announcements!D545,NA())</f>
        <v>#N/A</v>
      </c>
      <c r="F544" s="15" t="str">
        <f>IF(NOT(ISBLANK(Announcements!E545)),Announcements!E545,NA())</f>
        <v>ID</v>
      </c>
      <c r="G544" s="15" t="str">
        <f>IF(NOT(ISBLANK(Announcements!F545)),Announcements!F545,NA())</f>
        <v>Foreign exchange</v>
      </c>
      <c r="H544" s="15" t="e">
        <f>IF(INDEX('Lending operations'!$L$3:$L$1007,MATCH($A544,'Lending operations'!$A$3:$A$1007,0))="ü",1,0)</f>
        <v>#N/A</v>
      </c>
      <c r="I544" s="15" t="e">
        <f>IF(INDEX('Lending operations'!$M$3:$M$1007,MATCH($A544,'Lending operations'!$A$3:$A$1007,0))="ü",1,NA())</f>
        <v>#N/A</v>
      </c>
      <c r="J544" s="15">
        <f t="shared" si="16"/>
        <v>0</v>
      </c>
      <c r="K544" s="15">
        <f t="shared" si="17"/>
        <v>0</v>
      </c>
      <c r="M544" s="15" t="e">
        <f>IF(INDEX('Asset purchases'!L$3:L$1002,MATCH($A544,'Asset purchases'!$A$3:$A$1002,0))="ü",1,NA())</f>
        <v>#N/A</v>
      </c>
      <c r="N544" s="15" t="e">
        <f>IF(INDEX('Asset purchases'!M$3:M$1002,MATCH($A544,'Asset purchases'!$A$3:$A$1002,0))="ü",1,NA())</f>
        <v>#N/A</v>
      </c>
      <c r="O544" s="15" t="e">
        <f>IF(INDEX('Asset purchases'!N$3:N$1002,MATCH($A544,'Asset purchases'!$A$3:$A$1002,0))="ü",1,NA())</f>
        <v>#N/A</v>
      </c>
      <c r="P544" s="15" t="e">
        <f>IF(INDEX('Asset purchases'!O$3:O$1002,MATCH($A544,'Asset purchases'!$A$3:$A$1002,0))="ü",1,NA())</f>
        <v>#N/A</v>
      </c>
      <c r="Q544" s="15" t="e">
        <f>IF(INDEX('Asset purchases'!P$3:P$1002,MATCH($A544,'Asset purchases'!$A$3:$A$1002,0))="ü",1,NA())</f>
        <v>#N/A</v>
      </c>
      <c r="R544" s="15" t="e">
        <f>IF(INDEX('Asset purchases'!Q$3:Q$1002,MATCH($A544,'Asset purchases'!$A$3:$A$1002,0))="ü",1,NA())</f>
        <v>#N/A</v>
      </c>
      <c r="S544" s="15" t="e">
        <f>IF(INDEX('Asset purchases'!R$3:R$1002,MATCH($A544,'Asset purchases'!$A$3:$A$1002,0))="ü",1,NA())</f>
        <v>#N/A</v>
      </c>
      <c r="T544" s="15" t="e">
        <f>IF(INDEX('Asset purchases'!S$3:S$1002,MATCH($A544,'Asset purchases'!$A$3:$A$1002,0))="ü",1,NA())</f>
        <v>#N/A</v>
      </c>
      <c r="U544" s="15" t="e">
        <f>IF(INDEX('Asset purchases'!T$3:T$1002,MATCH($A544,'Asset purchases'!$A$3:$A$1002,0))="ü",1,NA())</f>
        <v>#N/A</v>
      </c>
      <c r="V544" s="43">
        <f>IF(Announcements!H545="ü",1,0)</f>
        <v>0</v>
      </c>
    </row>
    <row r="545" spans="1:22" x14ac:dyDescent="0.3">
      <c r="A545" s="15" t="str">
        <f>IF(NOT(ISBLANK(Announcements!A546)),Announcements!A546,NA())</f>
        <v>ID-20200319-mon-4</v>
      </c>
      <c r="B545" s="15">
        <f>IF(NOT(ISBLANK(Announcements!B546)),Announcements!B546,NA())</f>
        <v>1</v>
      </c>
      <c r="C545" s="15" t="e">
        <f>IF(NOT(ISBLANK(Announcements!#REF!)),Announcements!#REF!,NA())</f>
        <v>#REF!</v>
      </c>
      <c r="D545" s="26">
        <f>IF(NOT(ISBLANK(Announcements!C546)),Announcements!C546,NA())</f>
        <v>43909</v>
      </c>
      <c r="E545" s="15" t="e">
        <f>IF(NOT(ISBLANK(Announcements!D546)),Announcements!D546,NA())</f>
        <v>#N/A</v>
      </c>
      <c r="F545" s="15" t="str">
        <f>IF(NOT(ISBLANK(Announcements!E546)),Announcements!E546,NA())</f>
        <v>ID</v>
      </c>
      <c r="G545" s="15" t="str">
        <f>IF(NOT(ISBLANK(Announcements!F546)),Announcements!F546,NA())</f>
        <v>Reserve policy</v>
      </c>
      <c r="H545" s="15" t="e">
        <f>IF(INDEX('Lending operations'!$L$3:$L$1007,MATCH($A545,'Lending operations'!$A$3:$A$1007,0))="ü",1,0)</f>
        <v>#N/A</v>
      </c>
      <c r="I545" s="15" t="e">
        <f>IF(INDEX('Lending operations'!$M$3:$M$1007,MATCH($A545,'Lending operations'!$A$3:$A$1007,0))="ü",1,NA())</f>
        <v>#N/A</v>
      </c>
      <c r="J545" s="15">
        <f t="shared" si="16"/>
        <v>0</v>
      </c>
      <c r="K545" s="15">
        <f t="shared" si="17"/>
        <v>0</v>
      </c>
      <c r="M545" s="15" t="e">
        <f>IF(INDEX('Asset purchases'!L$3:L$1002,MATCH($A545,'Asset purchases'!$A$3:$A$1002,0))="ü",1,NA())</f>
        <v>#N/A</v>
      </c>
      <c r="N545" s="15" t="e">
        <f>IF(INDEX('Asset purchases'!M$3:M$1002,MATCH($A545,'Asset purchases'!$A$3:$A$1002,0))="ü",1,NA())</f>
        <v>#N/A</v>
      </c>
      <c r="O545" s="15" t="e">
        <f>IF(INDEX('Asset purchases'!N$3:N$1002,MATCH($A545,'Asset purchases'!$A$3:$A$1002,0))="ü",1,NA())</f>
        <v>#N/A</v>
      </c>
      <c r="P545" s="15" t="e">
        <f>IF(INDEX('Asset purchases'!O$3:O$1002,MATCH($A545,'Asset purchases'!$A$3:$A$1002,0))="ü",1,NA())</f>
        <v>#N/A</v>
      </c>
      <c r="Q545" s="15" t="e">
        <f>IF(INDEX('Asset purchases'!P$3:P$1002,MATCH($A545,'Asset purchases'!$A$3:$A$1002,0))="ü",1,NA())</f>
        <v>#N/A</v>
      </c>
      <c r="R545" s="15" t="e">
        <f>IF(INDEX('Asset purchases'!Q$3:Q$1002,MATCH($A545,'Asset purchases'!$A$3:$A$1002,0))="ü",1,NA())</f>
        <v>#N/A</v>
      </c>
      <c r="S545" s="15" t="e">
        <f>IF(INDEX('Asset purchases'!R$3:R$1002,MATCH($A545,'Asset purchases'!$A$3:$A$1002,0))="ü",1,NA())</f>
        <v>#N/A</v>
      </c>
      <c r="T545" s="15" t="e">
        <f>IF(INDEX('Asset purchases'!S$3:S$1002,MATCH($A545,'Asset purchases'!$A$3:$A$1002,0))="ü",1,NA())</f>
        <v>#N/A</v>
      </c>
      <c r="U545" s="15" t="e">
        <f>IF(INDEX('Asset purchases'!T$3:T$1002,MATCH($A545,'Asset purchases'!$A$3:$A$1002,0))="ü",1,NA())</f>
        <v>#N/A</v>
      </c>
      <c r="V545" s="43">
        <f>IF(Announcements!H546="ü",1,0)</f>
        <v>0</v>
      </c>
    </row>
    <row r="546" spans="1:22" x14ac:dyDescent="0.3">
      <c r="A546" s="15" t="str">
        <f>IF(NOT(ISBLANK(Announcements!A547)),Announcements!A547,NA())</f>
        <v>ID-20200401-mon-2</v>
      </c>
      <c r="B546" s="15">
        <f>IF(NOT(ISBLANK(Announcements!B547)),Announcements!B547,NA())</f>
        <v>1</v>
      </c>
      <c r="C546" s="15" t="e">
        <f>IF(NOT(ISBLANK(Announcements!#REF!)),Announcements!#REF!,NA())</f>
        <v>#REF!</v>
      </c>
      <c r="D546" s="26">
        <f>IF(NOT(ISBLANK(Announcements!C547)),Announcements!C547,NA())</f>
        <v>43922</v>
      </c>
      <c r="E546" s="15" t="e">
        <f>IF(NOT(ISBLANK(Announcements!D547)),Announcements!D547,NA())</f>
        <v>#N/A</v>
      </c>
      <c r="F546" s="15" t="str">
        <f>IF(NOT(ISBLANK(Announcements!E547)),Announcements!E547,NA())</f>
        <v>ID</v>
      </c>
      <c r="G546" s="15" t="str">
        <f>IF(NOT(ISBLANK(Announcements!F547)),Announcements!F547,NA())</f>
        <v>Asset purchases</v>
      </c>
      <c r="H546" s="15" t="e">
        <f>IF(INDEX('Lending operations'!$L$3:$L$1007,MATCH($A546,'Lending operations'!$A$3:$A$1007,0))="ü",1,0)</f>
        <v>#N/A</v>
      </c>
      <c r="I546" s="15" t="e">
        <f>IF(INDEX('Lending operations'!$M$3:$M$1007,MATCH($A546,'Lending operations'!$A$3:$A$1007,0))="ü",1,NA())</f>
        <v>#N/A</v>
      </c>
      <c r="J546" s="15">
        <f t="shared" si="16"/>
        <v>0</v>
      </c>
      <c r="K546" s="15">
        <f t="shared" si="17"/>
        <v>1</v>
      </c>
      <c r="M546" s="15">
        <f>IF(INDEX('Asset purchases'!L$3:L$1002,MATCH($A546,'Asset purchases'!$A$3:$A$1002,0))="ü",1,NA())</f>
        <v>1</v>
      </c>
      <c r="N546" s="15" t="e">
        <f>IF(INDEX('Asset purchases'!M$3:M$1002,MATCH($A546,'Asset purchases'!$A$3:$A$1002,0))="ü",1,NA())</f>
        <v>#N/A</v>
      </c>
      <c r="O546" s="15" t="e">
        <f>IF(INDEX('Asset purchases'!N$3:N$1002,MATCH($A546,'Asset purchases'!$A$3:$A$1002,0))="ü",1,NA())</f>
        <v>#N/A</v>
      </c>
      <c r="P546" s="15" t="e">
        <f>IF(INDEX('Asset purchases'!O$3:O$1002,MATCH($A546,'Asset purchases'!$A$3:$A$1002,0))="ü",1,NA())</f>
        <v>#N/A</v>
      </c>
      <c r="Q546" s="15" t="e">
        <f>IF(INDEX('Asset purchases'!P$3:P$1002,MATCH($A546,'Asset purchases'!$A$3:$A$1002,0))="ü",1,NA())</f>
        <v>#N/A</v>
      </c>
      <c r="R546" s="15" t="e">
        <f>IF(INDEX('Asset purchases'!Q$3:Q$1002,MATCH($A546,'Asset purchases'!$A$3:$A$1002,0))="ü",1,NA())</f>
        <v>#N/A</v>
      </c>
      <c r="S546" s="15" t="e">
        <f>IF(INDEX('Asset purchases'!R$3:R$1002,MATCH($A546,'Asset purchases'!$A$3:$A$1002,0))="ü",1,NA())</f>
        <v>#N/A</v>
      </c>
      <c r="T546" s="15" t="e">
        <f>IF(INDEX('Asset purchases'!S$3:S$1002,MATCH($A546,'Asset purchases'!$A$3:$A$1002,0))="ü",1,NA())</f>
        <v>#N/A</v>
      </c>
      <c r="U546" s="15" t="e">
        <f>IF(INDEX('Asset purchases'!T$3:T$1002,MATCH($A546,'Asset purchases'!$A$3:$A$1002,0))="ü",1,NA())</f>
        <v>#N/A</v>
      </c>
      <c r="V546" s="43">
        <f>IF(Announcements!H547="ü",1,0)</f>
        <v>0</v>
      </c>
    </row>
    <row r="547" spans="1:22" x14ac:dyDescent="0.3">
      <c r="A547" s="15" t="str">
        <f>IF(NOT(ISBLANK(Announcements!A548)),Announcements!A548,NA())</f>
        <v>ID-20200302-mon-4</v>
      </c>
      <c r="B547" s="15">
        <f>IF(NOT(ISBLANK(Announcements!B548)),Announcements!B548,NA())</f>
        <v>3</v>
      </c>
      <c r="C547" s="15" t="e">
        <f>IF(NOT(ISBLANK(Announcements!#REF!)),Announcements!#REF!,NA())</f>
        <v>#REF!</v>
      </c>
      <c r="D547" s="26">
        <f>IF(NOT(ISBLANK(Announcements!C548)),Announcements!C548,NA())</f>
        <v>43935</v>
      </c>
      <c r="E547" s="15" t="e">
        <f>IF(NOT(ISBLANK(Announcements!D548)),Announcements!D548,NA())</f>
        <v>#N/A</v>
      </c>
      <c r="F547" s="15" t="str">
        <f>IF(NOT(ISBLANK(Announcements!E548)),Announcements!E548,NA())</f>
        <v>ID</v>
      </c>
      <c r="G547" s="15" t="str">
        <f>IF(NOT(ISBLANK(Announcements!F548)),Announcements!F548,NA())</f>
        <v>Foreign exchange</v>
      </c>
      <c r="H547" s="15" t="e">
        <f>IF(INDEX('Lending operations'!$L$3:$L$1007,MATCH($A547,'Lending operations'!$A$3:$A$1007,0))="ü",1,0)</f>
        <v>#N/A</v>
      </c>
      <c r="I547" s="15" t="e">
        <f>IF(INDEX('Lending operations'!$M$3:$M$1007,MATCH($A547,'Lending operations'!$A$3:$A$1007,0))="ü",1,NA())</f>
        <v>#N/A</v>
      </c>
      <c r="J547" s="15">
        <f t="shared" si="16"/>
        <v>0</v>
      </c>
      <c r="K547" s="15">
        <f t="shared" si="17"/>
        <v>0</v>
      </c>
      <c r="M547" s="15" t="e">
        <f>IF(INDEX('Asset purchases'!L$3:L$1002,MATCH($A547,'Asset purchases'!$A$3:$A$1002,0))="ü",1,NA())</f>
        <v>#N/A</v>
      </c>
      <c r="N547" s="15" t="e">
        <f>IF(INDEX('Asset purchases'!M$3:M$1002,MATCH($A547,'Asset purchases'!$A$3:$A$1002,0))="ü",1,NA())</f>
        <v>#N/A</v>
      </c>
      <c r="O547" s="15" t="e">
        <f>IF(INDEX('Asset purchases'!N$3:N$1002,MATCH($A547,'Asset purchases'!$A$3:$A$1002,0))="ü",1,NA())</f>
        <v>#N/A</v>
      </c>
      <c r="P547" s="15" t="e">
        <f>IF(INDEX('Asset purchases'!O$3:O$1002,MATCH($A547,'Asset purchases'!$A$3:$A$1002,0))="ü",1,NA())</f>
        <v>#N/A</v>
      </c>
      <c r="Q547" s="15" t="e">
        <f>IF(INDEX('Asset purchases'!P$3:P$1002,MATCH($A547,'Asset purchases'!$A$3:$A$1002,0))="ü",1,NA())</f>
        <v>#N/A</v>
      </c>
      <c r="R547" s="15" t="e">
        <f>IF(INDEX('Asset purchases'!Q$3:Q$1002,MATCH($A547,'Asset purchases'!$A$3:$A$1002,0))="ü",1,NA())</f>
        <v>#N/A</v>
      </c>
      <c r="S547" s="15" t="e">
        <f>IF(INDEX('Asset purchases'!R$3:R$1002,MATCH($A547,'Asset purchases'!$A$3:$A$1002,0))="ü",1,NA())</f>
        <v>#N/A</v>
      </c>
      <c r="T547" s="15" t="e">
        <f>IF(INDEX('Asset purchases'!S$3:S$1002,MATCH($A547,'Asset purchases'!$A$3:$A$1002,0))="ü",1,NA())</f>
        <v>#N/A</v>
      </c>
      <c r="U547" s="15" t="e">
        <f>IF(INDEX('Asset purchases'!T$3:T$1002,MATCH($A547,'Asset purchases'!$A$3:$A$1002,0))="ü",1,NA())</f>
        <v>#N/A</v>
      </c>
      <c r="V547" s="43">
        <f>IF(Announcements!H548="ü",1,0)</f>
        <v>0</v>
      </c>
    </row>
    <row r="548" spans="1:22" x14ac:dyDescent="0.3">
      <c r="A548" s="15" t="str">
        <f>IF(NOT(ISBLANK(Announcements!A549)),Announcements!A549,NA())</f>
        <v>ID-20200414-mon-1</v>
      </c>
      <c r="B548" s="15">
        <f>IF(NOT(ISBLANK(Announcements!B549)),Announcements!B549,NA())</f>
        <v>1</v>
      </c>
      <c r="C548" s="15" t="e">
        <f>IF(NOT(ISBLANK(Announcements!#REF!)),Announcements!#REF!,NA())</f>
        <v>#REF!</v>
      </c>
      <c r="D548" s="26">
        <f>IF(NOT(ISBLANK(Announcements!C549)),Announcements!C549,NA())</f>
        <v>43935</v>
      </c>
      <c r="E548" s="15" t="e">
        <f>IF(NOT(ISBLANK(Announcements!D549)),Announcements!D549,NA())</f>
        <v>#N/A</v>
      </c>
      <c r="F548" s="15" t="str">
        <f>IF(NOT(ISBLANK(Announcements!E549)),Announcements!E549,NA())</f>
        <v>ID</v>
      </c>
      <c r="G548" s="15" t="str">
        <f>IF(NOT(ISBLANK(Announcements!F549)),Announcements!F549,NA())</f>
        <v>Lending operations</v>
      </c>
      <c r="H548" s="15">
        <f>IF(INDEX('Lending operations'!$L$3:$L$1007,MATCH($A548,'Lending operations'!$A$3:$A$1007,0))="ü",1,0)</f>
        <v>0</v>
      </c>
      <c r="I548" s="15" t="e">
        <f>IF(INDEX('Lending operations'!$M$3:$M$1007,MATCH($A548,'Lending operations'!$A$3:$A$1007,0))="ü",1,NA())</f>
        <v>#N/A</v>
      </c>
      <c r="J548" s="15">
        <f t="shared" si="16"/>
        <v>0</v>
      </c>
      <c r="K548" s="15">
        <f t="shared" si="17"/>
        <v>0</v>
      </c>
      <c r="M548" s="15" t="e">
        <f>IF(INDEX('Asset purchases'!L$3:L$1002,MATCH($A548,'Asset purchases'!$A$3:$A$1002,0))="ü",1,NA())</f>
        <v>#N/A</v>
      </c>
      <c r="N548" s="15" t="e">
        <f>IF(INDEX('Asset purchases'!M$3:M$1002,MATCH($A548,'Asset purchases'!$A$3:$A$1002,0))="ü",1,NA())</f>
        <v>#N/A</v>
      </c>
      <c r="O548" s="15" t="e">
        <f>IF(INDEX('Asset purchases'!N$3:N$1002,MATCH($A548,'Asset purchases'!$A$3:$A$1002,0))="ü",1,NA())</f>
        <v>#N/A</v>
      </c>
      <c r="P548" s="15" t="e">
        <f>IF(INDEX('Asset purchases'!O$3:O$1002,MATCH($A548,'Asset purchases'!$A$3:$A$1002,0))="ü",1,NA())</f>
        <v>#N/A</v>
      </c>
      <c r="Q548" s="15" t="e">
        <f>IF(INDEX('Asset purchases'!P$3:P$1002,MATCH($A548,'Asset purchases'!$A$3:$A$1002,0))="ü",1,NA())</f>
        <v>#N/A</v>
      </c>
      <c r="R548" s="15" t="e">
        <f>IF(INDEX('Asset purchases'!Q$3:Q$1002,MATCH($A548,'Asset purchases'!$A$3:$A$1002,0))="ü",1,NA())</f>
        <v>#N/A</v>
      </c>
      <c r="S548" s="15" t="e">
        <f>IF(INDEX('Asset purchases'!R$3:R$1002,MATCH($A548,'Asset purchases'!$A$3:$A$1002,0))="ü",1,NA())</f>
        <v>#N/A</v>
      </c>
      <c r="T548" s="15" t="e">
        <f>IF(INDEX('Asset purchases'!S$3:S$1002,MATCH($A548,'Asset purchases'!$A$3:$A$1002,0))="ü",1,NA())</f>
        <v>#N/A</v>
      </c>
      <c r="U548" s="15" t="e">
        <f>IF(INDEX('Asset purchases'!T$3:T$1002,MATCH($A548,'Asset purchases'!$A$3:$A$1002,0))="ü",1,NA())</f>
        <v>#N/A</v>
      </c>
      <c r="V548" s="43">
        <f>IF(Announcements!H549="ü",1,0)</f>
        <v>0</v>
      </c>
    </row>
    <row r="549" spans="1:22" x14ac:dyDescent="0.3">
      <c r="A549" s="15" t="str">
        <f>IF(NOT(ISBLANK(Announcements!A550)),Announcements!A550,NA())</f>
        <v>ID-20200414-mon-2</v>
      </c>
      <c r="B549" s="15">
        <f>IF(NOT(ISBLANK(Announcements!B550)),Announcements!B550,NA())</f>
        <v>1</v>
      </c>
      <c r="C549" s="15" t="e">
        <f>IF(NOT(ISBLANK(Announcements!#REF!)),Announcements!#REF!,NA())</f>
        <v>#REF!</v>
      </c>
      <c r="D549" s="26">
        <f>IF(NOT(ISBLANK(Announcements!C550)),Announcements!C550,NA())</f>
        <v>43935</v>
      </c>
      <c r="E549" s="15" t="e">
        <f>IF(NOT(ISBLANK(Announcements!D550)),Announcements!D550,NA())</f>
        <v>#N/A</v>
      </c>
      <c r="F549" s="15" t="str">
        <f>IF(NOT(ISBLANK(Announcements!E550)),Announcements!E550,NA())</f>
        <v>ID</v>
      </c>
      <c r="G549" s="15" t="str">
        <f>IF(NOT(ISBLANK(Announcements!F550)),Announcements!F550,NA())</f>
        <v>Reserve policy</v>
      </c>
      <c r="H549" s="15" t="e">
        <f>IF(INDEX('Lending operations'!$L$3:$L$1007,MATCH($A549,'Lending operations'!$A$3:$A$1007,0))="ü",1,0)</f>
        <v>#N/A</v>
      </c>
      <c r="I549" s="15" t="e">
        <f>IF(INDEX('Lending operations'!$M$3:$M$1007,MATCH($A549,'Lending operations'!$A$3:$A$1007,0))="ü",1,NA())</f>
        <v>#N/A</v>
      </c>
      <c r="J549" s="15">
        <f t="shared" si="16"/>
        <v>0</v>
      </c>
      <c r="K549" s="15">
        <f t="shared" si="17"/>
        <v>0</v>
      </c>
      <c r="M549" s="15" t="e">
        <f>IF(INDEX('Asset purchases'!L$3:L$1002,MATCH($A549,'Asset purchases'!$A$3:$A$1002,0))="ü",1,NA())</f>
        <v>#N/A</v>
      </c>
      <c r="N549" s="15" t="e">
        <f>IF(INDEX('Asset purchases'!M$3:M$1002,MATCH($A549,'Asset purchases'!$A$3:$A$1002,0))="ü",1,NA())</f>
        <v>#N/A</v>
      </c>
      <c r="O549" s="15" t="e">
        <f>IF(INDEX('Asset purchases'!N$3:N$1002,MATCH($A549,'Asset purchases'!$A$3:$A$1002,0))="ü",1,NA())</f>
        <v>#N/A</v>
      </c>
      <c r="P549" s="15" t="e">
        <f>IF(INDEX('Asset purchases'!O$3:O$1002,MATCH($A549,'Asset purchases'!$A$3:$A$1002,0))="ü",1,NA())</f>
        <v>#N/A</v>
      </c>
      <c r="Q549" s="15" t="e">
        <f>IF(INDEX('Asset purchases'!P$3:P$1002,MATCH($A549,'Asset purchases'!$A$3:$A$1002,0))="ü",1,NA())</f>
        <v>#N/A</v>
      </c>
      <c r="R549" s="15" t="e">
        <f>IF(INDEX('Asset purchases'!Q$3:Q$1002,MATCH($A549,'Asset purchases'!$A$3:$A$1002,0))="ü",1,NA())</f>
        <v>#N/A</v>
      </c>
      <c r="S549" s="15" t="e">
        <f>IF(INDEX('Asset purchases'!R$3:R$1002,MATCH($A549,'Asset purchases'!$A$3:$A$1002,0))="ü",1,NA())</f>
        <v>#N/A</v>
      </c>
      <c r="T549" s="15" t="e">
        <f>IF(INDEX('Asset purchases'!S$3:S$1002,MATCH($A549,'Asset purchases'!$A$3:$A$1002,0))="ü",1,NA())</f>
        <v>#N/A</v>
      </c>
      <c r="U549" s="15" t="e">
        <f>IF(INDEX('Asset purchases'!T$3:T$1002,MATCH($A549,'Asset purchases'!$A$3:$A$1002,0))="ü",1,NA())</f>
        <v>#N/A</v>
      </c>
      <c r="V549" s="43">
        <f>IF(Announcements!H550="ü",1,0)</f>
        <v>0</v>
      </c>
    </row>
    <row r="550" spans="1:22" x14ac:dyDescent="0.3">
      <c r="A550" s="15" t="str">
        <f>IF(NOT(ISBLANK(Announcements!A551)),Announcements!A551,NA())</f>
        <v>ID-20200220-mon-1</v>
      </c>
      <c r="B550" s="15">
        <f>IF(NOT(ISBLANK(Announcements!B551)),Announcements!B551,NA())</f>
        <v>3</v>
      </c>
      <c r="C550" s="15" t="e">
        <f>IF(NOT(ISBLANK(Announcements!#REF!)),Announcements!#REF!,NA())</f>
        <v>#REF!</v>
      </c>
      <c r="D550" s="26">
        <f>IF(NOT(ISBLANK(Announcements!C551)),Announcements!C551,NA())</f>
        <v>43935</v>
      </c>
      <c r="E550" s="15" t="e">
        <f>IF(NOT(ISBLANK(Announcements!D551)),Announcements!D551,NA())</f>
        <v>#N/A</v>
      </c>
      <c r="F550" s="15" t="str">
        <f>IF(NOT(ISBLANK(Announcements!E551)),Announcements!E551,NA())</f>
        <v>ID</v>
      </c>
      <c r="G550" s="15" t="str">
        <f>IF(NOT(ISBLANK(Announcements!F551)),Announcements!F551,NA())</f>
        <v>Interest rate</v>
      </c>
      <c r="H550" s="15" t="e">
        <f>IF(INDEX('Lending operations'!$L$3:$L$1007,MATCH($A550,'Lending operations'!$A$3:$A$1007,0))="ü",1,0)</f>
        <v>#N/A</v>
      </c>
      <c r="I550" s="15" t="e">
        <f>IF(INDEX('Lending operations'!$M$3:$M$1007,MATCH($A550,'Lending operations'!$A$3:$A$1007,0))="ü",1,NA())</f>
        <v>#N/A</v>
      </c>
      <c r="J550" s="15">
        <f t="shared" si="16"/>
        <v>0</v>
      </c>
      <c r="K550" s="15">
        <f t="shared" si="17"/>
        <v>0</v>
      </c>
      <c r="M550" s="15" t="e">
        <f>IF(INDEX('Asset purchases'!L$3:L$1002,MATCH($A550,'Asset purchases'!$A$3:$A$1002,0))="ü",1,NA())</f>
        <v>#N/A</v>
      </c>
      <c r="N550" s="15" t="e">
        <f>IF(INDEX('Asset purchases'!M$3:M$1002,MATCH($A550,'Asset purchases'!$A$3:$A$1002,0))="ü",1,NA())</f>
        <v>#N/A</v>
      </c>
      <c r="O550" s="15" t="e">
        <f>IF(INDEX('Asset purchases'!N$3:N$1002,MATCH($A550,'Asset purchases'!$A$3:$A$1002,0))="ü",1,NA())</f>
        <v>#N/A</v>
      </c>
      <c r="P550" s="15" t="e">
        <f>IF(INDEX('Asset purchases'!O$3:O$1002,MATCH($A550,'Asset purchases'!$A$3:$A$1002,0))="ü",1,NA())</f>
        <v>#N/A</v>
      </c>
      <c r="Q550" s="15" t="e">
        <f>IF(INDEX('Asset purchases'!P$3:P$1002,MATCH($A550,'Asset purchases'!$A$3:$A$1002,0))="ü",1,NA())</f>
        <v>#N/A</v>
      </c>
      <c r="R550" s="15" t="e">
        <f>IF(INDEX('Asset purchases'!Q$3:Q$1002,MATCH($A550,'Asset purchases'!$A$3:$A$1002,0))="ü",1,NA())</f>
        <v>#N/A</v>
      </c>
      <c r="S550" s="15" t="e">
        <f>IF(INDEX('Asset purchases'!R$3:R$1002,MATCH($A550,'Asset purchases'!$A$3:$A$1002,0))="ü",1,NA())</f>
        <v>#N/A</v>
      </c>
      <c r="T550" s="15" t="e">
        <f>IF(INDEX('Asset purchases'!S$3:S$1002,MATCH($A550,'Asset purchases'!$A$3:$A$1002,0))="ü",1,NA())</f>
        <v>#N/A</v>
      </c>
      <c r="U550" s="15" t="e">
        <f>IF(INDEX('Asset purchases'!T$3:T$1002,MATCH($A550,'Asset purchases'!$A$3:$A$1002,0))="ü",1,NA())</f>
        <v>#N/A</v>
      </c>
      <c r="V550" s="43">
        <f>IF(Announcements!H551="ü",1,0)</f>
        <v>0</v>
      </c>
    </row>
    <row r="551" spans="1:22" x14ac:dyDescent="0.3">
      <c r="A551" s="15" t="str">
        <f>IF(NOT(ISBLANK(Announcements!A552)),Announcements!A552,NA())</f>
        <v>ID-20200220-mon-1</v>
      </c>
      <c r="B551" s="15">
        <f>IF(NOT(ISBLANK(Announcements!B552)),Announcements!B552,NA())</f>
        <v>4</v>
      </c>
      <c r="C551" s="15" t="e">
        <f>IF(NOT(ISBLANK(Announcements!#REF!)),Announcements!#REF!,NA())</f>
        <v>#REF!</v>
      </c>
      <c r="D551" s="26">
        <f>IF(NOT(ISBLANK(Announcements!C552)),Announcements!C552,NA())</f>
        <v>43970</v>
      </c>
      <c r="E551" s="15" t="e">
        <f>IF(NOT(ISBLANK(Announcements!D552)),Announcements!D552,NA())</f>
        <v>#N/A</v>
      </c>
      <c r="F551" s="15" t="str">
        <f>IF(NOT(ISBLANK(Announcements!E552)),Announcements!E552,NA())</f>
        <v>ID</v>
      </c>
      <c r="G551" s="15" t="str">
        <f>IF(NOT(ISBLANK(Announcements!F552)),Announcements!F552,NA())</f>
        <v>Interest rate</v>
      </c>
      <c r="H551" s="15" t="e">
        <f>IF(INDEX('Lending operations'!$L$3:$L$1007,MATCH($A551,'Lending operations'!$A$3:$A$1007,0))="ü",1,0)</f>
        <v>#N/A</v>
      </c>
      <c r="I551" s="15" t="e">
        <f>IF(INDEX('Lending operations'!$M$3:$M$1007,MATCH($A551,'Lending operations'!$A$3:$A$1007,0))="ü",1,NA())</f>
        <v>#N/A</v>
      </c>
      <c r="J551" s="15">
        <f t="shared" si="16"/>
        <v>0</v>
      </c>
      <c r="K551" s="15">
        <f t="shared" si="17"/>
        <v>0</v>
      </c>
      <c r="M551" s="15" t="e">
        <f>IF(INDEX('Asset purchases'!L$3:L$1002,MATCH($A551,'Asset purchases'!$A$3:$A$1002,0))="ü",1,NA())</f>
        <v>#N/A</v>
      </c>
      <c r="N551" s="15" t="e">
        <f>IF(INDEX('Asset purchases'!M$3:M$1002,MATCH($A551,'Asset purchases'!$A$3:$A$1002,0))="ü",1,NA())</f>
        <v>#N/A</v>
      </c>
      <c r="O551" s="15" t="e">
        <f>IF(INDEX('Asset purchases'!N$3:N$1002,MATCH($A551,'Asset purchases'!$A$3:$A$1002,0))="ü",1,NA())</f>
        <v>#N/A</v>
      </c>
      <c r="P551" s="15" t="e">
        <f>IF(INDEX('Asset purchases'!O$3:O$1002,MATCH($A551,'Asset purchases'!$A$3:$A$1002,0))="ü",1,NA())</f>
        <v>#N/A</v>
      </c>
      <c r="Q551" s="15" t="e">
        <f>IF(INDEX('Asset purchases'!P$3:P$1002,MATCH($A551,'Asset purchases'!$A$3:$A$1002,0))="ü",1,NA())</f>
        <v>#N/A</v>
      </c>
      <c r="R551" s="15" t="e">
        <f>IF(INDEX('Asset purchases'!Q$3:Q$1002,MATCH($A551,'Asset purchases'!$A$3:$A$1002,0))="ü",1,NA())</f>
        <v>#N/A</v>
      </c>
      <c r="S551" s="15" t="e">
        <f>IF(INDEX('Asset purchases'!R$3:R$1002,MATCH($A551,'Asset purchases'!$A$3:$A$1002,0))="ü",1,NA())</f>
        <v>#N/A</v>
      </c>
      <c r="T551" s="15" t="e">
        <f>IF(INDEX('Asset purchases'!S$3:S$1002,MATCH($A551,'Asset purchases'!$A$3:$A$1002,0))="ü",1,NA())</f>
        <v>#N/A</v>
      </c>
      <c r="U551" s="15" t="e">
        <f>IF(INDEX('Asset purchases'!T$3:T$1002,MATCH($A551,'Asset purchases'!$A$3:$A$1002,0))="ü",1,NA())</f>
        <v>#N/A</v>
      </c>
      <c r="V551" s="43">
        <f>IF(Announcements!H552="ü",1,0)</f>
        <v>0</v>
      </c>
    </row>
    <row r="552" spans="1:22" x14ac:dyDescent="0.3">
      <c r="A552" s="15" t="str">
        <f>IF(NOT(ISBLANK(Announcements!A553)),Announcements!A553,NA())</f>
        <v>ID-20200519-mon-2</v>
      </c>
      <c r="B552" s="15">
        <f>IF(NOT(ISBLANK(Announcements!B553)),Announcements!B553,NA())</f>
        <v>1</v>
      </c>
      <c r="C552" s="15" t="e">
        <f>IF(NOT(ISBLANK(Announcements!#REF!)),Announcements!#REF!,NA())</f>
        <v>#REF!</v>
      </c>
      <c r="D552" s="26">
        <f>IF(NOT(ISBLANK(Announcements!C553)),Announcements!C553,NA())</f>
        <v>43970</v>
      </c>
      <c r="E552" s="15" t="e">
        <f>IF(NOT(ISBLANK(Announcements!D553)),Announcements!D553,NA())</f>
        <v>#N/A</v>
      </c>
      <c r="F552" s="15" t="str">
        <f>IF(NOT(ISBLANK(Announcements!E553)),Announcements!E553,NA())</f>
        <v>ID</v>
      </c>
      <c r="G552" s="15" t="str">
        <f>IF(NOT(ISBLANK(Announcements!F553)),Announcements!F553,NA())</f>
        <v>Reserve policy</v>
      </c>
      <c r="H552" s="15" t="e">
        <f>IF(INDEX('Lending operations'!$L$3:$L$1007,MATCH($A552,'Lending operations'!$A$3:$A$1007,0))="ü",1,0)</f>
        <v>#N/A</v>
      </c>
      <c r="I552" s="15" t="e">
        <f>IF(INDEX('Lending operations'!$M$3:$M$1007,MATCH($A552,'Lending operations'!$A$3:$A$1007,0))="ü",1,NA())</f>
        <v>#N/A</v>
      </c>
      <c r="J552" s="15">
        <f t="shared" si="16"/>
        <v>0</v>
      </c>
      <c r="K552" s="15">
        <f t="shared" si="17"/>
        <v>0</v>
      </c>
      <c r="M552" s="15" t="e">
        <f>IF(INDEX('Asset purchases'!L$3:L$1002,MATCH($A552,'Asset purchases'!$A$3:$A$1002,0))="ü",1,NA())</f>
        <v>#N/A</v>
      </c>
      <c r="N552" s="15" t="e">
        <f>IF(INDEX('Asset purchases'!M$3:M$1002,MATCH($A552,'Asset purchases'!$A$3:$A$1002,0))="ü",1,NA())</f>
        <v>#N/A</v>
      </c>
      <c r="O552" s="15" t="e">
        <f>IF(INDEX('Asset purchases'!N$3:N$1002,MATCH($A552,'Asset purchases'!$A$3:$A$1002,0))="ü",1,NA())</f>
        <v>#N/A</v>
      </c>
      <c r="P552" s="15" t="e">
        <f>IF(INDEX('Asset purchases'!O$3:O$1002,MATCH($A552,'Asset purchases'!$A$3:$A$1002,0))="ü",1,NA())</f>
        <v>#N/A</v>
      </c>
      <c r="Q552" s="15" t="e">
        <f>IF(INDEX('Asset purchases'!P$3:P$1002,MATCH($A552,'Asset purchases'!$A$3:$A$1002,0))="ü",1,NA())</f>
        <v>#N/A</v>
      </c>
      <c r="R552" s="15" t="e">
        <f>IF(INDEX('Asset purchases'!Q$3:Q$1002,MATCH($A552,'Asset purchases'!$A$3:$A$1002,0))="ü",1,NA())</f>
        <v>#N/A</v>
      </c>
      <c r="S552" s="15" t="e">
        <f>IF(INDEX('Asset purchases'!R$3:R$1002,MATCH($A552,'Asset purchases'!$A$3:$A$1002,0))="ü",1,NA())</f>
        <v>#N/A</v>
      </c>
      <c r="T552" s="15" t="e">
        <f>IF(INDEX('Asset purchases'!S$3:S$1002,MATCH($A552,'Asset purchases'!$A$3:$A$1002,0))="ü",1,NA())</f>
        <v>#N/A</v>
      </c>
      <c r="U552" s="15" t="e">
        <f>IF(INDEX('Asset purchases'!T$3:T$1002,MATCH($A552,'Asset purchases'!$A$3:$A$1002,0))="ü",1,NA())</f>
        <v>#N/A</v>
      </c>
      <c r="V552" s="43">
        <f>IF(Announcements!H553="ü",1,0)</f>
        <v>0</v>
      </c>
    </row>
    <row r="553" spans="1:22" x14ac:dyDescent="0.3">
      <c r="A553" s="15" t="str">
        <f>IF(NOT(ISBLANK(Announcements!A554)),Announcements!A554,NA())</f>
        <v>ID-20200519-mon-3</v>
      </c>
      <c r="B553" s="15">
        <f>IF(NOT(ISBLANK(Announcements!B554)),Announcements!B554,NA())</f>
        <v>1</v>
      </c>
      <c r="C553" s="15" t="e">
        <f>IF(NOT(ISBLANK(Announcements!#REF!)),Announcements!#REF!,NA())</f>
        <v>#REF!</v>
      </c>
      <c r="D553" s="26">
        <f>IF(NOT(ISBLANK(Announcements!C554)),Announcements!C554,NA())</f>
        <v>43970</v>
      </c>
      <c r="E553" s="15" t="e">
        <f>IF(NOT(ISBLANK(Announcements!D554)),Announcements!D554,NA())</f>
        <v>#N/A</v>
      </c>
      <c r="F553" s="15" t="str">
        <f>IF(NOT(ISBLANK(Announcements!E554)),Announcements!E554,NA())</f>
        <v>ID</v>
      </c>
      <c r="G553" s="15" t="str">
        <f>IF(NOT(ISBLANK(Announcements!F554)),Announcements!F554,NA())</f>
        <v>Other</v>
      </c>
      <c r="H553" s="15" t="e">
        <f>IF(INDEX('Lending operations'!$L$3:$L$1007,MATCH($A553,'Lending operations'!$A$3:$A$1007,0))="ü",1,0)</f>
        <v>#N/A</v>
      </c>
      <c r="I553" s="15" t="e">
        <f>IF(INDEX('Lending operations'!$M$3:$M$1007,MATCH($A553,'Lending operations'!$A$3:$A$1007,0))="ü",1,NA())</f>
        <v>#N/A</v>
      </c>
      <c r="J553" s="15">
        <f t="shared" si="16"/>
        <v>0</v>
      </c>
      <c r="K553" s="15">
        <f t="shared" si="17"/>
        <v>0</v>
      </c>
      <c r="M553" s="15" t="e">
        <f>IF(INDEX('Asset purchases'!L$3:L$1002,MATCH($A553,'Asset purchases'!$A$3:$A$1002,0))="ü",1,NA())</f>
        <v>#N/A</v>
      </c>
      <c r="N553" s="15" t="e">
        <f>IF(INDEX('Asset purchases'!M$3:M$1002,MATCH($A553,'Asset purchases'!$A$3:$A$1002,0))="ü",1,NA())</f>
        <v>#N/A</v>
      </c>
      <c r="O553" s="15" t="e">
        <f>IF(INDEX('Asset purchases'!N$3:N$1002,MATCH($A553,'Asset purchases'!$A$3:$A$1002,0))="ü",1,NA())</f>
        <v>#N/A</v>
      </c>
      <c r="P553" s="15" t="e">
        <f>IF(INDEX('Asset purchases'!O$3:O$1002,MATCH($A553,'Asset purchases'!$A$3:$A$1002,0))="ü",1,NA())</f>
        <v>#N/A</v>
      </c>
      <c r="Q553" s="15" t="e">
        <f>IF(INDEX('Asset purchases'!P$3:P$1002,MATCH($A553,'Asset purchases'!$A$3:$A$1002,0))="ü",1,NA())</f>
        <v>#N/A</v>
      </c>
      <c r="R553" s="15" t="e">
        <f>IF(INDEX('Asset purchases'!Q$3:Q$1002,MATCH($A553,'Asset purchases'!$A$3:$A$1002,0))="ü",1,NA())</f>
        <v>#N/A</v>
      </c>
      <c r="S553" s="15" t="e">
        <f>IF(INDEX('Asset purchases'!R$3:R$1002,MATCH($A553,'Asset purchases'!$A$3:$A$1002,0))="ü",1,NA())</f>
        <v>#N/A</v>
      </c>
      <c r="T553" s="15" t="e">
        <f>IF(INDEX('Asset purchases'!S$3:S$1002,MATCH($A553,'Asset purchases'!$A$3:$A$1002,0))="ü",1,NA())</f>
        <v>#N/A</v>
      </c>
      <c r="U553" s="15" t="e">
        <f>IF(INDEX('Asset purchases'!T$3:T$1002,MATCH($A553,'Asset purchases'!$A$3:$A$1002,0))="ü",1,NA())</f>
        <v>#N/A</v>
      </c>
      <c r="V553" s="43">
        <f>IF(Announcements!H554="ü",1,0)</f>
        <v>0</v>
      </c>
    </row>
    <row r="554" spans="1:22" x14ac:dyDescent="0.3">
      <c r="A554" s="15" t="str">
        <f>IF(NOT(ISBLANK(Announcements!A555)),Announcements!A555,NA())</f>
        <v>ID-20200401-mon-2</v>
      </c>
      <c r="B554" s="15">
        <f>IF(NOT(ISBLANK(Announcements!B555)),Announcements!B555,NA())</f>
        <v>2</v>
      </c>
      <c r="C554" s="15" t="e">
        <f>IF(NOT(ISBLANK(Announcements!#REF!)),Announcements!#REF!,NA())</f>
        <v>#REF!</v>
      </c>
      <c r="D554" s="26">
        <f>IF(NOT(ISBLANK(Announcements!C555)),Announcements!C555,NA())</f>
        <v>44000</v>
      </c>
      <c r="E554" s="15" t="e">
        <f>IF(NOT(ISBLANK(Announcements!D555)),Announcements!D555,NA())</f>
        <v>#N/A</v>
      </c>
      <c r="F554" s="15" t="str">
        <f>IF(NOT(ISBLANK(Announcements!E555)),Announcements!E555,NA())</f>
        <v>ID</v>
      </c>
      <c r="G554" s="15" t="str">
        <f>IF(NOT(ISBLANK(Announcements!F555)),Announcements!F555,NA())</f>
        <v>Asset purchases</v>
      </c>
      <c r="H554" s="15" t="e">
        <f>IF(INDEX('Lending operations'!$L$3:$L$1007,MATCH($A554,'Lending operations'!$A$3:$A$1007,0))="ü",1,0)</f>
        <v>#N/A</v>
      </c>
      <c r="I554" s="15" t="e">
        <f>IF(INDEX('Lending operations'!$M$3:$M$1007,MATCH($A554,'Lending operations'!$A$3:$A$1007,0))="ü",1,NA())</f>
        <v>#N/A</v>
      </c>
      <c r="J554" s="15">
        <f t="shared" si="16"/>
        <v>0</v>
      </c>
      <c r="K554" s="15">
        <f t="shared" si="17"/>
        <v>1</v>
      </c>
      <c r="M554" s="15">
        <f>IF(INDEX('Asset purchases'!L$3:L$1002,MATCH($A554,'Asset purchases'!$A$3:$A$1002,0))="ü",1,NA())</f>
        <v>1</v>
      </c>
      <c r="N554" s="15" t="e">
        <f>IF(INDEX('Asset purchases'!M$3:M$1002,MATCH($A554,'Asset purchases'!$A$3:$A$1002,0))="ü",1,NA())</f>
        <v>#N/A</v>
      </c>
      <c r="O554" s="15" t="e">
        <f>IF(INDEX('Asset purchases'!N$3:N$1002,MATCH($A554,'Asset purchases'!$A$3:$A$1002,0))="ü",1,NA())</f>
        <v>#N/A</v>
      </c>
      <c r="P554" s="15" t="e">
        <f>IF(INDEX('Asset purchases'!O$3:O$1002,MATCH($A554,'Asset purchases'!$A$3:$A$1002,0))="ü",1,NA())</f>
        <v>#N/A</v>
      </c>
      <c r="Q554" s="15" t="e">
        <f>IF(INDEX('Asset purchases'!P$3:P$1002,MATCH($A554,'Asset purchases'!$A$3:$A$1002,0))="ü",1,NA())</f>
        <v>#N/A</v>
      </c>
      <c r="R554" s="15" t="e">
        <f>IF(INDEX('Asset purchases'!Q$3:Q$1002,MATCH($A554,'Asset purchases'!$A$3:$A$1002,0))="ü",1,NA())</f>
        <v>#N/A</v>
      </c>
      <c r="S554" s="15" t="e">
        <f>IF(INDEX('Asset purchases'!R$3:R$1002,MATCH($A554,'Asset purchases'!$A$3:$A$1002,0))="ü",1,NA())</f>
        <v>#N/A</v>
      </c>
      <c r="T554" s="15" t="e">
        <f>IF(INDEX('Asset purchases'!S$3:S$1002,MATCH($A554,'Asset purchases'!$A$3:$A$1002,0))="ü",1,NA())</f>
        <v>#N/A</v>
      </c>
      <c r="U554" s="15" t="e">
        <f>IF(INDEX('Asset purchases'!T$3:T$1002,MATCH($A554,'Asset purchases'!$A$3:$A$1002,0))="ü",1,NA())</f>
        <v>#N/A</v>
      </c>
      <c r="V554" s="43">
        <f>IF(Announcements!H555="ü",1,0)</f>
        <v>0</v>
      </c>
    </row>
    <row r="555" spans="1:22" x14ac:dyDescent="0.3">
      <c r="A555" s="15" t="str">
        <f>IF(NOT(ISBLANK(Announcements!A556)),Announcements!A556,NA())</f>
        <v>ID-20200220-mon-1</v>
      </c>
      <c r="B555" s="15">
        <f>IF(NOT(ISBLANK(Announcements!B556)),Announcements!B556,NA())</f>
        <v>5</v>
      </c>
      <c r="C555" s="15" t="e">
        <f>IF(NOT(ISBLANK(Announcements!#REF!)),Announcements!#REF!,NA())</f>
        <v>#REF!</v>
      </c>
      <c r="D555" s="26">
        <f>IF(NOT(ISBLANK(Announcements!C556)),Announcements!C556,NA())</f>
        <v>44000</v>
      </c>
      <c r="E555" s="15" t="e">
        <f>IF(NOT(ISBLANK(Announcements!D556)),Announcements!D556,NA())</f>
        <v>#N/A</v>
      </c>
      <c r="F555" s="15" t="str">
        <f>IF(NOT(ISBLANK(Announcements!E556)),Announcements!E556,NA())</f>
        <v>ID</v>
      </c>
      <c r="G555" s="15" t="str">
        <f>IF(NOT(ISBLANK(Announcements!F556)),Announcements!F556,NA())</f>
        <v>Interest rate</v>
      </c>
      <c r="H555" s="15" t="e">
        <f>IF(INDEX('Lending operations'!$L$3:$L$1007,MATCH($A555,'Lending operations'!$A$3:$A$1007,0))="ü",1,0)</f>
        <v>#N/A</v>
      </c>
      <c r="I555" s="15" t="e">
        <f>IF(INDEX('Lending operations'!$M$3:$M$1007,MATCH($A555,'Lending operations'!$A$3:$A$1007,0))="ü",1,NA())</f>
        <v>#N/A</v>
      </c>
      <c r="J555" s="15">
        <f t="shared" si="16"/>
        <v>0</v>
      </c>
      <c r="K555" s="15">
        <f t="shared" si="17"/>
        <v>0</v>
      </c>
      <c r="M555" s="15" t="e">
        <f>IF(INDEX('Asset purchases'!L$3:L$1002,MATCH($A555,'Asset purchases'!$A$3:$A$1002,0))="ü",1,NA())</f>
        <v>#N/A</v>
      </c>
      <c r="N555" s="15" t="e">
        <f>IF(INDEX('Asset purchases'!M$3:M$1002,MATCH($A555,'Asset purchases'!$A$3:$A$1002,0))="ü",1,NA())</f>
        <v>#N/A</v>
      </c>
      <c r="O555" s="15" t="e">
        <f>IF(INDEX('Asset purchases'!N$3:N$1002,MATCH($A555,'Asset purchases'!$A$3:$A$1002,0))="ü",1,NA())</f>
        <v>#N/A</v>
      </c>
      <c r="P555" s="15" t="e">
        <f>IF(INDEX('Asset purchases'!O$3:O$1002,MATCH($A555,'Asset purchases'!$A$3:$A$1002,0))="ü",1,NA())</f>
        <v>#N/A</v>
      </c>
      <c r="Q555" s="15" t="e">
        <f>IF(INDEX('Asset purchases'!P$3:P$1002,MATCH($A555,'Asset purchases'!$A$3:$A$1002,0))="ü",1,NA())</f>
        <v>#N/A</v>
      </c>
      <c r="R555" s="15" t="e">
        <f>IF(INDEX('Asset purchases'!Q$3:Q$1002,MATCH($A555,'Asset purchases'!$A$3:$A$1002,0))="ü",1,NA())</f>
        <v>#N/A</v>
      </c>
      <c r="S555" s="15" t="e">
        <f>IF(INDEX('Asset purchases'!R$3:R$1002,MATCH($A555,'Asset purchases'!$A$3:$A$1002,0))="ü",1,NA())</f>
        <v>#N/A</v>
      </c>
      <c r="T555" s="15" t="e">
        <f>IF(INDEX('Asset purchases'!S$3:S$1002,MATCH($A555,'Asset purchases'!$A$3:$A$1002,0))="ü",1,NA())</f>
        <v>#N/A</v>
      </c>
      <c r="U555" s="15" t="e">
        <f>IF(INDEX('Asset purchases'!T$3:T$1002,MATCH($A555,'Asset purchases'!$A$3:$A$1002,0))="ü",1,NA())</f>
        <v>#N/A</v>
      </c>
      <c r="V555" s="43">
        <f>IF(Announcements!H556="ü",1,0)</f>
        <v>0</v>
      </c>
    </row>
    <row r="556" spans="1:22" x14ac:dyDescent="0.3">
      <c r="A556" s="15" t="str">
        <f>IF(NOT(ISBLANK(Announcements!A557)),Announcements!A557,NA())</f>
        <v>ID-20200618-mon-2</v>
      </c>
      <c r="B556" s="15">
        <f>IF(NOT(ISBLANK(Announcements!B557)),Announcements!B557,NA())</f>
        <v>1</v>
      </c>
      <c r="C556" s="15" t="e">
        <f>IF(NOT(ISBLANK(Announcements!#REF!)),Announcements!#REF!,NA())</f>
        <v>#REF!</v>
      </c>
      <c r="D556" s="26">
        <f>IF(NOT(ISBLANK(Announcements!C557)),Announcements!C557,NA())</f>
        <v>44000</v>
      </c>
      <c r="E556" s="15" t="e">
        <f>IF(NOT(ISBLANK(Announcements!D557)),Announcements!D557,NA())</f>
        <v>#N/A</v>
      </c>
      <c r="F556" s="15" t="str">
        <f>IF(NOT(ISBLANK(Announcements!E557)),Announcements!E557,NA())</f>
        <v>ID</v>
      </c>
      <c r="G556" s="15" t="str">
        <f>IF(NOT(ISBLANK(Announcements!F557)),Announcements!F557,NA())</f>
        <v>Reserve policy</v>
      </c>
      <c r="H556" s="15" t="e">
        <f>IF(INDEX('Lending operations'!$L$3:$L$1007,MATCH($A556,'Lending operations'!$A$3:$A$1007,0))="ü",1,0)</f>
        <v>#N/A</v>
      </c>
      <c r="I556" s="15" t="e">
        <f>IF(INDEX('Lending operations'!$M$3:$M$1007,MATCH($A556,'Lending operations'!$A$3:$A$1007,0))="ü",1,NA())</f>
        <v>#N/A</v>
      </c>
      <c r="J556" s="15">
        <f t="shared" si="16"/>
        <v>0</v>
      </c>
      <c r="K556" s="15">
        <f t="shared" si="17"/>
        <v>0</v>
      </c>
      <c r="M556" s="15" t="e">
        <f>IF(INDEX('Asset purchases'!L$3:L$1002,MATCH($A556,'Asset purchases'!$A$3:$A$1002,0))="ü",1,NA())</f>
        <v>#N/A</v>
      </c>
      <c r="N556" s="15" t="e">
        <f>IF(INDEX('Asset purchases'!M$3:M$1002,MATCH($A556,'Asset purchases'!$A$3:$A$1002,0))="ü",1,NA())</f>
        <v>#N/A</v>
      </c>
      <c r="O556" s="15" t="e">
        <f>IF(INDEX('Asset purchases'!N$3:N$1002,MATCH($A556,'Asset purchases'!$A$3:$A$1002,0))="ü",1,NA())</f>
        <v>#N/A</v>
      </c>
      <c r="P556" s="15" t="e">
        <f>IF(INDEX('Asset purchases'!O$3:O$1002,MATCH($A556,'Asset purchases'!$A$3:$A$1002,0))="ü",1,NA())</f>
        <v>#N/A</v>
      </c>
      <c r="Q556" s="15" t="e">
        <f>IF(INDEX('Asset purchases'!P$3:P$1002,MATCH($A556,'Asset purchases'!$A$3:$A$1002,0))="ü",1,NA())</f>
        <v>#N/A</v>
      </c>
      <c r="R556" s="15" t="e">
        <f>IF(INDEX('Asset purchases'!Q$3:Q$1002,MATCH($A556,'Asset purchases'!$A$3:$A$1002,0))="ü",1,NA())</f>
        <v>#N/A</v>
      </c>
      <c r="S556" s="15" t="e">
        <f>IF(INDEX('Asset purchases'!R$3:R$1002,MATCH($A556,'Asset purchases'!$A$3:$A$1002,0))="ü",1,NA())</f>
        <v>#N/A</v>
      </c>
      <c r="T556" s="15" t="e">
        <f>IF(INDEX('Asset purchases'!S$3:S$1002,MATCH($A556,'Asset purchases'!$A$3:$A$1002,0))="ü",1,NA())</f>
        <v>#N/A</v>
      </c>
      <c r="U556" s="15" t="e">
        <f>IF(INDEX('Asset purchases'!T$3:T$1002,MATCH($A556,'Asset purchases'!$A$3:$A$1002,0))="ü",1,NA())</f>
        <v>#N/A</v>
      </c>
      <c r="V556" s="43">
        <f>IF(Announcements!H557="ü",1,0)</f>
        <v>0</v>
      </c>
    </row>
    <row r="557" spans="1:22" x14ac:dyDescent="0.3">
      <c r="A557" s="15" t="str">
        <f>IF(NOT(ISBLANK(Announcements!A558)),Announcements!A558,NA())</f>
        <v>ID-20200401-mon-2</v>
      </c>
      <c r="B557" s="15">
        <f>IF(NOT(ISBLANK(Announcements!B558)),Announcements!B558,NA())</f>
        <v>3</v>
      </c>
      <c r="C557" s="15" t="e">
        <f>IF(NOT(ISBLANK(Announcements!#REF!)),Announcements!#REF!,NA())</f>
        <v>#REF!</v>
      </c>
      <c r="D557" s="26">
        <f>IF(NOT(ISBLANK(Announcements!C558)),Announcements!C558,NA())</f>
        <v>44018</v>
      </c>
      <c r="E557" s="15" t="e">
        <f>IF(NOT(ISBLANK(Announcements!D558)),Announcements!D558,NA())</f>
        <v>#N/A</v>
      </c>
      <c r="F557" s="15" t="str">
        <f>IF(NOT(ISBLANK(Announcements!E558)),Announcements!E558,NA())</f>
        <v>ID</v>
      </c>
      <c r="G557" s="15" t="str">
        <f>IF(NOT(ISBLANK(Announcements!F558)),Announcements!F558,NA())</f>
        <v>Asset purchases</v>
      </c>
      <c r="H557" s="15" t="e">
        <f>IF(INDEX('Lending operations'!$L$3:$L$1007,MATCH($A557,'Lending operations'!$A$3:$A$1007,0))="ü",1,0)</f>
        <v>#N/A</v>
      </c>
      <c r="I557" s="15" t="e">
        <f>IF(INDEX('Lending operations'!$M$3:$M$1007,MATCH($A557,'Lending operations'!$A$3:$A$1007,0))="ü",1,NA())</f>
        <v>#N/A</v>
      </c>
      <c r="J557" s="15">
        <f t="shared" si="16"/>
        <v>0</v>
      </c>
      <c r="K557" s="15">
        <f t="shared" si="17"/>
        <v>1</v>
      </c>
      <c r="M557" s="15">
        <f>IF(INDEX('Asset purchases'!L$3:L$1002,MATCH($A557,'Asset purchases'!$A$3:$A$1002,0))="ü",1,NA())</f>
        <v>1</v>
      </c>
      <c r="N557" s="15" t="e">
        <f>IF(INDEX('Asset purchases'!M$3:M$1002,MATCH($A557,'Asset purchases'!$A$3:$A$1002,0))="ü",1,NA())</f>
        <v>#N/A</v>
      </c>
      <c r="O557" s="15" t="e">
        <f>IF(INDEX('Asset purchases'!N$3:N$1002,MATCH($A557,'Asset purchases'!$A$3:$A$1002,0))="ü",1,NA())</f>
        <v>#N/A</v>
      </c>
      <c r="P557" s="15" t="e">
        <f>IF(INDEX('Asset purchases'!O$3:O$1002,MATCH($A557,'Asset purchases'!$A$3:$A$1002,0))="ü",1,NA())</f>
        <v>#N/A</v>
      </c>
      <c r="Q557" s="15" t="e">
        <f>IF(INDEX('Asset purchases'!P$3:P$1002,MATCH($A557,'Asset purchases'!$A$3:$A$1002,0))="ü",1,NA())</f>
        <v>#N/A</v>
      </c>
      <c r="R557" s="15" t="e">
        <f>IF(INDEX('Asset purchases'!Q$3:Q$1002,MATCH($A557,'Asset purchases'!$A$3:$A$1002,0))="ü",1,NA())</f>
        <v>#N/A</v>
      </c>
      <c r="S557" s="15" t="e">
        <f>IF(INDEX('Asset purchases'!R$3:R$1002,MATCH($A557,'Asset purchases'!$A$3:$A$1002,0))="ü",1,NA())</f>
        <v>#N/A</v>
      </c>
      <c r="T557" s="15" t="e">
        <f>IF(INDEX('Asset purchases'!S$3:S$1002,MATCH($A557,'Asset purchases'!$A$3:$A$1002,0))="ü",1,NA())</f>
        <v>#N/A</v>
      </c>
      <c r="U557" s="15" t="e">
        <f>IF(INDEX('Asset purchases'!T$3:T$1002,MATCH($A557,'Asset purchases'!$A$3:$A$1002,0))="ü",1,NA())</f>
        <v>#N/A</v>
      </c>
      <c r="V557" s="43">
        <f>IF(Announcements!H558="ü",1,0)</f>
        <v>0</v>
      </c>
    </row>
    <row r="558" spans="1:22" x14ac:dyDescent="0.3">
      <c r="A558" s="15" t="str">
        <f>IF(NOT(ISBLANK(Announcements!A559)),Announcements!A559,NA())</f>
        <v>ID-20200220-mon-1</v>
      </c>
      <c r="B558" s="15">
        <f>IF(NOT(ISBLANK(Announcements!B559)),Announcements!B559,NA())</f>
        <v>6</v>
      </c>
      <c r="C558" s="15" t="e">
        <f>IF(NOT(ISBLANK(Announcements!#REF!)),Announcements!#REF!,NA())</f>
        <v>#REF!</v>
      </c>
      <c r="D558" s="26">
        <f>IF(NOT(ISBLANK(Announcements!C559)),Announcements!C559,NA())</f>
        <v>44028</v>
      </c>
      <c r="E558" s="15" t="e">
        <f>IF(NOT(ISBLANK(Announcements!D559)),Announcements!D559,NA())</f>
        <v>#N/A</v>
      </c>
      <c r="F558" s="15" t="str">
        <f>IF(NOT(ISBLANK(Announcements!E559)),Announcements!E559,NA())</f>
        <v>ID</v>
      </c>
      <c r="G558" s="15" t="str">
        <f>IF(NOT(ISBLANK(Announcements!F559)),Announcements!F559,NA())</f>
        <v>Interest rate</v>
      </c>
      <c r="H558" s="15" t="e">
        <f>IF(INDEX('Lending operations'!$L$3:$L$1007,MATCH($A558,'Lending operations'!$A$3:$A$1007,0))="ü",1,0)</f>
        <v>#N/A</v>
      </c>
      <c r="I558" s="15" t="e">
        <f>IF(INDEX('Lending operations'!$M$3:$M$1007,MATCH($A558,'Lending operations'!$A$3:$A$1007,0))="ü",1,NA())</f>
        <v>#N/A</v>
      </c>
      <c r="J558" s="15">
        <f t="shared" si="16"/>
        <v>0</v>
      </c>
      <c r="K558" s="15">
        <f t="shared" si="17"/>
        <v>0</v>
      </c>
      <c r="M558" s="15" t="e">
        <f>IF(INDEX('Asset purchases'!L$3:L$1002,MATCH($A558,'Asset purchases'!$A$3:$A$1002,0))="ü",1,NA())</f>
        <v>#N/A</v>
      </c>
      <c r="N558" s="15" t="e">
        <f>IF(INDEX('Asset purchases'!M$3:M$1002,MATCH($A558,'Asset purchases'!$A$3:$A$1002,0))="ü",1,NA())</f>
        <v>#N/A</v>
      </c>
      <c r="O558" s="15" t="e">
        <f>IF(INDEX('Asset purchases'!N$3:N$1002,MATCH($A558,'Asset purchases'!$A$3:$A$1002,0))="ü",1,NA())</f>
        <v>#N/A</v>
      </c>
      <c r="P558" s="15" t="e">
        <f>IF(INDEX('Asset purchases'!O$3:O$1002,MATCH($A558,'Asset purchases'!$A$3:$A$1002,0))="ü",1,NA())</f>
        <v>#N/A</v>
      </c>
      <c r="Q558" s="15" t="e">
        <f>IF(INDEX('Asset purchases'!P$3:P$1002,MATCH($A558,'Asset purchases'!$A$3:$A$1002,0))="ü",1,NA())</f>
        <v>#N/A</v>
      </c>
      <c r="R558" s="15" t="e">
        <f>IF(INDEX('Asset purchases'!Q$3:Q$1002,MATCH($A558,'Asset purchases'!$A$3:$A$1002,0))="ü",1,NA())</f>
        <v>#N/A</v>
      </c>
      <c r="S558" s="15" t="e">
        <f>IF(INDEX('Asset purchases'!R$3:R$1002,MATCH($A558,'Asset purchases'!$A$3:$A$1002,0))="ü",1,NA())</f>
        <v>#N/A</v>
      </c>
      <c r="T558" s="15" t="e">
        <f>IF(INDEX('Asset purchases'!S$3:S$1002,MATCH($A558,'Asset purchases'!$A$3:$A$1002,0))="ü",1,NA())</f>
        <v>#N/A</v>
      </c>
      <c r="U558" s="15" t="e">
        <f>IF(INDEX('Asset purchases'!T$3:T$1002,MATCH($A558,'Asset purchases'!$A$3:$A$1002,0))="ü",1,NA())</f>
        <v>#N/A</v>
      </c>
      <c r="V558" s="43">
        <f>IF(Announcements!H559="ü",1,0)</f>
        <v>0</v>
      </c>
    </row>
    <row r="559" spans="1:22" x14ac:dyDescent="0.3">
      <c r="A559" s="15" t="str">
        <f>IF(NOT(ISBLANK(Announcements!A560)),Announcements!A560,NA())</f>
        <v>ID-20200220-mon-1</v>
      </c>
      <c r="B559" s="15">
        <f>IF(NOT(ISBLANK(Announcements!B560)),Announcements!B560,NA())</f>
        <v>7</v>
      </c>
      <c r="C559" s="15" t="e">
        <f>IF(NOT(ISBLANK(Announcements!#REF!)),Announcements!#REF!,NA())</f>
        <v>#REF!</v>
      </c>
      <c r="D559" s="26">
        <f>IF(NOT(ISBLANK(Announcements!C560)),Announcements!C560,NA())</f>
        <v>44062</v>
      </c>
      <c r="E559" s="15" t="e">
        <f>IF(NOT(ISBLANK(Announcements!D560)),Announcements!D560,NA())</f>
        <v>#N/A</v>
      </c>
      <c r="F559" s="15" t="str">
        <f>IF(NOT(ISBLANK(Announcements!E560)),Announcements!E560,NA())</f>
        <v>ID</v>
      </c>
      <c r="G559" s="15" t="str">
        <f>IF(NOT(ISBLANK(Announcements!F560)),Announcements!F560,NA())</f>
        <v>Interest rate</v>
      </c>
      <c r="H559" s="15" t="e">
        <f>IF(INDEX('Lending operations'!$L$3:$L$1007,MATCH($A559,'Lending operations'!$A$3:$A$1007,0))="ü",1,0)</f>
        <v>#N/A</v>
      </c>
      <c r="I559" s="15" t="e">
        <f>IF(INDEX('Lending operations'!$M$3:$M$1007,MATCH($A559,'Lending operations'!$A$3:$A$1007,0))="ü",1,NA())</f>
        <v>#N/A</v>
      </c>
      <c r="J559" s="15">
        <f t="shared" si="16"/>
        <v>0</v>
      </c>
      <c r="K559" s="15">
        <f t="shared" si="17"/>
        <v>0</v>
      </c>
      <c r="M559" s="15" t="e">
        <f>IF(INDEX('Asset purchases'!L$3:L$1002,MATCH($A559,'Asset purchases'!$A$3:$A$1002,0))="ü",1,NA())</f>
        <v>#N/A</v>
      </c>
      <c r="N559" s="15" t="e">
        <f>IF(INDEX('Asset purchases'!M$3:M$1002,MATCH($A559,'Asset purchases'!$A$3:$A$1002,0))="ü",1,NA())</f>
        <v>#N/A</v>
      </c>
      <c r="O559" s="15" t="e">
        <f>IF(INDEX('Asset purchases'!N$3:N$1002,MATCH($A559,'Asset purchases'!$A$3:$A$1002,0))="ü",1,NA())</f>
        <v>#N/A</v>
      </c>
      <c r="P559" s="15" t="e">
        <f>IF(INDEX('Asset purchases'!O$3:O$1002,MATCH($A559,'Asset purchases'!$A$3:$A$1002,0))="ü",1,NA())</f>
        <v>#N/A</v>
      </c>
      <c r="Q559" s="15" t="e">
        <f>IF(INDEX('Asset purchases'!P$3:P$1002,MATCH($A559,'Asset purchases'!$A$3:$A$1002,0))="ü",1,NA())</f>
        <v>#N/A</v>
      </c>
      <c r="R559" s="15" t="e">
        <f>IF(INDEX('Asset purchases'!Q$3:Q$1002,MATCH($A559,'Asset purchases'!$A$3:$A$1002,0))="ü",1,NA())</f>
        <v>#N/A</v>
      </c>
      <c r="S559" s="15" t="e">
        <f>IF(INDEX('Asset purchases'!R$3:R$1002,MATCH($A559,'Asset purchases'!$A$3:$A$1002,0))="ü",1,NA())</f>
        <v>#N/A</v>
      </c>
      <c r="T559" s="15" t="e">
        <f>IF(INDEX('Asset purchases'!S$3:S$1002,MATCH($A559,'Asset purchases'!$A$3:$A$1002,0))="ü",1,NA())</f>
        <v>#N/A</v>
      </c>
      <c r="U559" s="15" t="e">
        <f>IF(INDEX('Asset purchases'!T$3:T$1002,MATCH($A559,'Asset purchases'!$A$3:$A$1002,0))="ü",1,NA())</f>
        <v>#N/A</v>
      </c>
      <c r="V559" s="43">
        <f>IF(Announcements!H560="ü",1,0)</f>
        <v>0</v>
      </c>
    </row>
    <row r="560" spans="1:22" x14ac:dyDescent="0.3">
      <c r="A560" s="15" t="str">
        <f>IF(NOT(ISBLANK(Announcements!A561)),Announcements!A561,NA())</f>
        <v>ID-20200220-mon-1</v>
      </c>
      <c r="B560" s="15">
        <f>IF(NOT(ISBLANK(Announcements!B561)),Announcements!B561,NA())</f>
        <v>8</v>
      </c>
      <c r="C560" s="15" t="e">
        <f>IF(NOT(ISBLANK(Announcements!#REF!)),Announcements!#REF!,NA())</f>
        <v>#REF!</v>
      </c>
      <c r="D560" s="26">
        <f>IF(NOT(ISBLANK(Announcements!C561)),Announcements!C561,NA())</f>
        <v>44091</v>
      </c>
      <c r="E560" s="15" t="e">
        <f>IF(NOT(ISBLANK(Announcements!D561)),Announcements!D561,NA())</f>
        <v>#N/A</v>
      </c>
      <c r="F560" s="15" t="str">
        <f>IF(NOT(ISBLANK(Announcements!E561)),Announcements!E561,NA())</f>
        <v>ID</v>
      </c>
      <c r="G560" s="15" t="str">
        <f>IF(NOT(ISBLANK(Announcements!F561)),Announcements!F561,NA())</f>
        <v>Interest rate</v>
      </c>
      <c r="H560" s="15" t="e">
        <f>IF(INDEX('Lending operations'!$L$3:$L$1007,MATCH($A560,'Lending operations'!$A$3:$A$1007,0))="ü",1,0)</f>
        <v>#N/A</v>
      </c>
      <c r="I560" s="15" t="e">
        <f>IF(INDEX('Lending operations'!$M$3:$M$1007,MATCH($A560,'Lending operations'!$A$3:$A$1007,0))="ü",1,NA())</f>
        <v>#N/A</v>
      </c>
      <c r="J560" s="15">
        <f t="shared" si="16"/>
        <v>0</v>
      </c>
      <c r="K560" s="15">
        <f t="shared" si="17"/>
        <v>0</v>
      </c>
      <c r="M560" s="15" t="e">
        <f>IF(INDEX('Asset purchases'!L$3:L$1002,MATCH($A560,'Asset purchases'!$A$3:$A$1002,0))="ü",1,NA())</f>
        <v>#N/A</v>
      </c>
      <c r="N560" s="15" t="e">
        <f>IF(INDEX('Asset purchases'!M$3:M$1002,MATCH($A560,'Asset purchases'!$A$3:$A$1002,0))="ü",1,NA())</f>
        <v>#N/A</v>
      </c>
      <c r="O560" s="15" t="e">
        <f>IF(INDEX('Asset purchases'!N$3:N$1002,MATCH($A560,'Asset purchases'!$A$3:$A$1002,0))="ü",1,NA())</f>
        <v>#N/A</v>
      </c>
      <c r="P560" s="15" t="e">
        <f>IF(INDEX('Asset purchases'!O$3:O$1002,MATCH($A560,'Asset purchases'!$A$3:$A$1002,0))="ü",1,NA())</f>
        <v>#N/A</v>
      </c>
      <c r="Q560" s="15" t="e">
        <f>IF(INDEX('Asset purchases'!P$3:P$1002,MATCH($A560,'Asset purchases'!$A$3:$A$1002,0))="ü",1,NA())</f>
        <v>#N/A</v>
      </c>
      <c r="R560" s="15" t="e">
        <f>IF(INDEX('Asset purchases'!Q$3:Q$1002,MATCH($A560,'Asset purchases'!$A$3:$A$1002,0))="ü",1,NA())</f>
        <v>#N/A</v>
      </c>
      <c r="S560" s="15" t="e">
        <f>IF(INDEX('Asset purchases'!R$3:R$1002,MATCH($A560,'Asset purchases'!$A$3:$A$1002,0))="ü",1,NA())</f>
        <v>#N/A</v>
      </c>
      <c r="T560" s="15" t="e">
        <f>IF(INDEX('Asset purchases'!S$3:S$1002,MATCH($A560,'Asset purchases'!$A$3:$A$1002,0))="ü",1,NA())</f>
        <v>#N/A</v>
      </c>
      <c r="U560" s="15" t="e">
        <f>IF(INDEX('Asset purchases'!T$3:T$1002,MATCH($A560,'Asset purchases'!$A$3:$A$1002,0))="ü",1,NA())</f>
        <v>#N/A</v>
      </c>
      <c r="V560" s="43">
        <f>IF(Announcements!H561="ü",1,0)</f>
        <v>0</v>
      </c>
    </row>
    <row r="561" spans="1:22" x14ac:dyDescent="0.3">
      <c r="A561" s="15" t="str">
        <f>IF(NOT(ISBLANK(Announcements!A562)),Announcements!A562,NA())</f>
        <v>ID-20200220-mon-1</v>
      </c>
      <c r="B561" s="15">
        <f>IF(NOT(ISBLANK(Announcements!B562)),Announcements!B562,NA())</f>
        <v>9</v>
      </c>
      <c r="C561" s="15" t="e">
        <f>IF(NOT(ISBLANK(Announcements!#REF!)),Announcements!#REF!,NA())</f>
        <v>#REF!</v>
      </c>
      <c r="D561" s="26">
        <f>IF(NOT(ISBLANK(Announcements!C562)),Announcements!C562,NA())</f>
        <v>44117</v>
      </c>
      <c r="E561" s="15" t="e">
        <f>IF(NOT(ISBLANK(Announcements!D562)),Announcements!D562,NA())</f>
        <v>#N/A</v>
      </c>
      <c r="F561" s="15" t="str">
        <f>IF(NOT(ISBLANK(Announcements!E562)),Announcements!E562,NA())</f>
        <v>ID</v>
      </c>
      <c r="G561" s="15" t="str">
        <f>IF(NOT(ISBLANK(Announcements!F562)),Announcements!F562,NA())</f>
        <v>Interest rate</v>
      </c>
      <c r="H561" s="15" t="e">
        <f>IF(INDEX('Lending operations'!$L$3:$L$1007,MATCH($A561,'Lending operations'!$A$3:$A$1007,0))="ü",1,0)</f>
        <v>#N/A</v>
      </c>
      <c r="I561" s="15" t="e">
        <f>IF(INDEX('Lending operations'!$M$3:$M$1007,MATCH($A561,'Lending operations'!$A$3:$A$1007,0))="ü",1,NA())</f>
        <v>#N/A</v>
      </c>
      <c r="J561" s="15">
        <f t="shared" si="16"/>
        <v>0</v>
      </c>
      <c r="K561" s="15">
        <f t="shared" si="17"/>
        <v>0</v>
      </c>
      <c r="M561" s="15" t="e">
        <f>IF(INDEX('Asset purchases'!L$3:L$1002,MATCH($A561,'Asset purchases'!$A$3:$A$1002,0))="ü",1,NA())</f>
        <v>#N/A</v>
      </c>
      <c r="N561" s="15" t="e">
        <f>IF(INDEX('Asset purchases'!M$3:M$1002,MATCH($A561,'Asset purchases'!$A$3:$A$1002,0))="ü",1,NA())</f>
        <v>#N/A</v>
      </c>
      <c r="O561" s="15" t="e">
        <f>IF(INDEX('Asset purchases'!N$3:N$1002,MATCH($A561,'Asset purchases'!$A$3:$A$1002,0))="ü",1,NA())</f>
        <v>#N/A</v>
      </c>
      <c r="P561" s="15" t="e">
        <f>IF(INDEX('Asset purchases'!O$3:O$1002,MATCH($A561,'Asset purchases'!$A$3:$A$1002,0))="ü",1,NA())</f>
        <v>#N/A</v>
      </c>
      <c r="Q561" s="15" t="e">
        <f>IF(INDEX('Asset purchases'!P$3:P$1002,MATCH($A561,'Asset purchases'!$A$3:$A$1002,0))="ü",1,NA())</f>
        <v>#N/A</v>
      </c>
      <c r="R561" s="15" t="e">
        <f>IF(INDEX('Asset purchases'!Q$3:Q$1002,MATCH($A561,'Asset purchases'!$A$3:$A$1002,0))="ü",1,NA())</f>
        <v>#N/A</v>
      </c>
      <c r="S561" s="15" t="e">
        <f>IF(INDEX('Asset purchases'!R$3:R$1002,MATCH($A561,'Asset purchases'!$A$3:$A$1002,0))="ü",1,NA())</f>
        <v>#N/A</v>
      </c>
      <c r="T561" s="15" t="e">
        <f>IF(INDEX('Asset purchases'!S$3:S$1002,MATCH($A561,'Asset purchases'!$A$3:$A$1002,0))="ü",1,NA())</f>
        <v>#N/A</v>
      </c>
      <c r="U561" s="15" t="e">
        <f>IF(INDEX('Asset purchases'!T$3:T$1002,MATCH($A561,'Asset purchases'!$A$3:$A$1002,0))="ü",1,NA())</f>
        <v>#N/A</v>
      </c>
      <c r="V561" s="43">
        <f>IF(Announcements!H562="ü",1,0)</f>
        <v>0</v>
      </c>
    </row>
    <row r="562" spans="1:22" x14ac:dyDescent="0.3">
      <c r="A562" s="15" t="str">
        <f>IF(NOT(ISBLANK(Announcements!A563)),Announcements!A563,NA())</f>
        <v>ID-20200220-mon-1</v>
      </c>
      <c r="B562" s="15">
        <f>IF(NOT(ISBLANK(Announcements!B563)),Announcements!B563,NA())</f>
        <v>10</v>
      </c>
      <c r="C562" s="15" t="e">
        <f>IF(NOT(ISBLANK(Announcements!#REF!)),Announcements!#REF!,NA())</f>
        <v>#REF!</v>
      </c>
      <c r="D562" s="26">
        <f>IF(NOT(ISBLANK(Announcements!C563)),Announcements!C563,NA())</f>
        <v>44154</v>
      </c>
      <c r="E562" s="15" t="e">
        <f>IF(NOT(ISBLANK(Announcements!D563)),Announcements!D563,NA())</f>
        <v>#N/A</v>
      </c>
      <c r="F562" s="15" t="str">
        <f>IF(NOT(ISBLANK(Announcements!E563)),Announcements!E563,NA())</f>
        <v>ID</v>
      </c>
      <c r="G562" s="15" t="str">
        <f>IF(NOT(ISBLANK(Announcements!F563)),Announcements!F563,NA())</f>
        <v>Interest rate</v>
      </c>
      <c r="H562" s="15" t="e">
        <f>IF(INDEX('Lending operations'!$L$3:$L$1007,MATCH($A562,'Lending operations'!$A$3:$A$1007,0))="ü",1,0)</f>
        <v>#N/A</v>
      </c>
      <c r="I562" s="15" t="e">
        <f>IF(INDEX('Lending operations'!$M$3:$M$1007,MATCH($A562,'Lending operations'!$A$3:$A$1007,0))="ü",1,NA())</f>
        <v>#N/A</v>
      </c>
      <c r="J562" s="15">
        <f t="shared" si="16"/>
        <v>0</v>
      </c>
      <c r="K562" s="15">
        <f t="shared" si="17"/>
        <v>0</v>
      </c>
      <c r="M562" s="15" t="e">
        <f>IF(INDEX('Asset purchases'!L$3:L$1002,MATCH($A562,'Asset purchases'!$A$3:$A$1002,0))="ü",1,NA())</f>
        <v>#N/A</v>
      </c>
      <c r="N562" s="15" t="e">
        <f>IF(INDEX('Asset purchases'!M$3:M$1002,MATCH($A562,'Asset purchases'!$A$3:$A$1002,0))="ü",1,NA())</f>
        <v>#N/A</v>
      </c>
      <c r="O562" s="15" t="e">
        <f>IF(INDEX('Asset purchases'!N$3:N$1002,MATCH($A562,'Asset purchases'!$A$3:$A$1002,0))="ü",1,NA())</f>
        <v>#N/A</v>
      </c>
      <c r="P562" s="15" t="e">
        <f>IF(INDEX('Asset purchases'!O$3:O$1002,MATCH($A562,'Asset purchases'!$A$3:$A$1002,0))="ü",1,NA())</f>
        <v>#N/A</v>
      </c>
      <c r="Q562" s="15" t="e">
        <f>IF(INDEX('Asset purchases'!P$3:P$1002,MATCH($A562,'Asset purchases'!$A$3:$A$1002,0))="ü",1,NA())</f>
        <v>#N/A</v>
      </c>
      <c r="R562" s="15" t="e">
        <f>IF(INDEX('Asset purchases'!Q$3:Q$1002,MATCH($A562,'Asset purchases'!$A$3:$A$1002,0))="ü",1,NA())</f>
        <v>#N/A</v>
      </c>
      <c r="S562" s="15" t="e">
        <f>IF(INDEX('Asset purchases'!R$3:R$1002,MATCH($A562,'Asset purchases'!$A$3:$A$1002,0))="ü",1,NA())</f>
        <v>#N/A</v>
      </c>
      <c r="T562" s="15" t="e">
        <f>IF(INDEX('Asset purchases'!S$3:S$1002,MATCH($A562,'Asset purchases'!$A$3:$A$1002,0))="ü",1,NA())</f>
        <v>#N/A</v>
      </c>
      <c r="U562" s="15" t="e">
        <f>IF(INDEX('Asset purchases'!T$3:T$1002,MATCH($A562,'Asset purchases'!$A$3:$A$1002,0))="ü",1,NA())</f>
        <v>#N/A</v>
      </c>
      <c r="V562" s="43">
        <f>IF(Announcements!H563="ü",1,0)</f>
        <v>0</v>
      </c>
    </row>
    <row r="563" spans="1:22" x14ac:dyDescent="0.3">
      <c r="A563" s="15" t="str">
        <f>IF(NOT(ISBLANK(Announcements!A564)),Announcements!A564,NA())</f>
        <v>ID-20200220-mon-1</v>
      </c>
      <c r="B563" s="15">
        <f>IF(NOT(ISBLANK(Announcements!B564)),Announcements!B564,NA())</f>
        <v>11</v>
      </c>
      <c r="C563" s="15" t="e">
        <f>IF(NOT(ISBLANK(Announcements!#REF!)),Announcements!#REF!,NA())</f>
        <v>#REF!</v>
      </c>
      <c r="D563" s="26">
        <f>IF(NOT(ISBLANK(Announcements!C564)),Announcements!C564,NA())</f>
        <v>44182</v>
      </c>
      <c r="E563" s="15" t="e">
        <f>IF(NOT(ISBLANK(Announcements!D564)),Announcements!D564,NA())</f>
        <v>#N/A</v>
      </c>
      <c r="F563" s="15" t="str">
        <f>IF(NOT(ISBLANK(Announcements!E564)),Announcements!E564,NA())</f>
        <v>ID</v>
      </c>
      <c r="G563" s="15" t="str">
        <f>IF(NOT(ISBLANK(Announcements!F564)),Announcements!F564,NA())</f>
        <v>Interest rate</v>
      </c>
      <c r="H563" s="15" t="e">
        <f>IF(INDEX('Lending operations'!$L$3:$L$1007,MATCH($A563,'Lending operations'!$A$3:$A$1007,0))="ü",1,0)</f>
        <v>#N/A</v>
      </c>
      <c r="I563" s="15" t="e">
        <f>IF(INDEX('Lending operations'!$M$3:$M$1007,MATCH($A563,'Lending operations'!$A$3:$A$1007,0))="ü",1,NA())</f>
        <v>#N/A</v>
      </c>
      <c r="J563" s="15">
        <f t="shared" si="16"/>
        <v>0</v>
      </c>
      <c r="K563" s="15">
        <f t="shared" si="17"/>
        <v>0</v>
      </c>
      <c r="M563" s="15" t="e">
        <f>IF(INDEX('Asset purchases'!L$3:L$1002,MATCH($A563,'Asset purchases'!$A$3:$A$1002,0))="ü",1,NA())</f>
        <v>#N/A</v>
      </c>
      <c r="N563" s="15" t="e">
        <f>IF(INDEX('Asset purchases'!M$3:M$1002,MATCH($A563,'Asset purchases'!$A$3:$A$1002,0))="ü",1,NA())</f>
        <v>#N/A</v>
      </c>
      <c r="O563" s="15" t="e">
        <f>IF(INDEX('Asset purchases'!N$3:N$1002,MATCH($A563,'Asset purchases'!$A$3:$A$1002,0))="ü",1,NA())</f>
        <v>#N/A</v>
      </c>
      <c r="P563" s="15" t="e">
        <f>IF(INDEX('Asset purchases'!O$3:O$1002,MATCH($A563,'Asset purchases'!$A$3:$A$1002,0))="ü",1,NA())</f>
        <v>#N/A</v>
      </c>
      <c r="Q563" s="15" t="e">
        <f>IF(INDEX('Asset purchases'!P$3:P$1002,MATCH($A563,'Asset purchases'!$A$3:$A$1002,0))="ü",1,NA())</f>
        <v>#N/A</v>
      </c>
      <c r="R563" s="15" t="e">
        <f>IF(INDEX('Asset purchases'!Q$3:Q$1002,MATCH($A563,'Asset purchases'!$A$3:$A$1002,0))="ü",1,NA())</f>
        <v>#N/A</v>
      </c>
      <c r="S563" s="15" t="e">
        <f>IF(INDEX('Asset purchases'!R$3:R$1002,MATCH($A563,'Asset purchases'!$A$3:$A$1002,0))="ü",1,NA())</f>
        <v>#N/A</v>
      </c>
      <c r="T563" s="15" t="e">
        <f>IF(INDEX('Asset purchases'!S$3:S$1002,MATCH($A563,'Asset purchases'!$A$3:$A$1002,0))="ü",1,NA())</f>
        <v>#N/A</v>
      </c>
      <c r="U563" s="15" t="e">
        <f>IF(INDEX('Asset purchases'!T$3:T$1002,MATCH($A563,'Asset purchases'!$A$3:$A$1002,0))="ü",1,NA())</f>
        <v>#N/A</v>
      </c>
      <c r="V563" s="43">
        <f>IF(Announcements!H564="ü",1,0)</f>
        <v>0</v>
      </c>
    </row>
    <row r="564" spans="1:22" x14ac:dyDescent="0.3">
      <c r="A564" s="15" t="str">
        <f>IF(NOT(ISBLANK(Announcements!A565)),Announcements!A565,NA())</f>
        <v>ID-20200220-mon-1</v>
      </c>
      <c r="B564" s="15">
        <f>IF(NOT(ISBLANK(Announcements!B565)),Announcements!B565,NA())</f>
        <v>12</v>
      </c>
      <c r="C564" s="15" t="e">
        <f>IF(NOT(ISBLANK(Announcements!#REF!)),Announcements!#REF!,NA())</f>
        <v>#REF!</v>
      </c>
      <c r="D564" s="26">
        <f>IF(NOT(ISBLANK(Announcements!C565)),Announcements!C565,NA())</f>
        <v>44217</v>
      </c>
      <c r="E564" s="15" t="e">
        <f>IF(NOT(ISBLANK(Announcements!D565)),Announcements!D565,NA())</f>
        <v>#N/A</v>
      </c>
      <c r="F564" s="15" t="str">
        <f>IF(NOT(ISBLANK(Announcements!E565)),Announcements!E565,NA())</f>
        <v>ID</v>
      </c>
      <c r="G564" s="15" t="str">
        <f>IF(NOT(ISBLANK(Announcements!F565)),Announcements!F565,NA())</f>
        <v>Interest rate</v>
      </c>
      <c r="H564" s="15" t="e">
        <f>IF(INDEX('Lending operations'!$L$3:$L$1007,MATCH($A564,'Lending operations'!$A$3:$A$1007,0))="ü",1,0)</f>
        <v>#N/A</v>
      </c>
      <c r="I564" s="15" t="e">
        <f>IF(INDEX('Lending operations'!$M$3:$M$1007,MATCH($A564,'Lending operations'!$A$3:$A$1007,0))="ü",1,NA())</f>
        <v>#N/A</v>
      </c>
      <c r="J564" s="15">
        <f t="shared" si="16"/>
        <v>0</v>
      </c>
      <c r="K564" s="15">
        <f t="shared" si="17"/>
        <v>0</v>
      </c>
      <c r="M564" s="15" t="e">
        <f>IF(INDEX('Asset purchases'!L$3:L$1002,MATCH($A564,'Asset purchases'!$A$3:$A$1002,0))="ü",1,NA())</f>
        <v>#N/A</v>
      </c>
      <c r="N564" s="15" t="e">
        <f>IF(INDEX('Asset purchases'!M$3:M$1002,MATCH($A564,'Asset purchases'!$A$3:$A$1002,0))="ü",1,NA())</f>
        <v>#N/A</v>
      </c>
      <c r="O564" s="15" t="e">
        <f>IF(INDEX('Asset purchases'!N$3:N$1002,MATCH($A564,'Asset purchases'!$A$3:$A$1002,0))="ü",1,NA())</f>
        <v>#N/A</v>
      </c>
      <c r="P564" s="15" t="e">
        <f>IF(INDEX('Asset purchases'!O$3:O$1002,MATCH($A564,'Asset purchases'!$A$3:$A$1002,0))="ü",1,NA())</f>
        <v>#N/A</v>
      </c>
      <c r="Q564" s="15" t="e">
        <f>IF(INDEX('Asset purchases'!P$3:P$1002,MATCH($A564,'Asset purchases'!$A$3:$A$1002,0))="ü",1,NA())</f>
        <v>#N/A</v>
      </c>
      <c r="R564" s="15" t="e">
        <f>IF(INDEX('Asset purchases'!Q$3:Q$1002,MATCH($A564,'Asset purchases'!$A$3:$A$1002,0))="ü",1,NA())</f>
        <v>#N/A</v>
      </c>
      <c r="S564" s="15" t="e">
        <f>IF(INDEX('Asset purchases'!R$3:R$1002,MATCH($A564,'Asset purchases'!$A$3:$A$1002,0))="ü",1,NA())</f>
        <v>#N/A</v>
      </c>
      <c r="T564" s="15" t="e">
        <f>IF(INDEX('Asset purchases'!S$3:S$1002,MATCH($A564,'Asset purchases'!$A$3:$A$1002,0))="ü",1,NA())</f>
        <v>#N/A</v>
      </c>
      <c r="U564" s="15" t="e">
        <f>IF(INDEX('Asset purchases'!T$3:T$1002,MATCH($A564,'Asset purchases'!$A$3:$A$1002,0))="ü",1,NA())</f>
        <v>#N/A</v>
      </c>
      <c r="V564" s="43">
        <f>IF(Announcements!H565="ü",1,0)</f>
        <v>0</v>
      </c>
    </row>
    <row r="565" spans="1:22" x14ac:dyDescent="0.3">
      <c r="A565" s="15" t="str">
        <f>IF(NOT(ISBLANK(Announcements!A566)),Announcements!A566,NA())</f>
        <v>ID-20200220-mon-1</v>
      </c>
      <c r="B565" s="15">
        <f>IF(NOT(ISBLANK(Announcements!B566)),Announcements!B566,NA())</f>
        <v>13</v>
      </c>
      <c r="C565" s="15" t="e">
        <f>IF(NOT(ISBLANK(Announcements!#REF!)),Announcements!#REF!,NA())</f>
        <v>#REF!</v>
      </c>
      <c r="D565" s="26">
        <f>IF(NOT(ISBLANK(Announcements!C566)),Announcements!C566,NA())</f>
        <v>44245</v>
      </c>
      <c r="E565" s="15" t="e">
        <f>IF(NOT(ISBLANK(Announcements!D566)),Announcements!D566,NA())</f>
        <v>#N/A</v>
      </c>
      <c r="F565" s="15" t="str">
        <f>IF(NOT(ISBLANK(Announcements!E566)),Announcements!E566,NA())</f>
        <v>ID</v>
      </c>
      <c r="G565" s="15" t="str">
        <f>IF(NOT(ISBLANK(Announcements!F566)),Announcements!F566,NA())</f>
        <v>Interest rate</v>
      </c>
      <c r="H565" s="15" t="e">
        <f>IF(INDEX('Lending operations'!$L$3:$L$1007,MATCH($A565,'Lending operations'!$A$3:$A$1007,0))="ü",1,0)</f>
        <v>#N/A</v>
      </c>
      <c r="I565" s="15" t="e">
        <f>IF(INDEX('Lending operations'!$M$3:$M$1007,MATCH($A565,'Lending operations'!$A$3:$A$1007,0))="ü",1,NA())</f>
        <v>#N/A</v>
      </c>
      <c r="J565" s="15">
        <f t="shared" si="16"/>
        <v>0</v>
      </c>
      <c r="K565" s="15">
        <f t="shared" si="17"/>
        <v>0</v>
      </c>
      <c r="M565" s="15" t="e">
        <f>IF(INDEX('Asset purchases'!L$3:L$1002,MATCH($A565,'Asset purchases'!$A$3:$A$1002,0))="ü",1,NA())</f>
        <v>#N/A</v>
      </c>
      <c r="N565" s="15" t="e">
        <f>IF(INDEX('Asset purchases'!M$3:M$1002,MATCH($A565,'Asset purchases'!$A$3:$A$1002,0))="ü",1,NA())</f>
        <v>#N/A</v>
      </c>
      <c r="O565" s="15" t="e">
        <f>IF(INDEX('Asset purchases'!N$3:N$1002,MATCH($A565,'Asset purchases'!$A$3:$A$1002,0))="ü",1,NA())</f>
        <v>#N/A</v>
      </c>
      <c r="P565" s="15" t="e">
        <f>IF(INDEX('Asset purchases'!O$3:O$1002,MATCH($A565,'Asset purchases'!$A$3:$A$1002,0))="ü",1,NA())</f>
        <v>#N/A</v>
      </c>
      <c r="Q565" s="15" t="e">
        <f>IF(INDEX('Asset purchases'!P$3:P$1002,MATCH($A565,'Asset purchases'!$A$3:$A$1002,0))="ü",1,NA())</f>
        <v>#N/A</v>
      </c>
      <c r="R565" s="15" t="e">
        <f>IF(INDEX('Asset purchases'!Q$3:Q$1002,MATCH($A565,'Asset purchases'!$A$3:$A$1002,0))="ü",1,NA())</f>
        <v>#N/A</v>
      </c>
      <c r="S565" s="15" t="e">
        <f>IF(INDEX('Asset purchases'!R$3:R$1002,MATCH($A565,'Asset purchases'!$A$3:$A$1002,0))="ü",1,NA())</f>
        <v>#N/A</v>
      </c>
      <c r="T565" s="15" t="e">
        <f>IF(INDEX('Asset purchases'!S$3:S$1002,MATCH($A565,'Asset purchases'!$A$3:$A$1002,0))="ü",1,NA())</f>
        <v>#N/A</v>
      </c>
      <c r="U565" s="15" t="e">
        <f>IF(INDEX('Asset purchases'!T$3:T$1002,MATCH($A565,'Asset purchases'!$A$3:$A$1002,0))="ü",1,NA())</f>
        <v>#N/A</v>
      </c>
      <c r="V565" s="43">
        <f>IF(Announcements!H566="ü",1,0)</f>
        <v>0</v>
      </c>
    </row>
    <row r="566" spans="1:22" x14ac:dyDescent="0.3">
      <c r="A566" s="15" t="str">
        <f>IF(NOT(ISBLANK(Announcements!A567)),Announcements!A567,NA())</f>
        <v>ID-20200220-mon-1</v>
      </c>
      <c r="B566" s="15">
        <f>IF(NOT(ISBLANK(Announcements!B567)),Announcements!B567,NA())</f>
        <v>14</v>
      </c>
      <c r="C566" s="15" t="e">
        <f>IF(NOT(ISBLANK(Announcements!#REF!)),Announcements!#REF!,NA())</f>
        <v>#REF!</v>
      </c>
      <c r="D566" s="26">
        <f>IF(NOT(ISBLANK(Announcements!C567)),Announcements!C567,NA())</f>
        <v>44273</v>
      </c>
      <c r="E566" s="15" t="e">
        <f>IF(NOT(ISBLANK(Announcements!D567)),Announcements!D567,NA())</f>
        <v>#N/A</v>
      </c>
      <c r="F566" s="15" t="str">
        <f>IF(NOT(ISBLANK(Announcements!E567)),Announcements!E567,NA())</f>
        <v>ID</v>
      </c>
      <c r="G566" s="15" t="str">
        <f>IF(NOT(ISBLANK(Announcements!F567)),Announcements!F567,NA())</f>
        <v>Interest rate</v>
      </c>
      <c r="H566" s="15" t="e">
        <f>IF(INDEX('Lending operations'!$L$3:$L$1007,MATCH($A566,'Lending operations'!$A$3:$A$1007,0))="ü",1,0)</f>
        <v>#N/A</v>
      </c>
      <c r="I566" s="15" t="e">
        <f>IF(INDEX('Lending operations'!$M$3:$M$1007,MATCH($A566,'Lending operations'!$A$3:$A$1007,0))="ü",1,NA())</f>
        <v>#N/A</v>
      </c>
      <c r="J566" s="15">
        <f t="shared" si="16"/>
        <v>0</v>
      </c>
      <c r="K566" s="15">
        <f t="shared" si="17"/>
        <v>0</v>
      </c>
      <c r="M566" s="15" t="e">
        <f>IF(INDEX('Asset purchases'!L$3:L$1002,MATCH($A566,'Asset purchases'!$A$3:$A$1002,0))="ü",1,NA())</f>
        <v>#N/A</v>
      </c>
      <c r="N566" s="15" t="e">
        <f>IF(INDEX('Asset purchases'!M$3:M$1002,MATCH($A566,'Asset purchases'!$A$3:$A$1002,0))="ü",1,NA())</f>
        <v>#N/A</v>
      </c>
      <c r="O566" s="15" t="e">
        <f>IF(INDEX('Asset purchases'!N$3:N$1002,MATCH($A566,'Asset purchases'!$A$3:$A$1002,0))="ü",1,NA())</f>
        <v>#N/A</v>
      </c>
      <c r="P566" s="15" t="e">
        <f>IF(INDEX('Asset purchases'!O$3:O$1002,MATCH($A566,'Asset purchases'!$A$3:$A$1002,0))="ü",1,NA())</f>
        <v>#N/A</v>
      </c>
      <c r="Q566" s="15" t="e">
        <f>IF(INDEX('Asset purchases'!P$3:P$1002,MATCH($A566,'Asset purchases'!$A$3:$A$1002,0))="ü",1,NA())</f>
        <v>#N/A</v>
      </c>
      <c r="R566" s="15" t="e">
        <f>IF(INDEX('Asset purchases'!Q$3:Q$1002,MATCH($A566,'Asset purchases'!$A$3:$A$1002,0))="ü",1,NA())</f>
        <v>#N/A</v>
      </c>
      <c r="S566" s="15" t="e">
        <f>IF(INDEX('Asset purchases'!R$3:R$1002,MATCH($A566,'Asset purchases'!$A$3:$A$1002,0))="ü",1,NA())</f>
        <v>#N/A</v>
      </c>
      <c r="T566" s="15" t="e">
        <f>IF(INDEX('Asset purchases'!S$3:S$1002,MATCH($A566,'Asset purchases'!$A$3:$A$1002,0))="ü",1,NA())</f>
        <v>#N/A</v>
      </c>
      <c r="U566" s="15" t="e">
        <f>IF(INDEX('Asset purchases'!T$3:T$1002,MATCH($A566,'Asset purchases'!$A$3:$A$1002,0))="ü",1,NA())</f>
        <v>#N/A</v>
      </c>
      <c r="V566" s="43">
        <f>IF(Announcements!H567="ü",1,0)</f>
        <v>0</v>
      </c>
    </row>
    <row r="567" spans="1:22" x14ac:dyDescent="0.3">
      <c r="A567" s="15" t="str">
        <f>IF(NOT(ISBLANK(Announcements!A568)),Announcements!A568,NA())</f>
        <v>ID-20200220-mon-1</v>
      </c>
      <c r="B567" s="15">
        <f>IF(NOT(ISBLANK(Announcements!B568)),Announcements!B568,NA())</f>
        <v>15</v>
      </c>
      <c r="C567" s="15" t="e">
        <f>IF(NOT(ISBLANK(Announcements!#REF!)),Announcements!#REF!,NA())</f>
        <v>#REF!</v>
      </c>
      <c r="D567" s="26">
        <f>IF(NOT(ISBLANK(Announcements!C568)),Announcements!C568,NA())</f>
        <v>44306</v>
      </c>
      <c r="E567" s="15" t="e">
        <f>IF(NOT(ISBLANK(Announcements!D568)),Announcements!D568,NA())</f>
        <v>#N/A</v>
      </c>
      <c r="F567" s="15" t="str">
        <f>IF(NOT(ISBLANK(Announcements!E568)),Announcements!E568,NA())</f>
        <v>ID</v>
      </c>
      <c r="G567" s="15" t="str">
        <f>IF(NOT(ISBLANK(Announcements!F568)),Announcements!F568,NA())</f>
        <v>Interest rate</v>
      </c>
      <c r="H567" s="15" t="e">
        <f>IF(INDEX('Lending operations'!$L$3:$L$1007,MATCH($A567,'Lending operations'!$A$3:$A$1007,0))="ü",1,0)</f>
        <v>#N/A</v>
      </c>
      <c r="I567" s="15" t="e">
        <f>IF(INDEX('Lending operations'!$M$3:$M$1007,MATCH($A567,'Lending operations'!$A$3:$A$1007,0))="ü",1,NA())</f>
        <v>#N/A</v>
      </c>
      <c r="J567" s="15">
        <f t="shared" si="16"/>
        <v>0</v>
      </c>
      <c r="K567" s="15">
        <f t="shared" si="17"/>
        <v>0</v>
      </c>
      <c r="M567" s="15" t="e">
        <f>IF(INDEX('Asset purchases'!L$3:L$1002,MATCH($A567,'Asset purchases'!$A$3:$A$1002,0))="ü",1,NA())</f>
        <v>#N/A</v>
      </c>
      <c r="N567" s="15" t="e">
        <f>IF(INDEX('Asset purchases'!M$3:M$1002,MATCH($A567,'Asset purchases'!$A$3:$A$1002,0))="ü",1,NA())</f>
        <v>#N/A</v>
      </c>
      <c r="O567" s="15" t="e">
        <f>IF(INDEX('Asset purchases'!N$3:N$1002,MATCH($A567,'Asset purchases'!$A$3:$A$1002,0))="ü",1,NA())</f>
        <v>#N/A</v>
      </c>
      <c r="P567" s="15" t="e">
        <f>IF(INDEX('Asset purchases'!O$3:O$1002,MATCH($A567,'Asset purchases'!$A$3:$A$1002,0))="ü",1,NA())</f>
        <v>#N/A</v>
      </c>
      <c r="Q567" s="15" t="e">
        <f>IF(INDEX('Asset purchases'!P$3:P$1002,MATCH($A567,'Asset purchases'!$A$3:$A$1002,0))="ü",1,NA())</f>
        <v>#N/A</v>
      </c>
      <c r="R567" s="15" t="e">
        <f>IF(INDEX('Asset purchases'!Q$3:Q$1002,MATCH($A567,'Asset purchases'!$A$3:$A$1002,0))="ü",1,NA())</f>
        <v>#N/A</v>
      </c>
      <c r="S567" s="15" t="e">
        <f>IF(INDEX('Asset purchases'!R$3:R$1002,MATCH($A567,'Asset purchases'!$A$3:$A$1002,0))="ü",1,NA())</f>
        <v>#N/A</v>
      </c>
      <c r="T567" s="15" t="e">
        <f>IF(INDEX('Asset purchases'!S$3:S$1002,MATCH($A567,'Asset purchases'!$A$3:$A$1002,0))="ü",1,NA())</f>
        <v>#N/A</v>
      </c>
      <c r="U567" s="15" t="e">
        <f>IF(INDEX('Asset purchases'!T$3:T$1002,MATCH($A567,'Asset purchases'!$A$3:$A$1002,0))="ü",1,NA())</f>
        <v>#N/A</v>
      </c>
      <c r="V567" s="43">
        <f>IF(Announcements!H568="ü",1,0)</f>
        <v>0</v>
      </c>
    </row>
    <row r="568" spans="1:22" x14ac:dyDescent="0.3">
      <c r="A568" s="15" t="str">
        <f>IF(NOT(ISBLANK(Announcements!A569)),Announcements!A569,NA())</f>
        <v>ID-20200220-mon-1</v>
      </c>
      <c r="B568" s="15">
        <f>IF(NOT(ISBLANK(Announcements!B569)),Announcements!B569,NA())</f>
        <v>16</v>
      </c>
      <c r="C568" s="15" t="e">
        <f>IF(NOT(ISBLANK(Announcements!#REF!)),Announcements!#REF!,NA())</f>
        <v>#REF!</v>
      </c>
      <c r="D568" s="26">
        <f>IF(NOT(ISBLANK(Announcements!C569)),Announcements!C569,NA())</f>
        <v>44341</v>
      </c>
      <c r="E568" s="15" t="e">
        <f>IF(NOT(ISBLANK(Announcements!D569)),Announcements!D569,NA())</f>
        <v>#N/A</v>
      </c>
      <c r="F568" s="15" t="str">
        <f>IF(NOT(ISBLANK(Announcements!E569)),Announcements!E569,NA())</f>
        <v>ID</v>
      </c>
      <c r="G568" s="15" t="str">
        <f>IF(NOT(ISBLANK(Announcements!F569)),Announcements!F569,NA())</f>
        <v>Interest rate</v>
      </c>
      <c r="H568" s="15" t="e">
        <f>IF(INDEX('Lending operations'!$L$3:$L$1007,MATCH($A568,'Lending operations'!$A$3:$A$1007,0))="ü",1,0)</f>
        <v>#N/A</v>
      </c>
      <c r="I568" s="15" t="e">
        <f>IF(INDEX('Lending operations'!$M$3:$M$1007,MATCH($A568,'Lending operations'!$A$3:$A$1007,0))="ü",1,NA())</f>
        <v>#N/A</v>
      </c>
      <c r="J568" s="15">
        <f t="shared" si="16"/>
        <v>0</v>
      </c>
      <c r="K568" s="15">
        <f t="shared" si="17"/>
        <v>0</v>
      </c>
      <c r="M568" s="15" t="e">
        <f>IF(INDEX('Asset purchases'!L$3:L$1002,MATCH($A568,'Asset purchases'!$A$3:$A$1002,0))="ü",1,NA())</f>
        <v>#N/A</v>
      </c>
      <c r="N568" s="15" t="e">
        <f>IF(INDEX('Asset purchases'!M$3:M$1002,MATCH($A568,'Asset purchases'!$A$3:$A$1002,0))="ü",1,NA())</f>
        <v>#N/A</v>
      </c>
      <c r="O568" s="15" t="e">
        <f>IF(INDEX('Asset purchases'!N$3:N$1002,MATCH($A568,'Asset purchases'!$A$3:$A$1002,0))="ü",1,NA())</f>
        <v>#N/A</v>
      </c>
      <c r="P568" s="15" t="e">
        <f>IF(INDEX('Asset purchases'!O$3:O$1002,MATCH($A568,'Asset purchases'!$A$3:$A$1002,0))="ü",1,NA())</f>
        <v>#N/A</v>
      </c>
      <c r="Q568" s="15" t="e">
        <f>IF(INDEX('Asset purchases'!P$3:P$1002,MATCH($A568,'Asset purchases'!$A$3:$A$1002,0))="ü",1,NA())</f>
        <v>#N/A</v>
      </c>
      <c r="R568" s="15" t="e">
        <f>IF(INDEX('Asset purchases'!Q$3:Q$1002,MATCH($A568,'Asset purchases'!$A$3:$A$1002,0))="ü",1,NA())</f>
        <v>#N/A</v>
      </c>
      <c r="S568" s="15" t="e">
        <f>IF(INDEX('Asset purchases'!R$3:R$1002,MATCH($A568,'Asset purchases'!$A$3:$A$1002,0))="ü",1,NA())</f>
        <v>#N/A</v>
      </c>
      <c r="T568" s="15" t="e">
        <f>IF(INDEX('Asset purchases'!S$3:S$1002,MATCH($A568,'Asset purchases'!$A$3:$A$1002,0))="ü",1,NA())</f>
        <v>#N/A</v>
      </c>
      <c r="U568" s="15" t="e">
        <f>IF(INDEX('Asset purchases'!T$3:T$1002,MATCH($A568,'Asset purchases'!$A$3:$A$1002,0))="ü",1,NA())</f>
        <v>#N/A</v>
      </c>
      <c r="V568" s="43">
        <f>IF(Announcements!H569="ü",1,0)</f>
        <v>0</v>
      </c>
    </row>
    <row r="569" spans="1:22" x14ac:dyDescent="0.3">
      <c r="A569" s="15" t="str">
        <f>IF(NOT(ISBLANK(Announcements!A570)),Announcements!A570,NA())</f>
        <v>ID-20200220-mon-1</v>
      </c>
      <c r="B569" s="15">
        <f>IF(NOT(ISBLANK(Announcements!B570)),Announcements!B570,NA())</f>
        <v>17</v>
      </c>
      <c r="C569" s="15" t="e">
        <f>IF(NOT(ISBLANK(Announcements!#REF!)),Announcements!#REF!,NA())</f>
        <v>#REF!</v>
      </c>
      <c r="D569" s="26">
        <f>IF(NOT(ISBLANK(Announcements!C570)),Announcements!C570,NA())</f>
        <v>44364</v>
      </c>
      <c r="E569" s="15" t="e">
        <f>IF(NOT(ISBLANK(Announcements!D570)),Announcements!D570,NA())</f>
        <v>#N/A</v>
      </c>
      <c r="F569" s="15" t="str">
        <f>IF(NOT(ISBLANK(Announcements!E570)),Announcements!E570,NA())</f>
        <v>ID</v>
      </c>
      <c r="G569" s="15" t="str">
        <f>IF(NOT(ISBLANK(Announcements!F570)),Announcements!F570,NA())</f>
        <v>Interest rate</v>
      </c>
      <c r="H569" s="15" t="e">
        <f>IF(INDEX('Lending operations'!$L$3:$L$1007,MATCH($A569,'Lending operations'!$A$3:$A$1007,0))="ü",1,0)</f>
        <v>#N/A</v>
      </c>
      <c r="I569" s="15" t="e">
        <f>IF(INDEX('Lending operations'!$M$3:$M$1007,MATCH($A569,'Lending operations'!$A$3:$A$1007,0))="ü",1,NA())</f>
        <v>#N/A</v>
      </c>
      <c r="J569" s="15">
        <f t="shared" si="16"/>
        <v>0</v>
      </c>
      <c r="K569" s="15">
        <f t="shared" si="17"/>
        <v>0</v>
      </c>
      <c r="M569" s="15" t="e">
        <f>IF(INDEX('Asset purchases'!L$3:L$1002,MATCH($A569,'Asset purchases'!$A$3:$A$1002,0))="ü",1,NA())</f>
        <v>#N/A</v>
      </c>
      <c r="N569" s="15" t="e">
        <f>IF(INDEX('Asset purchases'!M$3:M$1002,MATCH($A569,'Asset purchases'!$A$3:$A$1002,0))="ü",1,NA())</f>
        <v>#N/A</v>
      </c>
      <c r="O569" s="15" t="e">
        <f>IF(INDEX('Asset purchases'!N$3:N$1002,MATCH($A569,'Asset purchases'!$A$3:$A$1002,0))="ü",1,NA())</f>
        <v>#N/A</v>
      </c>
      <c r="P569" s="15" t="e">
        <f>IF(INDEX('Asset purchases'!O$3:O$1002,MATCH($A569,'Asset purchases'!$A$3:$A$1002,0))="ü",1,NA())</f>
        <v>#N/A</v>
      </c>
      <c r="Q569" s="15" t="e">
        <f>IF(INDEX('Asset purchases'!P$3:P$1002,MATCH($A569,'Asset purchases'!$A$3:$A$1002,0))="ü",1,NA())</f>
        <v>#N/A</v>
      </c>
      <c r="R569" s="15" t="e">
        <f>IF(INDEX('Asset purchases'!Q$3:Q$1002,MATCH($A569,'Asset purchases'!$A$3:$A$1002,0))="ü",1,NA())</f>
        <v>#N/A</v>
      </c>
      <c r="S569" s="15" t="e">
        <f>IF(INDEX('Asset purchases'!R$3:R$1002,MATCH($A569,'Asset purchases'!$A$3:$A$1002,0))="ü",1,NA())</f>
        <v>#N/A</v>
      </c>
      <c r="T569" s="15" t="e">
        <f>IF(INDEX('Asset purchases'!S$3:S$1002,MATCH($A569,'Asset purchases'!$A$3:$A$1002,0))="ü",1,NA())</f>
        <v>#N/A</v>
      </c>
      <c r="U569" s="15" t="e">
        <f>IF(INDEX('Asset purchases'!T$3:T$1002,MATCH($A569,'Asset purchases'!$A$3:$A$1002,0))="ü",1,NA())</f>
        <v>#N/A</v>
      </c>
      <c r="V569" s="43">
        <f>IF(Announcements!H570="ü",1,0)</f>
        <v>0</v>
      </c>
    </row>
    <row r="570" spans="1:22" x14ac:dyDescent="0.3">
      <c r="A570" s="15" t="str">
        <f>IF(NOT(ISBLANK(Announcements!A571)),Announcements!A571,NA())</f>
        <v>ID-20200220-mon-1</v>
      </c>
      <c r="B570" s="15">
        <f>IF(NOT(ISBLANK(Announcements!B571)),Announcements!B571,NA())</f>
        <v>18</v>
      </c>
      <c r="C570" s="15" t="e">
        <f>IF(NOT(ISBLANK(Announcements!#REF!)),Announcements!#REF!,NA())</f>
        <v>#REF!</v>
      </c>
      <c r="D570" s="26">
        <f>IF(NOT(ISBLANK(Announcements!C571)),Announcements!C571,NA())</f>
        <v>44399</v>
      </c>
      <c r="E570" s="15" t="e">
        <f>IF(NOT(ISBLANK(Announcements!D571)),Announcements!D571,NA())</f>
        <v>#N/A</v>
      </c>
      <c r="F570" s="15" t="str">
        <f>IF(NOT(ISBLANK(Announcements!E571)),Announcements!E571,NA())</f>
        <v>ID</v>
      </c>
      <c r="G570" s="15" t="str">
        <f>IF(NOT(ISBLANK(Announcements!F571)),Announcements!F571,NA())</f>
        <v>Interest rate</v>
      </c>
      <c r="H570" s="15" t="e">
        <f>IF(INDEX('Lending operations'!$L$3:$L$1007,MATCH($A570,'Lending operations'!$A$3:$A$1007,0))="ü",1,0)</f>
        <v>#N/A</v>
      </c>
      <c r="I570" s="15" t="e">
        <f>IF(INDEX('Lending operations'!$M$3:$M$1007,MATCH($A570,'Lending operations'!$A$3:$A$1007,0))="ü",1,NA())</f>
        <v>#N/A</v>
      </c>
      <c r="J570" s="15">
        <f t="shared" si="16"/>
        <v>0</v>
      </c>
      <c r="K570" s="15">
        <f t="shared" si="17"/>
        <v>0</v>
      </c>
      <c r="M570" s="15" t="e">
        <f>IF(INDEX('Asset purchases'!L$3:L$1002,MATCH($A570,'Asset purchases'!$A$3:$A$1002,0))="ü",1,NA())</f>
        <v>#N/A</v>
      </c>
      <c r="N570" s="15" t="e">
        <f>IF(INDEX('Asset purchases'!M$3:M$1002,MATCH($A570,'Asset purchases'!$A$3:$A$1002,0))="ü",1,NA())</f>
        <v>#N/A</v>
      </c>
      <c r="O570" s="15" t="e">
        <f>IF(INDEX('Asset purchases'!N$3:N$1002,MATCH($A570,'Asset purchases'!$A$3:$A$1002,0))="ü",1,NA())</f>
        <v>#N/A</v>
      </c>
      <c r="P570" s="15" t="e">
        <f>IF(INDEX('Asset purchases'!O$3:O$1002,MATCH($A570,'Asset purchases'!$A$3:$A$1002,0))="ü",1,NA())</f>
        <v>#N/A</v>
      </c>
      <c r="Q570" s="15" t="e">
        <f>IF(INDEX('Asset purchases'!P$3:P$1002,MATCH($A570,'Asset purchases'!$A$3:$A$1002,0))="ü",1,NA())</f>
        <v>#N/A</v>
      </c>
      <c r="R570" s="15" t="e">
        <f>IF(INDEX('Asset purchases'!Q$3:Q$1002,MATCH($A570,'Asset purchases'!$A$3:$A$1002,0))="ü",1,NA())</f>
        <v>#N/A</v>
      </c>
      <c r="S570" s="15" t="e">
        <f>IF(INDEX('Asset purchases'!R$3:R$1002,MATCH($A570,'Asset purchases'!$A$3:$A$1002,0))="ü",1,NA())</f>
        <v>#N/A</v>
      </c>
      <c r="T570" s="15" t="e">
        <f>IF(INDEX('Asset purchases'!S$3:S$1002,MATCH($A570,'Asset purchases'!$A$3:$A$1002,0))="ü",1,NA())</f>
        <v>#N/A</v>
      </c>
      <c r="U570" s="15" t="e">
        <f>IF(INDEX('Asset purchases'!T$3:T$1002,MATCH($A570,'Asset purchases'!$A$3:$A$1002,0))="ü",1,NA())</f>
        <v>#N/A</v>
      </c>
      <c r="V570" s="43">
        <f>IF(Announcements!H571="ü",1,0)</f>
        <v>0</v>
      </c>
    </row>
    <row r="571" spans="1:22" x14ac:dyDescent="0.3">
      <c r="A571" s="15" t="str">
        <f>IF(NOT(ISBLANK(Announcements!A572)),Announcements!A572,NA())</f>
        <v>ID-20200220-mon-1</v>
      </c>
      <c r="B571" s="15">
        <f>IF(NOT(ISBLANK(Announcements!B572)),Announcements!B572,NA())</f>
        <v>19</v>
      </c>
      <c r="C571" s="15" t="e">
        <f>IF(NOT(ISBLANK(Announcements!#REF!)),Announcements!#REF!,NA())</f>
        <v>#REF!</v>
      </c>
      <c r="D571" s="26">
        <f>IF(NOT(ISBLANK(Announcements!C572)),Announcements!C572,NA())</f>
        <v>44460</v>
      </c>
      <c r="E571" s="15" t="e">
        <f>IF(NOT(ISBLANK(Announcements!D572)),Announcements!D572,NA())</f>
        <v>#N/A</v>
      </c>
      <c r="F571" s="15" t="str">
        <f>IF(NOT(ISBLANK(Announcements!E572)),Announcements!E572,NA())</f>
        <v>ID</v>
      </c>
      <c r="G571" s="15" t="str">
        <f>IF(NOT(ISBLANK(Announcements!F572)),Announcements!F572,NA())</f>
        <v>Interest rate</v>
      </c>
      <c r="H571" s="15" t="e">
        <f>IF(INDEX('Lending operations'!$L$3:$L$1007,MATCH($A571,'Lending operations'!$A$3:$A$1007,0))="ü",1,0)</f>
        <v>#N/A</v>
      </c>
      <c r="I571" s="15" t="e">
        <f>IF(INDEX('Lending operations'!$M$3:$M$1007,MATCH($A571,'Lending operations'!$A$3:$A$1007,0))="ü",1,NA())</f>
        <v>#N/A</v>
      </c>
      <c r="J571" s="15">
        <f t="shared" si="16"/>
        <v>0</v>
      </c>
      <c r="K571" s="15">
        <f t="shared" si="17"/>
        <v>0</v>
      </c>
      <c r="M571" s="15" t="e">
        <f>IF(INDEX('Asset purchases'!L$3:L$1002,MATCH($A571,'Asset purchases'!$A$3:$A$1002,0))="ü",1,NA())</f>
        <v>#N/A</v>
      </c>
      <c r="N571" s="15" t="e">
        <f>IF(INDEX('Asset purchases'!M$3:M$1002,MATCH($A571,'Asset purchases'!$A$3:$A$1002,0))="ü",1,NA())</f>
        <v>#N/A</v>
      </c>
      <c r="O571" s="15" t="e">
        <f>IF(INDEX('Asset purchases'!N$3:N$1002,MATCH($A571,'Asset purchases'!$A$3:$A$1002,0))="ü",1,NA())</f>
        <v>#N/A</v>
      </c>
      <c r="P571" s="15" t="e">
        <f>IF(INDEX('Asset purchases'!O$3:O$1002,MATCH($A571,'Asset purchases'!$A$3:$A$1002,0))="ü",1,NA())</f>
        <v>#N/A</v>
      </c>
      <c r="Q571" s="15" t="e">
        <f>IF(INDEX('Asset purchases'!P$3:P$1002,MATCH($A571,'Asset purchases'!$A$3:$A$1002,0))="ü",1,NA())</f>
        <v>#N/A</v>
      </c>
      <c r="R571" s="15" t="e">
        <f>IF(INDEX('Asset purchases'!Q$3:Q$1002,MATCH($A571,'Asset purchases'!$A$3:$A$1002,0))="ü",1,NA())</f>
        <v>#N/A</v>
      </c>
      <c r="S571" s="15" t="e">
        <f>IF(INDEX('Asset purchases'!R$3:R$1002,MATCH($A571,'Asset purchases'!$A$3:$A$1002,0))="ü",1,NA())</f>
        <v>#N/A</v>
      </c>
      <c r="T571" s="15" t="e">
        <f>IF(INDEX('Asset purchases'!S$3:S$1002,MATCH($A571,'Asset purchases'!$A$3:$A$1002,0))="ü",1,NA())</f>
        <v>#N/A</v>
      </c>
      <c r="U571" s="15" t="e">
        <f>IF(INDEX('Asset purchases'!T$3:T$1002,MATCH($A571,'Asset purchases'!$A$3:$A$1002,0))="ü",1,NA())</f>
        <v>#N/A</v>
      </c>
      <c r="V571" s="43">
        <f>IF(Announcements!H572="ü",1,0)</f>
        <v>0</v>
      </c>
    </row>
    <row r="572" spans="1:22" x14ac:dyDescent="0.3">
      <c r="A572" s="15" t="str">
        <f>IF(NOT(ISBLANK(Announcements!A573)),Announcements!A573,NA())</f>
        <v>ID-20211014-mon-1</v>
      </c>
      <c r="B572" s="15">
        <f>IF(NOT(ISBLANK(Announcements!B573)),Announcements!B573,NA())</f>
        <v>1</v>
      </c>
      <c r="C572" s="15" t="e">
        <f>IF(NOT(ISBLANK(Announcements!#REF!)),Announcements!#REF!,NA())</f>
        <v>#REF!</v>
      </c>
      <c r="D572" s="26">
        <f>IF(NOT(ISBLANK(Announcements!C573)),Announcements!C573,NA())</f>
        <v>44483</v>
      </c>
      <c r="E572" s="15" t="e">
        <f>IF(NOT(ISBLANK(Announcements!D573)),Announcements!D573,NA())</f>
        <v>#N/A</v>
      </c>
      <c r="F572" s="15" t="str">
        <f>IF(NOT(ISBLANK(Announcements!E573)),Announcements!E573,NA())</f>
        <v>ID</v>
      </c>
      <c r="G572" s="15" t="str">
        <f>IF(NOT(ISBLANK(Announcements!F573)),Announcements!F573,NA())</f>
        <v>Foreign exchange</v>
      </c>
      <c r="H572" s="15" t="e">
        <f>IF(INDEX('Lending operations'!$L$3:$L$1007,MATCH($A572,'Lending operations'!$A$3:$A$1007,0))="ü",1,0)</f>
        <v>#N/A</v>
      </c>
      <c r="I572" s="15" t="e">
        <f>IF(INDEX('Lending operations'!$M$3:$M$1007,MATCH($A572,'Lending operations'!$A$3:$A$1007,0))="ü",1,NA())</f>
        <v>#N/A</v>
      </c>
      <c r="J572" s="15">
        <f t="shared" si="16"/>
        <v>0</v>
      </c>
      <c r="K572" s="15">
        <f t="shared" si="17"/>
        <v>0</v>
      </c>
      <c r="M572" s="15" t="e">
        <f>IF(INDEX('Asset purchases'!L$3:L$1002,MATCH($A572,'Asset purchases'!$A$3:$A$1002,0))="ü",1,NA())</f>
        <v>#N/A</v>
      </c>
      <c r="N572" s="15" t="e">
        <f>IF(INDEX('Asset purchases'!M$3:M$1002,MATCH($A572,'Asset purchases'!$A$3:$A$1002,0))="ü",1,NA())</f>
        <v>#N/A</v>
      </c>
      <c r="O572" s="15" t="e">
        <f>IF(INDEX('Asset purchases'!N$3:N$1002,MATCH($A572,'Asset purchases'!$A$3:$A$1002,0))="ü",1,NA())</f>
        <v>#N/A</v>
      </c>
      <c r="P572" s="15" t="e">
        <f>IF(INDEX('Asset purchases'!O$3:O$1002,MATCH($A572,'Asset purchases'!$A$3:$A$1002,0))="ü",1,NA())</f>
        <v>#N/A</v>
      </c>
      <c r="Q572" s="15" t="e">
        <f>IF(INDEX('Asset purchases'!P$3:P$1002,MATCH($A572,'Asset purchases'!$A$3:$A$1002,0))="ü",1,NA())</f>
        <v>#N/A</v>
      </c>
      <c r="R572" s="15" t="e">
        <f>IF(INDEX('Asset purchases'!Q$3:Q$1002,MATCH($A572,'Asset purchases'!$A$3:$A$1002,0))="ü",1,NA())</f>
        <v>#N/A</v>
      </c>
      <c r="S572" s="15" t="e">
        <f>IF(INDEX('Asset purchases'!R$3:R$1002,MATCH($A572,'Asset purchases'!$A$3:$A$1002,0))="ü",1,NA())</f>
        <v>#N/A</v>
      </c>
      <c r="T572" s="15" t="e">
        <f>IF(INDEX('Asset purchases'!S$3:S$1002,MATCH($A572,'Asset purchases'!$A$3:$A$1002,0))="ü",1,NA())</f>
        <v>#N/A</v>
      </c>
      <c r="U572" s="15" t="e">
        <f>IF(INDEX('Asset purchases'!T$3:T$1002,MATCH($A572,'Asset purchases'!$A$3:$A$1002,0))="ü",1,NA())</f>
        <v>#N/A</v>
      </c>
      <c r="V572" s="43">
        <f>IF(Announcements!H573="ü",1,0)</f>
        <v>0</v>
      </c>
    </row>
    <row r="573" spans="1:22" x14ac:dyDescent="0.3">
      <c r="A573" s="15" t="str">
        <f>IF(NOT(ISBLANK(Announcements!A574)),Announcements!A574,NA())</f>
        <v>ID-20211014-mon-1</v>
      </c>
      <c r="B573" s="15">
        <f>IF(NOT(ISBLANK(Announcements!B574)),Announcements!B574,NA())</f>
        <v>2</v>
      </c>
      <c r="C573" s="15" t="e">
        <f>IF(NOT(ISBLANK(Announcements!#REF!)),Announcements!#REF!,NA())</f>
        <v>#REF!</v>
      </c>
      <c r="D573" s="26">
        <f>IF(NOT(ISBLANK(Announcements!C574)),Announcements!C574,NA())</f>
        <v>44483</v>
      </c>
      <c r="E573" s="15" t="e">
        <f>IF(NOT(ISBLANK(Announcements!D574)),Announcements!D574,NA())</f>
        <v>#N/A</v>
      </c>
      <c r="F573" s="15" t="str">
        <f>IF(NOT(ISBLANK(Announcements!E574)),Announcements!E574,NA())</f>
        <v>ID</v>
      </c>
      <c r="G573" s="15" t="str">
        <f>IF(NOT(ISBLANK(Announcements!F574)),Announcements!F574,NA())</f>
        <v>Foreign exchange</v>
      </c>
      <c r="H573" s="15" t="e">
        <f>IF(INDEX('Lending operations'!$L$3:$L$1007,MATCH($A573,'Lending operations'!$A$3:$A$1007,0))="ü",1,0)</f>
        <v>#N/A</v>
      </c>
      <c r="I573" s="15" t="e">
        <f>IF(INDEX('Lending operations'!$M$3:$M$1007,MATCH($A573,'Lending operations'!$A$3:$A$1007,0))="ü",1,NA())</f>
        <v>#N/A</v>
      </c>
      <c r="J573" s="15">
        <f t="shared" si="16"/>
        <v>0</v>
      </c>
      <c r="K573" s="15">
        <f t="shared" si="17"/>
        <v>0</v>
      </c>
      <c r="M573" s="15" t="e">
        <f>IF(INDEX('Asset purchases'!L$3:L$1002,MATCH($A573,'Asset purchases'!$A$3:$A$1002,0))="ü",1,NA())</f>
        <v>#N/A</v>
      </c>
      <c r="N573" s="15" t="e">
        <f>IF(INDEX('Asset purchases'!M$3:M$1002,MATCH($A573,'Asset purchases'!$A$3:$A$1002,0))="ü",1,NA())</f>
        <v>#N/A</v>
      </c>
      <c r="O573" s="15" t="e">
        <f>IF(INDEX('Asset purchases'!N$3:N$1002,MATCH($A573,'Asset purchases'!$A$3:$A$1002,0))="ü",1,NA())</f>
        <v>#N/A</v>
      </c>
      <c r="P573" s="15" t="e">
        <f>IF(INDEX('Asset purchases'!O$3:O$1002,MATCH($A573,'Asset purchases'!$A$3:$A$1002,0))="ü",1,NA())</f>
        <v>#N/A</v>
      </c>
      <c r="Q573" s="15" t="e">
        <f>IF(INDEX('Asset purchases'!P$3:P$1002,MATCH($A573,'Asset purchases'!$A$3:$A$1002,0))="ü",1,NA())</f>
        <v>#N/A</v>
      </c>
      <c r="R573" s="15" t="e">
        <f>IF(INDEX('Asset purchases'!Q$3:Q$1002,MATCH($A573,'Asset purchases'!$A$3:$A$1002,0))="ü",1,NA())</f>
        <v>#N/A</v>
      </c>
      <c r="S573" s="15" t="e">
        <f>IF(INDEX('Asset purchases'!R$3:R$1002,MATCH($A573,'Asset purchases'!$A$3:$A$1002,0))="ü",1,NA())</f>
        <v>#N/A</v>
      </c>
      <c r="T573" s="15" t="e">
        <f>IF(INDEX('Asset purchases'!S$3:S$1002,MATCH($A573,'Asset purchases'!$A$3:$A$1002,0))="ü",1,NA())</f>
        <v>#N/A</v>
      </c>
      <c r="U573" s="15" t="e">
        <f>IF(INDEX('Asset purchases'!T$3:T$1002,MATCH($A573,'Asset purchases'!$A$3:$A$1002,0))="ü",1,NA())</f>
        <v>#N/A</v>
      </c>
      <c r="V573" s="43">
        <f>IF(Announcements!H574="ü",1,0)</f>
        <v>0</v>
      </c>
    </row>
    <row r="574" spans="1:22" x14ac:dyDescent="0.3">
      <c r="A574" s="15" t="str">
        <f>IF(NOT(ISBLANK(Announcements!A575)),Announcements!A575,NA())</f>
        <v>ID-20200220-mon-1</v>
      </c>
      <c r="B574" s="15">
        <f>IF(NOT(ISBLANK(Announcements!B575)),Announcements!B575,NA())</f>
        <v>20</v>
      </c>
      <c r="C574" s="15" t="e">
        <f>IF(NOT(ISBLANK(Announcements!#REF!)),Announcements!#REF!,NA())</f>
        <v>#REF!</v>
      </c>
      <c r="D574" s="26">
        <f>IF(NOT(ISBLANK(Announcements!C575)),Announcements!C575,NA())</f>
        <v>44488</v>
      </c>
      <c r="E574" s="15" t="e">
        <f>IF(NOT(ISBLANK(Announcements!D575)),Announcements!D575,NA())</f>
        <v>#N/A</v>
      </c>
      <c r="F574" s="15" t="str">
        <f>IF(NOT(ISBLANK(Announcements!E575)),Announcements!E575,NA())</f>
        <v>ID</v>
      </c>
      <c r="G574" s="15" t="str">
        <f>IF(NOT(ISBLANK(Announcements!F575)),Announcements!F575,NA())</f>
        <v>interest rate</v>
      </c>
      <c r="H574" s="15" t="e">
        <f>IF(INDEX('Lending operations'!$L$3:$L$1007,MATCH($A574,'Lending operations'!$A$3:$A$1007,0))="ü",1,0)</f>
        <v>#N/A</v>
      </c>
      <c r="I574" s="15" t="e">
        <f>IF(INDEX('Lending operations'!$M$3:$M$1007,MATCH($A574,'Lending operations'!$A$3:$A$1007,0))="ü",1,NA())</f>
        <v>#N/A</v>
      </c>
      <c r="J574" s="15">
        <f t="shared" si="16"/>
        <v>0</v>
      </c>
      <c r="K574" s="15">
        <f t="shared" si="17"/>
        <v>0</v>
      </c>
      <c r="M574" s="15" t="e">
        <f>IF(INDEX('Asset purchases'!L$3:L$1002,MATCH($A574,'Asset purchases'!$A$3:$A$1002,0))="ü",1,NA())</f>
        <v>#N/A</v>
      </c>
      <c r="N574" s="15" t="e">
        <f>IF(INDEX('Asset purchases'!M$3:M$1002,MATCH($A574,'Asset purchases'!$A$3:$A$1002,0))="ü",1,NA())</f>
        <v>#N/A</v>
      </c>
      <c r="O574" s="15" t="e">
        <f>IF(INDEX('Asset purchases'!N$3:N$1002,MATCH($A574,'Asset purchases'!$A$3:$A$1002,0))="ü",1,NA())</f>
        <v>#N/A</v>
      </c>
      <c r="P574" s="15" t="e">
        <f>IF(INDEX('Asset purchases'!O$3:O$1002,MATCH($A574,'Asset purchases'!$A$3:$A$1002,0))="ü",1,NA())</f>
        <v>#N/A</v>
      </c>
      <c r="Q574" s="15" t="e">
        <f>IF(INDEX('Asset purchases'!P$3:P$1002,MATCH($A574,'Asset purchases'!$A$3:$A$1002,0))="ü",1,NA())</f>
        <v>#N/A</v>
      </c>
      <c r="R574" s="15" t="e">
        <f>IF(INDEX('Asset purchases'!Q$3:Q$1002,MATCH($A574,'Asset purchases'!$A$3:$A$1002,0))="ü",1,NA())</f>
        <v>#N/A</v>
      </c>
      <c r="S574" s="15" t="e">
        <f>IF(INDEX('Asset purchases'!R$3:R$1002,MATCH($A574,'Asset purchases'!$A$3:$A$1002,0))="ü",1,NA())</f>
        <v>#N/A</v>
      </c>
      <c r="T574" s="15" t="e">
        <f>IF(INDEX('Asset purchases'!S$3:S$1002,MATCH($A574,'Asset purchases'!$A$3:$A$1002,0))="ü",1,NA())</f>
        <v>#N/A</v>
      </c>
      <c r="U574" s="15" t="e">
        <f>IF(INDEX('Asset purchases'!T$3:T$1002,MATCH($A574,'Asset purchases'!$A$3:$A$1002,0))="ü",1,NA())</f>
        <v>#N/A</v>
      </c>
      <c r="V574" s="43">
        <f>IF(Announcements!H575="ü",1,0)</f>
        <v>0</v>
      </c>
    </row>
    <row r="575" spans="1:22" x14ac:dyDescent="0.3">
      <c r="A575" s="15" t="str">
        <f>IF(NOT(ISBLANK(Announcements!A576)),Announcements!A576,NA())</f>
        <v>ID-20200220-mon-1</v>
      </c>
      <c r="B575" s="15">
        <f>IF(NOT(ISBLANK(Announcements!B576)),Announcements!B576,NA())</f>
        <v>21</v>
      </c>
      <c r="C575" s="15" t="e">
        <f>IF(NOT(ISBLANK(Announcements!#REF!)),Announcements!#REF!,NA())</f>
        <v>#REF!</v>
      </c>
      <c r="D575" s="26">
        <f>IF(NOT(ISBLANK(Announcements!C576)),Announcements!C576,NA())</f>
        <v>44488</v>
      </c>
      <c r="E575" s="15" t="e">
        <f>IF(NOT(ISBLANK(Announcements!D576)),Announcements!D576,NA())</f>
        <v>#N/A</v>
      </c>
      <c r="F575" s="15" t="str">
        <f>IF(NOT(ISBLANK(Announcements!E576)),Announcements!E576,NA())</f>
        <v>ID</v>
      </c>
      <c r="G575" s="15" t="str">
        <f>IF(NOT(ISBLANK(Announcements!F576)),Announcements!F576,NA())</f>
        <v>interest rate</v>
      </c>
      <c r="H575" s="15" t="e">
        <f>IF(INDEX('Lending operations'!$L$3:$L$1007,MATCH($A575,'Lending operations'!$A$3:$A$1007,0))="ü",1,0)</f>
        <v>#N/A</v>
      </c>
      <c r="I575" s="15" t="e">
        <f>IF(INDEX('Lending operations'!$M$3:$M$1007,MATCH($A575,'Lending operations'!$A$3:$A$1007,0))="ü",1,NA())</f>
        <v>#N/A</v>
      </c>
      <c r="J575" s="15">
        <f t="shared" si="16"/>
        <v>0</v>
      </c>
      <c r="K575" s="15">
        <f t="shared" si="17"/>
        <v>0</v>
      </c>
      <c r="M575" s="15" t="e">
        <f>IF(INDEX('Asset purchases'!L$3:L$1002,MATCH($A575,'Asset purchases'!$A$3:$A$1002,0))="ü",1,NA())</f>
        <v>#N/A</v>
      </c>
      <c r="N575" s="15" t="e">
        <f>IF(INDEX('Asset purchases'!M$3:M$1002,MATCH($A575,'Asset purchases'!$A$3:$A$1002,0))="ü",1,NA())</f>
        <v>#N/A</v>
      </c>
      <c r="O575" s="15" t="e">
        <f>IF(INDEX('Asset purchases'!N$3:N$1002,MATCH($A575,'Asset purchases'!$A$3:$A$1002,0))="ü",1,NA())</f>
        <v>#N/A</v>
      </c>
      <c r="P575" s="15" t="e">
        <f>IF(INDEX('Asset purchases'!O$3:O$1002,MATCH($A575,'Asset purchases'!$A$3:$A$1002,0))="ü",1,NA())</f>
        <v>#N/A</v>
      </c>
      <c r="Q575" s="15" t="e">
        <f>IF(INDEX('Asset purchases'!P$3:P$1002,MATCH($A575,'Asset purchases'!$A$3:$A$1002,0))="ü",1,NA())</f>
        <v>#N/A</v>
      </c>
      <c r="R575" s="15" t="e">
        <f>IF(INDEX('Asset purchases'!Q$3:Q$1002,MATCH($A575,'Asset purchases'!$A$3:$A$1002,0))="ü",1,NA())</f>
        <v>#N/A</v>
      </c>
      <c r="S575" s="15" t="e">
        <f>IF(INDEX('Asset purchases'!R$3:R$1002,MATCH($A575,'Asset purchases'!$A$3:$A$1002,0))="ü",1,NA())</f>
        <v>#N/A</v>
      </c>
      <c r="T575" s="15" t="e">
        <f>IF(INDEX('Asset purchases'!S$3:S$1002,MATCH($A575,'Asset purchases'!$A$3:$A$1002,0))="ü",1,NA())</f>
        <v>#N/A</v>
      </c>
      <c r="U575" s="15" t="e">
        <f>IF(INDEX('Asset purchases'!T$3:T$1002,MATCH($A575,'Asset purchases'!$A$3:$A$1002,0))="ü",1,NA())</f>
        <v>#N/A</v>
      </c>
      <c r="V575" s="43">
        <f>IF(Announcements!H576="ü",1,0)</f>
        <v>0</v>
      </c>
    </row>
    <row r="576" spans="1:22" x14ac:dyDescent="0.3">
      <c r="A576" s="15" t="str">
        <f>IF(NOT(ISBLANK(Announcements!A577)),Announcements!A577,NA())</f>
        <v>ID-20211105-mon-1</v>
      </c>
      <c r="B576" s="15">
        <f>IF(NOT(ISBLANK(Announcements!B577)),Announcements!B577,NA())</f>
        <v>1</v>
      </c>
      <c r="C576" s="15" t="e">
        <f>IF(NOT(ISBLANK(Announcements!#REF!)),Announcements!#REF!,NA())</f>
        <v>#REF!</v>
      </c>
      <c r="D576" s="26">
        <f>IF(NOT(ISBLANK(Announcements!C577)),Announcements!C577,NA())</f>
        <v>44505</v>
      </c>
      <c r="E576" s="15" t="e">
        <f>IF(NOT(ISBLANK(Announcements!D577)),Announcements!D577,NA())</f>
        <v>#N/A</v>
      </c>
      <c r="F576" s="15" t="str">
        <f>IF(NOT(ISBLANK(Announcements!E577)),Announcements!E577,NA())</f>
        <v>ID</v>
      </c>
      <c r="G576" s="15" t="str">
        <f>IF(NOT(ISBLANK(Announcements!F577)),Announcements!F577,NA())</f>
        <v>Foreign exchange</v>
      </c>
      <c r="H576" s="15" t="e">
        <f>IF(INDEX('Lending operations'!$L$3:$L$1007,MATCH($A576,'Lending operations'!$A$3:$A$1007,0))="ü",1,0)</f>
        <v>#N/A</v>
      </c>
      <c r="I576" s="15" t="e">
        <f>IF(INDEX('Lending operations'!$M$3:$M$1007,MATCH($A576,'Lending operations'!$A$3:$A$1007,0))="ü",1,NA())</f>
        <v>#N/A</v>
      </c>
      <c r="J576" s="15">
        <f t="shared" si="16"/>
        <v>0</v>
      </c>
      <c r="K576" s="15">
        <f t="shared" si="17"/>
        <v>0</v>
      </c>
      <c r="M576" s="15" t="e">
        <f>IF(INDEX('Asset purchases'!L$3:L$1002,MATCH($A576,'Asset purchases'!$A$3:$A$1002,0))="ü",1,NA())</f>
        <v>#N/A</v>
      </c>
      <c r="N576" s="15" t="e">
        <f>IF(INDEX('Asset purchases'!M$3:M$1002,MATCH($A576,'Asset purchases'!$A$3:$A$1002,0))="ü",1,NA())</f>
        <v>#N/A</v>
      </c>
      <c r="O576" s="15" t="e">
        <f>IF(INDEX('Asset purchases'!N$3:N$1002,MATCH($A576,'Asset purchases'!$A$3:$A$1002,0))="ü",1,NA())</f>
        <v>#N/A</v>
      </c>
      <c r="P576" s="15" t="e">
        <f>IF(INDEX('Asset purchases'!O$3:O$1002,MATCH($A576,'Asset purchases'!$A$3:$A$1002,0))="ü",1,NA())</f>
        <v>#N/A</v>
      </c>
      <c r="Q576" s="15" t="e">
        <f>IF(INDEX('Asset purchases'!P$3:P$1002,MATCH($A576,'Asset purchases'!$A$3:$A$1002,0))="ü",1,NA())</f>
        <v>#N/A</v>
      </c>
      <c r="R576" s="15" t="e">
        <f>IF(INDEX('Asset purchases'!Q$3:Q$1002,MATCH($A576,'Asset purchases'!$A$3:$A$1002,0))="ü",1,NA())</f>
        <v>#N/A</v>
      </c>
      <c r="S576" s="15" t="e">
        <f>IF(INDEX('Asset purchases'!R$3:R$1002,MATCH($A576,'Asset purchases'!$A$3:$A$1002,0))="ü",1,NA())</f>
        <v>#N/A</v>
      </c>
      <c r="T576" s="15" t="e">
        <f>IF(INDEX('Asset purchases'!S$3:S$1002,MATCH($A576,'Asset purchases'!$A$3:$A$1002,0))="ü",1,NA())</f>
        <v>#N/A</v>
      </c>
      <c r="U576" s="15" t="e">
        <f>IF(INDEX('Asset purchases'!T$3:T$1002,MATCH($A576,'Asset purchases'!$A$3:$A$1002,0))="ü",1,NA())</f>
        <v>#N/A</v>
      </c>
      <c r="V576" s="43">
        <f>IF(Announcements!H577="ü",1,0)</f>
        <v>0</v>
      </c>
    </row>
    <row r="577" spans="1:22" x14ac:dyDescent="0.3">
      <c r="A577" s="15" t="str">
        <f>IF(NOT(ISBLANK(Announcements!A578)),Announcements!A578,NA())</f>
        <v>ID-20211105-mon-2</v>
      </c>
      <c r="B577" s="15">
        <f>IF(NOT(ISBLANK(Announcements!B578)),Announcements!B578,NA())</f>
        <v>1</v>
      </c>
      <c r="C577" s="15" t="e">
        <f>IF(NOT(ISBLANK(Announcements!#REF!)),Announcements!#REF!,NA())</f>
        <v>#REF!</v>
      </c>
      <c r="D577" s="26">
        <f>IF(NOT(ISBLANK(Announcements!C578)),Announcements!C578,NA())</f>
        <v>44505</v>
      </c>
      <c r="E577" s="15" t="e">
        <f>IF(NOT(ISBLANK(Announcements!D578)),Announcements!D578,NA())</f>
        <v>#N/A</v>
      </c>
      <c r="F577" s="15" t="str">
        <f>IF(NOT(ISBLANK(Announcements!E578)),Announcements!E578,NA())</f>
        <v>ID</v>
      </c>
      <c r="G577" s="15" t="str">
        <f>IF(NOT(ISBLANK(Announcements!F578)),Announcements!F578,NA())</f>
        <v>Foreign exchange</v>
      </c>
      <c r="H577" s="15" t="e">
        <f>IF(INDEX('Lending operations'!$L$3:$L$1007,MATCH($A577,'Lending operations'!$A$3:$A$1007,0))="ü",1,0)</f>
        <v>#N/A</v>
      </c>
      <c r="I577" s="15" t="e">
        <f>IF(INDEX('Lending operations'!$M$3:$M$1007,MATCH($A577,'Lending operations'!$A$3:$A$1007,0))="ü",1,NA())</f>
        <v>#N/A</v>
      </c>
      <c r="J577" s="15">
        <f t="shared" si="16"/>
        <v>0</v>
      </c>
      <c r="K577" s="15">
        <f t="shared" si="17"/>
        <v>0</v>
      </c>
      <c r="M577" s="15" t="e">
        <f>IF(INDEX('Asset purchases'!L$3:L$1002,MATCH($A577,'Asset purchases'!$A$3:$A$1002,0))="ü",1,NA())</f>
        <v>#N/A</v>
      </c>
      <c r="N577" s="15" t="e">
        <f>IF(INDEX('Asset purchases'!M$3:M$1002,MATCH($A577,'Asset purchases'!$A$3:$A$1002,0))="ü",1,NA())</f>
        <v>#N/A</v>
      </c>
      <c r="O577" s="15" t="e">
        <f>IF(INDEX('Asset purchases'!N$3:N$1002,MATCH($A577,'Asset purchases'!$A$3:$A$1002,0))="ü",1,NA())</f>
        <v>#N/A</v>
      </c>
      <c r="P577" s="15" t="e">
        <f>IF(INDEX('Asset purchases'!O$3:O$1002,MATCH($A577,'Asset purchases'!$A$3:$A$1002,0))="ü",1,NA())</f>
        <v>#N/A</v>
      </c>
      <c r="Q577" s="15" t="e">
        <f>IF(INDEX('Asset purchases'!P$3:P$1002,MATCH($A577,'Asset purchases'!$A$3:$A$1002,0))="ü",1,NA())</f>
        <v>#N/A</v>
      </c>
      <c r="R577" s="15" t="e">
        <f>IF(INDEX('Asset purchases'!Q$3:Q$1002,MATCH($A577,'Asset purchases'!$A$3:$A$1002,0))="ü",1,NA())</f>
        <v>#N/A</v>
      </c>
      <c r="S577" s="15" t="e">
        <f>IF(INDEX('Asset purchases'!R$3:R$1002,MATCH($A577,'Asset purchases'!$A$3:$A$1002,0))="ü",1,NA())</f>
        <v>#N/A</v>
      </c>
      <c r="T577" s="15" t="e">
        <f>IF(INDEX('Asset purchases'!S$3:S$1002,MATCH($A577,'Asset purchases'!$A$3:$A$1002,0))="ü",1,NA())</f>
        <v>#N/A</v>
      </c>
      <c r="U577" s="15" t="e">
        <f>IF(INDEX('Asset purchases'!T$3:T$1002,MATCH($A577,'Asset purchases'!$A$3:$A$1002,0))="ü",1,NA())</f>
        <v>#N/A</v>
      </c>
      <c r="V577" s="43">
        <f>IF(Announcements!H578="ü",1,0)</f>
        <v>0</v>
      </c>
    </row>
    <row r="578" spans="1:22" x14ac:dyDescent="0.3">
      <c r="A578" s="15" t="str">
        <f>IF(NOT(ISBLANK(Announcements!A579)),Announcements!A579,NA())</f>
        <v>ID-20200220-mon-1</v>
      </c>
      <c r="B578" s="15">
        <f>IF(NOT(ISBLANK(Announcements!B579)),Announcements!B579,NA())</f>
        <v>22</v>
      </c>
      <c r="C578" s="15" t="e">
        <f>IF(NOT(ISBLANK(Announcements!#REF!)),Announcements!#REF!,NA())</f>
        <v>#REF!</v>
      </c>
      <c r="D578" s="26">
        <f>IF(NOT(ISBLANK(Announcements!C579)),Announcements!C579,NA())</f>
        <v>44518</v>
      </c>
      <c r="E578" s="15" t="e">
        <f>IF(NOT(ISBLANK(Announcements!D579)),Announcements!D579,NA())</f>
        <v>#N/A</v>
      </c>
      <c r="F578" s="15" t="str">
        <f>IF(NOT(ISBLANK(Announcements!E579)),Announcements!E579,NA())</f>
        <v>ID</v>
      </c>
      <c r="G578" s="15" t="str">
        <f>IF(NOT(ISBLANK(Announcements!F579)),Announcements!F579,NA())</f>
        <v>interest rate</v>
      </c>
      <c r="H578" s="15" t="e">
        <f>IF(INDEX('Lending operations'!$L$3:$L$1007,MATCH($A578,'Lending operations'!$A$3:$A$1007,0))="ü",1,0)</f>
        <v>#N/A</v>
      </c>
      <c r="I578" s="15" t="e">
        <f>IF(INDEX('Lending operations'!$M$3:$M$1007,MATCH($A578,'Lending operations'!$A$3:$A$1007,0))="ü",1,NA())</f>
        <v>#N/A</v>
      </c>
      <c r="J578" s="15">
        <f t="shared" si="16"/>
        <v>0</v>
      </c>
      <c r="K578" s="15">
        <f t="shared" si="17"/>
        <v>0</v>
      </c>
      <c r="M578" s="15" t="e">
        <f>IF(INDEX('Asset purchases'!L$3:L$1002,MATCH($A578,'Asset purchases'!$A$3:$A$1002,0))="ü",1,NA())</f>
        <v>#N/A</v>
      </c>
      <c r="N578" s="15" t="e">
        <f>IF(INDEX('Asset purchases'!M$3:M$1002,MATCH($A578,'Asset purchases'!$A$3:$A$1002,0))="ü",1,NA())</f>
        <v>#N/A</v>
      </c>
      <c r="O578" s="15" t="e">
        <f>IF(INDEX('Asset purchases'!N$3:N$1002,MATCH($A578,'Asset purchases'!$A$3:$A$1002,0))="ü",1,NA())</f>
        <v>#N/A</v>
      </c>
      <c r="P578" s="15" t="e">
        <f>IF(INDEX('Asset purchases'!O$3:O$1002,MATCH($A578,'Asset purchases'!$A$3:$A$1002,0))="ü",1,NA())</f>
        <v>#N/A</v>
      </c>
      <c r="Q578" s="15" t="e">
        <f>IF(INDEX('Asset purchases'!P$3:P$1002,MATCH($A578,'Asset purchases'!$A$3:$A$1002,0))="ü",1,NA())</f>
        <v>#N/A</v>
      </c>
      <c r="R578" s="15" t="e">
        <f>IF(INDEX('Asset purchases'!Q$3:Q$1002,MATCH($A578,'Asset purchases'!$A$3:$A$1002,0))="ü",1,NA())</f>
        <v>#N/A</v>
      </c>
      <c r="S578" s="15" t="e">
        <f>IF(INDEX('Asset purchases'!R$3:R$1002,MATCH($A578,'Asset purchases'!$A$3:$A$1002,0))="ü",1,NA())</f>
        <v>#N/A</v>
      </c>
      <c r="T578" s="15" t="e">
        <f>IF(INDEX('Asset purchases'!S$3:S$1002,MATCH($A578,'Asset purchases'!$A$3:$A$1002,0))="ü",1,NA())</f>
        <v>#N/A</v>
      </c>
      <c r="U578" s="15" t="e">
        <f>IF(INDEX('Asset purchases'!T$3:T$1002,MATCH($A578,'Asset purchases'!$A$3:$A$1002,0))="ü",1,NA())</f>
        <v>#N/A</v>
      </c>
      <c r="V578" s="43">
        <f>IF(Announcements!H579="ü",1,0)</f>
        <v>0</v>
      </c>
    </row>
    <row r="579" spans="1:22" x14ac:dyDescent="0.3">
      <c r="A579" s="15" t="str">
        <f>IF(NOT(ISBLANK(Announcements!A580)),Announcements!A580,NA())</f>
        <v>ID-20200220-mon-1</v>
      </c>
      <c r="B579" s="15">
        <f>IF(NOT(ISBLANK(Announcements!B580)),Announcements!B580,NA())</f>
        <v>23</v>
      </c>
      <c r="C579" s="15" t="e">
        <f>IF(NOT(ISBLANK(Announcements!#REF!)),Announcements!#REF!,NA())</f>
        <v>#REF!</v>
      </c>
      <c r="D579" s="26">
        <f>IF(NOT(ISBLANK(Announcements!C580)),Announcements!C580,NA())</f>
        <v>44546</v>
      </c>
      <c r="E579" s="15" t="e">
        <f>IF(NOT(ISBLANK(Announcements!D580)),Announcements!D580,NA())</f>
        <v>#N/A</v>
      </c>
      <c r="F579" s="15" t="str">
        <f>IF(NOT(ISBLANK(Announcements!E580)),Announcements!E580,NA())</f>
        <v>ID</v>
      </c>
      <c r="G579" s="15" t="str">
        <f>IF(NOT(ISBLANK(Announcements!F580)),Announcements!F580,NA())</f>
        <v>interest rate</v>
      </c>
      <c r="H579" s="15" t="e">
        <f>IF(INDEX('Lending operations'!$L$3:$L$1007,MATCH($A579,'Lending operations'!$A$3:$A$1007,0))="ü",1,0)</f>
        <v>#N/A</v>
      </c>
      <c r="I579" s="15" t="e">
        <f>IF(INDEX('Lending operations'!$M$3:$M$1007,MATCH($A579,'Lending operations'!$A$3:$A$1007,0))="ü",1,NA())</f>
        <v>#N/A</v>
      </c>
      <c r="J579" s="15">
        <f t="shared" ref="J579:J642" si="18">IF(_xlfn.AGGREGATE(9,3,$P579:$U579)&gt;0,1,0)</f>
        <v>0</v>
      </c>
      <c r="K579" s="15">
        <f t="shared" ref="K579:K642" si="19">IF(_xlfn.AGGREGATE(9,3,$M579:$O579)&gt;0,1,0)</f>
        <v>0</v>
      </c>
      <c r="M579" s="15" t="e">
        <f>IF(INDEX('Asset purchases'!L$3:L$1002,MATCH($A579,'Asset purchases'!$A$3:$A$1002,0))="ü",1,NA())</f>
        <v>#N/A</v>
      </c>
      <c r="N579" s="15" t="e">
        <f>IF(INDEX('Asset purchases'!M$3:M$1002,MATCH($A579,'Asset purchases'!$A$3:$A$1002,0))="ü",1,NA())</f>
        <v>#N/A</v>
      </c>
      <c r="O579" s="15" t="e">
        <f>IF(INDEX('Asset purchases'!N$3:N$1002,MATCH($A579,'Asset purchases'!$A$3:$A$1002,0))="ü",1,NA())</f>
        <v>#N/A</v>
      </c>
      <c r="P579" s="15" t="e">
        <f>IF(INDEX('Asset purchases'!O$3:O$1002,MATCH($A579,'Asset purchases'!$A$3:$A$1002,0))="ü",1,NA())</f>
        <v>#N/A</v>
      </c>
      <c r="Q579" s="15" t="e">
        <f>IF(INDEX('Asset purchases'!P$3:P$1002,MATCH($A579,'Asset purchases'!$A$3:$A$1002,0))="ü",1,NA())</f>
        <v>#N/A</v>
      </c>
      <c r="R579" s="15" t="e">
        <f>IF(INDEX('Asset purchases'!Q$3:Q$1002,MATCH($A579,'Asset purchases'!$A$3:$A$1002,0))="ü",1,NA())</f>
        <v>#N/A</v>
      </c>
      <c r="S579" s="15" t="e">
        <f>IF(INDEX('Asset purchases'!R$3:R$1002,MATCH($A579,'Asset purchases'!$A$3:$A$1002,0))="ü",1,NA())</f>
        <v>#N/A</v>
      </c>
      <c r="T579" s="15" t="e">
        <f>IF(INDEX('Asset purchases'!S$3:S$1002,MATCH($A579,'Asset purchases'!$A$3:$A$1002,0))="ü",1,NA())</f>
        <v>#N/A</v>
      </c>
      <c r="U579" s="15" t="e">
        <f>IF(INDEX('Asset purchases'!T$3:T$1002,MATCH($A579,'Asset purchases'!$A$3:$A$1002,0))="ü",1,NA())</f>
        <v>#N/A</v>
      </c>
      <c r="V579" s="43">
        <f>IF(Announcements!H580="ü",1,0)</f>
        <v>0</v>
      </c>
    </row>
    <row r="580" spans="1:22" x14ac:dyDescent="0.3">
      <c r="A580" s="15" t="str">
        <f>IF(NOT(ISBLANK(Announcements!A581)),Announcements!A581,NA())</f>
        <v>IL-20200224-mon-1</v>
      </c>
      <c r="B580" s="15">
        <f>IF(NOT(ISBLANK(Announcements!B581)),Announcements!B581,NA())</f>
        <v>1</v>
      </c>
      <c r="C580" s="15" t="e">
        <f>IF(NOT(ISBLANK(Announcements!#REF!)),Announcements!#REF!,NA())</f>
        <v>#REF!</v>
      </c>
      <c r="D580" s="26">
        <f>IF(NOT(ISBLANK(Announcements!C581)),Announcements!C581,NA())</f>
        <v>43885</v>
      </c>
      <c r="E580" s="15" t="e">
        <f>IF(NOT(ISBLANK(Announcements!D581)),Announcements!D581,NA())</f>
        <v>#N/A</v>
      </c>
      <c r="F580" s="15" t="str">
        <f>IF(NOT(ISBLANK(Announcements!E581)),Announcements!E581,NA())</f>
        <v>IL</v>
      </c>
      <c r="G580" s="15" t="str">
        <f>IF(NOT(ISBLANK(Announcements!F581)),Announcements!F581,NA())</f>
        <v>Interest rate</v>
      </c>
      <c r="H580" s="15" t="e">
        <f>IF(INDEX('Lending operations'!$L$3:$L$1007,MATCH($A580,'Lending operations'!$A$3:$A$1007,0))="ü",1,0)</f>
        <v>#N/A</v>
      </c>
      <c r="I580" s="15" t="e">
        <f>IF(INDEX('Lending operations'!$M$3:$M$1007,MATCH($A580,'Lending operations'!$A$3:$A$1007,0))="ü",1,NA())</f>
        <v>#N/A</v>
      </c>
      <c r="J580" s="15">
        <f t="shared" si="18"/>
        <v>0</v>
      </c>
      <c r="K580" s="15">
        <f t="shared" si="19"/>
        <v>0</v>
      </c>
      <c r="M580" s="15" t="e">
        <f>IF(INDEX('Asset purchases'!L$3:L$1002,MATCH($A580,'Asset purchases'!$A$3:$A$1002,0))="ü",1,NA())</f>
        <v>#N/A</v>
      </c>
      <c r="N580" s="15" t="e">
        <f>IF(INDEX('Asset purchases'!M$3:M$1002,MATCH($A580,'Asset purchases'!$A$3:$A$1002,0))="ü",1,NA())</f>
        <v>#N/A</v>
      </c>
      <c r="O580" s="15" t="e">
        <f>IF(INDEX('Asset purchases'!N$3:N$1002,MATCH($A580,'Asset purchases'!$A$3:$A$1002,0))="ü",1,NA())</f>
        <v>#N/A</v>
      </c>
      <c r="P580" s="15" t="e">
        <f>IF(INDEX('Asset purchases'!O$3:O$1002,MATCH($A580,'Asset purchases'!$A$3:$A$1002,0))="ü",1,NA())</f>
        <v>#N/A</v>
      </c>
      <c r="Q580" s="15" t="e">
        <f>IF(INDEX('Asset purchases'!P$3:P$1002,MATCH($A580,'Asset purchases'!$A$3:$A$1002,0))="ü",1,NA())</f>
        <v>#N/A</v>
      </c>
      <c r="R580" s="15" t="e">
        <f>IF(INDEX('Asset purchases'!Q$3:Q$1002,MATCH($A580,'Asset purchases'!$A$3:$A$1002,0))="ü",1,NA())</f>
        <v>#N/A</v>
      </c>
      <c r="S580" s="15" t="e">
        <f>IF(INDEX('Asset purchases'!R$3:R$1002,MATCH($A580,'Asset purchases'!$A$3:$A$1002,0))="ü",1,NA())</f>
        <v>#N/A</v>
      </c>
      <c r="T580" s="15" t="e">
        <f>IF(INDEX('Asset purchases'!S$3:S$1002,MATCH($A580,'Asset purchases'!$A$3:$A$1002,0))="ü",1,NA())</f>
        <v>#N/A</v>
      </c>
      <c r="U580" s="15" t="e">
        <f>IF(INDEX('Asset purchases'!T$3:T$1002,MATCH($A580,'Asset purchases'!$A$3:$A$1002,0))="ü",1,NA())</f>
        <v>#N/A</v>
      </c>
      <c r="V580" s="43">
        <f>IF(Announcements!H581="ü",1,0)</f>
        <v>0</v>
      </c>
    </row>
    <row r="581" spans="1:22" x14ac:dyDescent="0.3">
      <c r="A581" s="15" t="str">
        <f>IF(NOT(ISBLANK(Announcements!A582)),Announcements!A582,NA())</f>
        <v>IL-20200315-mon-1</v>
      </c>
      <c r="B581" s="15">
        <f>IF(NOT(ISBLANK(Announcements!B582)),Announcements!B582,NA())</f>
        <v>1</v>
      </c>
      <c r="C581" s="15" t="e">
        <f>IF(NOT(ISBLANK(Announcements!#REF!)),Announcements!#REF!,NA())</f>
        <v>#REF!</v>
      </c>
      <c r="D581" s="26">
        <f>IF(NOT(ISBLANK(Announcements!C582)),Announcements!C582,NA())</f>
        <v>43905</v>
      </c>
      <c r="E581" s="15" t="e">
        <f>IF(NOT(ISBLANK(Announcements!D582)),Announcements!D582,NA())</f>
        <v>#N/A</v>
      </c>
      <c r="F581" s="15" t="str">
        <f>IF(NOT(ISBLANK(Announcements!E582)),Announcements!E582,NA())</f>
        <v>IL</v>
      </c>
      <c r="G581" s="15" t="str">
        <f>IF(NOT(ISBLANK(Announcements!F582)),Announcements!F582,NA())</f>
        <v>Asset purchases</v>
      </c>
      <c r="H581" s="15" t="e">
        <f>IF(INDEX('Lending operations'!$L$3:$L$1007,MATCH($A581,'Lending operations'!$A$3:$A$1007,0))="ü",1,0)</f>
        <v>#N/A</v>
      </c>
      <c r="I581" s="15" t="e">
        <f>IF(INDEX('Lending operations'!$M$3:$M$1007,MATCH($A581,'Lending operations'!$A$3:$A$1007,0))="ü",1,NA())</f>
        <v>#N/A</v>
      </c>
      <c r="J581" s="15">
        <f t="shared" si="18"/>
        <v>0</v>
      </c>
      <c r="K581" s="15">
        <f t="shared" si="19"/>
        <v>1</v>
      </c>
      <c r="M581" s="15">
        <f>IF(INDEX('Asset purchases'!L$3:L$1002,MATCH($A581,'Asset purchases'!$A$3:$A$1002,0))="ü",1,NA())</f>
        <v>1</v>
      </c>
      <c r="N581" s="15" t="e">
        <f>IF(INDEX('Asset purchases'!M$3:M$1002,MATCH($A581,'Asset purchases'!$A$3:$A$1002,0))="ü",1,NA())</f>
        <v>#N/A</v>
      </c>
      <c r="O581" s="15" t="e">
        <f>IF(INDEX('Asset purchases'!N$3:N$1002,MATCH($A581,'Asset purchases'!$A$3:$A$1002,0))="ü",1,NA())</f>
        <v>#N/A</v>
      </c>
      <c r="P581" s="15" t="e">
        <f>IF(INDEX('Asset purchases'!O$3:O$1002,MATCH($A581,'Asset purchases'!$A$3:$A$1002,0))="ü",1,NA())</f>
        <v>#N/A</v>
      </c>
      <c r="Q581" s="15" t="e">
        <f>IF(INDEX('Asset purchases'!P$3:P$1002,MATCH($A581,'Asset purchases'!$A$3:$A$1002,0))="ü",1,NA())</f>
        <v>#N/A</v>
      </c>
      <c r="R581" s="15" t="e">
        <f>IF(INDEX('Asset purchases'!Q$3:Q$1002,MATCH($A581,'Asset purchases'!$A$3:$A$1002,0))="ü",1,NA())</f>
        <v>#N/A</v>
      </c>
      <c r="S581" s="15" t="e">
        <f>IF(INDEX('Asset purchases'!R$3:R$1002,MATCH($A581,'Asset purchases'!$A$3:$A$1002,0))="ü",1,NA())</f>
        <v>#N/A</v>
      </c>
      <c r="T581" s="15" t="e">
        <f>IF(INDEX('Asset purchases'!S$3:S$1002,MATCH($A581,'Asset purchases'!$A$3:$A$1002,0))="ü",1,NA())</f>
        <v>#N/A</v>
      </c>
      <c r="U581" s="15" t="e">
        <f>IF(INDEX('Asset purchases'!T$3:T$1002,MATCH($A581,'Asset purchases'!$A$3:$A$1002,0))="ü",1,NA())</f>
        <v>#N/A</v>
      </c>
      <c r="V581" s="43">
        <f>IF(Announcements!H582="ü",1,0)</f>
        <v>0</v>
      </c>
    </row>
    <row r="582" spans="1:22" x14ac:dyDescent="0.3">
      <c r="A582" s="15" t="str">
        <f>IF(NOT(ISBLANK(Announcements!A583)),Announcements!A583,NA())</f>
        <v>IL-20200315-mon-2</v>
      </c>
      <c r="B582" s="15">
        <f>IF(NOT(ISBLANK(Announcements!B583)),Announcements!B583,NA())</f>
        <v>1</v>
      </c>
      <c r="C582" s="15" t="e">
        <f>IF(NOT(ISBLANK(Announcements!#REF!)),Announcements!#REF!,NA())</f>
        <v>#REF!</v>
      </c>
      <c r="D582" s="26">
        <f>IF(NOT(ISBLANK(Announcements!C583)),Announcements!C583,NA())</f>
        <v>43905</v>
      </c>
      <c r="E582" s="15" t="e">
        <f>IF(NOT(ISBLANK(Announcements!D583)),Announcements!D583,NA())</f>
        <v>#N/A</v>
      </c>
      <c r="F582" s="15" t="str">
        <f>IF(NOT(ISBLANK(Announcements!E583)),Announcements!E583,NA())</f>
        <v>IL</v>
      </c>
      <c r="G582" s="15" t="str">
        <f>IF(NOT(ISBLANK(Announcements!F583)),Announcements!F583,NA())</f>
        <v>Lending operations</v>
      </c>
      <c r="H582" s="15">
        <f>IF(INDEX('Lending operations'!$L$3:$L$1007,MATCH($A582,'Lending operations'!$A$3:$A$1007,0))="ü",1,0)</f>
        <v>0</v>
      </c>
      <c r="I582" s="15" t="e">
        <f>IF(INDEX('Lending operations'!$M$3:$M$1007,MATCH($A582,'Lending operations'!$A$3:$A$1007,0))="ü",1,NA())</f>
        <v>#N/A</v>
      </c>
      <c r="J582" s="15">
        <f t="shared" si="18"/>
        <v>0</v>
      </c>
      <c r="K582" s="15">
        <f t="shared" si="19"/>
        <v>0</v>
      </c>
      <c r="M582" s="15" t="e">
        <f>IF(INDEX('Asset purchases'!L$3:L$1002,MATCH($A582,'Asset purchases'!$A$3:$A$1002,0))="ü",1,NA())</f>
        <v>#N/A</v>
      </c>
      <c r="N582" s="15" t="e">
        <f>IF(INDEX('Asset purchases'!M$3:M$1002,MATCH($A582,'Asset purchases'!$A$3:$A$1002,0))="ü",1,NA())</f>
        <v>#N/A</v>
      </c>
      <c r="O582" s="15" t="e">
        <f>IF(INDEX('Asset purchases'!N$3:N$1002,MATCH($A582,'Asset purchases'!$A$3:$A$1002,0))="ü",1,NA())</f>
        <v>#N/A</v>
      </c>
      <c r="P582" s="15" t="e">
        <f>IF(INDEX('Asset purchases'!O$3:O$1002,MATCH($A582,'Asset purchases'!$A$3:$A$1002,0))="ü",1,NA())</f>
        <v>#N/A</v>
      </c>
      <c r="Q582" s="15" t="e">
        <f>IF(INDEX('Asset purchases'!P$3:P$1002,MATCH($A582,'Asset purchases'!$A$3:$A$1002,0))="ü",1,NA())</f>
        <v>#N/A</v>
      </c>
      <c r="R582" s="15" t="e">
        <f>IF(INDEX('Asset purchases'!Q$3:Q$1002,MATCH($A582,'Asset purchases'!$A$3:$A$1002,0))="ü",1,NA())</f>
        <v>#N/A</v>
      </c>
      <c r="S582" s="15" t="e">
        <f>IF(INDEX('Asset purchases'!R$3:R$1002,MATCH($A582,'Asset purchases'!$A$3:$A$1002,0))="ü",1,NA())</f>
        <v>#N/A</v>
      </c>
      <c r="T582" s="15" t="e">
        <f>IF(INDEX('Asset purchases'!S$3:S$1002,MATCH($A582,'Asset purchases'!$A$3:$A$1002,0))="ü",1,NA())</f>
        <v>#N/A</v>
      </c>
      <c r="U582" s="15" t="e">
        <f>IF(INDEX('Asset purchases'!T$3:T$1002,MATCH($A582,'Asset purchases'!$A$3:$A$1002,0))="ü",1,NA())</f>
        <v>#N/A</v>
      </c>
      <c r="V582" s="43">
        <f>IF(Announcements!H583="ü",1,0)</f>
        <v>0</v>
      </c>
    </row>
    <row r="583" spans="1:22" x14ac:dyDescent="0.3">
      <c r="A583" s="15" t="str">
        <f>IF(NOT(ISBLANK(Announcements!A584)),Announcements!A584,NA())</f>
        <v>IL-20200316-mon-1</v>
      </c>
      <c r="B583" s="15">
        <f>IF(NOT(ISBLANK(Announcements!B584)),Announcements!B584,NA())</f>
        <v>1</v>
      </c>
      <c r="C583" s="15" t="e">
        <f>IF(NOT(ISBLANK(Announcements!#REF!)),Announcements!#REF!,NA())</f>
        <v>#REF!</v>
      </c>
      <c r="D583" s="26">
        <f>IF(NOT(ISBLANK(Announcements!C584)),Announcements!C584,NA())</f>
        <v>43906</v>
      </c>
      <c r="E583" s="15" t="e">
        <f>IF(NOT(ISBLANK(Announcements!D584)),Announcements!D584,NA())</f>
        <v>#N/A</v>
      </c>
      <c r="F583" s="15" t="str">
        <f>IF(NOT(ISBLANK(Announcements!E584)),Announcements!E584,NA())</f>
        <v>IL</v>
      </c>
      <c r="G583" s="15" t="str">
        <f>IF(NOT(ISBLANK(Announcements!F584)),Announcements!F584,NA())</f>
        <v>Foreign exchange</v>
      </c>
      <c r="H583" s="15" t="e">
        <f>IF(INDEX('Lending operations'!$L$3:$L$1007,MATCH($A583,'Lending operations'!$A$3:$A$1007,0))="ü",1,0)</f>
        <v>#N/A</v>
      </c>
      <c r="I583" s="15" t="e">
        <f>IF(INDEX('Lending operations'!$M$3:$M$1007,MATCH($A583,'Lending operations'!$A$3:$A$1007,0))="ü",1,NA())</f>
        <v>#N/A</v>
      </c>
      <c r="J583" s="15">
        <f t="shared" si="18"/>
        <v>0</v>
      </c>
      <c r="K583" s="15">
        <f t="shared" si="19"/>
        <v>0</v>
      </c>
      <c r="M583" s="15" t="e">
        <f>IF(INDEX('Asset purchases'!L$3:L$1002,MATCH($A583,'Asset purchases'!$A$3:$A$1002,0))="ü",1,NA())</f>
        <v>#N/A</v>
      </c>
      <c r="N583" s="15" t="e">
        <f>IF(INDEX('Asset purchases'!M$3:M$1002,MATCH($A583,'Asset purchases'!$A$3:$A$1002,0))="ü",1,NA())</f>
        <v>#N/A</v>
      </c>
      <c r="O583" s="15" t="e">
        <f>IF(INDEX('Asset purchases'!N$3:N$1002,MATCH($A583,'Asset purchases'!$A$3:$A$1002,0))="ü",1,NA())</f>
        <v>#N/A</v>
      </c>
      <c r="P583" s="15" t="e">
        <f>IF(INDEX('Asset purchases'!O$3:O$1002,MATCH($A583,'Asset purchases'!$A$3:$A$1002,0))="ü",1,NA())</f>
        <v>#N/A</v>
      </c>
      <c r="Q583" s="15" t="e">
        <f>IF(INDEX('Asset purchases'!P$3:P$1002,MATCH($A583,'Asset purchases'!$A$3:$A$1002,0))="ü",1,NA())</f>
        <v>#N/A</v>
      </c>
      <c r="R583" s="15" t="e">
        <f>IF(INDEX('Asset purchases'!Q$3:Q$1002,MATCH($A583,'Asset purchases'!$A$3:$A$1002,0))="ü",1,NA())</f>
        <v>#N/A</v>
      </c>
      <c r="S583" s="15" t="e">
        <f>IF(INDEX('Asset purchases'!R$3:R$1002,MATCH($A583,'Asset purchases'!$A$3:$A$1002,0))="ü",1,NA())</f>
        <v>#N/A</v>
      </c>
      <c r="T583" s="15" t="e">
        <f>IF(INDEX('Asset purchases'!S$3:S$1002,MATCH($A583,'Asset purchases'!$A$3:$A$1002,0))="ü",1,NA())</f>
        <v>#N/A</v>
      </c>
      <c r="U583" s="15" t="e">
        <f>IF(INDEX('Asset purchases'!T$3:T$1002,MATCH($A583,'Asset purchases'!$A$3:$A$1002,0))="ü",1,NA())</f>
        <v>#N/A</v>
      </c>
      <c r="V583" s="43">
        <f>IF(Announcements!H584="ü",1,0)</f>
        <v>0</v>
      </c>
    </row>
    <row r="584" spans="1:22" x14ac:dyDescent="0.3">
      <c r="A584" s="15" t="str">
        <f>IF(NOT(ISBLANK(Announcements!A585)),Announcements!A585,NA())</f>
        <v>IL-20200316-mon-1</v>
      </c>
      <c r="B584" s="15">
        <f>IF(NOT(ISBLANK(Announcements!B585)),Announcements!B585,NA())</f>
        <v>2</v>
      </c>
      <c r="C584" s="15" t="e">
        <f>IF(NOT(ISBLANK(Announcements!#REF!)),Announcements!#REF!,NA())</f>
        <v>#REF!</v>
      </c>
      <c r="D584" s="26">
        <f>IF(NOT(ISBLANK(Announcements!C585)),Announcements!C585,NA())</f>
        <v>43908</v>
      </c>
      <c r="E584" s="15" t="e">
        <f>IF(NOT(ISBLANK(Announcements!D585)),Announcements!D585,NA())</f>
        <v>#N/A</v>
      </c>
      <c r="F584" s="15" t="str">
        <f>IF(NOT(ISBLANK(Announcements!E585)),Announcements!E585,NA())</f>
        <v>IL</v>
      </c>
      <c r="G584" s="15" t="str">
        <f>IF(NOT(ISBLANK(Announcements!F585)),Announcements!F585,NA())</f>
        <v>Foreign exchange</v>
      </c>
      <c r="H584" s="15" t="e">
        <f>IF(INDEX('Lending operations'!$L$3:$L$1007,MATCH($A584,'Lending operations'!$A$3:$A$1007,0))="ü",1,0)</f>
        <v>#N/A</v>
      </c>
      <c r="I584" s="15" t="e">
        <f>IF(INDEX('Lending operations'!$M$3:$M$1007,MATCH($A584,'Lending operations'!$A$3:$A$1007,0))="ü",1,NA())</f>
        <v>#N/A</v>
      </c>
      <c r="J584" s="15">
        <f t="shared" si="18"/>
        <v>0</v>
      </c>
      <c r="K584" s="15">
        <f t="shared" si="19"/>
        <v>0</v>
      </c>
      <c r="M584" s="15" t="e">
        <f>IF(INDEX('Asset purchases'!L$3:L$1002,MATCH($A584,'Asset purchases'!$A$3:$A$1002,0))="ü",1,NA())</f>
        <v>#N/A</v>
      </c>
      <c r="N584" s="15" t="e">
        <f>IF(INDEX('Asset purchases'!M$3:M$1002,MATCH($A584,'Asset purchases'!$A$3:$A$1002,0))="ü",1,NA())</f>
        <v>#N/A</v>
      </c>
      <c r="O584" s="15" t="e">
        <f>IF(INDEX('Asset purchases'!N$3:N$1002,MATCH($A584,'Asset purchases'!$A$3:$A$1002,0))="ü",1,NA())</f>
        <v>#N/A</v>
      </c>
      <c r="P584" s="15" t="e">
        <f>IF(INDEX('Asset purchases'!O$3:O$1002,MATCH($A584,'Asset purchases'!$A$3:$A$1002,0))="ü",1,NA())</f>
        <v>#N/A</v>
      </c>
      <c r="Q584" s="15" t="e">
        <f>IF(INDEX('Asset purchases'!P$3:P$1002,MATCH($A584,'Asset purchases'!$A$3:$A$1002,0))="ü",1,NA())</f>
        <v>#N/A</v>
      </c>
      <c r="R584" s="15" t="e">
        <f>IF(INDEX('Asset purchases'!Q$3:Q$1002,MATCH($A584,'Asset purchases'!$A$3:$A$1002,0))="ü",1,NA())</f>
        <v>#N/A</v>
      </c>
      <c r="S584" s="15" t="e">
        <f>IF(INDEX('Asset purchases'!R$3:R$1002,MATCH($A584,'Asset purchases'!$A$3:$A$1002,0))="ü",1,NA())</f>
        <v>#N/A</v>
      </c>
      <c r="T584" s="15" t="e">
        <f>IF(INDEX('Asset purchases'!S$3:S$1002,MATCH($A584,'Asset purchases'!$A$3:$A$1002,0))="ü",1,NA())</f>
        <v>#N/A</v>
      </c>
      <c r="U584" s="15" t="e">
        <f>IF(INDEX('Asset purchases'!T$3:T$1002,MATCH($A584,'Asset purchases'!$A$3:$A$1002,0))="ü",1,NA())</f>
        <v>#N/A</v>
      </c>
      <c r="V584" s="43">
        <f>IF(Announcements!H585="ü",1,0)</f>
        <v>0</v>
      </c>
    </row>
    <row r="585" spans="1:22" x14ac:dyDescent="0.3">
      <c r="A585" s="15" t="str">
        <f>IF(NOT(ISBLANK(Announcements!A586)),Announcements!A586,NA())</f>
        <v>IL-20200315-mon-1</v>
      </c>
      <c r="B585" s="15">
        <f>IF(NOT(ISBLANK(Announcements!B586)),Announcements!B586,NA())</f>
        <v>2</v>
      </c>
      <c r="C585" s="15" t="e">
        <f>IF(NOT(ISBLANK(Announcements!#REF!)),Announcements!#REF!,NA())</f>
        <v>#REF!</v>
      </c>
      <c r="D585" s="26">
        <f>IF(NOT(ISBLANK(Announcements!C586)),Announcements!C586,NA())</f>
        <v>43913</v>
      </c>
      <c r="E585" s="15" t="e">
        <f>IF(NOT(ISBLANK(Announcements!D586)),Announcements!D586,NA())</f>
        <v>#N/A</v>
      </c>
      <c r="F585" s="15" t="str">
        <f>IF(NOT(ISBLANK(Announcements!E586)),Announcements!E586,NA())</f>
        <v>IL</v>
      </c>
      <c r="G585" s="15" t="str">
        <f>IF(NOT(ISBLANK(Announcements!F586)),Announcements!F586,NA())</f>
        <v>Asset purchases</v>
      </c>
      <c r="H585" s="15" t="e">
        <f>IF(INDEX('Lending operations'!$L$3:$L$1007,MATCH($A585,'Lending operations'!$A$3:$A$1007,0))="ü",1,0)</f>
        <v>#N/A</v>
      </c>
      <c r="I585" s="15" t="e">
        <f>IF(INDEX('Lending operations'!$M$3:$M$1007,MATCH($A585,'Lending operations'!$A$3:$A$1007,0))="ü",1,NA())</f>
        <v>#N/A</v>
      </c>
      <c r="J585" s="15">
        <f t="shared" si="18"/>
        <v>0</v>
      </c>
      <c r="K585" s="15">
        <f t="shared" si="19"/>
        <v>1</v>
      </c>
      <c r="M585" s="15">
        <f>IF(INDEX('Asset purchases'!L$3:L$1002,MATCH($A585,'Asset purchases'!$A$3:$A$1002,0))="ü",1,NA())</f>
        <v>1</v>
      </c>
      <c r="N585" s="15" t="e">
        <f>IF(INDEX('Asset purchases'!M$3:M$1002,MATCH($A585,'Asset purchases'!$A$3:$A$1002,0))="ü",1,NA())</f>
        <v>#N/A</v>
      </c>
      <c r="O585" s="15" t="e">
        <f>IF(INDEX('Asset purchases'!N$3:N$1002,MATCH($A585,'Asset purchases'!$A$3:$A$1002,0))="ü",1,NA())</f>
        <v>#N/A</v>
      </c>
      <c r="P585" s="15" t="e">
        <f>IF(INDEX('Asset purchases'!O$3:O$1002,MATCH($A585,'Asset purchases'!$A$3:$A$1002,0))="ü",1,NA())</f>
        <v>#N/A</v>
      </c>
      <c r="Q585" s="15" t="e">
        <f>IF(INDEX('Asset purchases'!P$3:P$1002,MATCH($A585,'Asset purchases'!$A$3:$A$1002,0))="ü",1,NA())</f>
        <v>#N/A</v>
      </c>
      <c r="R585" s="15" t="e">
        <f>IF(INDEX('Asset purchases'!Q$3:Q$1002,MATCH($A585,'Asset purchases'!$A$3:$A$1002,0))="ü",1,NA())</f>
        <v>#N/A</v>
      </c>
      <c r="S585" s="15" t="e">
        <f>IF(INDEX('Asset purchases'!R$3:R$1002,MATCH($A585,'Asset purchases'!$A$3:$A$1002,0))="ü",1,NA())</f>
        <v>#N/A</v>
      </c>
      <c r="T585" s="15" t="e">
        <f>IF(INDEX('Asset purchases'!S$3:S$1002,MATCH($A585,'Asset purchases'!$A$3:$A$1002,0))="ü",1,NA())</f>
        <v>#N/A</v>
      </c>
      <c r="U585" s="15" t="e">
        <f>IF(INDEX('Asset purchases'!T$3:T$1002,MATCH($A585,'Asset purchases'!$A$3:$A$1002,0))="ü",1,NA())</f>
        <v>#N/A</v>
      </c>
      <c r="V585" s="43">
        <f>IF(Announcements!H586="ü",1,0)</f>
        <v>0</v>
      </c>
    </row>
    <row r="586" spans="1:22" x14ac:dyDescent="0.3">
      <c r="A586" s="15" t="str">
        <f>IF(NOT(ISBLANK(Announcements!A587)),Announcements!A587,NA())</f>
        <v>IL-20200315-mon-2</v>
      </c>
      <c r="B586" s="15">
        <f>IF(NOT(ISBLANK(Announcements!B587)),Announcements!B587,NA())</f>
        <v>2</v>
      </c>
      <c r="C586" s="15" t="e">
        <f>IF(NOT(ISBLANK(Announcements!#REF!)),Announcements!#REF!,NA())</f>
        <v>#REF!</v>
      </c>
      <c r="D586" s="26">
        <f>IF(NOT(ISBLANK(Announcements!C587)),Announcements!C587,NA())</f>
        <v>43927</v>
      </c>
      <c r="E586" s="15" t="e">
        <f>IF(NOT(ISBLANK(Announcements!D587)),Announcements!D587,NA())</f>
        <v>#N/A</v>
      </c>
      <c r="F586" s="15" t="str">
        <f>IF(NOT(ISBLANK(Announcements!E587)),Announcements!E587,NA())</f>
        <v>IL</v>
      </c>
      <c r="G586" s="15" t="str">
        <f>IF(NOT(ISBLANK(Announcements!F587)),Announcements!F587,NA())</f>
        <v>Lending operations</v>
      </c>
      <c r="H586" s="15">
        <f>IF(INDEX('Lending operations'!$L$3:$L$1007,MATCH($A586,'Lending operations'!$A$3:$A$1007,0))="ü",1,0)</f>
        <v>0</v>
      </c>
      <c r="I586" s="15" t="e">
        <f>IF(INDEX('Lending operations'!$M$3:$M$1007,MATCH($A586,'Lending operations'!$A$3:$A$1007,0))="ü",1,NA())</f>
        <v>#N/A</v>
      </c>
      <c r="J586" s="15">
        <f t="shared" si="18"/>
        <v>0</v>
      </c>
      <c r="K586" s="15">
        <f t="shared" si="19"/>
        <v>0</v>
      </c>
      <c r="M586" s="15" t="e">
        <f>IF(INDEX('Asset purchases'!L$3:L$1002,MATCH($A586,'Asset purchases'!$A$3:$A$1002,0))="ü",1,NA())</f>
        <v>#N/A</v>
      </c>
      <c r="N586" s="15" t="e">
        <f>IF(INDEX('Asset purchases'!M$3:M$1002,MATCH($A586,'Asset purchases'!$A$3:$A$1002,0))="ü",1,NA())</f>
        <v>#N/A</v>
      </c>
      <c r="O586" s="15" t="e">
        <f>IF(INDEX('Asset purchases'!N$3:N$1002,MATCH($A586,'Asset purchases'!$A$3:$A$1002,0))="ü",1,NA())</f>
        <v>#N/A</v>
      </c>
      <c r="P586" s="15" t="e">
        <f>IF(INDEX('Asset purchases'!O$3:O$1002,MATCH($A586,'Asset purchases'!$A$3:$A$1002,0))="ü",1,NA())</f>
        <v>#N/A</v>
      </c>
      <c r="Q586" s="15" t="e">
        <f>IF(INDEX('Asset purchases'!P$3:P$1002,MATCH($A586,'Asset purchases'!$A$3:$A$1002,0))="ü",1,NA())</f>
        <v>#N/A</v>
      </c>
      <c r="R586" s="15" t="e">
        <f>IF(INDEX('Asset purchases'!Q$3:Q$1002,MATCH($A586,'Asset purchases'!$A$3:$A$1002,0))="ü",1,NA())</f>
        <v>#N/A</v>
      </c>
      <c r="S586" s="15" t="e">
        <f>IF(INDEX('Asset purchases'!R$3:R$1002,MATCH($A586,'Asset purchases'!$A$3:$A$1002,0))="ü",1,NA())</f>
        <v>#N/A</v>
      </c>
      <c r="T586" s="15" t="e">
        <f>IF(INDEX('Asset purchases'!S$3:S$1002,MATCH($A586,'Asset purchases'!$A$3:$A$1002,0))="ü",1,NA())</f>
        <v>#N/A</v>
      </c>
      <c r="U586" s="15" t="e">
        <f>IF(INDEX('Asset purchases'!T$3:T$1002,MATCH($A586,'Asset purchases'!$A$3:$A$1002,0))="ü",1,NA())</f>
        <v>#N/A</v>
      </c>
      <c r="V586" s="43">
        <f>IF(Announcements!H587="ü",1,0)</f>
        <v>0</v>
      </c>
    </row>
    <row r="587" spans="1:22" x14ac:dyDescent="0.3">
      <c r="A587" s="15" t="str">
        <f>IF(NOT(ISBLANK(Announcements!A588)),Announcements!A588,NA())</f>
        <v>IL-20200406-mon-1</v>
      </c>
      <c r="B587" s="15">
        <f>IF(NOT(ISBLANK(Announcements!B588)),Announcements!B588,NA())</f>
        <v>1</v>
      </c>
      <c r="C587" s="15" t="e">
        <f>IF(NOT(ISBLANK(Announcements!#REF!)),Announcements!#REF!,NA())</f>
        <v>#REF!</v>
      </c>
      <c r="D587" s="26">
        <f>IF(NOT(ISBLANK(Announcements!C588)),Announcements!C588,NA())</f>
        <v>43927</v>
      </c>
      <c r="E587" s="15" t="e">
        <f>IF(NOT(ISBLANK(Announcements!D588)),Announcements!D588,NA())</f>
        <v>#N/A</v>
      </c>
      <c r="F587" s="15" t="str">
        <f>IF(NOT(ISBLANK(Announcements!E588)),Announcements!E588,NA())</f>
        <v>IL</v>
      </c>
      <c r="G587" s="15" t="str">
        <f>IF(NOT(ISBLANK(Announcements!F588)),Announcements!F588,NA())</f>
        <v>Lending operations</v>
      </c>
      <c r="H587" s="15">
        <f>IF(INDEX('Lending operations'!$L$3:$L$1007,MATCH($A587,'Lending operations'!$A$3:$A$1007,0))="ü",1,0)</f>
        <v>1</v>
      </c>
      <c r="I587" s="15" t="e">
        <f>IF(INDEX('Lending operations'!$M$3:$M$1007,MATCH($A587,'Lending operations'!$A$3:$A$1007,0))="ü",1,NA())</f>
        <v>#N/A</v>
      </c>
      <c r="J587" s="15">
        <f t="shared" si="18"/>
        <v>0</v>
      </c>
      <c r="K587" s="15">
        <f t="shared" si="19"/>
        <v>0</v>
      </c>
      <c r="M587" s="15" t="e">
        <f>IF(INDEX('Asset purchases'!L$3:L$1002,MATCH($A587,'Asset purchases'!$A$3:$A$1002,0))="ü",1,NA())</f>
        <v>#N/A</v>
      </c>
      <c r="N587" s="15" t="e">
        <f>IF(INDEX('Asset purchases'!M$3:M$1002,MATCH($A587,'Asset purchases'!$A$3:$A$1002,0))="ü",1,NA())</f>
        <v>#N/A</v>
      </c>
      <c r="O587" s="15" t="e">
        <f>IF(INDEX('Asset purchases'!N$3:N$1002,MATCH($A587,'Asset purchases'!$A$3:$A$1002,0))="ü",1,NA())</f>
        <v>#N/A</v>
      </c>
      <c r="P587" s="15" t="e">
        <f>IF(INDEX('Asset purchases'!O$3:O$1002,MATCH($A587,'Asset purchases'!$A$3:$A$1002,0))="ü",1,NA())</f>
        <v>#N/A</v>
      </c>
      <c r="Q587" s="15" t="e">
        <f>IF(INDEX('Asset purchases'!P$3:P$1002,MATCH($A587,'Asset purchases'!$A$3:$A$1002,0))="ü",1,NA())</f>
        <v>#N/A</v>
      </c>
      <c r="R587" s="15" t="e">
        <f>IF(INDEX('Asset purchases'!Q$3:Q$1002,MATCH($A587,'Asset purchases'!$A$3:$A$1002,0))="ü",1,NA())</f>
        <v>#N/A</v>
      </c>
      <c r="S587" s="15" t="e">
        <f>IF(INDEX('Asset purchases'!R$3:R$1002,MATCH($A587,'Asset purchases'!$A$3:$A$1002,0))="ü",1,NA())</f>
        <v>#N/A</v>
      </c>
      <c r="T587" s="15" t="e">
        <f>IF(INDEX('Asset purchases'!S$3:S$1002,MATCH($A587,'Asset purchases'!$A$3:$A$1002,0))="ü",1,NA())</f>
        <v>#N/A</v>
      </c>
      <c r="U587" s="15" t="e">
        <f>IF(INDEX('Asset purchases'!T$3:T$1002,MATCH($A587,'Asset purchases'!$A$3:$A$1002,0))="ü",1,NA())</f>
        <v>#N/A</v>
      </c>
      <c r="V587" s="43">
        <f>IF(Announcements!H588="ü",1,0)</f>
        <v>0</v>
      </c>
    </row>
    <row r="588" spans="1:22" x14ac:dyDescent="0.3">
      <c r="A588" s="15" t="str">
        <f>IF(NOT(ISBLANK(Announcements!A589)),Announcements!A589,NA())</f>
        <v>IL-20200224-mon-1</v>
      </c>
      <c r="B588" s="15">
        <f>IF(NOT(ISBLANK(Announcements!B589)),Announcements!B589,NA())</f>
        <v>2</v>
      </c>
      <c r="C588" s="15" t="e">
        <f>IF(NOT(ISBLANK(Announcements!#REF!)),Announcements!#REF!,NA())</f>
        <v>#REF!</v>
      </c>
      <c r="D588" s="26">
        <f>IF(NOT(ISBLANK(Announcements!C589)),Announcements!C589,NA())</f>
        <v>43927</v>
      </c>
      <c r="E588" s="15" t="e">
        <f>IF(NOT(ISBLANK(Announcements!D589)),Announcements!D589,NA())</f>
        <v>#N/A</v>
      </c>
      <c r="F588" s="15" t="str">
        <f>IF(NOT(ISBLANK(Announcements!E589)),Announcements!E589,NA())</f>
        <v>IL</v>
      </c>
      <c r="G588" s="15" t="str">
        <f>IF(NOT(ISBLANK(Announcements!F589)),Announcements!F589,NA())</f>
        <v>Interest rate</v>
      </c>
      <c r="H588" s="15" t="e">
        <f>IF(INDEX('Lending operations'!$L$3:$L$1007,MATCH($A588,'Lending operations'!$A$3:$A$1007,0))="ü",1,0)</f>
        <v>#N/A</v>
      </c>
      <c r="I588" s="15" t="e">
        <f>IF(INDEX('Lending operations'!$M$3:$M$1007,MATCH($A588,'Lending operations'!$A$3:$A$1007,0))="ü",1,NA())</f>
        <v>#N/A</v>
      </c>
      <c r="J588" s="15">
        <f t="shared" si="18"/>
        <v>0</v>
      </c>
      <c r="K588" s="15">
        <f t="shared" si="19"/>
        <v>0</v>
      </c>
      <c r="M588" s="15" t="e">
        <f>IF(INDEX('Asset purchases'!L$3:L$1002,MATCH($A588,'Asset purchases'!$A$3:$A$1002,0))="ü",1,NA())</f>
        <v>#N/A</v>
      </c>
      <c r="N588" s="15" t="e">
        <f>IF(INDEX('Asset purchases'!M$3:M$1002,MATCH($A588,'Asset purchases'!$A$3:$A$1002,0))="ü",1,NA())</f>
        <v>#N/A</v>
      </c>
      <c r="O588" s="15" t="e">
        <f>IF(INDEX('Asset purchases'!N$3:N$1002,MATCH($A588,'Asset purchases'!$A$3:$A$1002,0))="ü",1,NA())</f>
        <v>#N/A</v>
      </c>
      <c r="P588" s="15" t="e">
        <f>IF(INDEX('Asset purchases'!O$3:O$1002,MATCH($A588,'Asset purchases'!$A$3:$A$1002,0))="ü",1,NA())</f>
        <v>#N/A</v>
      </c>
      <c r="Q588" s="15" t="e">
        <f>IF(INDEX('Asset purchases'!P$3:P$1002,MATCH($A588,'Asset purchases'!$A$3:$A$1002,0))="ü",1,NA())</f>
        <v>#N/A</v>
      </c>
      <c r="R588" s="15" t="e">
        <f>IF(INDEX('Asset purchases'!Q$3:Q$1002,MATCH($A588,'Asset purchases'!$A$3:$A$1002,0))="ü",1,NA())</f>
        <v>#N/A</v>
      </c>
      <c r="S588" s="15" t="e">
        <f>IF(INDEX('Asset purchases'!R$3:R$1002,MATCH($A588,'Asset purchases'!$A$3:$A$1002,0))="ü",1,NA())</f>
        <v>#N/A</v>
      </c>
      <c r="T588" s="15" t="e">
        <f>IF(INDEX('Asset purchases'!S$3:S$1002,MATCH($A588,'Asset purchases'!$A$3:$A$1002,0))="ü",1,NA())</f>
        <v>#N/A</v>
      </c>
      <c r="U588" s="15" t="e">
        <f>IF(INDEX('Asset purchases'!T$3:T$1002,MATCH($A588,'Asset purchases'!$A$3:$A$1002,0))="ü",1,NA())</f>
        <v>#N/A</v>
      </c>
      <c r="V588" s="43">
        <f>IF(Announcements!H589="ü",1,0)</f>
        <v>0</v>
      </c>
    </row>
    <row r="589" spans="1:22" x14ac:dyDescent="0.3">
      <c r="A589" s="15" t="str">
        <f>IF(NOT(ISBLANK(Announcements!A590)),Announcements!A590,NA())</f>
        <v>IL-20200224-mon-1</v>
      </c>
      <c r="B589" s="15">
        <f>IF(NOT(ISBLANK(Announcements!B590)),Announcements!B590,NA())</f>
        <v>3</v>
      </c>
      <c r="C589" s="15" t="e">
        <f>IF(NOT(ISBLANK(Announcements!#REF!)),Announcements!#REF!,NA())</f>
        <v>#REF!</v>
      </c>
      <c r="D589" s="26">
        <f>IF(NOT(ISBLANK(Announcements!C590)),Announcements!C590,NA())</f>
        <v>43976</v>
      </c>
      <c r="E589" s="15" t="e">
        <f>IF(NOT(ISBLANK(Announcements!D590)),Announcements!D590,NA())</f>
        <v>#N/A</v>
      </c>
      <c r="F589" s="15" t="str">
        <f>IF(NOT(ISBLANK(Announcements!E590)),Announcements!E590,NA())</f>
        <v>IL</v>
      </c>
      <c r="G589" s="15" t="str">
        <f>IF(NOT(ISBLANK(Announcements!F590)),Announcements!F590,NA())</f>
        <v>Interest rate</v>
      </c>
      <c r="H589" s="15" t="e">
        <f>IF(INDEX('Lending operations'!$L$3:$L$1007,MATCH($A589,'Lending operations'!$A$3:$A$1007,0))="ü",1,0)</f>
        <v>#N/A</v>
      </c>
      <c r="I589" s="15" t="e">
        <f>IF(INDEX('Lending operations'!$M$3:$M$1007,MATCH($A589,'Lending operations'!$A$3:$A$1007,0))="ü",1,NA())</f>
        <v>#N/A</v>
      </c>
      <c r="J589" s="15">
        <f t="shared" si="18"/>
        <v>0</v>
      </c>
      <c r="K589" s="15">
        <f t="shared" si="19"/>
        <v>0</v>
      </c>
      <c r="M589" s="15" t="e">
        <f>IF(INDEX('Asset purchases'!L$3:L$1002,MATCH($A589,'Asset purchases'!$A$3:$A$1002,0))="ü",1,NA())</f>
        <v>#N/A</v>
      </c>
      <c r="N589" s="15" t="e">
        <f>IF(INDEX('Asset purchases'!M$3:M$1002,MATCH($A589,'Asset purchases'!$A$3:$A$1002,0))="ü",1,NA())</f>
        <v>#N/A</v>
      </c>
      <c r="O589" s="15" t="e">
        <f>IF(INDEX('Asset purchases'!N$3:N$1002,MATCH($A589,'Asset purchases'!$A$3:$A$1002,0))="ü",1,NA())</f>
        <v>#N/A</v>
      </c>
      <c r="P589" s="15" t="e">
        <f>IF(INDEX('Asset purchases'!O$3:O$1002,MATCH($A589,'Asset purchases'!$A$3:$A$1002,0))="ü",1,NA())</f>
        <v>#N/A</v>
      </c>
      <c r="Q589" s="15" t="e">
        <f>IF(INDEX('Asset purchases'!P$3:P$1002,MATCH($A589,'Asset purchases'!$A$3:$A$1002,0))="ü",1,NA())</f>
        <v>#N/A</v>
      </c>
      <c r="R589" s="15" t="e">
        <f>IF(INDEX('Asset purchases'!Q$3:Q$1002,MATCH($A589,'Asset purchases'!$A$3:$A$1002,0))="ü",1,NA())</f>
        <v>#N/A</v>
      </c>
      <c r="S589" s="15" t="e">
        <f>IF(INDEX('Asset purchases'!R$3:R$1002,MATCH($A589,'Asset purchases'!$A$3:$A$1002,0))="ü",1,NA())</f>
        <v>#N/A</v>
      </c>
      <c r="T589" s="15" t="e">
        <f>IF(INDEX('Asset purchases'!S$3:S$1002,MATCH($A589,'Asset purchases'!$A$3:$A$1002,0))="ü",1,NA())</f>
        <v>#N/A</v>
      </c>
      <c r="U589" s="15" t="e">
        <f>IF(INDEX('Asset purchases'!T$3:T$1002,MATCH($A589,'Asset purchases'!$A$3:$A$1002,0))="ü",1,NA())</f>
        <v>#N/A</v>
      </c>
      <c r="V589" s="43">
        <f>IF(Announcements!H590="ü",1,0)</f>
        <v>0</v>
      </c>
    </row>
    <row r="590" spans="1:22" x14ac:dyDescent="0.3">
      <c r="A590" s="15" t="str">
        <f>IF(NOT(ISBLANK(Announcements!A591)),Announcements!A591,NA())</f>
        <v>IL-20200406-mon-1</v>
      </c>
      <c r="B590" s="15">
        <f>IF(NOT(ISBLANK(Announcements!B591)),Announcements!B591,NA())</f>
        <v>2</v>
      </c>
      <c r="C590" s="15" t="e">
        <f>IF(NOT(ISBLANK(Announcements!#REF!)),Announcements!#REF!,NA())</f>
        <v>#REF!</v>
      </c>
      <c r="D590" s="26">
        <f>IF(NOT(ISBLANK(Announcements!C591)),Announcements!C591,NA())</f>
        <v>44018</v>
      </c>
      <c r="E590" s="15" t="e">
        <f>IF(NOT(ISBLANK(Announcements!D591)),Announcements!D591,NA())</f>
        <v>#N/A</v>
      </c>
      <c r="F590" s="15" t="str">
        <f>IF(NOT(ISBLANK(Announcements!E591)),Announcements!E591,NA())</f>
        <v>IL</v>
      </c>
      <c r="G590" s="15" t="str">
        <f>IF(NOT(ISBLANK(Announcements!F591)),Announcements!F591,NA())</f>
        <v>Lending operations</v>
      </c>
      <c r="H590" s="15">
        <f>IF(INDEX('Lending operations'!$L$3:$L$1007,MATCH($A590,'Lending operations'!$A$3:$A$1007,0))="ü",1,0)</f>
        <v>1</v>
      </c>
      <c r="I590" s="15" t="e">
        <f>IF(INDEX('Lending operations'!$M$3:$M$1007,MATCH($A590,'Lending operations'!$A$3:$A$1007,0))="ü",1,NA())</f>
        <v>#N/A</v>
      </c>
      <c r="J590" s="15">
        <f t="shared" si="18"/>
        <v>0</v>
      </c>
      <c r="K590" s="15">
        <f t="shared" si="19"/>
        <v>0</v>
      </c>
      <c r="M590" s="15" t="e">
        <f>IF(INDEX('Asset purchases'!L$3:L$1002,MATCH($A590,'Asset purchases'!$A$3:$A$1002,0))="ü",1,NA())</f>
        <v>#N/A</v>
      </c>
      <c r="N590" s="15" t="e">
        <f>IF(INDEX('Asset purchases'!M$3:M$1002,MATCH($A590,'Asset purchases'!$A$3:$A$1002,0))="ü",1,NA())</f>
        <v>#N/A</v>
      </c>
      <c r="O590" s="15" t="e">
        <f>IF(INDEX('Asset purchases'!N$3:N$1002,MATCH($A590,'Asset purchases'!$A$3:$A$1002,0))="ü",1,NA())</f>
        <v>#N/A</v>
      </c>
      <c r="P590" s="15" t="e">
        <f>IF(INDEX('Asset purchases'!O$3:O$1002,MATCH($A590,'Asset purchases'!$A$3:$A$1002,0))="ü",1,NA())</f>
        <v>#N/A</v>
      </c>
      <c r="Q590" s="15" t="e">
        <f>IF(INDEX('Asset purchases'!P$3:P$1002,MATCH($A590,'Asset purchases'!$A$3:$A$1002,0))="ü",1,NA())</f>
        <v>#N/A</v>
      </c>
      <c r="R590" s="15" t="e">
        <f>IF(INDEX('Asset purchases'!Q$3:Q$1002,MATCH($A590,'Asset purchases'!$A$3:$A$1002,0))="ü",1,NA())</f>
        <v>#N/A</v>
      </c>
      <c r="S590" s="15" t="e">
        <f>IF(INDEX('Asset purchases'!R$3:R$1002,MATCH($A590,'Asset purchases'!$A$3:$A$1002,0))="ü",1,NA())</f>
        <v>#N/A</v>
      </c>
      <c r="T590" s="15" t="e">
        <f>IF(INDEX('Asset purchases'!S$3:S$1002,MATCH($A590,'Asset purchases'!$A$3:$A$1002,0))="ü",1,NA())</f>
        <v>#N/A</v>
      </c>
      <c r="U590" s="15" t="e">
        <f>IF(INDEX('Asset purchases'!T$3:T$1002,MATCH($A590,'Asset purchases'!$A$3:$A$1002,0))="ü",1,NA())</f>
        <v>#N/A</v>
      </c>
      <c r="V590" s="43">
        <f>IF(Announcements!H591="ü",1,0)</f>
        <v>0</v>
      </c>
    </row>
    <row r="591" spans="1:22" x14ac:dyDescent="0.3">
      <c r="A591" s="15" t="str">
        <f>IF(NOT(ISBLANK(Announcements!A592)),Announcements!A592,NA())</f>
        <v>IL-20200706-mon-1</v>
      </c>
      <c r="B591" s="15">
        <f>IF(NOT(ISBLANK(Announcements!B592)),Announcements!B592,NA())</f>
        <v>1</v>
      </c>
      <c r="C591" s="15" t="e">
        <f>IF(NOT(ISBLANK(Announcements!#REF!)),Announcements!#REF!,NA())</f>
        <v>#REF!</v>
      </c>
      <c r="D591" s="26">
        <f>IF(NOT(ISBLANK(Announcements!C592)),Announcements!C592,NA())</f>
        <v>44018</v>
      </c>
      <c r="E591" s="15" t="e">
        <f>IF(NOT(ISBLANK(Announcements!D592)),Announcements!D592,NA())</f>
        <v>#N/A</v>
      </c>
      <c r="F591" s="15" t="str">
        <f>IF(NOT(ISBLANK(Announcements!E592)),Announcements!E592,NA())</f>
        <v>IL</v>
      </c>
      <c r="G591" s="15" t="str">
        <f>IF(NOT(ISBLANK(Announcements!F592)),Announcements!F592,NA())</f>
        <v>Asset purchases</v>
      </c>
      <c r="H591" s="15" t="e">
        <f>IF(INDEX('Lending operations'!$L$3:$L$1007,MATCH($A591,'Lending operations'!$A$3:$A$1007,0))="ü",1,0)</f>
        <v>#N/A</v>
      </c>
      <c r="I591" s="15" t="e">
        <f>IF(INDEX('Lending operations'!$M$3:$M$1007,MATCH($A591,'Lending operations'!$A$3:$A$1007,0))="ü",1,NA())</f>
        <v>#N/A</v>
      </c>
      <c r="J591" s="15">
        <f t="shared" si="18"/>
        <v>1</v>
      </c>
      <c r="K591" s="15">
        <f t="shared" si="19"/>
        <v>0</v>
      </c>
      <c r="M591" s="15" t="e">
        <f>IF(INDEX('Asset purchases'!L$3:L$1002,MATCH($A591,'Asset purchases'!$A$3:$A$1002,0))="ü",1,NA())</f>
        <v>#N/A</v>
      </c>
      <c r="N591" s="15" t="e">
        <f>IF(INDEX('Asset purchases'!M$3:M$1002,MATCH($A591,'Asset purchases'!$A$3:$A$1002,0))="ü",1,NA())</f>
        <v>#N/A</v>
      </c>
      <c r="O591" s="15" t="e">
        <f>IF(INDEX('Asset purchases'!N$3:N$1002,MATCH($A591,'Asset purchases'!$A$3:$A$1002,0))="ü",1,NA())</f>
        <v>#N/A</v>
      </c>
      <c r="P591" s="15" t="e">
        <f>IF(INDEX('Asset purchases'!O$3:O$1002,MATCH($A591,'Asset purchases'!$A$3:$A$1002,0))="ü",1,NA())</f>
        <v>#N/A</v>
      </c>
      <c r="Q591" s="15" t="e">
        <f>IF(INDEX('Asset purchases'!P$3:P$1002,MATCH($A591,'Asset purchases'!$A$3:$A$1002,0))="ü",1,NA())</f>
        <v>#N/A</v>
      </c>
      <c r="R591" s="15" t="e">
        <f>IF(INDEX('Asset purchases'!Q$3:Q$1002,MATCH($A591,'Asset purchases'!$A$3:$A$1002,0))="ü",1,NA())</f>
        <v>#N/A</v>
      </c>
      <c r="S591" s="15">
        <f>IF(INDEX('Asset purchases'!R$3:R$1002,MATCH($A591,'Asset purchases'!$A$3:$A$1002,0))="ü",1,NA())</f>
        <v>1</v>
      </c>
      <c r="T591" s="15" t="e">
        <f>IF(INDEX('Asset purchases'!S$3:S$1002,MATCH($A591,'Asset purchases'!$A$3:$A$1002,0))="ü",1,NA())</f>
        <v>#N/A</v>
      </c>
      <c r="U591" s="15" t="e">
        <f>IF(INDEX('Asset purchases'!T$3:T$1002,MATCH($A591,'Asset purchases'!$A$3:$A$1002,0))="ü",1,NA())</f>
        <v>#N/A</v>
      </c>
      <c r="V591" s="43">
        <f>IF(Announcements!H592="ü",1,0)</f>
        <v>0</v>
      </c>
    </row>
    <row r="592" spans="1:22" x14ac:dyDescent="0.3">
      <c r="A592" s="15" t="str">
        <f>IF(NOT(ISBLANK(Announcements!A593)),Announcements!A593,NA())</f>
        <v>IL-20200224-mon-1</v>
      </c>
      <c r="B592" s="15">
        <f>IF(NOT(ISBLANK(Announcements!B593)),Announcements!B593,NA())</f>
        <v>4</v>
      </c>
      <c r="C592" s="15" t="e">
        <f>IF(NOT(ISBLANK(Announcements!#REF!)),Announcements!#REF!,NA())</f>
        <v>#REF!</v>
      </c>
      <c r="D592" s="26">
        <f>IF(NOT(ISBLANK(Announcements!C593)),Announcements!C593,NA())</f>
        <v>44018</v>
      </c>
      <c r="E592" s="15" t="e">
        <f>IF(NOT(ISBLANK(Announcements!D593)),Announcements!D593,NA())</f>
        <v>#N/A</v>
      </c>
      <c r="F592" s="15" t="str">
        <f>IF(NOT(ISBLANK(Announcements!E593)),Announcements!E593,NA())</f>
        <v>IL</v>
      </c>
      <c r="G592" s="15" t="str">
        <f>IF(NOT(ISBLANK(Announcements!F593)),Announcements!F593,NA())</f>
        <v>Interest rate</v>
      </c>
      <c r="H592" s="15" t="e">
        <f>IF(INDEX('Lending operations'!$L$3:$L$1007,MATCH($A592,'Lending operations'!$A$3:$A$1007,0))="ü",1,0)</f>
        <v>#N/A</v>
      </c>
      <c r="I592" s="15" t="e">
        <f>IF(INDEX('Lending operations'!$M$3:$M$1007,MATCH($A592,'Lending operations'!$A$3:$A$1007,0))="ü",1,NA())</f>
        <v>#N/A</v>
      </c>
      <c r="J592" s="15">
        <f t="shared" si="18"/>
        <v>0</v>
      </c>
      <c r="K592" s="15">
        <f t="shared" si="19"/>
        <v>0</v>
      </c>
      <c r="M592" s="15" t="e">
        <f>IF(INDEX('Asset purchases'!L$3:L$1002,MATCH($A592,'Asset purchases'!$A$3:$A$1002,0))="ü",1,NA())</f>
        <v>#N/A</v>
      </c>
      <c r="N592" s="15" t="e">
        <f>IF(INDEX('Asset purchases'!M$3:M$1002,MATCH($A592,'Asset purchases'!$A$3:$A$1002,0))="ü",1,NA())</f>
        <v>#N/A</v>
      </c>
      <c r="O592" s="15" t="e">
        <f>IF(INDEX('Asset purchases'!N$3:N$1002,MATCH($A592,'Asset purchases'!$A$3:$A$1002,0))="ü",1,NA())</f>
        <v>#N/A</v>
      </c>
      <c r="P592" s="15" t="e">
        <f>IF(INDEX('Asset purchases'!O$3:O$1002,MATCH($A592,'Asset purchases'!$A$3:$A$1002,0))="ü",1,NA())</f>
        <v>#N/A</v>
      </c>
      <c r="Q592" s="15" t="e">
        <f>IF(INDEX('Asset purchases'!P$3:P$1002,MATCH($A592,'Asset purchases'!$A$3:$A$1002,0))="ü",1,NA())</f>
        <v>#N/A</v>
      </c>
      <c r="R592" s="15" t="e">
        <f>IF(INDEX('Asset purchases'!Q$3:Q$1002,MATCH($A592,'Asset purchases'!$A$3:$A$1002,0))="ü",1,NA())</f>
        <v>#N/A</v>
      </c>
      <c r="S592" s="15" t="e">
        <f>IF(INDEX('Asset purchases'!R$3:R$1002,MATCH($A592,'Asset purchases'!$A$3:$A$1002,0))="ü",1,NA())</f>
        <v>#N/A</v>
      </c>
      <c r="T592" s="15" t="e">
        <f>IF(INDEX('Asset purchases'!S$3:S$1002,MATCH($A592,'Asset purchases'!$A$3:$A$1002,0))="ü",1,NA())</f>
        <v>#N/A</v>
      </c>
      <c r="U592" s="15" t="e">
        <f>IF(INDEX('Asset purchases'!T$3:T$1002,MATCH($A592,'Asset purchases'!$A$3:$A$1002,0))="ü",1,NA())</f>
        <v>#N/A</v>
      </c>
      <c r="V592" s="43">
        <f>IF(Announcements!H593="ü",1,0)</f>
        <v>0</v>
      </c>
    </row>
    <row r="593" spans="1:22" x14ac:dyDescent="0.3">
      <c r="A593" s="15" t="str">
        <f>IF(NOT(ISBLANK(Announcements!A594)),Announcements!A594,NA())</f>
        <v>IL-20200224-mon-1</v>
      </c>
      <c r="B593" s="15">
        <f>IF(NOT(ISBLANK(Announcements!B594)),Announcements!B594,NA())</f>
        <v>5</v>
      </c>
      <c r="C593" s="15" t="e">
        <f>IF(NOT(ISBLANK(Announcements!#REF!)),Announcements!#REF!,NA())</f>
        <v>#REF!</v>
      </c>
      <c r="D593" s="26">
        <f>IF(NOT(ISBLANK(Announcements!C594)),Announcements!C594,NA())</f>
        <v>44067</v>
      </c>
      <c r="E593" s="15" t="e">
        <f>IF(NOT(ISBLANK(Announcements!D594)),Announcements!D594,NA())</f>
        <v>#N/A</v>
      </c>
      <c r="F593" s="15" t="str">
        <f>IF(NOT(ISBLANK(Announcements!E594)),Announcements!E594,NA())</f>
        <v>IL</v>
      </c>
      <c r="G593" s="15" t="str">
        <f>IF(NOT(ISBLANK(Announcements!F594)),Announcements!F594,NA())</f>
        <v>Interest rate</v>
      </c>
      <c r="H593" s="15" t="e">
        <f>IF(INDEX('Lending operations'!$L$3:$L$1007,MATCH($A593,'Lending operations'!$A$3:$A$1007,0))="ü",1,0)</f>
        <v>#N/A</v>
      </c>
      <c r="I593" s="15" t="e">
        <f>IF(INDEX('Lending operations'!$M$3:$M$1007,MATCH($A593,'Lending operations'!$A$3:$A$1007,0))="ü",1,NA())</f>
        <v>#N/A</v>
      </c>
      <c r="J593" s="15">
        <f t="shared" si="18"/>
        <v>0</v>
      </c>
      <c r="K593" s="15">
        <f t="shared" si="19"/>
        <v>0</v>
      </c>
      <c r="M593" s="15" t="e">
        <f>IF(INDEX('Asset purchases'!L$3:L$1002,MATCH($A593,'Asset purchases'!$A$3:$A$1002,0))="ü",1,NA())</f>
        <v>#N/A</v>
      </c>
      <c r="N593" s="15" t="e">
        <f>IF(INDEX('Asset purchases'!M$3:M$1002,MATCH($A593,'Asset purchases'!$A$3:$A$1002,0))="ü",1,NA())</f>
        <v>#N/A</v>
      </c>
      <c r="O593" s="15" t="e">
        <f>IF(INDEX('Asset purchases'!N$3:N$1002,MATCH($A593,'Asset purchases'!$A$3:$A$1002,0))="ü",1,NA())</f>
        <v>#N/A</v>
      </c>
      <c r="P593" s="15" t="e">
        <f>IF(INDEX('Asset purchases'!O$3:O$1002,MATCH($A593,'Asset purchases'!$A$3:$A$1002,0))="ü",1,NA())</f>
        <v>#N/A</v>
      </c>
      <c r="Q593" s="15" t="e">
        <f>IF(INDEX('Asset purchases'!P$3:P$1002,MATCH($A593,'Asset purchases'!$A$3:$A$1002,0))="ü",1,NA())</f>
        <v>#N/A</v>
      </c>
      <c r="R593" s="15" t="e">
        <f>IF(INDEX('Asset purchases'!Q$3:Q$1002,MATCH($A593,'Asset purchases'!$A$3:$A$1002,0))="ü",1,NA())</f>
        <v>#N/A</v>
      </c>
      <c r="S593" s="15" t="e">
        <f>IF(INDEX('Asset purchases'!R$3:R$1002,MATCH($A593,'Asset purchases'!$A$3:$A$1002,0))="ü",1,NA())</f>
        <v>#N/A</v>
      </c>
      <c r="T593" s="15" t="e">
        <f>IF(INDEX('Asset purchases'!S$3:S$1002,MATCH($A593,'Asset purchases'!$A$3:$A$1002,0))="ü",1,NA())</f>
        <v>#N/A</v>
      </c>
      <c r="U593" s="15" t="e">
        <f>IF(INDEX('Asset purchases'!T$3:T$1002,MATCH($A593,'Asset purchases'!$A$3:$A$1002,0))="ü",1,NA())</f>
        <v>#N/A</v>
      </c>
      <c r="V593" s="43">
        <f>IF(Announcements!H594="ü",1,0)</f>
        <v>0</v>
      </c>
    </row>
    <row r="594" spans="1:22" x14ac:dyDescent="0.3">
      <c r="A594" s="15" t="str">
        <f>IF(NOT(ISBLANK(Announcements!A595)),Announcements!A595,NA())</f>
        <v>IL-20200315-mon-1</v>
      </c>
      <c r="B594" s="15">
        <f>IF(NOT(ISBLANK(Announcements!B595)),Announcements!B595,NA())</f>
        <v>3</v>
      </c>
      <c r="C594" s="15" t="e">
        <f>IF(NOT(ISBLANK(Announcements!#REF!)),Announcements!#REF!,NA())</f>
        <v>#REF!</v>
      </c>
      <c r="D594" s="26">
        <f>IF(NOT(ISBLANK(Announcements!C595)),Announcements!C595,NA())</f>
        <v>44126</v>
      </c>
      <c r="E594" s="15" t="e">
        <f>IF(NOT(ISBLANK(Announcements!D595)),Announcements!D595,NA())</f>
        <v>#N/A</v>
      </c>
      <c r="F594" s="15" t="str">
        <f>IF(NOT(ISBLANK(Announcements!E595)),Announcements!E595,NA())</f>
        <v>IL</v>
      </c>
      <c r="G594" s="15" t="str">
        <f>IF(NOT(ISBLANK(Announcements!F595)),Announcements!F595,NA())</f>
        <v>Asset purchases</v>
      </c>
      <c r="H594" s="15" t="e">
        <f>IF(INDEX('Lending operations'!$L$3:$L$1007,MATCH($A594,'Lending operations'!$A$3:$A$1007,0))="ü",1,0)</f>
        <v>#N/A</v>
      </c>
      <c r="I594" s="15" t="e">
        <f>IF(INDEX('Lending operations'!$M$3:$M$1007,MATCH($A594,'Lending operations'!$A$3:$A$1007,0))="ü",1,NA())</f>
        <v>#N/A</v>
      </c>
      <c r="J594" s="15">
        <f t="shared" si="18"/>
        <v>0</v>
      </c>
      <c r="K594" s="15">
        <f t="shared" si="19"/>
        <v>1</v>
      </c>
      <c r="M594" s="15">
        <f>IF(INDEX('Asset purchases'!L$3:L$1002,MATCH($A594,'Asset purchases'!$A$3:$A$1002,0))="ü",1,NA())</f>
        <v>1</v>
      </c>
      <c r="N594" s="15" t="e">
        <f>IF(INDEX('Asset purchases'!M$3:M$1002,MATCH($A594,'Asset purchases'!$A$3:$A$1002,0))="ü",1,NA())</f>
        <v>#N/A</v>
      </c>
      <c r="O594" s="15" t="e">
        <f>IF(INDEX('Asset purchases'!N$3:N$1002,MATCH($A594,'Asset purchases'!$A$3:$A$1002,0))="ü",1,NA())</f>
        <v>#N/A</v>
      </c>
      <c r="P594" s="15" t="e">
        <f>IF(INDEX('Asset purchases'!O$3:O$1002,MATCH($A594,'Asset purchases'!$A$3:$A$1002,0))="ü",1,NA())</f>
        <v>#N/A</v>
      </c>
      <c r="Q594" s="15" t="e">
        <f>IF(INDEX('Asset purchases'!P$3:P$1002,MATCH($A594,'Asset purchases'!$A$3:$A$1002,0))="ü",1,NA())</f>
        <v>#N/A</v>
      </c>
      <c r="R594" s="15" t="e">
        <f>IF(INDEX('Asset purchases'!Q$3:Q$1002,MATCH($A594,'Asset purchases'!$A$3:$A$1002,0))="ü",1,NA())</f>
        <v>#N/A</v>
      </c>
      <c r="S594" s="15" t="e">
        <f>IF(INDEX('Asset purchases'!R$3:R$1002,MATCH($A594,'Asset purchases'!$A$3:$A$1002,0))="ü",1,NA())</f>
        <v>#N/A</v>
      </c>
      <c r="T594" s="15" t="e">
        <f>IF(INDEX('Asset purchases'!S$3:S$1002,MATCH($A594,'Asset purchases'!$A$3:$A$1002,0))="ü",1,NA())</f>
        <v>#N/A</v>
      </c>
      <c r="U594" s="15" t="e">
        <f>IF(INDEX('Asset purchases'!T$3:T$1002,MATCH($A594,'Asset purchases'!$A$3:$A$1002,0))="ü",1,NA())</f>
        <v>#N/A</v>
      </c>
      <c r="V594" s="43">
        <f>IF(Announcements!H595="ü",1,0)</f>
        <v>0</v>
      </c>
    </row>
    <row r="595" spans="1:22" x14ac:dyDescent="0.3">
      <c r="A595" s="15" t="str">
        <f>IF(NOT(ISBLANK(Announcements!A596)),Announcements!A596,NA())</f>
        <v>IL-20200406-mon-1</v>
      </c>
      <c r="B595" s="15">
        <f>IF(NOT(ISBLANK(Announcements!B596)),Announcements!B596,NA())</f>
        <v>3</v>
      </c>
      <c r="C595" s="15" t="e">
        <f>IF(NOT(ISBLANK(Announcements!#REF!)),Announcements!#REF!,NA())</f>
        <v>#REF!</v>
      </c>
      <c r="D595" s="26">
        <f>IF(NOT(ISBLANK(Announcements!C596)),Announcements!C596,NA())</f>
        <v>44126</v>
      </c>
      <c r="E595" s="15" t="e">
        <f>IF(NOT(ISBLANK(Announcements!D596)),Announcements!D596,NA())</f>
        <v>#N/A</v>
      </c>
      <c r="F595" s="15" t="str">
        <f>IF(NOT(ISBLANK(Announcements!E596)),Announcements!E596,NA())</f>
        <v>IL</v>
      </c>
      <c r="G595" s="15" t="str">
        <f>IF(NOT(ISBLANK(Announcements!F596)),Announcements!F596,NA())</f>
        <v>Lending operations</v>
      </c>
      <c r="H595" s="15">
        <f>IF(INDEX('Lending operations'!$L$3:$L$1007,MATCH($A595,'Lending operations'!$A$3:$A$1007,0))="ü",1,0)</f>
        <v>1</v>
      </c>
      <c r="I595" s="15" t="e">
        <f>IF(INDEX('Lending operations'!$M$3:$M$1007,MATCH($A595,'Lending operations'!$A$3:$A$1007,0))="ü",1,NA())</f>
        <v>#N/A</v>
      </c>
      <c r="J595" s="15">
        <f t="shared" si="18"/>
        <v>0</v>
      </c>
      <c r="K595" s="15">
        <f t="shared" si="19"/>
        <v>0</v>
      </c>
      <c r="M595" s="15" t="e">
        <f>IF(INDEX('Asset purchases'!L$3:L$1002,MATCH($A595,'Asset purchases'!$A$3:$A$1002,0))="ü",1,NA())</f>
        <v>#N/A</v>
      </c>
      <c r="N595" s="15" t="e">
        <f>IF(INDEX('Asset purchases'!M$3:M$1002,MATCH($A595,'Asset purchases'!$A$3:$A$1002,0))="ü",1,NA())</f>
        <v>#N/A</v>
      </c>
      <c r="O595" s="15" t="e">
        <f>IF(INDEX('Asset purchases'!N$3:N$1002,MATCH($A595,'Asset purchases'!$A$3:$A$1002,0))="ü",1,NA())</f>
        <v>#N/A</v>
      </c>
      <c r="P595" s="15" t="e">
        <f>IF(INDEX('Asset purchases'!O$3:O$1002,MATCH($A595,'Asset purchases'!$A$3:$A$1002,0))="ü",1,NA())</f>
        <v>#N/A</v>
      </c>
      <c r="Q595" s="15" t="e">
        <f>IF(INDEX('Asset purchases'!P$3:P$1002,MATCH($A595,'Asset purchases'!$A$3:$A$1002,0))="ü",1,NA())</f>
        <v>#N/A</v>
      </c>
      <c r="R595" s="15" t="e">
        <f>IF(INDEX('Asset purchases'!Q$3:Q$1002,MATCH($A595,'Asset purchases'!$A$3:$A$1002,0))="ü",1,NA())</f>
        <v>#N/A</v>
      </c>
      <c r="S595" s="15" t="e">
        <f>IF(INDEX('Asset purchases'!R$3:R$1002,MATCH($A595,'Asset purchases'!$A$3:$A$1002,0))="ü",1,NA())</f>
        <v>#N/A</v>
      </c>
      <c r="T595" s="15" t="e">
        <f>IF(INDEX('Asset purchases'!S$3:S$1002,MATCH($A595,'Asset purchases'!$A$3:$A$1002,0))="ü",1,NA())</f>
        <v>#N/A</v>
      </c>
      <c r="U595" s="15" t="e">
        <f>IF(INDEX('Asset purchases'!T$3:T$1002,MATCH($A595,'Asset purchases'!$A$3:$A$1002,0))="ü",1,NA())</f>
        <v>#N/A</v>
      </c>
      <c r="V595" s="43">
        <f>IF(Announcements!H596="ü",1,0)</f>
        <v>0</v>
      </c>
    </row>
    <row r="596" spans="1:22" x14ac:dyDescent="0.3">
      <c r="A596" s="15" t="str">
        <f>IF(NOT(ISBLANK(Announcements!A597)),Announcements!A597,NA())</f>
        <v>IL-20200224-mon-1</v>
      </c>
      <c r="B596" s="15">
        <f>IF(NOT(ISBLANK(Announcements!B597)),Announcements!B597,NA())</f>
        <v>6</v>
      </c>
      <c r="C596" s="15" t="e">
        <f>IF(NOT(ISBLANK(Announcements!#REF!)),Announcements!#REF!,NA())</f>
        <v>#REF!</v>
      </c>
      <c r="D596" s="26">
        <f>IF(NOT(ISBLANK(Announcements!C597)),Announcements!C597,NA())</f>
        <v>44126</v>
      </c>
      <c r="E596" s="15" t="e">
        <f>IF(NOT(ISBLANK(Announcements!D597)),Announcements!D597,NA())</f>
        <v>#N/A</v>
      </c>
      <c r="F596" s="15" t="str">
        <f>IF(NOT(ISBLANK(Announcements!E597)),Announcements!E597,NA())</f>
        <v>IL</v>
      </c>
      <c r="G596" s="15" t="str">
        <f>IF(NOT(ISBLANK(Announcements!F597)),Announcements!F597,NA())</f>
        <v>Interest rate</v>
      </c>
      <c r="H596" s="15" t="e">
        <f>IF(INDEX('Lending operations'!$L$3:$L$1007,MATCH($A596,'Lending operations'!$A$3:$A$1007,0))="ü",1,0)</f>
        <v>#N/A</v>
      </c>
      <c r="I596" s="15" t="e">
        <f>IF(INDEX('Lending operations'!$M$3:$M$1007,MATCH($A596,'Lending operations'!$A$3:$A$1007,0))="ü",1,NA())</f>
        <v>#N/A</v>
      </c>
      <c r="J596" s="15">
        <f t="shared" si="18"/>
        <v>0</v>
      </c>
      <c r="K596" s="15">
        <f t="shared" si="19"/>
        <v>0</v>
      </c>
      <c r="M596" s="15" t="e">
        <f>IF(INDEX('Asset purchases'!L$3:L$1002,MATCH($A596,'Asset purchases'!$A$3:$A$1002,0))="ü",1,NA())</f>
        <v>#N/A</v>
      </c>
      <c r="N596" s="15" t="e">
        <f>IF(INDEX('Asset purchases'!M$3:M$1002,MATCH($A596,'Asset purchases'!$A$3:$A$1002,0))="ü",1,NA())</f>
        <v>#N/A</v>
      </c>
      <c r="O596" s="15" t="e">
        <f>IF(INDEX('Asset purchases'!N$3:N$1002,MATCH($A596,'Asset purchases'!$A$3:$A$1002,0))="ü",1,NA())</f>
        <v>#N/A</v>
      </c>
      <c r="P596" s="15" t="e">
        <f>IF(INDEX('Asset purchases'!O$3:O$1002,MATCH($A596,'Asset purchases'!$A$3:$A$1002,0))="ü",1,NA())</f>
        <v>#N/A</v>
      </c>
      <c r="Q596" s="15" t="e">
        <f>IF(INDEX('Asset purchases'!P$3:P$1002,MATCH($A596,'Asset purchases'!$A$3:$A$1002,0))="ü",1,NA())</f>
        <v>#N/A</v>
      </c>
      <c r="R596" s="15" t="e">
        <f>IF(INDEX('Asset purchases'!Q$3:Q$1002,MATCH($A596,'Asset purchases'!$A$3:$A$1002,0))="ü",1,NA())</f>
        <v>#N/A</v>
      </c>
      <c r="S596" s="15" t="e">
        <f>IF(INDEX('Asset purchases'!R$3:R$1002,MATCH($A596,'Asset purchases'!$A$3:$A$1002,0))="ü",1,NA())</f>
        <v>#N/A</v>
      </c>
      <c r="T596" s="15" t="e">
        <f>IF(INDEX('Asset purchases'!S$3:S$1002,MATCH($A596,'Asset purchases'!$A$3:$A$1002,0))="ü",1,NA())</f>
        <v>#N/A</v>
      </c>
      <c r="U596" s="15" t="e">
        <f>IF(INDEX('Asset purchases'!T$3:T$1002,MATCH($A596,'Asset purchases'!$A$3:$A$1002,0))="ü",1,NA())</f>
        <v>#N/A</v>
      </c>
      <c r="V596" s="43">
        <f>IF(Announcements!H597="ü",1,0)</f>
        <v>0</v>
      </c>
    </row>
    <row r="597" spans="1:22" x14ac:dyDescent="0.3">
      <c r="A597" s="15" t="str">
        <f>IF(NOT(ISBLANK(Announcements!A598)),Announcements!A598,NA())</f>
        <v>IL-20200224-mon-1</v>
      </c>
      <c r="B597" s="15">
        <f>IF(NOT(ISBLANK(Announcements!B598)),Announcements!B598,NA())</f>
        <v>7</v>
      </c>
      <c r="C597" s="15" t="e">
        <f>IF(NOT(ISBLANK(Announcements!#REF!)),Announcements!#REF!,NA())</f>
        <v>#REF!</v>
      </c>
      <c r="D597" s="26">
        <f>IF(NOT(ISBLANK(Announcements!C598)),Announcements!C598,NA())</f>
        <v>44165</v>
      </c>
      <c r="E597" s="15" t="e">
        <f>IF(NOT(ISBLANK(Announcements!D598)),Announcements!D598,NA())</f>
        <v>#N/A</v>
      </c>
      <c r="F597" s="15" t="str">
        <f>IF(NOT(ISBLANK(Announcements!E598)),Announcements!E598,NA())</f>
        <v>IL</v>
      </c>
      <c r="G597" s="15" t="str">
        <f>IF(NOT(ISBLANK(Announcements!F598)),Announcements!F598,NA())</f>
        <v>Interest rate</v>
      </c>
      <c r="H597" s="15" t="e">
        <f>IF(INDEX('Lending operations'!$L$3:$L$1007,MATCH($A597,'Lending operations'!$A$3:$A$1007,0))="ü",1,0)</f>
        <v>#N/A</v>
      </c>
      <c r="I597" s="15" t="e">
        <f>IF(INDEX('Lending operations'!$M$3:$M$1007,MATCH($A597,'Lending operations'!$A$3:$A$1007,0))="ü",1,NA())</f>
        <v>#N/A</v>
      </c>
      <c r="J597" s="15">
        <f t="shared" si="18"/>
        <v>0</v>
      </c>
      <c r="K597" s="15">
        <f t="shared" si="19"/>
        <v>0</v>
      </c>
      <c r="M597" s="15" t="e">
        <f>IF(INDEX('Asset purchases'!L$3:L$1002,MATCH($A597,'Asset purchases'!$A$3:$A$1002,0))="ü",1,NA())</f>
        <v>#N/A</v>
      </c>
      <c r="N597" s="15" t="e">
        <f>IF(INDEX('Asset purchases'!M$3:M$1002,MATCH($A597,'Asset purchases'!$A$3:$A$1002,0))="ü",1,NA())</f>
        <v>#N/A</v>
      </c>
      <c r="O597" s="15" t="e">
        <f>IF(INDEX('Asset purchases'!N$3:N$1002,MATCH($A597,'Asset purchases'!$A$3:$A$1002,0))="ü",1,NA())</f>
        <v>#N/A</v>
      </c>
      <c r="P597" s="15" t="e">
        <f>IF(INDEX('Asset purchases'!O$3:O$1002,MATCH($A597,'Asset purchases'!$A$3:$A$1002,0))="ü",1,NA())</f>
        <v>#N/A</v>
      </c>
      <c r="Q597" s="15" t="e">
        <f>IF(INDEX('Asset purchases'!P$3:P$1002,MATCH($A597,'Asset purchases'!$A$3:$A$1002,0))="ü",1,NA())</f>
        <v>#N/A</v>
      </c>
      <c r="R597" s="15" t="e">
        <f>IF(INDEX('Asset purchases'!Q$3:Q$1002,MATCH($A597,'Asset purchases'!$A$3:$A$1002,0))="ü",1,NA())</f>
        <v>#N/A</v>
      </c>
      <c r="S597" s="15" t="e">
        <f>IF(INDEX('Asset purchases'!R$3:R$1002,MATCH($A597,'Asset purchases'!$A$3:$A$1002,0))="ü",1,NA())</f>
        <v>#N/A</v>
      </c>
      <c r="T597" s="15" t="e">
        <f>IF(INDEX('Asset purchases'!S$3:S$1002,MATCH($A597,'Asset purchases'!$A$3:$A$1002,0))="ü",1,NA())</f>
        <v>#N/A</v>
      </c>
      <c r="U597" s="15" t="e">
        <f>IF(INDEX('Asset purchases'!T$3:T$1002,MATCH($A597,'Asset purchases'!$A$3:$A$1002,0))="ü",1,NA())</f>
        <v>#N/A</v>
      </c>
      <c r="V597" s="43">
        <f>IF(Announcements!H598="ü",1,0)</f>
        <v>0</v>
      </c>
    </row>
    <row r="598" spans="1:22" x14ac:dyDescent="0.3">
      <c r="A598" s="15" t="str">
        <f>IF(NOT(ISBLANK(Announcements!A599)),Announcements!A599,NA())</f>
        <v>IL-20200224-mon-1</v>
      </c>
      <c r="B598" s="15">
        <f>IF(NOT(ISBLANK(Announcements!B599)),Announcements!B599,NA())</f>
        <v>8</v>
      </c>
      <c r="C598" s="15" t="e">
        <f>IF(NOT(ISBLANK(Announcements!#REF!)),Announcements!#REF!,NA())</f>
        <v>#REF!</v>
      </c>
      <c r="D598" s="26">
        <f>IF(NOT(ISBLANK(Announcements!C599)),Announcements!C599,NA())</f>
        <v>44200</v>
      </c>
      <c r="E598" s="15" t="e">
        <f>IF(NOT(ISBLANK(Announcements!D599)),Announcements!D599,NA())</f>
        <v>#N/A</v>
      </c>
      <c r="F598" s="15" t="str">
        <f>IF(NOT(ISBLANK(Announcements!E599)),Announcements!E599,NA())</f>
        <v>IL</v>
      </c>
      <c r="G598" s="15" t="str">
        <f>IF(NOT(ISBLANK(Announcements!F599)),Announcements!F599,NA())</f>
        <v>Interest rate</v>
      </c>
      <c r="H598" s="15" t="e">
        <f>IF(INDEX('Lending operations'!$L$3:$L$1007,MATCH($A598,'Lending operations'!$A$3:$A$1007,0))="ü",1,0)</f>
        <v>#N/A</v>
      </c>
      <c r="I598" s="15" t="e">
        <f>IF(INDEX('Lending operations'!$M$3:$M$1007,MATCH($A598,'Lending operations'!$A$3:$A$1007,0))="ü",1,NA())</f>
        <v>#N/A</v>
      </c>
      <c r="J598" s="15">
        <f t="shared" si="18"/>
        <v>0</v>
      </c>
      <c r="K598" s="15">
        <f t="shared" si="19"/>
        <v>0</v>
      </c>
      <c r="M598" s="15" t="e">
        <f>IF(INDEX('Asset purchases'!L$3:L$1002,MATCH($A598,'Asset purchases'!$A$3:$A$1002,0))="ü",1,NA())</f>
        <v>#N/A</v>
      </c>
      <c r="N598" s="15" t="e">
        <f>IF(INDEX('Asset purchases'!M$3:M$1002,MATCH($A598,'Asset purchases'!$A$3:$A$1002,0))="ü",1,NA())</f>
        <v>#N/A</v>
      </c>
      <c r="O598" s="15" t="e">
        <f>IF(INDEX('Asset purchases'!N$3:N$1002,MATCH($A598,'Asset purchases'!$A$3:$A$1002,0))="ü",1,NA())</f>
        <v>#N/A</v>
      </c>
      <c r="P598" s="15" t="e">
        <f>IF(INDEX('Asset purchases'!O$3:O$1002,MATCH($A598,'Asset purchases'!$A$3:$A$1002,0))="ü",1,NA())</f>
        <v>#N/A</v>
      </c>
      <c r="Q598" s="15" t="e">
        <f>IF(INDEX('Asset purchases'!P$3:P$1002,MATCH($A598,'Asset purchases'!$A$3:$A$1002,0))="ü",1,NA())</f>
        <v>#N/A</v>
      </c>
      <c r="R598" s="15" t="e">
        <f>IF(INDEX('Asset purchases'!Q$3:Q$1002,MATCH($A598,'Asset purchases'!$A$3:$A$1002,0))="ü",1,NA())</f>
        <v>#N/A</v>
      </c>
      <c r="S598" s="15" t="e">
        <f>IF(INDEX('Asset purchases'!R$3:R$1002,MATCH($A598,'Asset purchases'!$A$3:$A$1002,0))="ü",1,NA())</f>
        <v>#N/A</v>
      </c>
      <c r="T598" s="15" t="e">
        <f>IF(INDEX('Asset purchases'!S$3:S$1002,MATCH($A598,'Asset purchases'!$A$3:$A$1002,0))="ü",1,NA())</f>
        <v>#N/A</v>
      </c>
      <c r="U598" s="15" t="e">
        <f>IF(INDEX('Asset purchases'!T$3:T$1002,MATCH($A598,'Asset purchases'!$A$3:$A$1002,0))="ü",1,NA())</f>
        <v>#N/A</v>
      </c>
      <c r="V598" s="43">
        <f>IF(Announcements!H599="ü",1,0)</f>
        <v>0</v>
      </c>
    </row>
    <row r="599" spans="1:22" x14ac:dyDescent="0.3">
      <c r="A599" s="15" t="str">
        <f>IF(NOT(ISBLANK(Announcements!A600)),Announcements!A600,NA())</f>
        <v>IL-20200224-mon-1</v>
      </c>
      <c r="B599" s="15">
        <f>IF(NOT(ISBLANK(Announcements!B600)),Announcements!B600,NA())</f>
        <v>9</v>
      </c>
      <c r="C599" s="15" t="e">
        <f>IF(NOT(ISBLANK(Announcements!#REF!)),Announcements!#REF!,NA())</f>
        <v>#REF!</v>
      </c>
      <c r="D599" s="26">
        <f>IF(NOT(ISBLANK(Announcements!C600)),Announcements!C600,NA())</f>
        <v>44249</v>
      </c>
      <c r="E599" s="15" t="e">
        <f>IF(NOT(ISBLANK(Announcements!D600)),Announcements!D600,NA())</f>
        <v>#N/A</v>
      </c>
      <c r="F599" s="15" t="str">
        <f>IF(NOT(ISBLANK(Announcements!E600)),Announcements!E600,NA())</f>
        <v>IL</v>
      </c>
      <c r="G599" s="15" t="str">
        <f>IF(NOT(ISBLANK(Announcements!F600)),Announcements!F600,NA())</f>
        <v>Interest rate</v>
      </c>
      <c r="H599" s="15" t="e">
        <f>IF(INDEX('Lending operations'!$L$3:$L$1007,MATCH($A599,'Lending operations'!$A$3:$A$1007,0))="ü",1,0)</f>
        <v>#N/A</v>
      </c>
      <c r="I599" s="15" t="e">
        <f>IF(INDEX('Lending operations'!$M$3:$M$1007,MATCH($A599,'Lending operations'!$A$3:$A$1007,0))="ü",1,NA())</f>
        <v>#N/A</v>
      </c>
      <c r="J599" s="15">
        <f t="shared" si="18"/>
        <v>0</v>
      </c>
      <c r="K599" s="15">
        <f t="shared" si="19"/>
        <v>0</v>
      </c>
      <c r="M599" s="15" t="e">
        <f>IF(INDEX('Asset purchases'!L$3:L$1002,MATCH($A599,'Asset purchases'!$A$3:$A$1002,0))="ü",1,NA())</f>
        <v>#N/A</v>
      </c>
      <c r="N599" s="15" t="e">
        <f>IF(INDEX('Asset purchases'!M$3:M$1002,MATCH($A599,'Asset purchases'!$A$3:$A$1002,0))="ü",1,NA())</f>
        <v>#N/A</v>
      </c>
      <c r="O599" s="15" t="e">
        <f>IF(INDEX('Asset purchases'!N$3:N$1002,MATCH($A599,'Asset purchases'!$A$3:$A$1002,0))="ü",1,NA())</f>
        <v>#N/A</v>
      </c>
      <c r="P599" s="15" t="e">
        <f>IF(INDEX('Asset purchases'!O$3:O$1002,MATCH($A599,'Asset purchases'!$A$3:$A$1002,0))="ü",1,NA())</f>
        <v>#N/A</v>
      </c>
      <c r="Q599" s="15" t="e">
        <f>IF(INDEX('Asset purchases'!P$3:P$1002,MATCH($A599,'Asset purchases'!$A$3:$A$1002,0))="ü",1,NA())</f>
        <v>#N/A</v>
      </c>
      <c r="R599" s="15" t="e">
        <f>IF(INDEX('Asset purchases'!Q$3:Q$1002,MATCH($A599,'Asset purchases'!$A$3:$A$1002,0))="ü",1,NA())</f>
        <v>#N/A</v>
      </c>
      <c r="S599" s="15" t="e">
        <f>IF(INDEX('Asset purchases'!R$3:R$1002,MATCH($A599,'Asset purchases'!$A$3:$A$1002,0))="ü",1,NA())</f>
        <v>#N/A</v>
      </c>
      <c r="T599" s="15" t="e">
        <f>IF(INDEX('Asset purchases'!S$3:S$1002,MATCH($A599,'Asset purchases'!$A$3:$A$1002,0))="ü",1,NA())</f>
        <v>#N/A</v>
      </c>
      <c r="U599" s="15" t="e">
        <f>IF(INDEX('Asset purchases'!T$3:T$1002,MATCH($A599,'Asset purchases'!$A$3:$A$1002,0))="ü",1,NA())</f>
        <v>#N/A</v>
      </c>
      <c r="V599" s="43">
        <f>IF(Announcements!H600="ü",1,0)</f>
        <v>0</v>
      </c>
    </row>
    <row r="600" spans="1:22" x14ac:dyDescent="0.3">
      <c r="A600" s="15" t="str">
        <f>IF(NOT(ISBLANK(Announcements!A601)),Announcements!A601,NA())</f>
        <v>IL-20200224-mon-1</v>
      </c>
      <c r="B600" s="15">
        <f>IF(NOT(ISBLANK(Announcements!B601)),Announcements!B601,NA())</f>
        <v>10</v>
      </c>
      <c r="C600" s="15" t="e">
        <f>IF(NOT(ISBLANK(Announcements!#REF!)),Announcements!#REF!,NA())</f>
        <v>#REF!</v>
      </c>
      <c r="D600" s="26">
        <f>IF(NOT(ISBLANK(Announcements!C601)),Announcements!C601,NA())</f>
        <v>44305</v>
      </c>
      <c r="E600" s="15" t="e">
        <f>IF(NOT(ISBLANK(Announcements!D601)),Announcements!D601,NA())</f>
        <v>#N/A</v>
      </c>
      <c r="F600" s="15" t="str">
        <f>IF(NOT(ISBLANK(Announcements!E601)),Announcements!E601,NA())</f>
        <v>IL</v>
      </c>
      <c r="G600" s="15" t="str">
        <f>IF(NOT(ISBLANK(Announcements!F601)),Announcements!F601,NA())</f>
        <v>Interest rate</v>
      </c>
      <c r="H600" s="15" t="e">
        <f>IF(INDEX('Lending operations'!$L$3:$L$1007,MATCH($A600,'Lending operations'!$A$3:$A$1007,0))="ü",1,0)</f>
        <v>#N/A</v>
      </c>
      <c r="I600" s="15" t="e">
        <f>IF(INDEX('Lending operations'!$M$3:$M$1007,MATCH($A600,'Lending operations'!$A$3:$A$1007,0))="ü",1,NA())</f>
        <v>#N/A</v>
      </c>
      <c r="J600" s="15">
        <f t="shared" si="18"/>
        <v>0</v>
      </c>
      <c r="K600" s="15">
        <f t="shared" si="19"/>
        <v>0</v>
      </c>
      <c r="M600" s="15" t="e">
        <f>IF(INDEX('Asset purchases'!L$3:L$1002,MATCH($A600,'Asset purchases'!$A$3:$A$1002,0))="ü",1,NA())</f>
        <v>#N/A</v>
      </c>
      <c r="N600" s="15" t="e">
        <f>IF(INDEX('Asset purchases'!M$3:M$1002,MATCH($A600,'Asset purchases'!$A$3:$A$1002,0))="ü",1,NA())</f>
        <v>#N/A</v>
      </c>
      <c r="O600" s="15" t="e">
        <f>IF(INDEX('Asset purchases'!N$3:N$1002,MATCH($A600,'Asset purchases'!$A$3:$A$1002,0))="ü",1,NA())</f>
        <v>#N/A</v>
      </c>
      <c r="P600" s="15" t="e">
        <f>IF(INDEX('Asset purchases'!O$3:O$1002,MATCH($A600,'Asset purchases'!$A$3:$A$1002,0))="ü",1,NA())</f>
        <v>#N/A</v>
      </c>
      <c r="Q600" s="15" t="e">
        <f>IF(INDEX('Asset purchases'!P$3:P$1002,MATCH($A600,'Asset purchases'!$A$3:$A$1002,0))="ü",1,NA())</f>
        <v>#N/A</v>
      </c>
      <c r="R600" s="15" t="e">
        <f>IF(INDEX('Asset purchases'!Q$3:Q$1002,MATCH($A600,'Asset purchases'!$A$3:$A$1002,0))="ü",1,NA())</f>
        <v>#N/A</v>
      </c>
      <c r="S600" s="15" t="e">
        <f>IF(INDEX('Asset purchases'!R$3:R$1002,MATCH($A600,'Asset purchases'!$A$3:$A$1002,0))="ü",1,NA())</f>
        <v>#N/A</v>
      </c>
      <c r="T600" s="15" t="e">
        <f>IF(INDEX('Asset purchases'!S$3:S$1002,MATCH($A600,'Asset purchases'!$A$3:$A$1002,0))="ü",1,NA())</f>
        <v>#N/A</v>
      </c>
      <c r="U600" s="15" t="e">
        <f>IF(INDEX('Asset purchases'!T$3:T$1002,MATCH($A600,'Asset purchases'!$A$3:$A$1002,0))="ü",1,NA())</f>
        <v>#N/A</v>
      </c>
      <c r="V600" s="43">
        <f>IF(Announcements!H601="ü",1,0)</f>
        <v>0</v>
      </c>
    </row>
    <row r="601" spans="1:22" x14ac:dyDescent="0.3">
      <c r="A601" s="15" t="str">
        <f>IF(NOT(ISBLANK(Announcements!A602)),Announcements!A602,NA())</f>
        <v>IL-20200224-mon-1</v>
      </c>
      <c r="B601" s="15">
        <f>IF(NOT(ISBLANK(Announcements!B602)),Announcements!B602,NA())</f>
        <v>11</v>
      </c>
      <c r="C601" s="15" t="e">
        <f>IF(NOT(ISBLANK(Announcements!#REF!)),Announcements!#REF!,NA())</f>
        <v>#REF!</v>
      </c>
      <c r="D601" s="26">
        <f>IF(NOT(ISBLANK(Announcements!C602)),Announcements!C602,NA())</f>
        <v>44347</v>
      </c>
      <c r="E601" s="15" t="e">
        <f>IF(NOT(ISBLANK(Announcements!D602)),Announcements!D602,NA())</f>
        <v>#N/A</v>
      </c>
      <c r="F601" s="15" t="str">
        <f>IF(NOT(ISBLANK(Announcements!E602)),Announcements!E602,NA())</f>
        <v>IL</v>
      </c>
      <c r="G601" s="15" t="str">
        <f>IF(NOT(ISBLANK(Announcements!F602)),Announcements!F602,NA())</f>
        <v>Interest rate</v>
      </c>
      <c r="H601" s="15" t="e">
        <f>IF(INDEX('Lending operations'!$L$3:$L$1007,MATCH($A601,'Lending operations'!$A$3:$A$1007,0))="ü",1,0)</f>
        <v>#N/A</v>
      </c>
      <c r="I601" s="15" t="e">
        <f>IF(INDEX('Lending operations'!$M$3:$M$1007,MATCH($A601,'Lending operations'!$A$3:$A$1007,0))="ü",1,NA())</f>
        <v>#N/A</v>
      </c>
      <c r="J601" s="15">
        <f t="shared" si="18"/>
        <v>0</v>
      </c>
      <c r="K601" s="15">
        <f t="shared" si="19"/>
        <v>0</v>
      </c>
      <c r="M601" s="15" t="e">
        <f>IF(INDEX('Asset purchases'!L$3:L$1002,MATCH($A601,'Asset purchases'!$A$3:$A$1002,0))="ü",1,NA())</f>
        <v>#N/A</v>
      </c>
      <c r="N601" s="15" t="e">
        <f>IF(INDEX('Asset purchases'!M$3:M$1002,MATCH($A601,'Asset purchases'!$A$3:$A$1002,0))="ü",1,NA())</f>
        <v>#N/A</v>
      </c>
      <c r="O601" s="15" t="e">
        <f>IF(INDEX('Asset purchases'!N$3:N$1002,MATCH($A601,'Asset purchases'!$A$3:$A$1002,0))="ü",1,NA())</f>
        <v>#N/A</v>
      </c>
      <c r="P601" s="15" t="e">
        <f>IF(INDEX('Asset purchases'!O$3:O$1002,MATCH($A601,'Asset purchases'!$A$3:$A$1002,0))="ü",1,NA())</f>
        <v>#N/A</v>
      </c>
      <c r="Q601" s="15" t="e">
        <f>IF(INDEX('Asset purchases'!P$3:P$1002,MATCH($A601,'Asset purchases'!$A$3:$A$1002,0))="ü",1,NA())</f>
        <v>#N/A</v>
      </c>
      <c r="R601" s="15" t="e">
        <f>IF(INDEX('Asset purchases'!Q$3:Q$1002,MATCH($A601,'Asset purchases'!$A$3:$A$1002,0))="ü",1,NA())</f>
        <v>#N/A</v>
      </c>
      <c r="S601" s="15" t="e">
        <f>IF(INDEX('Asset purchases'!R$3:R$1002,MATCH($A601,'Asset purchases'!$A$3:$A$1002,0))="ü",1,NA())</f>
        <v>#N/A</v>
      </c>
      <c r="T601" s="15" t="e">
        <f>IF(INDEX('Asset purchases'!S$3:S$1002,MATCH($A601,'Asset purchases'!$A$3:$A$1002,0))="ü",1,NA())</f>
        <v>#N/A</v>
      </c>
      <c r="U601" s="15" t="e">
        <f>IF(INDEX('Asset purchases'!T$3:T$1002,MATCH($A601,'Asset purchases'!$A$3:$A$1002,0))="ü",1,NA())</f>
        <v>#N/A</v>
      </c>
      <c r="V601" s="43">
        <f>IF(Announcements!H602="ü",1,0)</f>
        <v>0</v>
      </c>
    </row>
    <row r="602" spans="1:22" x14ac:dyDescent="0.3">
      <c r="A602" s="15" t="str">
        <f>IF(NOT(ISBLANK(Announcements!A603)),Announcements!A603,NA())</f>
        <v>IL-20200224-mon-1</v>
      </c>
      <c r="B602" s="15">
        <f>IF(NOT(ISBLANK(Announcements!B603)),Announcements!B603,NA())</f>
        <v>12</v>
      </c>
      <c r="C602" s="15" t="e">
        <f>IF(NOT(ISBLANK(Announcements!#REF!)),Announcements!#REF!,NA())</f>
        <v>#REF!</v>
      </c>
      <c r="D602" s="26">
        <f>IF(NOT(ISBLANK(Announcements!C603)),Announcements!C603,NA())</f>
        <v>44382</v>
      </c>
      <c r="E602" s="15" t="e">
        <f>IF(NOT(ISBLANK(Announcements!D603)),Announcements!D603,NA())</f>
        <v>#N/A</v>
      </c>
      <c r="F602" s="15" t="str">
        <f>IF(NOT(ISBLANK(Announcements!E603)),Announcements!E603,NA())</f>
        <v>IL</v>
      </c>
      <c r="G602" s="15" t="str">
        <f>IF(NOT(ISBLANK(Announcements!F603)),Announcements!F603,NA())</f>
        <v>Interest rate</v>
      </c>
      <c r="H602" s="15" t="e">
        <f>IF(INDEX('Lending operations'!$L$3:$L$1007,MATCH($A602,'Lending operations'!$A$3:$A$1007,0))="ü",1,0)</f>
        <v>#N/A</v>
      </c>
      <c r="I602" s="15" t="e">
        <f>IF(INDEX('Lending operations'!$M$3:$M$1007,MATCH($A602,'Lending operations'!$A$3:$A$1007,0))="ü",1,NA())</f>
        <v>#N/A</v>
      </c>
      <c r="J602" s="15">
        <f t="shared" si="18"/>
        <v>0</v>
      </c>
      <c r="K602" s="15">
        <f t="shared" si="19"/>
        <v>0</v>
      </c>
      <c r="M602" s="15" t="e">
        <f>IF(INDEX('Asset purchases'!L$3:L$1002,MATCH($A602,'Asset purchases'!$A$3:$A$1002,0))="ü",1,NA())</f>
        <v>#N/A</v>
      </c>
      <c r="N602" s="15" t="e">
        <f>IF(INDEX('Asset purchases'!M$3:M$1002,MATCH($A602,'Asset purchases'!$A$3:$A$1002,0))="ü",1,NA())</f>
        <v>#N/A</v>
      </c>
      <c r="O602" s="15" t="e">
        <f>IF(INDEX('Asset purchases'!N$3:N$1002,MATCH($A602,'Asset purchases'!$A$3:$A$1002,0))="ü",1,NA())</f>
        <v>#N/A</v>
      </c>
      <c r="P602" s="15" t="e">
        <f>IF(INDEX('Asset purchases'!O$3:O$1002,MATCH($A602,'Asset purchases'!$A$3:$A$1002,0))="ü",1,NA())</f>
        <v>#N/A</v>
      </c>
      <c r="Q602" s="15" t="e">
        <f>IF(INDEX('Asset purchases'!P$3:P$1002,MATCH($A602,'Asset purchases'!$A$3:$A$1002,0))="ü",1,NA())</f>
        <v>#N/A</v>
      </c>
      <c r="R602" s="15" t="e">
        <f>IF(INDEX('Asset purchases'!Q$3:Q$1002,MATCH($A602,'Asset purchases'!$A$3:$A$1002,0))="ü",1,NA())</f>
        <v>#N/A</v>
      </c>
      <c r="S602" s="15" t="e">
        <f>IF(INDEX('Asset purchases'!R$3:R$1002,MATCH($A602,'Asset purchases'!$A$3:$A$1002,0))="ü",1,NA())</f>
        <v>#N/A</v>
      </c>
      <c r="T602" s="15" t="e">
        <f>IF(INDEX('Asset purchases'!S$3:S$1002,MATCH($A602,'Asset purchases'!$A$3:$A$1002,0))="ü",1,NA())</f>
        <v>#N/A</v>
      </c>
      <c r="U602" s="15" t="e">
        <f>IF(INDEX('Asset purchases'!T$3:T$1002,MATCH($A602,'Asset purchases'!$A$3:$A$1002,0))="ü",1,NA())</f>
        <v>#N/A</v>
      </c>
      <c r="V602" s="43">
        <f>IF(Announcements!H603="ü",1,0)</f>
        <v>0</v>
      </c>
    </row>
    <row r="603" spans="1:22" x14ac:dyDescent="0.3">
      <c r="A603" s="15" t="str">
        <f>IF(NOT(ISBLANK(Announcements!A604)),Announcements!A604,NA())</f>
        <v>IL-20200224-mon-1</v>
      </c>
      <c r="B603" s="15">
        <f>IF(NOT(ISBLANK(Announcements!B604)),Announcements!B604,NA())</f>
        <v>13</v>
      </c>
      <c r="C603" s="15" t="e">
        <f>IF(NOT(ISBLANK(Announcements!#REF!)),Announcements!#REF!,NA())</f>
        <v>#REF!</v>
      </c>
      <c r="D603" s="26">
        <f>IF(NOT(ISBLANK(Announcements!C604)),Announcements!C604,NA())</f>
        <v>44431</v>
      </c>
      <c r="E603" s="15" t="e">
        <f>IF(NOT(ISBLANK(Announcements!D604)),Announcements!D604,NA())</f>
        <v>#N/A</v>
      </c>
      <c r="F603" s="15" t="str">
        <f>IF(NOT(ISBLANK(Announcements!E604)),Announcements!E604,NA())</f>
        <v>IL</v>
      </c>
      <c r="G603" s="15" t="str">
        <f>IF(NOT(ISBLANK(Announcements!F604)),Announcements!F604,NA())</f>
        <v>Interest rate</v>
      </c>
      <c r="H603" s="15" t="e">
        <f>IF(INDEX('Lending operations'!$L$3:$L$1007,MATCH($A603,'Lending operations'!$A$3:$A$1007,0))="ü",1,0)</f>
        <v>#N/A</v>
      </c>
      <c r="I603" s="15" t="e">
        <f>IF(INDEX('Lending operations'!$M$3:$M$1007,MATCH($A603,'Lending operations'!$A$3:$A$1007,0))="ü",1,NA())</f>
        <v>#N/A</v>
      </c>
      <c r="J603" s="15">
        <f t="shared" si="18"/>
        <v>0</v>
      </c>
      <c r="K603" s="15">
        <f t="shared" si="19"/>
        <v>0</v>
      </c>
      <c r="M603" s="15" t="e">
        <f>IF(INDEX('Asset purchases'!L$3:L$1002,MATCH($A603,'Asset purchases'!$A$3:$A$1002,0))="ü",1,NA())</f>
        <v>#N/A</v>
      </c>
      <c r="N603" s="15" t="e">
        <f>IF(INDEX('Asset purchases'!M$3:M$1002,MATCH($A603,'Asset purchases'!$A$3:$A$1002,0))="ü",1,NA())</f>
        <v>#N/A</v>
      </c>
      <c r="O603" s="15" t="e">
        <f>IF(INDEX('Asset purchases'!N$3:N$1002,MATCH($A603,'Asset purchases'!$A$3:$A$1002,0))="ü",1,NA())</f>
        <v>#N/A</v>
      </c>
      <c r="P603" s="15" t="e">
        <f>IF(INDEX('Asset purchases'!O$3:O$1002,MATCH($A603,'Asset purchases'!$A$3:$A$1002,0))="ü",1,NA())</f>
        <v>#N/A</v>
      </c>
      <c r="Q603" s="15" t="e">
        <f>IF(INDEX('Asset purchases'!P$3:P$1002,MATCH($A603,'Asset purchases'!$A$3:$A$1002,0))="ü",1,NA())</f>
        <v>#N/A</v>
      </c>
      <c r="R603" s="15" t="e">
        <f>IF(INDEX('Asset purchases'!Q$3:Q$1002,MATCH($A603,'Asset purchases'!$A$3:$A$1002,0))="ü",1,NA())</f>
        <v>#N/A</v>
      </c>
      <c r="S603" s="15" t="e">
        <f>IF(INDEX('Asset purchases'!R$3:R$1002,MATCH($A603,'Asset purchases'!$A$3:$A$1002,0))="ü",1,NA())</f>
        <v>#N/A</v>
      </c>
      <c r="T603" s="15" t="e">
        <f>IF(INDEX('Asset purchases'!S$3:S$1002,MATCH($A603,'Asset purchases'!$A$3:$A$1002,0))="ü",1,NA())</f>
        <v>#N/A</v>
      </c>
      <c r="U603" s="15" t="e">
        <f>IF(INDEX('Asset purchases'!T$3:T$1002,MATCH($A603,'Asset purchases'!$A$3:$A$1002,0))="ü",1,NA())</f>
        <v>#N/A</v>
      </c>
      <c r="V603" s="43">
        <f>IF(Announcements!H604="ü",1,0)</f>
        <v>0</v>
      </c>
    </row>
    <row r="604" spans="1:22" x14ac:dyDescent="0.3">
      <c r="A604" s="15" t="str">
        <f>IF(NOT(ISBLANK(Announcements!A605)),Announcements!A605,NA())</f>
        <v>IL-20200224-mon-1</v>
      </c>
      <c r="B604" s="15">
        <f>IF(NOT(ISBLANK(Announcements!B605)),Announcements!B605,NA())</f>
        <v>14</v>
      </c>
      <c r="C604" s="15" t="e">
        <f>IF(NOT(ISBLANK(Announcements!#REF!)),Announcements!#REF!,NA())</f>
        <v>#REF!</v>
      </c>
      <c r="D604" s="26">
        <f>IF(NOT(ISBLANK(Announcements!C605)),Announcements!C605,NA())</f>
        <v>44476</v>
      </c>
      <c r="E604" s="15" t="e">
        <f>IF(NOT(ISBLANK(Announcements!D605)),Announcements!D605,NA())</f>
        <v>#N/A</v>
      </c>
      <c r="F604" s="15" t="str">
        <f>IF(NOT(ISBLANK(Announcements!E605)),Announcements!E605,NA())</f>
        <v>IL</v>
      </c>
      <c r="G604" s="15" t="str">
        <f>IF(NOT(ISBLANK(Announcements!F605)),Announcements!F605,NA())</f>
        <v>Interest rate</v>
      </c>
      <c r="H604" s="15" t="e">
        <f>IF(INDEX('Lending operations'!$L$3:$L$1007,MATCH($A604,'Lending operations'!$A$3:$A$1007,0))="ü",1,0)</f>
        <v>#N/A</v>
      </c>
      <c r="I604" s="15" t="e">
        <f>IF(INDEX('Lending operations'!$M$3:$M$1007,MATCH($A604,'Lending operations'!$A$3:$A$1007,0))="ü",1,NA())</f>
        <v>#N/A</v>
      </c>
      <c r="J604" s="15">
        <f t="shared" si="18"/>
        <v>0</v>
      </c>
      <c r="K604" s="15">
        <f t="shared" si="19"/>
        <v>0</v>
      </c>
      <c r="M604" s="15" t="e">
        <f>IF(INDEX('Asset purchases'!L$3:L$1002,MATCH($A604,'Asset purchases'!$A$3:$A$1002,0))="ü",1,NA())</f>
        <v>#N/A</v>
      </c>
      <c r="N604" s="15" t="e">
        <f>IF(INDEX('Asset purchases'!M$3:M$1002,MATCH($A604,'Asset purchases'!$A$3:$A$1002,0))="ü",1,NA())</f>
        <v>#N/A</v>
      </c>
      <c r="O604" s="15" t="e">
        <f>IF(INDEX('Asset purchases'!N$3:N$1002,MATCH($A604,'Asset purchases'!$A$3:$A$1002,0))="ü",1,NA())</f>
        <v>#N/A</v>
      </c>
      <c r="P604" s="15" t="e">
        <f>IF(INDEX('Asset purchases'!O$3:O$1002,MATCH($A604,'Asset purchases'!$A$3:$A$1002,0))="ü",1,NA())</f>
        <v>#N/A</v>
      </c>
      <c r="Q604" s="15" t="e">
        <f>IF(INDEX('Asset purchases'!P$3:P$1002,MATCH($A604,'Asset purchases'!$A$3:$A$1002,0))="ü",1,NA())</f>
        <v>#N/A</v>
      </c>
      <c r="R604" s="15" t="e">
        <f>IF(INDEX('Asset purchases'!Q$3:Q$1002,MATCH($A604,'Asset purchases'!$A$3:$A$1002,0))="ü",1,NA())</f>
        <v>#N/A</v>
      </c>
      <c r="S604" s="15" t="e">
        <f>IF(INDEX('Asset purchases'!R$3:R$1002,MATCH($A604,'Asset purchases'!$A$3:$A$1002,0))="ü",1,NA())</f>
        <v>#N/A</v>
      </c>
      <c r="T604" s="15" t="e">
        <f>IF(INDEX('Asset purchases'!S$3:S$1002,MATCH($A604,'Asset purchases'!$A$3:$A$1002,0))="ü",1,NA())</f>
        <v>#N/A</v>
      </c>
      <c r="U604" s="15" t="e">
        <f>IF(INDEX('Asset purchases'!T$3:T$1002,MATCH($A604,'Asset purchases'!$A$3:$A$1002,0))="ü",1,NA())</f>
        <v>#N/A</v>
      </c>
      <c r="V604" s="43">
        <f>IF(Announcements!H605="ü",1,0)</f>
        <v>0</v>
      </c>
    </row>
    <row r="605" spans="1:22" x14ac:dyDescent="0.3">
      <c r="A605" s="15" t="str">
        <f>IF(NOT(ISBLANK(Announcements!A606)),Announcements!A606,NA())</f>
        <v>IL-20200224-mon-1</v>
      </c>
      <c r="B605" s="15">
        <f>IF(NOT(ISBLANK(Announcements!B606)),Announcements!B606,NA())</f>
        <v>15</v>
      </c>
      <c r="C605" s="15" t="e">
        <f>IF(NOT(ISBLANK(Announcements!#REF!)),Announcements!#REF!,NA())</f>
        <v>#REF!</v>
      </c>
      <c r="D605" s="26">
        <f>IF(NOT(ISBLANK(Announcements!C606)),Announcements!C606,NA())</f>
        <v>44522</v>
      </c>
      <c r="E605" s="15" t="e">
        <f>IF(NOT(ISBLANK(Announcements!D606)),Announcements!D606,NA())</f>
        <v>#N/A</v>
      </c>
      <c r="F605" s="15" t="str">
        <f>IF(NOT(ISBLANK(Announcements!E606)),Announcements!E606,NA())</f>
        <v>IL</v>
      </c>
      <c r="G605" s="15" t="str">
        <f>IF(NOT(ISBLANK(Announcements!F606)),Announcements!F606,NA())</f>
        <v>Interest rate</v>
      </c>
      <c r="H605" s="15" t="e">
        <f>IF(INDEX('Lending operations'!$L$3:$L$1007,MATCH($A605,'Lending operations'!$A$3:$A$1007,0))="ü",1,0)</f>
        <v>#N/A</v>
      </c>
      <c r="I605" s="15" t="e">
        <f>IF(INDEX('Lending operations'!$M$3:$M$1007,MATCH($A605,'Lending operations'!$A$3:$A$1007,0))="ü",1,NA())</f>
        <v>#N/A</v>
      </c>
      <c r="J605" s="15">
        <f t="shared" si="18"/>
        <v>0</v>
      </c>
      <c r="K605" s="15">
        <f t="shared" si="19"/>
        <v>0</v>
      </c>
      <c r="M605" s="15" t="e">
        <f>IF(INDEX('Asset purchases'!L$3:L$1002,MATCH($A605,'Asset purchases'!$A$3:$A$1002,0))="ü",1,NA())</f>
        <v>#N/A</v>
      </c>
      <c r="N605" s="15" t="e">
        <f>IF(INDEX('Asset purchases'!M$3:M$1002,MATCH($A605,'Asset purchases'!$A$3:$A$1002,0))="ü",1,NA())</f>
        <v>#N/A</v>
      </c>
      <c r="O605" s="15" t="e">
        <f>IF(INDEX('Asset purchases'!N$3:N$1002,MATCH($A605,'Asset purchases'!$A$3:$A$1002,0))="ü",1,NA())</f>
        <v>#N/A</v>
      </c>
      <c r="P605" s="15" t="e">
        <f>IF(INDEX('Asset purchases'!O$3:O$1002,MATCH($A605,'Asset purchases'!$A$3:$A$1002,0))="ü",1,NA())</f>
        <v>#N/A</v>
      </c>
      <c r="Q605" s="15" t="e">
        <f>IF(INDEX('Asset purchases'!P$3:P$1002,MATCH($A605,'Asset purchases'!$A$3:$A$1002,0))="ü",1,NA())</f>
        <v>#N/A</v>
      </c>
      <c r="R605" s="15" t="e">
        <f>IF(INDEX('Asset purchases'!Q$3:Q$1002,MATCH($A605,'Asset purchases'!$A$3:$A$1002,0))="ü",1,NA())</f>
        <v>#N/A</v>
      </c>
      <c r="S605" s="15" t="e">
        <f>IF(INDEX('Asset purchases'!R$3:R$1002,MATCH($A605,'Asset purchases'!$A$3:$A$1002,0))="ü",1,NA())</f>
        <v>#N/A</v>
      </c>
      <c r="T605" s="15" t="e">
        <f>IF(INDEX('Asset purchases'!S$3:S$1002,MATCH($A605,'Asset purchases'!$A$3:$A$1002,0))="ü",1,NA())</f>
        <v>#N/A</v>
      </c>
      <c r="U605" s="15" t="e">
        <f>IF(INDEX('Asset purchases'!T$3:T$1002,MATCH($A605,'Asset purchases'!$A$3:$A$1002,0))="ü",1,NA())</f>
        <v>#N/A</v>
      </c>
      <c r="V605" s="43">
        <f>IF(Announcements!H606="ü",1,0)</f>
        <v>0</v>
      </c>
    </row>
    <row r="606" spans="1:22" x14ac:dyDescent="0.3">
      <c r="A606" s="15" t="str">
        <f>IF(NOT(ISBLANK(Announcements!A607)),Announcements!A607,NA())</f>
        <v>IN-20200312-mon-1</v>
      </c>
      <c r="B606" s="15">
        <f>IF(NOT(ISBLANK(Announcements!B607)),Announcements!B607,NA())</f>
        <v>1</v>
      </c>
      <c r="C606" s="15" t="e">
        <f>IF(NOT(ISBLANK(Announcements!#REF!)),Announcements!#REF!,NA())</f>
        <v>#REF!</v>
      </c>
      <c r="D606" s="26">
        <f>IF(NOT(ISBLANK(Announcements!C607)),Announcements!C607,NA())</f>
        <v>43902</v>
      </c>
      <c r="E606" s="15" t="e">
        <f>IF(NOT(ISBLANK(Announcements!D607)),Announcements!D607,NA())</f>
        <v>#N/A</v>
      </c>
      <c r="F606" s="15" t="str">
        <f>IF(NOT(ISBLANK(Announcements!E607)),Announcements!E607,NA())</f>
        <v>IN</v>
      </c>
      <c r="G606" s="15" t="str">
        <f>IF(NOT(ISBLANK(Announcements!F607)),Announcements!F607,NA())</f>
        <v>Foreign exchange</v>
      </c>
      <c r="H606" s="15" t="e">
        <f>IF(INDEX('Lending operations'!$L$3:$L$1007,MATCH($A606,'Lending operations'!$A$3:$A$1007,0))="ü",1,0)</f>
        <v>#N/A</v>
      </c>
      <c r="I606" s="15" t="e">
        <f>IF(INDEX('Lending operations'!$M$3:$M$1007,MATCH($A606,'Lending operations'!$A$3:$A$1007,0))="ü",1,NA())</f>
        <v>#N/A</v>
      </c>
      <c r="J606" s="15">
        <f t="shared" si="18"/>
        <v>0</v>
      </c>
      <c r="K606" s="15">
        <f t="shared" si="19"/>
        <v>0</v>
      </c>
      <c r="M606" s="15" t="e">
        <f>IF(INDEX('Asset purchases'!L$3:L$1002,MATCH($A606,'Asset purchases'!$A$3:$A$1002,0))="ü",1,NA())</f>
        <v>#N/A</v>
      </c>
      <c r="N606" s="15" t="e">
        <f>IF(INDEX('Asset purchases'!M$3:M$1002,MATCH($A606,'Asset purchases'!$A$3:$A$1002,0))="ü",1,NA())</f>
        <v>#N/A</v>
      </c>
      <c r="O606" s="15" t="e">
        <f>IF(INDEX('Asset purchases'!N$3:N$1002,MATCH($A606,'Asset purchases'!$A$3:$A$1002,0))="ü",1,NA())</f>
        <v>#N/A</v>
      </c>
      <c r="P606" s="15" t="e">
        <f>IF(INDEX('Asset purchases'!O$3:O$1002,MATCH($A606,'Asset purchases'!$A$3:$A$1002,0))="ü",1,NA())</f>
        <v>#N/A</v>
      </c>
      <c r="Q606" s="15" t="e">
        <f>IF(INDEX('Asset purchases'!P$3:P$1002,MATCH($A606,'Asset purchases'!$A$3:$A$1002,0))="ü",1,NA())</f>
        <v>#N/A</v>
      </c>
      <c r="R606" s="15" t="e">
        <f>IF(INDEX('Asset purchases'!Q$3:Q$1002,MATCH($A606,'Asset purchases'!$A$3:$A$1002,0))="ü",1,NA())</f>
        <v>#N/A</v>
      </c>
      <c r="S606" s="15" t="e">
        <f>IF(INDEX('Asset purchases'!R$3:R$1002,MATCH($A606,'Asset purchases'!$A$3:$A$1002,0))="ü",1,NA())</f>
        <v>#N/A</v>
      </c>
      <c r="T606" s="15" t="e">
        <f>IF(INDEX('Asset purchases'!S$3:S$1002,MATCH($A606,'Asset purchases'!$A$3:$A$1002,0))="ü",1,NA())</f>
        <v>#N/A</v>
      </c>
      <c r="U606" s="15" t="e">
        <f>IF(INDEX('Asset purchases'!T$3:T$1002,MATCH($A606,'Asset purchases'!$A$3:$A$1002,0))="ü",1,NA())</f>
        <v>#N/A</v>
      </c>
      <c r="V606" s="43">
        <f>IF(Announcements!H607="ü",1,0)</f>
        <v>0</v>
      </c>
    </row>
    <row r="607" spans="1:22" x14ac:dyDescent="0.3">
      <c r="A607" s="15" t="str">
        <f>IF(NOT(ISBLANK(Announcements!A608)),Announcements!A608,NA())</f>
        <v>IN-20200312-mon-1</v>
      </c>
      <c r="B607" s="15">
        <f>IF(NOT(ISBLANK(Announcements!B608)),Announcements!B608,NA())</f>
        <v>2</v>
      </c>
      <c r="C607" s="15" t="e">
        <f>IF(NOT(ISBLANK(Announcements!#REF!)),Announcements!#REF!,NA())</f>
        <v>#REF!</v>
      </c>
      <c r="D607" s="26">
        <f>IF(NOT(ISBLANK(Announcements!C608)),Announcements!C608,NA())</f>
        <v>43906</v>
      </c>
      <c r="E607" s="15" t="e">
        <f>IF(NOT(ISBLANK(Announcements!D608)),Announcements!D608,NA())</f>
        <v>#N/A</v>
      </c>
      <c r="F607" s="15" t="str">
        <f>IF(NOT(ISBLANK(Announcements!E608)),Announcements!E608,NA())</f>
        <v>IN</v>
      </c>
      <c r="G607" s="15" t="str">
        <f>IF(NOT(ISBLANK(Announcements!F608)),Announcements!F608,NA())</f>
        <v>Foreign exchange</v>
      </c>
      <c r="H607" s="15" t="e">
        <f>IF(INDEX('Lending operations'!$L$3:$L$1007,MATCH($A607,'Lending operations'!$A$3:$A$1007,0))="ü",1,0)</f>
        <v>#N/A</v>
      </c>
      <c r="I607" s="15" t="e">
        <f>IF(INDEX('Lending operations'!$M$3:$M$1007,MATCH($A607,'Lending operations'!$A$3:$A$1007,0))="ü",1,NA())</f>
        <v>#N/A</v>
      </c>
      <c r="J607" s="15">
        <f t="shared" si="18"/>
        <v>0</v>
      </c>
      <c r="K607" s="15">
        <f t="shared" si="19"/>
        <v>0</v>
      </c>
      <c r="M607" s="15" t="e">
        <f>IF(INDEX('Asset purchases'!L$3:L$1002,MATCH($A607,'Asset purchases'!$A$3:$A$1002,0))="ü",1,NA())</f>
        <v>#N/A</v>
      </c>
      <c r="N607" s="15" t="e">
        <f>IF(INDEX('Asset purchases'!M$3:M$1002,MATCH($A607,'Asset purchases'!$A$3:$A$1002,0))="ü",1,NA())</f>
        <v>#N/A</v>
      </c>
      <c r="O607" s="15" t="e">
        <f>IF(INDEX('Asset purchases'!N$3:N$1002,MATCH($A607,'Asset purchases'!$A$3:$A$1002,0))="ü",1,NA())</f>
        <v>#N/A</v>
      </c>
      <c r="P607" s="15" t="e">
        <f>IF(INDEX('Asset purchases'!O$3:O$1002,MATCH($A607,'Asset purchases'!$A$3:$A$1002,0))="ü",1,NA())</f>
        <v>#N/A</v>
      </c>
      <c r="Q607" s="15" t="e">
        <f>IF(INDEX('Asset purchases'!P$3:P$1002,MATCH($A607,'Asset purchases'!$A$3:$A$1002,0))="ü",1,NA())</f>
        <v>#N/A</v>
      </c>
      <c r="R607" s="15" t="e">
        <f>IF(INDEX('Asset purchases'!Q$3:Q$1002,MATCH($A607,'Asset purchases'!$A$3:$A$1002,0))="ü",1,NA())</f>
        <v>#N/A</v>
      </c>
      <c r="S607" s="15" t="e">
        <f>IF(INDEX('Asset purchases'!R$3:R$1002,MATCH($A607,'Asset purchases'!$A$3:$A$1002,0))="ü",1,NA())</f>
        <v>#N/A</v>
      </c>
      <c r="T607" s="15" t="e">
        <f>IF(INDEX('Asset purchases'!S$3:S$1002,MATCH($A607,'Asset purchases'!$A$3:$A$1002,0))="ü",1,NA())</f>
        <v>#N/A</v>
      </c>
      <c r="U607" s="15" t="e">
        <f>IF(INDEX('Asset purchases'!T$3:T$1002,MATCH($A607,'Asset purchases'!$A$3:$A$1002,0))="ü",1,NA())</f>
        <v>#N/A</v>
      </c>
      <c r="V607" s="43">
        <f>IF(Announcements!H608="ü",1,0)</f>
        <v>0</v>
      </c>
    </row>
    <row r="608" spans="1:22" x14ac:dyDescent="0.3">
      <c r="A608" s="15" t="str">
        <f>IF(NOT(ISBLANK(Announcements!A609)),Announcements!A609,NA())</f>
        <v>IN-20200316-mon-1</v>
      </c>
      <c r="B608" s="15">
        <f>IF(NOT(ISBLANK(Announcements!B609)),Announcements!B609,NA())</f>
        <v>1</v>
      </c>
      <c r="C608" s="15" t="e">
        <f>IF(NOT(ISBLANK(Announcements!#REF!)),Announcements!#REF!,NA())</f>
        <v>#REF!</v>
      </c>
      <c r="D608" s="26">
        <f>IF(NOT(ISBLANK(Announcements!C609)),Announcements!C609,NA())</f>
        <v>43906</v>
      </c>
      <c r="E608" s="15" t="e">
        <f>IF(NOT(ISBLANK(Announcements!D609)),Announcements!D609,NA())</f>
        <v>#N/A</v>
      </c>
      <c r="F608" s="15" t="str">
        <f>IF(NOT(ISBLANK(Announcements!E609)),Announcements!E609,NA())</f>
        <v>IN</v>
      </c>
      <c r="G608" s="15" t="str">
        <f>IF(NOT(ISBLANK(Announcements!F609)),Announcements!F609,NA())</f>
        <v>Lending operations</v>
      </c>
      <c r="H608" s="15">
        <f>IF(INDEX('Lending operations'!$L$3:$L$1007,MATCH($A608,'Lending operations'!$A$3:$A$1007,0))="ü",1,0)</f>
        <v>0</v>
      </c>
      <c r="I608" s="15" t="e">
        <f>IF(INDEX('Lending operations'!$M$3:$M$1007,MATCH($A608,'Lending operations'!$A$3:$A$1007,0))="ü",1,NA())</f>
        <v>#N/A</v>
      </c>
      <c r="J608" s="15">
        <f t="shared" si="18"/>
        <v>0</v>
      </c>
      <c r="K608" s="15">
        <f t="shared" si="19"/>
        <v>0</v>
      </c>
      <c r="M608" s="15" t="e">
        <f>IF(INDEX('Asset purchases'!L$3:L$1002,MATCH($A608,'Asset purchases'!$A$3:$A$1002,0))="ü",1,NA())</f>
        <v>#N/A</v>
      </c>
      <c r="N608" s="15" t="e">
        <f>IF(INDEX('Asset purchases'!M$3:M$1002,MATCH($A608,'Asset purchases'!$A$3:$A$1002,0))="ü",1,NA())</f>
        <v>#N/A</v>
      </c>
      <c r="O608" s="15" t="e">
        <f>IF(INDEX('Asset purchases'!N$3:N$1002,MATCH($A608,'Asset purchases'!$A$3:$A$1002,0))="ü",1,NA())</f>
        <v>#N/A</v>
      </c>
      <c r="P608" s="15" t="e">
        <f>IF(INDEX('Asset purchases'!O$3:O$1002,MATCH($A608,'Asset purchases'!$A$3:$A$1002,0))="ü",1,NA())</f>
        <v>#N/A</v>
      </c>
      <c r="Q608" s="15" t="e">
        <f>IF(INDEX('Asset purchases'!P$3:P$1002,MATCH($A608,'Asset purchases'!$A$3:$A$1002,0))="ü",1,NA())</f>
        <v>#N/A</v>
      </c>
      <c r="R608" s="15" t="e">
        <f>IF(INDEX('Asset purchases'!Q$3:Q$1002,MATCH($A608,'Asset purchases'!$A$3:$A$1002,0))="ü",1,NA())</f>
        <v>#N/A</v>
      </c>
      <c r="S608" s="15" t="e">
        <f>IF(INDEX('Asset purchases'!R$3:R$1002,MATCH($A608,'Asset purchases'!$A$3:$A$1002,0))="ü",1,NA())</f>
        <v>#N/A</v>
      </c>
      <c r="T608" s="15" t="e">
        <f>IF(INDEX('Asset purchases'!S$3:S$1002,MATCH($A608,'Asset purchases'!$A$3:$A$1002,0))="ü",1,NA())</f>
        <v>#N/A</v>
      </c>
      <c r="U608" s="15" t="e">
        <f>IF(INDEX('Asset purchases'!T$3:T$1002,MATCH($A608,'Asset purchases'!$A$3:$A$1002,0))="ü",1,NA())</f>
        <v>#N/A</v>
      </c>
      <c r="V608" s="43">
        <f>IF(Announcements!H609="ü",1,0)</f>
        <v>0</v>
      </c>
    </row>
    <row r="609" spans="1:22" x14ac:dyDescent="0.3">
      <c r="A609" s="15" t="str">
        <f>IF(NOT(ISBLANK(Announcements!A610)),Announcements!A610,NA())</f>
        <v>IN-20200318-mon-1</v>
      </c>
      <c r="B609" s="15">
        <f>IF(NOT(ISBLANK(Announcements!B610)),Announcements!B610,NA())</f>
        <v>1</v>
      </c>
      <c r="C609" s="15" t="e">
        <f>IF(NOT(ISBLANK(Announcements!#REF!)),Announcements!#REF!,NA())</f>
        <v>#REF!</v>
      </c>
      <c r="D609" s="26">
        <f>IF(NOT(ISBLANK(Announcements!C610)),Announcements!C610,NA())</f>
        <v>43908</v>
      </c>
      <c r="E609" s="15" t="e">
        <f>IF(NOT(ISBLANK(Announcements!D610)),Announcements!D610,NA())</f>
        <v>#N/A</v>
      </c>
      <c r="F609" s="15" t="str">
        <f>IF(NOT(ISBLANK(Announcements!E610)),Announcements!E610,NA())</f>
        <v>IN</v>
      </c>
      <c r="G609" s="15" t="str">
        <f>IF(NOT(ISBLANK(Announcements!F610)),Announcements!F610,NA())</f>
        <v>Asset purchases</v>
      </c>
      <c r="H609" s="15" t="e">
        <f>IF(INDEX('Lending operations'!$L$3:$L$1007,MATCH($A609,'Lending operations'!$A$3:$A$1007,0))="ü",1,0)</f>
        <v>#N/A</v>
      </c>
      <c r="I609" s="15" t="e">
        <f>IF(INDEX('Lending operations'!$M$3:$M$1007,MATCH($A609,'Lending operations'!$A$3:$A$1007,0))="ü",1,NA())</f>
        <v>#N/A</v>
      </c>
      <c r="J609" s="15">
        <f t="shared" si="18"/>
        <v>0</v>
      </c>
      <c r="K609" s="15">
        <f t="shared" si="19"/>
        <v>1</v>
      </c>
      <c r="M609" s="15">
        <f>IF(INDEX('Asset purchases'!L$3:L$1002,MATCH($A609,'Asset purchases'!$A$3:$A$1002,0))="ü",1,NA())</f>
        <v>1</v>
      </c>
      <c r="N609" s="15" t="e">
        <f>IF(INDEX('Asset purchases'!M$3:M$1002,MATCH($A609,'Asset purchases'!$A$3:$A$1002,0))="ü",1,NA())</f>
        <v>#N/A</v>
      </c>
      <c r="O609" s="15" t="e">
        <f>IF(INDEX('Asset purchases'!N$3:N$1002,MATCH($A609,'Asset purchases'!$A$3:$A$1002,0))="ü",1,NA())</f>
        <v>#N/A</v>
      </c>
      <c r="P609" s="15" t="e">
        <f>IF(INDEX('Asset purchases'!O$3:O$1002,MATCH($A609,'Asset purchases'!$A$3:$A$1002,0))="ü",1,NA())</f>
        <v>#N/A</v>
      </c>
      <c r="Q609" s="15" t="e">
        <f>IF(INDEX('Asset purchases'!P$3:P$1002,MATCH($A609,'Asset purchases'!$A$3:$A$1002,0))="ü",1,NA())</f>
        <v>#N/A</v>
      </c>
      <c r="R609" s="15" t="e">
        <f>IF(INDEX('Asset purchases'!Q$3:Q$1002,MATCH($A609,'Asset purchases'!$A$3:$A$1002,0))="ü",1,NA())</f>
        <v>#N/A</v>
      </c>
      <c r="S609" s="15" t="e">
        <f>IF(INDEX('Asset purchases'!R$3:R$1002,MATCH($A609,'Asset purchases'!$A$3:$A$1002,0))="ü",1,NA())</f>
        <v>#N/A</v>
      </c>
      <c r="T609" s="15" t="e">
        <f>IF(INDEX('Asset purchases'!S$3:S$1002,MATCH($A609,'Asset purchases'!$A$3:$A$1002,0))="ü",1,NA())</f>
        <v>#N/A</v>
      </c>
      <c r="U609" s="15" t="e">
        <f>IF(INDEX('Asset purchases'!T$3:T$1002,MATCH($A609,'Asset purchases'!$A$3:$A$1002,0))="ü",1,NA())</f>
        <v>#N/A</v>
      </c>
      <c r="V609" s="43">
        <f>IF(Announcements!H610="ü",1,0)</f>
        <v>0</v>
      </c>
    </row>
    <row r="610" spans="1:22" x14ac:dyDescent="0.3">
      <c r="A610" s="15" t="str">
        <f>IF(NOT(ISBLANK(Announcements!A611)),Announcements!A611,NA())</f>
        <v>IN-20200318-mon-1</v>
      </c>
      <c r="B610" s="15">
        <f>IF(NOT(ISBLANK(Announcements!B611)),Announcements!B611,NA())</f>
        <v>2</v>
      </c>
      <c r="C610" s="15" t="e">
        <f>IF(NOT(ISBLANK(Announcements!#REF!)),Announcements!#REF!,NA())</f>
        <v>#REF!</v>
      </c>
      <c r="D610" s="26">
        <f>IF(NOT(ISBLANK(Announcements!C611)),Announcements!C611,NA())</f>
        <v>43910</v>
      </c>
      <c r="E610" s="15" t="e">
        <f>IF(NOT(ISBLANK(Announcements!D611)),Announcements!D611,NA())</f>
        <v>#N/A</v>
      </c>
      <c r="F610" s="15" t="str">
        <f>IF(NOT(ISBLANK(Announcements!E611)),Announcements!E611,NA())</f>
        <v>IN</v>
      </c>
      <c r="G610" s="15" t="str">
        <f>IF(NOT(ISBLANK(Announcements!F611)),Announcements!F611,NA())</f>
        <v>Asset purchases</v>
      </c>
      <c r="H610" s="15" t="e">
        <f>IF(INDEX('Lending operations'!$L$3:$L$1007,MATCH($A610,'Lending operations'!$A$3:$A$1007,0))="ü",1,0)</f>
        <v>#N/A</v>
      </c>
      <c r="I610" s="15" t="e">
        <f>IF(INDEX('Lending operations'!$M$3:$M$1007,MATCH($A610,'Lending operations'!$A$3:$A$1007,0))="ü",1,NA())</f>
        <v>#N/A</v>
      </c>
      <c r="J610" s="15">
        <f t="shared" si="18"/>
        <v>0</v>
      </c>
      <c r="K610" s="15">
        <f t="shared" si="19"/>
        <v>1</v>
      </c>
      <c r="M610" s="15">
        <f>IF(INDEX('Asset purchases'!L$3:L$1002,MATCH($A610,'Asset purchases'!$A$3:$A$1002,0))="ü",1,NA())</f>
        <v>1</v>
      </c>
      <c r="N610" s="15" t="e">
        <f>IF(INDEX('Asset purchases'!M$3:M$1002,MATCH($A610,'Asset purchases'!$A$3:$A$1002,0))="ü",1,NA())</f>
        <v>#N/A</v>
      </c>
      <c r="O610" s="15" t="e">
        <f>IF(INDEX('Asset purchases'!N$3:N$1002,MATCH($A610,'Asset purchases'!$A$3:$A$1002,0))="ü",1,NA())</f>
        <v>#N/A</v>
      </c>
      <c r="P610" s="15" t="e">
        <f>IF(INDEX('Asset purchases'!O$3:O$1002,MATCH($A610,'Asset purchases'!$A$3:$A$1002,0))="ü",1,NA())</f>
        <v>#N/A</v>
      </c>
      <c r="Q610" s="15" t="e">
        <f>IF(INDEX('Asset purchases'!P$3:P$1002,MATCH($A610,'Asset purchases'!$A$3:$A$1002,0))="ü",1,NA())</f>
        <v>#N/A</v>
      </c>
      <c r="R610" s="15" t="e">
        <f>IF(INDEX('Asset purchases'!Q$3:Q$1002,MATCH($A610,'Asset purchases'!$A$3:$A$1002,0))="ü",1,NA())</f>
        <v>#N/A</v>
      </c>
      <c r="S610" s="15" t="e">
        <f>IF(INDEX('Asset purchases'!R$3:R$1002,MATCH($A610,'Asset purchases'!$A$3:$A$1002,0))="ü",1,NA())</f>
        <v>#N/A</v>
      </c>
      <c r="T610" s="15" t="e">
        <f>IF(INDEX('Asset purchases'!S$3:S$1002,MATCH($A610,'Asset purchases'!$A$3:$A$1002,0))="ü",1,NA())</f>
        <v>#N/A</v>
      </c>
      <c r="U610" s="15" t="e">
        <f>IF(INDEX('Asset purchases'!T$3:T$1002,MATCH($A610,'Asset purchases'!$A$3:$A$1002,0))="ü",1,NA())</f>
        <v>#N/A</v>
      </c>
      <c r="V610" s="43">
        <f>IF(Announcements!H611="ü",1,0)</f>
        <v>0</v>
      </c>
    </row>
    <row r="611" spans="1:22" x14ac:dyDescent="0.3">
      <c r="A611" s="15" t="str">
        <f>IF(NOT(ISBLANK(Announcements!A612)),Announcements!A612,NA())</f>
        <v>IN-20200323-mon-1</v>
      </c>
      <c r="B611" s="15">
        <f>IF(NOT(ISBLANK(Announcements!B612)),Announcements!B612,NA())</f>
        <v>1</v>
      </c>
      <c r="C611" s="15" t="e">
        <f>IF(NOT(ISBLANK(Announcements!#REF!)),Announcements!#REF!,NA())</f>
        <v>#REF!</v>
      </c>
      <c r="D611" s="26">
        <f>IF(NOT(ISBLANK(Announcements!C612)),Announcements!C612,NA())</f>
        <v>43913</v>
      </c>
      <c r="E611" s="15" t="e">
        <f>IF(NOT(ISBLANK(Announcements!D612)),Announcements!D612,NA())</f>
        <v>#N/A</v>
      </c>
      <c r="F611" s="15" t="str">
        <f>IF(NOT(ISBLANK(Announcements!E612)),Announcements!E612,NA())</f>
        <v>IN</v>
      </c>
      <c r="G611" s="15" t="str">
        <f>IF(NOT(ISBLANK(Announcements!F612)),Announcements!F612,NA())</f>
        <v>Lending operations</v>
      </c>
      <c r="H611" s="15">
        <f>IF(INDEX('Lending operations'!$L$3:$L$1007,MATCH($A611,'Lending operations'!$A$3:$A$1007,0))="ü",1,0)</f>
        <v>0</v>
      </c>
      <c r="I611" s="15" t="e">
        <f>IF(INDEX('Lending operations'!$M$3:$M$1007,MATCH($A611,'Lending operations'!$A$3:$A$1007,0))="ü",1,NA())</f>
        <v>#N/A</v>
      </c>
      <c r="J611" s="15">
        <f t="shared" si="18"/>
        <v>0</v>
      </c>
      <c r="K611" s="15">
        <f t="shared" si="19"/>
        <v>0</v>
      </c>
      <c r="M611" s="15" t="e">
        <f>IF(INDEX('Asset purchases'!L$3:L$1002,MATCH($A611,'Asset purchases'!$A$3:$A$1002,0))="ü",1,NA())</f>
        <v>#N/A</v>
      </c>
      <c r="N611" s="15" t="e">
        <f>IF(INDEX('Asset purchases'!M$3:M$1002,MATCH($A611,'Asset purchases'!$A$3:$A$1002,0))="ü",1,NA())</f>
        <v>#N/A</v>
      </c>
      <c r="O611" s="15" t="e">
        <f>IF(INDEX('Asset purchases'!N$3:N$1002,MATCH($A611,'Asset purchases'!$A$3:$A$1002,0))="ü",1,NA())</f>
        <v>#N/A</v>
      </c>
      <c r="P611" s="15" t="e">
        <f>IF(INDEX('Asset purchases'!O$3:O$1002,MATCH($A611,'Asset purchases'!$A$3:$A$1002,0))="ü",1,NA())</f>
        <v>#N/A</v>
      </c>
      <c r="Q611" s="15" t="e">
        <f>IF(INDEX('Asset purchases'!P$3:P$1002,MATCH($A611,'Asset purchases'!$A$3:$A$1002,0))="ü",1,NA())</f>
        <v>#N/A</v>
      </c>
      <c r="R611" s="15" t="e">
        <f>IF(INDEX('Asset purchases'!Q$3:Q$1002,MATCH($A611,'Asset purchases'!$A$3:$A$1002,0))="ü",1,NA())</f>
        <v>#N/A</v>
      </c>
      <c r="S611" s="15" t="e">
        <f>IF(INDEX('Asset purchases'!R$3:R$1002,MATCH($A611,'Asset purchases'!$A$3:$A$1002,0))="ü",1,NA())</f>
        <v>#N/A</v>
      </c>
      <c r="T611" s="15" t="e">
        <f>IF(INDEX('Asset purchases'!S$3:S$1002,MATCH($A611,'Asset purchases'!$A$3:$A$1002,0))="ü",1,NA())</f>
        <v>#N/A</v>
      </c>
      <c r="U611" s="15" t="e">
        <f>IF(INDEX('Asset purchases'!T$3:T$1002,MATCH($A611,'Asset purchases'!$A$3:$A$1002,0))="ü",1,NA())</f>
        <v>#N/A</v>
      </c>
      <c r="V611" s="43">
        <f>IF(Announcements!H612="ü",1,0)</f>
        <v>0</v>
      </c>
    </row>
    <row r="612" spans="1:22" x14ac:dyDescent="0.3">
      <c r="A612" s="15" t="str">
        <f>IF(NOT(ISBLANK(Announcements!A613)),Announcements!A613,NA())</f>
        <v>IN-20200324-mon-1</v>
      </c>
      <c r="B612" s="15">
        <f>IF(NOT(ISBLANK(Announcements!B613)),Announcements!B613,NA())</f>
        <v>1</v>
      </c>
      <c r="C612" s="15" t="e">
        <f>IF(NOT(ISBLANK(Announcements!#REF!)),Announcements!#REF!,NA())</f>
        <v>#REF!</v>
      </c>
      <c r="D612" s="26">
        <f>IF(NOT(ISBLANK(Announcements!C613)),Announcements!C613,NA())</f>
        <v>43914</v>
      </c>
      <c r="E612" s="15" t="e">
        <f>IF(NOT(ISBLANK(Announcements!D613)),Announcements!D613,NA())</f>
        <v>#N/A</v>
      </c>
      <c r="F612" s="15" t="str">
        <f>IF(NOT(ISBLANK(Announcements!E613)),Announcements!E613,NA())</f>
        <v>IN</v>
      </c>
      <c r="G612" s="15" t="str">
        <f>IF(NOT(ISBLANK(Announcements!F613)),Announcements!F613,NA())</f>
        <v>Lending operations</v>
      </c>
      <c r="H612" s="15">
        <f>IF(INDEX('Lending operations'!$L$3:$L$1007,MATCH($A612,'Lending operations'!$A$3:$A$1007,0))="ü",1,0)</f>
        <v>0</v>
      </c>
      <c r="I612" s="15" t="e">
        <f>IF(INDEX('Lending operations'!$M$3:$M$1007,MATCH($A612,'Lending operations'!$A$3:$A$1007,0))="ü",1,NA())</f>
        <v>#N/A</v>
      </c>
      <c r="J612" s="15">
        <f t="shared" si="18"/>
        <v>0</v>
      </c>
      <c r="K612" s="15">
        <f t="shared" si="19"/>
        <v>0</v>
      </c>
      <c r="M612" s="15" t="e">
        <f>IF(INDEX('Asset purchases'!L$3:L$1002,MATCH($A612,'Asset purchases'!$A$3:$A$1002,0))="ü",1,NA())</f>
        <v>#N/A</v>
      </c>
      <c r="N612" s="15" t="e">
        <f>IF(INDEX('Asset purchases'!M$3:M$1002,MATCH($A612,'Asset purchases'!$A$3:$A$1002,0))="ü",1,NA())</f>
        <v>#N/A</v>
      </c>
      <c r="O612" s="15" t="e">
        <f>IF(INDEX('Asset purchases'!N$3:N$1002,MATCH($A612,'Asset purchases'!$A$3:$A$1002,0))="ü",1,NA())</f>
        <v>#N/A</v>
      </c>
      <c r="P612" s="15" t="e">
        <f>IF(INDEX('Asset purchases'!O$3:O$1002,MATCH($A612,'Asset purchases'!$A$3:$A$1002,0))="ü",1,NA())</f>
        <v>#N/A</v>
      </c>
      <c r="Q612" s="15" t="e">
        <f>IF(INDEX('Asset purchases'!P$3:P$1002,MATCH($A612,'Asset purchases'!$A$3:$A$1002,0))="ü",1,NA())</f>
        <v>#N/A</v>
      </c>
      <c r="R612" s="15" t="e">
        <f>IF(INDEX('Asset purchases'!Q$3:Q$1002,MATCH($A612,'Asset purchases'!$A$3:$A$1002,0))="ü",1,NA())</f>
        <v>#N/A</v>
      </c>
      <c r="S612" s="15" t="e">
        <f>IF(INDEX('Asset purchases'!R$3:R$1002,MATCH($A612,'Asset purchases'!$A$3:$A$1002,0))="ü",1,NA())</f>
        <v>#N/A</v>
      </c>
      <c r="T612" s="15" t="e">
        <f>IF(INDEX('Asset purchases'!S$3:S$1002,MATCH($A612,'Asset purchases'!$A$3:$A$1002,0))="ü",1,NA())</f>
        <v>#N/A</v>
      </c>
      <c r="U612" s="15" t="e">
        <f>IF(INDEX('Asset purchases'!T$3:T$1002,MATCH($A612,'Asset purchases'!$A$3:$A$1002,0))="ü",1,NA())</f>
        <v>#N/A</v>
      </c>
      <c r="V612" s="43">
        <f>IF(Announcements!H613="ü",1,0)</f>
        <v>0</v>
      </c>
    </row>
    <row r="613" spans="1:22" x14ac:dyDescent="0.3">
      <c r="A613" s="15" t="str">
        <f>IF(NOT(ISBLANK(Announcements!A614)),Announcements!A614,NA())</f>
        <v>IN-20200327-mon-1</v>
      </c>
      <c r="B613" s="15">
        <f>IF(NOT(ISBLANK(Announcements!B614)),Announcements!B614,NA())</f>
        <v>1</v>
      </c>
      <c r="C613" s="15" t="e">
        <f>IF(NOT(ISBLANK(Announcements!#REF!)),Announcements!#REF!,NA())</f>
        <v>#REF!</v>
      </c>
      <c r="D613" s="26">
        <f>IF(NOT(ISBLANK(Announcements!C614)),Announcements!C614,NA())</f>
        <v>43917</v>
      </c>
      <c r="E613" s="15" t="e">
        <f>IF(NOT(ISBLANK(Announcements!D614)),Announcements!D614,NA())</f>
        <v>#N/A</v>
      </c>
      <c r="F613" s="15" t="str">
        <f>IF(NOT(ISBLANK(Announcements!E614)),Announcements!E614,NA())</f>
        <v>IN</v>
      </c>
      <c r="G613" s="15" t="str">
        <f>IF(NOT(ISBLANK(Announcements!F614)),Announcements!F614,NA())</f>
        <v>Lending operations</v>
      </c>
      <c r="H613" s="15">
        <f>IF(INDEX('Lending operations'!$L$3:$L$1007,MATCH($A613,'Lending operations'!$A$3:$A$1007,0))="ü",1,0)</f>
        <v>1</v>
      </c>
      <c r="I613" s="15" t="e">
        <f>IF(INDEX('Lending operations'!$M$3:$M$1007,MATCH($A613,'Lending operations'!$A$3:$A$1007,0))="ü",1,NA())</f>
        <v>#N/A</v>
      </c>
      <c r="J613" s="15">
        <f t="shared" si="18"/>
        <v>0</v>
      </c>
      <c r="K613" s="15">
        <f t="shared" si="19"/>
        <v>0</v>
      </c>
      <c r="M613" s="15" t="e">
        <f>IF(INDEX('Asset purchases'!L$3:L$1002,MATCH($A613,'Asset purchases'!$A$3:$A$1002,0))="ü",1,NA())</f>
        <v>#N/A</v>
      </c>
      <c r="N613" s="15" t="e">
        <f>IF(INDEX('Asset purchases'!M$3:M$1002,MATCH($A613,'Asset purchases'!$A$3:$A$1002,0))="ü",1,NA())</f>
        <v>#N/A</v>
      </c>
      <c r="O613" s="15" t="e">
        <f>IF(INDEX('Asset purchases'!N$3:N$1002,MATCH($A613,'Asset purchases'!$A$3:$A$1002,0))="ü",1,NA())</f>
        <v>#N/A</v>
      </c>
      <c r="P613" s="15" t="e">
        <f>IF(INDEX('Asset purchases'!O$3:O$1002,MATCH($A613,'Asset purchases'!$A$3:$A$1002,0))="ü",1,NA())</f>
        <v>#N/A</v>
      </c>
      <c r="Q613" s="15" t="e">
        <f>IF(INDEX('Asset purchases'!P$3:P$1002,MATCH($A613,'Asset purchases'!$A$3:$A$1002,0))="ü",1,NA())</f>
        <v>#N/A</v>
      </c>
      <c r="R613" s="15" t="e">
        <f>IF(INDEX('Asset purchases'!Q$3:Q$1002,MATCH($A613,'Asset purchases'!$A$3:$A$1002,0))="ü",1,NA())</f>
        <v>#N/A</v>
      </c>
      <c r="S613" s="15" t="e">
        <f>IF(INDEX('Asset purchases'!R$3:R$1002,MATCH($A613,'Asset purchases'!$A$3:$A$1002,0))="ü",1,NA())</f>
        <v>#N/A</v>
      </c>
      <c r="T613" s="15" t="e">
        <f>IF(INDEX('Asset purchases'!S$3:S$1002,MATCH($A613,'Asset purchases'!$A$3:$A$1002,0))="ü",1,NA())</f>
        <v>#N/A</v>
      </c>
      <c r="U613" s="15" t="e">
        <f>IF(INDEX('Asset purchases'!T$3:T$1002,MATCH($A613,'Asset purchases'!$A$3:$A$1002,0))="ü",1,NA())</f>
        <v>#N/A</v>
      </c>
      <c r="V613" s="43">
        <f>IF(Announcements!H614="ü",1,0)</f>
        <v>0</v>
      </c>
    </row>
    <row r="614" spans="1:22" x14ac:dyDescent="0.3">
      <c r="A614" s="15" t="str">
        <f>IF(NOT(ISBLANK(Announcements!A615)),Announcements!A615,NA())</f>
        <v>IN-20200327-mon-2</v>
      </c>
      <c r="B614" s="15">
        <f>IF(NOT(ISBLANK(Announcements!B615)),Announcements!B615,NA())</f>
        <v>1</v>
      </c>
      <c r="C614" s="15" t="e">
        <f>IF(NOT(ISBLANK(Announcements!#REF!)),Announcements!#REF!,NA())</f>
        <v>#REF!</v>
      </c>
      <c r="D614" s="26">
        <f>IF(NOT(ISBLANK(Announcements!C615)),Announcements!C615,NA())</f>
        <v>43917</v>
      </c>
      <c r="E614" s="15" t="e">
        <f>IF(NOT(ISBLANK(Announcements!D615)),Announcements!D615,NA())</f>
        <v>#N/A</v>
      </c>
      <c r="F614" s="15" t="str">
        <f>IF(NOT(ISBLANK(Announcements!E615)),Announcements!E615,NA())</f>
        <v>IN</v>
      </c>
      <c r="G614" s="15" t="str">
        <f>IF(NOT(ISBLANK(Announcements!F615)),Announcements!F615,NA())</f>
        <v>Reserve policy</v>
      </c>
      <c r="H614" s="15" t="e">
        <f>IF(INDEX('Lending operations'!$L$3:$L$1007,MATCH($A614,'Lending operations'!$A$3:$A$1007,0))="ü",1,0)</f>
        <v>#N/A</v>
      </c>
      <c r="I614" s="15" t="e">
        <f>IF(INDEX('Lending operations'!$M$3:$M$1007,MATCH($A614,'Lending operations'!$A$3:$A$1007,0))="ü",1,NA())</f>
        <v>#N/A</v>
      </c>
      <c r="J614" s="15">
        <f t="shared" si="18"/>
        <v>0</v>
      </c>
      <c r="K614" s="15">
        <f t="shared" si="19"/>
        <v>0</v>
      </c>
      <c r="M614" s="15" t="e">
        <f>IF(INDEX('Asset purchases'!L$3:L$1002,MATCH($A614,'Asset purchases'!$A$3:$A$1002,0))="ü",1,NA())</f>
        <v>#N/A</v>
      </c>
      <c r="N614" s="15" t="e">
        <f>IF(INDEX('Asset purchases'!M$3:M$1002,MATCH($A614,'Asset purchases'!$A$3:$A$1002,0))="ü",1,NA())</f>
        <v>#N/A</v>
      </c>
      <c r="O614" s="15" t="e">
        <f>IF(INDEX('Asset purchases'!N$3:N$1002,MATCH($A614,'Asset purchases'!$A$3:$A$1002,0))="ü",1,NA())</f>
        <v>#N/A</v>
      </c>
      <c r="P614" s="15" t="e">
        <f>IF(INDEX('Asset purchases'!O$3:O$1002,MATCH($A614,'Asset purchases'!$A$3:$A$1002,0))="ü",1,NA())</f>
        <v>#N/A</v>
      </c>
      <c r="Q614" s="15" t="e">
        <f>IF(INDEX('Asset purchases'!P$3:P$1002,MATCH($A614,'Asset purchases'!$A$3:$A$1002,0))="ü",1,NA())</f>
        <v>#N/A</v>
      </c>
      <c r="R614" s="15" t="e">
        <f>IF(INDEX('Asset purchases'!Q$3:Q$1002,MATCH($A614,'Asset purchases'!$A$3:$A$1002,0))="ü",1,NA())</f>
        <v>#N/A</v>
      </c>
      <c r="S614" s="15" t="e">
        <f>IF(INDEX('Asset purchases'!R$3:R$1002,MATCH($A614,'Asset purchases'!$A$3:$A$1002,0))="ü",1,NA())</f>
        <v>#N/A</v>
      </c>
      <c r="T614" s="15" t="e">
        <f>IF(INDEX('Asset purchases'!S$3:S$1002,MATCH($A614,'Asset purchases'!$A$3:$A$1002,0))="ü",1,NA())</f>
        <v>#N/A</v>
      </c>
      <c r="U614" s="15" t="e">
        <f>IF(INDEX('Asset purchases'!T$3:T$1002,MATCH($A614,'Asset purchases'!$A$3:$A$1002,0))="ü",1,NA())</f>
        <v>#N/A</v>
      </c>
      <c r="V614" s="43">
        <f>IF(Announcements!H615="ü",1,0)</f>
        <v>0</v>
      </c>
    </row>
    <row r="615" spans="1:22" x14ac:dyDescent="0.3">
      <c r="A615" s="15" t="str">
        <f>IF(NOT(ISBLANK(Announcements!A616)),Announcements!A616,NA())</f>
        <v>IN-20200327-mon-3</v>
      </c>
      <c r="B615" s="15">
        <f>IF(NOT(ISBLANK(Announcements!B616)),Announcements!B616,NA())</f>
        <v>1</v>
      </c>
      <c r="C615" s="15" t="e">
        <f>IF(NOT(ISBLANK(Announcements!#REF!)),Announcements!#REF!,NA())</f>
        <v>#REF!</v>
      </c>
      <c r="D615" s="26">
        <f>IF(NOT(ISBLANK(Announcements!C616)),Announcements!C616,NA())</f>
        <v>43917</v>
      </c>
      <c r="E615" s="15" t="e">
        <f>IF(NOT(ISBLANK(Announcements!D616)),Announcements!D616,NA())</f>
        <v>#N/A</v>
      </c>
      <c r="F615" s="15" t="str">
        <f>IF(NOT(ISBLANK(Announcements!E616)),Announcements!E616,NA())</f>
        <v>IN</v>
      </c>
      <c r="G615" s="15" t="str">
        <f>IF(NOT(ISBLANK(Announcements!F616)),Announcements!F616,NA())</f>
        <v>Lending operations</v>
      </c>
      <c r="H615" s="15">
        <f>IF(INDEX('Lending operations'!$L$3:$L$1007,MATCH($A615,'Lending operations'!$A$3:$A$1007,0))="ü",1,0)</f>
        <v>0</v>
      </c>
      <c r="I615" s="15" t="e">
        <f>IF(INDEX('Lending operations'!$M$3:$M$1007,MATCH($A615,'Lending operations'!$A$3:$A$1007,0))="ü",1,NA())</f>
        <v>#N/A</v>
      </c>
      <c r="J615" s="15">
        <f t="shared" si="18"/>
        <v>0</v>
      </c>
      <c r="K615" s="15">
        <f t="shared" si="19"/>
        <v>0</v>
      </c>
      <c r="M615" s="15" t="e">
        <f>IF(INDEX('Asset purchases'!L$3:L$1002,MATCH($A615,'Asset purchases'!$A$3:$A$1002,0))="ü",1,NA())</f>
        <v>#N/A</v>
      </c>
      <c r="N615" s="15" t="e">
        <f>IF(INDEX('Asset purchases'!M$3:M$1002,MATCH($A615,'Asset purchases'!$A$3:$A$1002,0))="ü",1,NA())</f>
        <v>#N/A</v>
      </c>
      <c r="O615" s="15" t="e">
        <f>IF(INDEX('Asset purchases'!N$3:N$1002,MATCH($A615,'Asset purchases'!$A$3:$A$1002,0))="ü",1,NA())</f>
        <v>#N/A</v>
      </c>
      <c r="P615" s="15" t="e">
        <f>IF(INDEX('Asset purchases'!O$3:O$1002,MATCH($A615,'Asset purchases'!$A$3:$A$1002,0))="ü",1,NA())</f>
        <v>#N/A</v>
      </c>
      <c r="Q615" s="15" t="e">
        <f>IF(INDEX('Asset purchases'!P$3:P$1002,MATCH($A615,'Asset purchases'!$A$3:$A$1002,0))="ü",1,NA())</f>
        <v>#N/A</v>
      </c>
      <c r="R615" s="15" t="e">
        <f>IF(INDEX('Asset purchases'!Q$3:Q$1002,MATCH($A615,'Asset purchases'!$A$3:$A$1002,0))="ü",1,NA())</f>
        <v>#N/A</v>
      </c>
      <c r="S615" s="15" t="e">
        <f>IF(INDEX('Asset purchases'!R$3:R$1002,MATCH($A615,'Asset purchases'!$A$3:$A$1002,0))="ü",1,NA())</f>
        <v>#N/A</v>
      </c>
      <c r="T615" s="15" t="e">
        <f>IF(INDEX('Asset purchases'!S$3:S$1002,MATCH($A615,'Asset purchases'!$A$3:$A$1002,0))="ü",1,NA())</f>
        <v>#N/A</v>
      </c>
      <c r="U615" s="15" t="e">
        <f>IF(INDEX('Asset purchases'!T$3:T$1002,MATCH($A615,'Asset purchases'!$A$3:$A$1002,0))="ü",1,NA())</f>
        <v>#N/A</v>
      </c>
      <c r="V615" s="43">
        <f>IF(Announcements!H616="ü",1,0)</f>
        <v>0</v>
      </c>
    </row>
    <row r="616" spans="1:22" x14ac:dyDescent="0.3">
      <c r="A616" s="15" t="str">
        <f>IF(NOT(ISBLANK(Announcements!A617)),Announcements!A617,NA())</f>
        <v>IN-20200327-mon-4</v>
      </c>
      <c r="B616" s="15">
        <f>IF(NOT(ISBLANK(Announcements!B617)),Announcements!B617,NA())</f>
        <v>1</v>
      </c>
      <c r="C616" s="15" t="e">
        <f>IF(NOT(ISBLANK(Announcements!#REF!)),Announcements!#REF!,NA())</f>
        <v>#REF!</v>
      </c>
      <c r="D616" s="26">
        <f>IF(NOT(ISBLANK(Announcements!C617)),Announcements!C617,NA())</f>
        <v>43917</v>
      </c>
      <c r="E616" s="15" t="e">
        <f>IF(NOT(ISBLANK(Announcements!D617)),Announcements!D617,NA())</f>
        <v>#N/A</v>
      </c>
      <c r="F616" s="15" t="str">
        <f>IF(NOT(ISBLANK(Announcements!E617)),Announcements!E617,NA())</f>
        <v>IN</v>
      </c>
      <c r="G616" s="15" t="str">
        <f>IF(NOT(ISBLANK(Announcements!F617)),Announcements!F617,NA())</f>
        <v>Interest rate</v>
      </c>
      <c r="H616" s="15" t="e">
        <f>IF(INDEX('Lending operations'!$L$3:$L$1007,MATCH($A616,'Lending operations'!$A$3:$A$1007,0))="ü",1,0)</f>
        <v>#N/A</v>
      </c>
      <c r="I616" s="15" t="e">
        <f>IF(INDEX('Lending operations'!$M$3:$M$1007,MATCH($A616,'Lending operations'!$A$3:$A$1007,0))="ü",1,NA())</f>
        <v>#N/A</v>
      </c>
      <c r="J616" s="15">
        <f t="shared" si="18"/>
        <v>0</v>
      </c>
      <c r="K616" s="15">
        <f t="shared" si="19"/>
        <v>0</v>
      </c>
      <c r="M616" s="15" t="e">
        <f>IF(INDEX('Asset purchases'!L$3:L$1002,MATCH($A616,'Asset purchases'!$A$3:$A$1002,0))="ü",1,NA())</f>
        <v>#N/A</v>
      </c>
      <c r="N616" s="15" t="e">
        <f>IF(INDEX('Asset purchases'!M$3:M$1002,MATCH($A616,'Asset purchases'!$A$3:$A$1002,0))="ü",1,NA())</f>
        <v>#N/A</v>
      </c>
      <c r="O616" s="15" t="e">
        <f>IF(INDEX('Asset purchases'!N$3:N$1002,MATCH($A616,'Asset purchases'!$A$3:$A$1002,0))="ü",1,NA())</f>
        <v>#N/A</v>
      </c>
      <c r="P616" s="15" t="e">
        <f>IF(INDEX('Asset purchases'!O$3:O$1002,MATCH($A616,'Asset purchases'!$A$3:$A$1002,0))="ü",1,NA())</f>
        <v>#N/A</v>
      </c>
      <c r="Q616" s="15" t="e">
        <f>IF(INDEX('Asset purchases'!P$3:P$1002,MATCH($A616,'Asset purchases'!$A$3:$A$1002,0))="ü",1,NA())</f>
        <v>#N/A</v>
      </c>
      <c r="R616" s="15" t="e">
        <f>IF(INDEX('Asset purchases'!Q$3:Q$1002,MATCH($A616,'Asset purchases'!$A$3:$A$1002,0))="ü",1,NA())</f>
        <v>#N/A</v>
      </c>
      <c r="S616" s="15" t="e">
        <f>IF(INDEX('Asset purchases'!R$3:R$1002,MATCH($A616,'Asset purchases'!$A$3:$A$1002,0))="ü",1,NA())</f>
        <v>#N/A</v>
      </c>
      <c r="T616" s="15" t="e">
        <f>IF(INDEX('Asset purchases'!S$3:S$1002,MATCH($A616,'Asset purchases'!$A$3:$A$1002,0))="ü",1,NA())</f>
        <v>#N/A</v>
      </c>
      <c r="U616" s="15" t="e">
        <f>IF(INDEX('Asset purchases'!T$3:T$1002,MATCH($A616,'Asset purchases'!$A$3:$A$1002,0))="ü",1,NA())</f>
        <v>#N/A</v>
      </c>
      <c r="V616" s="43">
        <f>IF(Announcements!H617="ü",1,0)</f>
        <v>0</v>
      </c>
    </row>
    <row r="617" spans="1:22" x14ac:dyDescent="0.3">
      <c r="A617" s="15" t="str">
        <f>IF(NOT(ISBLANK(Announcements!A618)),Announcements!A618,NA())</f>
        <v>IN-20200327-mon-6</v>
      </c>
      <c r="B617" s="15">
        <f>IF(NOT(ISBLANK(Announcements!B618)),Announcements!B618,NA())</f>
        <v>1</v>
      </c>
      <c r="C617" s="15" t="e">
        <f>IF(NOT(ISBLANK(Announcements!#REF!)),Announcements!#REF!,NA())</f>
        <v>#REF!</v>
      </c>
      <c r="D617" s="26">
        <f>IF(NOT(ISBLANK(Announcements!C618)),Announcements!C618,NA())</f>
        <v>43917</v>
      </c>
      <c r="E617" s="15" t="e">
        <f>IF(NOT(ISBLANK(Announcements!D618)),Announcements!D618,NA())</f>
        <v>#N/A</v>
      </c>
      <c r="F617" s="15" t="str">
        <f>IF(NOT(ISBLANK(Announcements!E618)),Announcements!E618,NA())</f>
        <v>IN</v>
      </c>
      <c r="G617" s="15" t="str">
        <f>IF(NOT(ISBLANK(Announcements!F618)),Announcements!F618,NA())</f>
        <v>Interest rate</v>
      </c>
      <c r="H617" s="15" t="e">
        <f>IF(INDEX('Lending operations'!$L$3:$L$1007,MATCH($A617,'Lending operations'!$A$3:$A$1007,0))="ü",1,0)</f>
        <v>#N/A</v>
      </c>
      <c r="I617" s="15" t="e">
        <f>IF(INDEX('Lending operations'!$M$3:$M$1007,MATCH($A617,'Lending operations'!$A$3:$A$1007,0))="ü",1,NA())</f>
        <v>#N/A</v>
      </c>
      <c r="J617" s="15">
        <f t="shared" si="18"/>
        <v>0</v>
      </c>
      <c r="K617" s="15">
        <f t="shared" si="19"/>
        <v>0</v>
      </c>
      <c r="M617" s="15" t="e">
        <f>IF(INDEX('Asset purchases'!L$3:L$1002,MATCH($A617,'Asset purchases'!$A$3:$A$1002,0))="ü",1,NA())</f>
        <v>#N/A</v>
      </c>
      <c r="N617" s="15" t="e">
        <f>IF(INDEX('Asset purchases'!M$3:M$1002,MATCH($A617,'Asset purchases'!$A$3:$A$1002,0))="ü",1,NA())</f>
        <v>#N/A</v>
      </c>
      <c r="O617" s="15" t="e">
        <f>IF(INDEX('Asset purchases'!N$3:N$1002,MATCH($A617,'Asset purchases'!$A$3:$A$1002,0))="ü",1,NA())</f>
        <v>#N/A</v>
      </c>
      <c r="P617" s="15" t="e">
        <f>IF(INDEX('Asset purchases'!O$3:O$1002,MATCH($A617,'Asset purchases'!$A$3:$A$1002,0))="ü",1,NA())</f>
        <v>#N/A</v>
      </c>
      <c r="Q617" s="15" t="e">
        <f>IF(INDEX('Asset purchases'!P$3:P$1002,MATCH($A617,'Asset purchases'!$A$3:$A$1002,0))="ü",1,NA())</f>
        <v>#N/A</v>
      </c>
      <c r="R617" s="15" t="e">
        <f>IF(INDEX('Asset purchases'!Q$3:Q$1002,MATCH($A617,'Asset purchases'!$A$3:$A$1002,0))="ü",1,NA())</f>
        <v>#N/A</v>
      </c>
      <c r="S617" s="15" t="e">
        <f>IF(INDEX('Asset purchases'!R$3:R$1002,MATCH($A617,'Asset purchases'!$A$3:$A$1002,0))="ü",1,NA())</f>
        <v>#N/A</v>
      </c>
      <c r="T617" s="15" t="e">
        <f>IF(INDEX('Asset purchases'!S$3:S$1002,MATCH($A617,'Asset purchases'!$A$3:$A$1002,0))="ü",1,NA())</f>
        <v>#N/A</v>
      </c>
      <c r="U617" s="15" t="e">
        <f>IF(INDEX('Asset purchases'!T$3:T$1002,MATCH($A617,'Asset purchases'!$A$3:$A$1002,0))="ü",1,NA())</f>
        <v>#N/A</v>
      </c>
      <c r="V617" s="43">
        <f>IF(Announcements!H618="ü",1,0)</f>
        <v>0</v>
      </c>
    </row>
    <row r="618" spans="1:22" x14ac:dyDescent="0.3">
      <c r="A618" s="15" t="str">
        <f>IF(NOT(ISBLANK(Announcements!A619)),Announcements!A619,NA())</f>
        <v>IN-20200330-mon-1</v>
      </c>
      <c r="B618" s="15">
        <f>IF(NOT(ISBLANK(Announcements!B619)),Announcements!B619,NA())</f>
        <v>1</v>
      </c>
      <c r="C618" s="15" t="e">
        <f>IF(NOT(ISBLANK(Announcements!#REF!)),Announcements!#REF!,NA())</f>
        <v>#REF!</v>
      </c>
      <c r="D618" s="26">
        <f>IF(NOT(ISBLANK(Announcements!C619)),Announcements!C619,NA())</f>
        <v>43920</v>
      </c>
      <c r="E618" s="15" t="e">
        <f>IF(NOT(ISBLANK(Announcements!D619)),Announcements!D619,NA())</f>
        <v>#N/A</v>
      </c>
      <c r="F618" s="15" t="str">
        <f>IF(NOT(ISBLANK(Announcements!E619)),Announcements!E619,NA())</f>
        <v>IN</v>
      </c>
      <c r="G618" s="15" t="str">
        <f>IF(NOT(ISBLANK(Announcements!F619)),Announcements!F619,NA())</f>
        <v>Other</v>
      </c>
      <c r="H618" s="15" t="e">
        <f>IF(INDEX('Lending operations'!$L$3:$L$1007,MATCH($A618,'Lending operations'!$A$3:$A$1007,0))="ü",1,0)</f>
        <v>#N/A</v>
      </c>
      <c r="I618" s="15" t="e">
        <f>IF(INDEX('Lending operations'!$M$3:$M$1007,MATCH($A618,'Lending operations'!$A$3:$A$1007,0))="ü",1,NA())</f>
        <v>#N/A</v>
      </c>
      <c r="J618" s="15">
        <f t="shared" si="18"/>
        <v>0</v>
      </c>
      <c r="K618" s="15">
        <f t="shared" si="19"/>
        <v>0</v>
      </c>
      <c r="M618" s="15" t="e">
        <f>IF(INDEX('Asset purchases'!L$3:L$1002,MATCH($A618,'Asset purchases'!$A$3:$A$1002,0))="ü",1,NA())</f>
        <v>#N/A</v>
      </c>
      <c r="N618" s="15" t="e">
        <f>IF(INDEX('Asset purchases'!M$3:M$1002,MATCH($A618,'Asset purchases'!$A$3:$A$1002,0))="ü",1,NA())</f>
        <v>#N/A</v>
      </c>
      <c r="O618" s="15" t="e">
        <f>IF(INDEX('Asset purchases'!N$3:N$1002,MATCH($A618,'Asset purchases'!$A$3:$A$1002,0))="ü",1,NA())</f>
        <v>#N/A</v>
      </c>
      <c r="P618" s="15" t="e">
        <f>IF(INDEX('Asset purchases'!O$3:O$1002,MATCH($A618,'Asset purchases'!$A$3:$A$1002,0))="ü",1,NA())</f>
        <v>#N/A</v>
      </c>
      <c r="Q618" s="15" t="e">
        <f>IF(INDEX('Asset purchases'!P$3:P$1002,MATCH($A618,'Asset purchases'!$A$3:$A$1002,0))="ü",1,NA())</f>
        <v>#N/A</v>
      </c>
      <c r="R618" s="15" t="e">
        <f>IF(INDEX('Asset purchases'!Q$3:Q$1002,MATCH($A618,'Asset purchases'!$A$3:$A$1002,0))="ü",1,NA())</f>
        <v>#N/A</v>
      </c>
      <c r="S618" s="15" t="e">
        <f>IF(INDEX('Asset purchases'!R$3:R$1002,MATCH($A618,'Asset purchases'!$A$3:$A$1002,0))="ü",1,NA())</f>
        <v>#N/A</v>
      </c>
      <c r="T618" s="15" t="e">
        <f>IF(INDEX('Asset purchases'!S$3:S$1002,MATCH($A618,'Asset purchases'!$A$3:$A$1002,0))="ü",1,NA())</f>
        <v>#N/A</v>
      </c>
      <c r="U618" s="15" t="e">
        <f>IF(INDEX('Asset purchases'!T$3:T$1002,MATCH($A618,'Asset purchases'!$A$3:$A$1002,0))="ü",1,NA())</f>
        <v>#N/A</v>
      </c>
      <c r="V618" s="43">
        <f>IF(Announcements!H619="ü",1,0)</f>
        <v>0</v>
      </c>
    </row>
    <row r="619" spans="1:22" x14ac:dyDescent="0.3">
      <c r="A619" s="15" t="str">
        <f>IF(NOT(ISBLANK(Announcements!A620)),Announcements!A620,NA())</f>
        <v>IN-20200331-mon-1</v>
      </c>
      <c r="B619" s="15">
        <f>IF(NOT(ISBLANK(Announcements!B620)),Announcements!B620,NA())</f>
        <v>1</v>
      </c>
      <c r="C619" s="15" t="e">
        <f>IF(NOT(ISBLANK(Announcements!#REF!)),Announcements!#REF!,NA())</f>
        <v>#REF!</v>
      </c>
      <c r="D619" s="26">
        <f>IF(NOT(ISBLANK(Announcements!C620)),Announcements!C620,NA())</f>
        <v>43921</v>
      </c>
      <c r="E619" s="15" t="e">
        <f>IF(NOT(ISBLANK(Announcements!D620)),Announcements!D620,NA())</f>
        <v>#N/A</v>
      </c>
      <c r="F619" s="15" t="str">
        <f>IF(NOT(ISBLANK(Announcements!E620)),Announcements!E620,NA())</f>
        <v>IN</v>
      </c>
      <c r="G619" s="15" t="str">
        <f>IF(NOT(ISBLANK(Announcements!F620)),Announcements!F620,NA())</f>
        <v>Lending operations</v>
      </c>
      <c r="H619" s="15">
        <f>IF(INDEX('Lending operations'!$L$3:$L$1007,MATCH($A619,'Lending operations'!$A$3:$A$1007,0))="ü",1,0)</f>
        <v>0</v>
      </c>
      <c r="I619" s="15">
        <f>IF(INDEX('Lending operations'!$M$3:$M$1007,MATCH($A619,'Lending operations'!$A$3:$A$1007,0))="ü",1,NA())</f>
        <v>1</v>
      </c>
      <c r="J619" s="15">
        <f t="shared" si="18"/>
        <v>0</v>
      </c>
      <c r="K619" s="15">
        <f t="shared" si="19"/>
        <v>0</v>
      </c>
      <c r="M619" s="15" t="e">
        <f>IF(INDEX('Asset purchases'!L$3:L$1002,MATCH($A619,'Asset purchases'!$A$3:$A$1002,0))="ü",1,NA())</f>
        <v>#N/A</v>
      </c>
      <c r="N619" s="15" t="e">
        <f>IF(INDEX('Asset purchases'!M$3:M$1002,MATCH($A619,'Asset purchases'!$A$3:$A$1002,0))="ü",1,NA())</f>
        <v>#N/A</v>
      </c>
      <c r="O619" s="15" t="e">
        <f>IF(INDEX('Asset purchases'!N$3:N$1002,MATCH($A619,'Asset purchases'!$A$3:$A$1002,0))="ü",1,NA())</f>
        <v>#N/A</v>
      </c>
      <c r="P619" s="15" t="e">
        <f>IF(INDEX('Asset purchases'!O$3:O$1002,MATCH($A619,'Asset purchases'!$A$3:$A$1002,0))="ü",1,NA())</f>
        <v>#N/A</v>
      </c>
      <c r="Q619" s="15" t="e">
        <f>IF(INDEX('Asset purchases'!P$3:P$1002,MATCH($A619,'Asset purchases'!$A$3:$A$1002,0))="ü",1,NA())</f>
        <v>#N/A</v>
      </c>
      <c r="R619" s="15" t="e">
        <f>IF(INDEX('Asset purchases'!Q$3:Q$1002,MATCH($A619,'Asset purchases'!$A$3:$A$1002,0))="ü",1,NA())</f>
        <v>#N/A</v>
      </c>
      <c r="S619" s="15" t="e">
        <f>IF(INDEX('Asset purchases'!R$3:R$1002,MATCH($A619,'Asset purchases'!$A$3:$A$1002,0))="ü",1,NA())</f>
        <v>#N/A</v>
      </c>
      <c r="T619" s="15" t="e">
        <f>IF(INDEX('Asset purchases'!S$3:S$1002,MATCH($A619,'Asset purchases'!$A$3:$A$1002,0))="ü",1,NA())</f>
        <v>#N/A</v>
      </c>
      <c r="U619" s="15" t="e">
        <f>IF(INDEX('Asset purchases'!T$3:T$1002,MATCH($A619,'Asset purchases'!$A$3:$A$1002,0))="ü",1,NA())</f>
        <v>#N/A</v>
      </c>
      <c r="V619" s="43">
        <f>IF(Announcements!H620="ü",1,0)</f>
        <v>0</v>
      </c>
    </row>
    <row r="620" spans="1:22" x14ac:dyDescent="0.3">
      <c r="A620" s="15" t="str">
        <f>IF(NOT(ISBLANK(Announcements!A621)),Announcements!A621,NA())</f>
        <v>IN-20200401-mon-1</v>
      </c>
      <c r="B620" s="15">
        <f>IF(NOT(ISBLANK(Announcements!B621)),Announcements!B621,NA())</f>
        <v>1</v>
      </c>
      <c r="C620" s="15" t="e">
        <f>IF(NOT(ISBLANK(Announcements!#REF!)),Announcements!#REF!,NA())</f>
        <v>#REF!</v>
      </c>
      <c r="D620" s="26">
        <f>IF(NOT(ISBLANK(Announcements!C621)),Announcements!C621,NA())</f>
        <v>43922</v>
      </c>
      <c r="E620" s="15" t="e">
        <f>IF(NOT(ISBLANK(Announcements!D621)),Announcements!D621,NA())</f>
        <v>#N/A</v>
      </c>
      <c r="F620" s="15" t="str">
        <f>IF(NOT(ISBLANK(Announcements!E621)),Announcements!E621,NA())</f>
        <v>IN</v>
      </c>
      <c r="G620" s="15" t="str">
        <f>IF(NOT(ISBLANK(Announcements!F621)),Announcements!F621,NA())</f>
        <v>Lending operations</v>
      </c>
      <c r="H620" s="15">
        <f>IF(INDEX('Lending operations'!$L$3:$L$1007,MATCH($A620,'Lending operations'!$A$3:$A$1007,0))="ü",1,0)</f>
        <v>0</v>
      </c>
      <c r="I620" s="15">
        <f>IF(INDEX('Lending operations'!$M$3:$M$1007,MATCH($A620,'Lending operations'!$A$3:$A$1007,0))="ü",1,NA())</f>
        <v>1</v>
      </c>
      <c r="J620" s="15">
        <f t="shared" si="18"/>
        <v>0</v>
      </c>
      <c r="K620" s="15">
        <f t="shared" si="19"/>
        <v>0</v>
      </c>
      <c r="M620" s="15" t="e">
        <f>IF(INDEX('Asset purchases'!L$3:L$1002,MATCH($A620,'Asset purchases'!$A$3:$A$1002,0))="ü",1,NA())</f>
        <v>#N/A</v>
      </c>
      <c r="N620" s="15" t="e">
        <f>IF(INDEX('Asset purchases'!M$3:M$1002,MATCH($A620,'Asset purchases'!$A$3:$A$1002,0))="ü",1,NA())</f>
        <v>#N/A</v>
      </c>
      <c r="O620" s="15" t="e">
        <f>IF(INDEX('Asset purchases'!N$3:N$1002,MATCH($A620,'Asset purchases'!$A$3:$A$1002,0))="ü",1,NA())</f>
        <v>#N/A</v>
      </c>
      <c r="P620" s="15" t="e">
        <f>IF(INDEX('Asset purchases'!O$3:O$1002,MATCH($A620,'Asset purchases'!$A$3:$A$1002,0))="ü",1,NA())</f>
        <v>#N/A</v>
      </c>
      <c r="Q620" s="15" t="e">
        <f>IF(INDEX('Asset purchases'!P$3:P$1002,MATCH($A620,'Asset purchases'!$A$3:$A$1002,0))="ü",1,NA())</f>
        <v>#N/A</v>
      </c>
      <c r="R620" s="15" t="e">
        <f>IF(INDEX('Asset purchases'!Q$3:Q$1002,MATCH($A620,'Asset purchases'!$A$3:$A$1002,0))="ü",1,NA())</f>
        <v>#N/A</v>
      </c>
      <c r="S620" s="15" t="e">
        <f>IF(INDEX('Asset purchases'!R$3:R$1002,MATCH($A620,'Asset purchases'!$A$3:$A$1002,0))="ü",1,NA())</f>
        <v>#N/A</v>
      </c>
      <c r="T620" s="15" t="e">
        <f>IF(INDEX('Asset purchases'!S$3:S$1002,MATCH($A620,'Asset purchases'!$A$3:$A$1002,0))="ü",1,NA())</f>
        <v>#N/A</v>
      </c>
      <c r="U620" s="15" t="e">
        <f>IF(INDEX('Asset purchases'!T$3:T$1002,MATCH($A620,'Asset purchases'!$A$3:$A$1002,0))="ü",1,NA())</f>
        <v>#N/A</v>
      </c>
      <c r="V620" s="43">
        <f>IF(Announcements!H621="ü",1,0)</f>
        <v>0</v>
      </c>
    </row>
    <row r="621" spans="1:22" x14ac:dyDescent="0.3">
      <c r="A621" s="15" t="str">
        <f>IF(NOT(ISBLANK(Announcements!A622)),Announcements!A622,NA())</f>
        <v>IN-20200401-mon-1</v>
      </c>
      <c r="B621" s="15">
        <f>IF(NOT(ISBLANK(Announcements!B622)),Announcements!B622,NA())</f>
        <v>2</v>
      </c>
      <c r="C621" s="15" t="e">
        <f>IF(NOT(ISBLANK(Announcements!#REF!)),Announcements!#REF!,NA())</f>
        <v>#REF!</v>
      </c>
      <c r="D621" s="26">
        <f>IF(NOT(ISBLANK(Announcements!C622)),Announcements!C622,NA())</f>
        <v>43938</v>
      </c>
      <c r="E621" s="15" t="e">
        <f>IF(NOT(ISBLANK(Announcements!D622)),Announcements!D622,NA())</f>
        <v>#N/A</v>
      </c>
      <c r="F621" s="15" t="str">
        <f>IF(NOT(ISBLANK(Announcements!E622)),Announcements!E622,NA())</f>
        <v>IN</v>
      </c>
      <c r="G621" s="15" t="str">
        <f>IF(NOT(ISBLANK(Announcements!F622)),Announcements!F622,NA())</f>
        <v>Lending operations</v>
      </c>
      <c r="H621" s="15">
        <f>IF(INDEX('Lending operations'!$L$3:$L$1007,MATCH($A621,'Lending operations'!$A$3:$A$1007,0))="ü",1,0)</f>
        <v>0</v>
      </c>
      <c r="I621" s="15">
        <f>IF(INDEX('Lending operations'!$M$3:$M$1007,MATCH($A621,'Lending operations'!$A$3:$A$1007,0))="ü",1,NA())</f>
        <v>1</v>
      </c>
      <c r="J621" s="15">
        <f t="shared" si="18"/>
        <v>0</v>
      </c>
      <c r="K621" s="15">
        <f t="shared" si="19"/>
        <v>0</v>
      </c>
      <c r="M621" s="15" t="e">
        <f>IF(INDEX('Asset purchases'!L$3:L$1002,MATCH($A621,'Asset purchases'!$A$3:$A$1002,0))="ü",1,NA())</f>
        <v>#N/A</v>
      </c>
      <c r="N621" s="15" t="e">
        <f>IF(INDEX('Asset purchases'!M$3:M$1002,MATCH($A621,'Asset purchases'!$A$3:$A$1002,0))="ü",1,NA())</f>
        <v>#N/A</v>
      </c>
      <c r="O621" s="15" t="e">
        <f>IF(INDEX('Asset purchases'!N$3:N$1002,MATCH($A621,'Asset purchases'!$A$3:$A$1002,0))="ü",1,NA())</f>
        <v>#N/A</v>
      </c>
      <c r="P621" s="15" t="e">
        <f>IF(INDEX('Asset purchases'!O$3:O$1002,MATCH($A621,'Asset purchases'!$A$3:$A$1002,0))="ü",1,NA())</f>
        <v>#N/A</v>
      </c>
      <c r="Q621" s="15" t="e">
        <f>IF(INDEX('Asset purchases'!P$3:P$1002,MATCH($A621,'Asset purchases'!$A$3:$A$1002,0))="ü",1,NA())</f>
        <v>#N/A</v>
      </c>
      <c r="R621" s="15" t="e">
        <f>IF(INDEX('Asset purchases'!Q$3:Q$1002,MATCH($A621,'Asset purchases'!$A$3:$A$1002,0))="ü",1,NA())</f>
        <v>#N/A</v>
      </c>
      <c r="S621" s="15" t="e">
        <f>IF(INDEX('Asset purchases'!R$3:R$1002,MATCH($A621,'Asset purchases'!$A$3:$A$1002,0))="ü",1,NA())</f>
        <v>#N/A</v>
      </c>
      <c r="T621" s="15" t="e">
        <f>IF(INDEX('Asset purchases'!S$3:S$1002,MATCH($A621,'Asset purchases'!$A$3:$A$1002,0))="ü",1,NA())</f>
        <v>#N/A</v>
      </c>
      <c r="U621" s="15" t="e">
        <f>IF(INDEX('Asset purchases'!T$3:T$1002,MATCH($A621,'Asset purchases'!$A$3:$A$1002,0))="ü",1,NA())</f>
        <v>#N/A</v>
      </c>
      <c r="V621" s="43">
        <f>IF(Announcements!H622="ü",1,0)</f>
        <v>0</v>
      </c>
    </row>
    <row r="622" spans="1:22" x14ac:dyDescent="0.3">
      <c r="A622" s="15" t="str">
        <f>IF(NOT(ISBLANK(Announcements!A623)),Announcements!A623,NA())</f>
        <v>IN-20200327-mon-4</v>
      </c>
      <c r="B622" s="15">
        <f>IF(NOT(ISBLANK(Announcements!B623)),Announcements!B623,NA())</f>
        <v>2</v>
      </c>
      <c r="C622" s="15" t="e">
        <f>IF(NOT(ISBLANK(Announcements!#REF!)),Announcements!#REF!,NA())</f>
        <v>#REF!</v>
      </c>
      <c r="D622" s="26">
        <f>IF(NOT(ISBLANK(Announcements!C623)),Announcements!C623,NA())</f>
        <v>43938</v>
      </c>
      <c r="E622" s="15" t="e">
        <f>IF(NOT(ISBLANK(Announcements!D623)),Announcements!D623,NA())</f>
        <v>#N/A</v>
      </c>
      <c r="F622" s="15" t="str">
        <f>IF(NOT(ISBLANK(Announcements!E623)),Announcements!E623,NA())</f>
        <v>IN</v>
      </c>
      <c r="G622" s="15" t="str">
        <f>IF(NOT(ISBLANK(Announcements!F623)),Announcements!F623,NA())</f>
        <v>Interest rate</v>
      </c>
      <c r="H622" s="15" t="e">
        <f>IF(INDEX('Lending operations'!$L$3:$L$1007,MATCH($A622,'Lending operations'!$A$3:$A$1007,0))="ü",1,0)</f>
        <v>#N/A</v>
      </c>
      <c r="I622" s="15" t="e">
        <f>IF(INDEX('Lending operations'!$M$3:$M$1007,MATCH($A622,'Lending operations'!$A$3:$A$1007,0))="ü",1,NA())</f>
        <v>#N/A</v>
      </c>
      <c r="J622" s="15">
        <f t="shared" si="18"/>
        <v>0</v>
      </c>
      <c r="K622" s="15">
        <f t="shared" si="19"/>
        <v>0</v>
      </c>
      <c r="M622" s="15" t="e">
        <f>IF(INDEX('Asset purchases'!L$3:L$1002,MATCH($A622,'Asset purchases'!$A$3:$A$1002,0))="ü",1,NA())</f>
        <v>#N/A</v>
      </c>
      <c r="N622" s="15" t="e">
        <f>IF(INDEX('Asset purchases'!M$3:M$1002,MATCH($A622,'Asset purchases'!$A$3:$A$1002,0))="ü",1,NA())</f>
        <v>#N/A</v>
      </c>
      <c r="O622" s="15" t="e">
        <f>IF(INDEX('Asset purchases'!N$3:N$1002,MATCH($A622,'Asset purchases'!$A$3:$A$1002,0))="ü",1,NA())</f>
        <v>#N/A</v>
      </c>
      <c r="P622" s="15" t="e">
        <f>IF(INDEX('Asset purchases'!O$3:O$1002,MATCH($A622,'Asset purchases'!$A$3:$A$1002,0))="ü",1,NA())</f>
        <v>#N/A</v>
      </c>
      <c r="Q622" s="15" t="e">
        <f>IF(INDEX('Asset purchases'!P$3:P$1002,MATCH($A622,'Asset purchases'!$A$3:$A$1002,0))="ü",1,NA())</f>
        <v>#N/A</v>
      </c>
      <c r="R622" s="15" t="e">
        <f>IF(INDEX('Asset purchases'!Q$3:Q$1002,MATCH($A622,'Asset purchases'!$A$3:$A$1002,0))="ü",1,NA())</f>
        <v>#N/A</v>
      </c>
      <c r="S622" s="15" t="e">
        <f>IF(INDEX('Asset purchases'!R$3:R$1002,MATCH($A622,'Asset purchases'!$A$3:$A$1002,0))="ü",1,NA())</f>
        <v>#N/A</v>
      </c>
      <c r="T622" s="15" t="e">
        <f>IF(INDEX('Asset purchases'!S$3:S$1002,MATCH($A622,'Asset purchases'!$A$3:$A$1002,0))="ü",1,NA())</f>
        <v>#N/A</v>
      </c>
      <c r="U622" s="15" t="e">
        <f>IF(INDEX('Asset purchases'!T$3:T$1002,MATCH($A622,'Asset purchases'!$A$3:$A$1002,0))="ü",1,NA())</f>
        <v>#N/A</v>
      </c>
      <c r="V622" s="43">
        <f>IF(Announcements!H623="ü",1,0)</f>
        <v>0</v>
      </c>
    </row>
    <row r="623" spans="1:22" x14ac:dyDescent="0.3">
      <c r="A623" s="15" t="str">
        <f>IF(NOT(ISBLANK(Announcements!A624)),Announcements!A624,NA())</f>
        <v>IN-20200417-mon-3</v>
      </c>
      <c r="B623" s="15">
        <f>IF(NOT(ISBLANK(Announcements!B624)),Announcements!B624,NA())</f>
        <v>1</v>
      </c>
      <c r="C623" s="15" t="e">
        <f>IF(NOT(ISBLANK(Announcements!#REF!)),Announcements!#REF!,NA())</f>
        <v>#REF!</v>
      </c>
      <c r="D623" s="26">
        <f>IF(NOT(ISBLANK(Announcements!C624)),Announcements!C624,NA())</f>
        <v>43938</v>
      </c>
      <c r="E623" s="15" t="e">
        <f>IF(NOT(ISBLANK(Announcements!D624)),Announcements!D624,NA())</f>
        <v>#N/A</v>
      </c>
      <c r="F623" s="15" t="str">
        <f>IF(NOT(ISBLANK(Announcements!E624)),Announcements!E624,NA())</f>
        <v>IN</v>
      </c>
      <c r="G623" s="15" t="str">
        <f>IF(NOT(ISBLANK(Announcements!F624)),Announcements!F624,NA())</f>
        <v>Lending operations</v>
      </c>
      <c r="H623" s="15">
        <f>IF(INDEX('Lending operations'!$L$3:$L$1007,MATCH($A623,'Lending operations'!$A$3:$A$1007,0))="ü",1,0)</f>
        <v>0</v>
      </c>
      <c r="I623" s="15" t="e">
        <f>IF(INDEX('Lending operations'!$M$3:$M$1007,MATCH($A623,'Lending operations'!$A$3:$A$1007,0))="ü",1,NA())</f>
        <v>#N/A</v>
      </c>
      <c r="J623" s="15">
        <f t="shared" si="18"/>
        <v>0</v>
      </c>
      <c r="K623" s="15">
        <f t="shared" si="19"/>
        <v>0</v>
      </c>
      <c r="M623" s="15" t="e">
        <f>IF(INDEX('Asset purchases'!L$3:L$1002,MATCH($A623,'Asset purchases'!$A$3:$A$1002,0))="ü",1,NA())</f>
        <v>#N/A</v>
      </c>
      <c r="N623" s="15" t="e">
        <f>IF(INDEX('Asset purchases'!M$3:M$1002,MATCH($A623,'Asset purchases'!$A$3:$A$1002,0))="ü",1,NA())</f>
        <v>#N/A</v>
      </c>
      <c r="O623" s="15" t="e">
        <f>IF(INDEX('Asset purchases'!N$3:N$1002,MATCH($A623,'Asset purchases'!$A$3:$A$1002,0))="ü",1,NA())</f>
        <v>#N/A</v>
      </c>
      <c r="P623" s="15" t="e">
        <f>IF(INDEX('Asset purchases'!O$3:O$1002,MATCH($A623,'Asset purchases'!$A$3:$A$1002,0))="ü",1,NA())</f>
        <v>#N/A</v>
      </c>
      <c r="Q623" s="15" t="e">
        <f>IF(INDEX('Asset purchases'!P$3:P$1002,MATCH($A623,'Asset purchases'!$A$3:$A$1002,0))="ü",1,NA())</f>
        <v>#N/A</v>
      </c>
      <c r="R623" s="15" t="e">
        <f>IF(INDEX('Asset purchases'!Q$3:Q$1002,MATCH($A623,'Asset purchases'!$A$3:$A$1002,0))="ü",1,NA())</f>
        <v>#N/A</v>
      </c>
      <c r="S623" s="15" t="e">
        <f>IF(INDEX('Asset purchases'!R$3:R$1002,MATCH($A623,'Asset purchases'!$A$3:$A$1002,0))="ü",1,NA())</f>
        <v>#N/A</v>
      </c>
      <c r="T623" s="15" t="e">
        <f>IF(INDEX('Asset purchases'!S$3:S$1002,MATCH($A623,'Asset purchases'!$A$3:$A$1002,0))="ü",1,NA())</f>
        <v>#N/A</v>
      </c>
      <c r="U623" s="15" t="e">
        <f>IF(INDEX('Asset purchases'!T$3:T$1002,MATCH($A623,'Asset purchases'!$A$3:$A$1002,0))="ü",1,NA())</f>
        <v>#N/A</v>
      </c>
      <c r="V623" s="43">
        <f>IF(Announcements!H624="ü",1,0)</f>
        <v>0</v>
      </c>
    </row>
    <row r="624" spans="1:22" x14ac:dyDescent="0.3">
      <c r="A624" s="15" t="str">
        <f>IF(NOT(ISBLANK(Announcements!A625)),Announcements!A625,NA())</f>
        <v>IN-20200417-mon-4</v>
      </c>
      <c r="B624" s="15">
        <f>IF(NOT(ISBLANK(Announcements!B625)),Announcements!B625,NA())</f>
        <v>1</v>
      </c>
      <c r="C624" s="15" t="e">
        <f>IF(NOT(ISBLANK(Announcements!#REF!)),Announcements!#REF!,NA())</f>
        <v>#REF!</v>
      </c>
      <c r="D624" s="26">
        <f>IF(NOT(ISBLANK(Announcements!C625)),Announcements!C625,NA())</f>
        <v>43938</v>
      </c>
      <c r="E624" s="15" t="e">
        <f>IF(NOT(ISBLANK(Announcements!D625)),Announcements!D625,NA())</f>
        <v>#N/A</v>
      </c>
      <c r="F624" s="15" t="str">
        <f>IF(NOT(ISBLANK(Announcements!E625)),Announcements!E625,NA())</f>
        <v>IN</v>
      </c>
      <c r="G624" s="15" t="str">
        <f>IF(NOT(ISBLANK(Announcements!F625)),Announcements!F625,NA())</f>
        <v>Lending operations</v>
      </c>
      <c r="H624" s="15">
        <f>IF(INDEX('Lending operations'!$L$3:$L$1007,MATCH($A624,'Lending operations'!$A$3:$A$1007,0))="ü",1,0)</f>
        <v>0</v>
      </c>
      <c r="I624" s="15" t="e">
        <f>IF(INDEX('Lending operations'!$M$3:$M$1007,MATCH($A624,'Lending operations'!$A$3:$A$1007,0))="ü",1,NA())</f>
        <v>#N/A</v>
      </c>
      <c r="J624" s="15">
        <f t="shared" si="18"/>
        <v>0</v>
      </c>
      <c r="K624" s="15">
        <f t="shared" si="19"/>
        <v>0</v>
      </c>
      <c r="M624" s="15" t="e">
        <f>IF(INDEX('Asset purchases'!L$3:L$1002,MATCH($A624,'Asset purchases'!$A$3:$A$1002,0))="ü",1,NA())</f>
        <v>#N/A</v>
      </c>
      <c r="N624" s="15" t="e">
        <f>IF(INDEX('Asset purchases'!M$3:M$1002,MATCH($A624,'Asset purchases'!$A$3:$A$1002,0))="ü",1,NA())</f>
        <v>#N/A</v>
      </c>
      <c r="O624" s="15" t="e">
        <f>IF(INDEX('Asset purchases'!N$3:N$1002,MATCH($A624,'Asset purchases'!$A$3:$A$1002,0))="ü",1,NA())</f>
        <v>#N/A</v>
      </c>
      <c r="P624" s="15" t="e">
        <f>IF(INDEX('Asset purchases'!O$3:O$1002,MATCH($A624,'Asset purchases'!$A$3:$A$1002,0))="ü",1,NA())</f>
        <v>#N/A</v>
      </c>
      <c r="Q624" s="15" t="e">
        <f>IF(INDEX('Asset purchases'!P$3:P$1002,MATCH($A624,'Asset purchases'!$A$3:$A$1002,0))="ü",1,NA())</f>
        <v>#N/A</v>
      </c>
      <c r="R624" s="15" t="e">
        <f>IF(INDEX('Asset purchases'!Q$3:Q$1002,MATCH($A624,'Asset purchases'!$A$3:$A$1002,0))="ü",1,NA())</f>
        <v>#N/A</v>
      </c>
      <c r="S624" s="15" t="e">
        <f>IF(INDEX('Asset purchases'!R$3:R$1002,MATCH($A624,'Asset purchases'!$A$3:$A$1002,0))="ü",1,NA())</f>
        <v>#N/A</v>
      </c>
      <c r="T624" s="15" t="e">
        <f>IF(INDEX('Asset purchases'!S$3:S$1002,MATCH($A624,'Asset purchases'!$A$3:$A$1002,0))="ü",1,NA())</f>
        <v>#N/A</v>
      </c>
      <c r="U624" s="15" t="e">
        <f>IF(INDEX('Asset purchases'!T$3:T$1002,MATCH($A624,'Asset purchases'!$A$3:$A$1002,0))="ü",1,NA())</f>
        <v>#N/A</v>
      </c>
      <c r="V624" s="43">
        <f>IF(Announcements!H625="ü",1,0)</f>
        <v>0</v>
      </c>
    </row>
    <row r="625" spans="1:22" x14ac:dyDescent="0.3">
      <c r="A625" s="15" t="str">
        <f>IF(NOT(ISBLANK(Announcements!A626)),Announcements!A626,NA())</f>
        <v>IN-20200417-mon-3</v>
      </c>
      <c r="B625" s="15">
        <f>IF(NOT(ISBLANK(Announcements!B626)),Announcements!B626,NA())</f>
        <v>2</v>
      </c>
      <c r="C625" s="15" t="e">
        <f>IF(NOT(ISBLANK(Announcements!#REF!)),Announcements!#REF!,NA())</f>
        <v>#REF!</v>
      </c>
      <c r="D625" s="26">
        <f>IF(NOT(ISBLANK(Announcements!C626)),Announcements!C626,NA())</f>
        <v>43938</v>
      </c>
      <c r="E625" s="15" t="e">
        <f>IF(NOT(ISBLANK(Announcements!D626)),Announcements!D626,NA())</f>
        <v>#N/A</v>
      </c>
      <c r="F625" s="15" t="str">
        <f>IF(NOT(ISBLANK(Announcements!E626)),Announcements!E626,NA())</f>
        <v>IN</v>
      </c>
      <c r="G625" s="15" t="str">
        <f>IF(NOT(ISBLANK(Announcements!F626)),Announcements!F626,NA())</f>
        <v>Lending operations</v>
      </c>
      <c r="H625" s="15">
        <f>IF(INDEX('Lending operations'!$L$3:$L$1007,MATCH($A625,'Lending operations'!$A$3:$A$1007,0))="ü",1,0)</f>
        <v>0</v>
      </c>
      <c r="I625" s="15" t="e">
        <f>IF(INDEX('Lending operations'!$M$3:$M$1007,MATCH($A625,'Lending operations'!$A$3:$A$1007,0))="ü",1,NA())</f>
        <v>#N/A</v>
      </c>
      <c r="J625" s="15">
        <f t="shared" si="18"/>
        <v>0</v>
      </c>
      <c r="K625" s="15">
        <f t="shared" si="19"/>
        <v>0</v>
      </c>
      <c r="M625" s="15" t="e">
        <f>IF(INDEX('Asset purchases'!L$3:L$1002,MATCH($A625,'Asset purchases'!$A$3:$A$1002,0))="ü",1,NA())</f>
        <v>#N/A</v>
      </c>
      <c r="N625" s="15" t="e">
        <f>IF(INDEX('Asset purchases'!M$3:M$1002,MATCH($A625,'Asset purchases'!$A$3:$A$1002,0))="ü",1,NA())</f>
        <v>#N/A</v>
      </c>
      <c r="O625" s="15" t="e">
        <f>IF(INDEX('Asset purchases'!N$3:N$1002,MATCH($A625,'Asset purchases'!$A$3:$A$1002,0))="ü",1,NA())</f>
        <v>#N/A</v>
      </c>
      <c r="P625" s="15" t="e">
        <f>IF(INDEX('Asset purchases'!O$3:O$1002,MATCH($A625,'Asset purchases'!$A$3:$A$1002,0))="ü",1,NA())</f>
        <v>#N/A</v>
      </c>
      <c r="Q625" s="15" t="e">
        <f>IF(INDEX('Asset purchases'!P$3:P$1002,MATCH($A625,'Asset purchases'!$A$3:$A$1002,0))="ü",1,NA())</f>
        <v>#N/A</v>
      </c>
      <c r="R625" s="15" t="e">
        <f>IF(INDEX('Asset purchases'!Q$3:Q$1002,MATCH($A625,'Asset purchases'!$A$3:$A$1002,0))="ü",1,NA())</f>
        <v>#N/A</v>
      </c>
      <c r="S625" s="15" t="e">
        <f>IF(INDEX('Asset purchases'!R$3:R$1002,MATCH($A625,'Asset purchases'!$A$3:$A$1002,0))="ü",1,NA())</f>
        <v>#N/A</v>
      </c>
      <c r="T625" s="15" t="e">
        <f>IF(INDEX('Asset purchases'!S$3:S$1002,MATCH($A625,'Asset purchases'!$A$3:$A$1002,0))="ü",1,NA())</f>
        <v>#N/A</v>
      </c>
      <c r="U625" s="15" t="e">
        <f>IF(INDEX('Asset purchases'!T$3:T$1002,MATCH($A625,'Asset purchases'!$A$3:$A$1002,0))="ü",1,NA())</f>
        <v>#N/A</v>
      </c>
      <c r="V625" s="43">
        <f>IF(Announcements!H626="ü",1,0)</f>
        <v>0</v>
      </c>
    </row>
    <row r="626" spans="1:22" x14ac:dyDescent="0.3">
      <c r="A626" s="15" t="str">
        <f>IF(NOT(ISBLANK(Announcements!A627)),Announcements!A627,NA())</f>
        <v>IN-20200331-mon-1</v>
      </c>
      <c r="B626" s="15">
        <f>IF(NOT(ISBLANK(Announcements!B627)),Announcements!B627,NA())</f>
        <v>2</v>
      </c>
      <c r="C626" s="15" t="e">
        <f>IF(NOT(ISBLANK(Announcements!#REF!)),Announcements!#REF!,NA())</f>
        <v>#REF!</v>
      </c>
      <c r="D626" s="26">
        <f>IF(NOT(ISBLANK(Announcements!C627)),Announcements!C627,NA())</f>
        <v>43941</v>
      </c>
      <c r="E626" s="15" t="e">
        <f>IF(NOT(ISBLANK(Announcements!D627)),Announcements!D627,NA())</f>
        <v>#N/A</v>
      </c>
      <c r="F626" s="15" t="str">
        <f>IF(NOT(ISBLANK(Announcements!E627)),Announcements!E627,NA())</f>
        <v>IN</v>
      </c>
      <c r="G626" s="15" t="str">
        <f>IF(NOT(ISBLANK(Announcements!F627)),Announcements!F627,NA())</f>
        <v>Lending operations</v>
      </c>
      <c r="H626" s="15">
        <f>IF(INDEX('Lending operations'!$L$3:$L$1007,MATCH($A626,'Lending operations'!$A$3:$A$1007,0))="ü",1,0)</f>
        <v>0</v>
      </c>
      <c r="I626" s="15">
        <f>IF(INDEX('Lending operations'!$M$3:$M$1007,MATCH($A626,'Lending operations'!$A$3:$A$1007,0))="ü",1,NA())</f>
        <v>1</v>
      </c>
      <c r="J626" s="15">
        <f t="shared" si="18"/>
        <v>0</v>
      </c>
      <c r="K626" s="15">
        <f t="shared" si="19"/>
        <v>0</v>
      </c>
      <c r="M626" s="15" t="e">
        <f>IF(INDEX('Asset purchases'!L$3:L$1002,MATCH($A626,'Asset purchases'!$A$3:$A$1002,0))="ü",1,NA())</f>
        <v>#N/A</v>
      </c>
      <c r="N626" s="15" t="e">
        <f>IF(INDEX('Asset purchases'!M$3:M$1002,MATCH($A626,'Asset purchases'!$A$3:$A$1002,0))="ü",1,NA())</f>
        <v>#N/A</v>
      </c>
      <c r="O626" s="15" t="e">
        <f>IF(INDEX('Asset purchases'!N$3:N$1002,MATCH($A626,'Asset purchases'!$A$3:$A$1002,0))="ü",1,NA())</f>
        <v>#N/A</v>
      </c>
      <c r="P626" s="15" t="e">
        <f>IF(INDEX('Asset purchases'!O$3:O$1002,MATCH($A626,'Asset purchases'!$A$3:$A$1002,0))="ü",1,NA())</f>
        <v>#N/A</v>
      </c>
      <c r="Q626" s="15" t="e">
        <f>IF(INDEX('Asset purchases'!P$3:P$1002,MATCH($A626,'Asset purchases'!$A$3:$A$1002,0))="ü",1,NA())</f>
        <v>#N/A</v>
      </c>
      <c r="R626" s="15" t="e">
        <f>IF(INDEX('Asset purchases'!Q$3:Q$1002,MATCH($A626,'Asset purchases'!$A$3:$A$1002,0))="ü",1,NA())</f>
        <v>#N/A</v>
      </c>
      <c r="S626" s="15" t="e">
        <f>IF(INDEX('Asset purchases'!R$3:R$1002,MATCH($A626,'Asset purchases'!$A$3:$A$1002,0))="ü",1,NA())</f>
        <v>#N/A</v>
      </c>
      <c r="T626" s="15" t="e">
        <f>IF(INDEX('Asset purchases'!S$3:S$1002,MATCH($A626,'Asset purchases'!$A$3:$A$1002,0))="ü",1,NA())</f>
        <v>#N/A</v>
      </c>
      <c r="U626" s="15" t="e">
        <f>IF(INDEX('Asset purchases'!T$3:T$1002,MATCH($A626,'Asset purchases'!$A$3:$A$1002,0))="ü",1,NA())</f>
        <v>#N/A</v>
      </c>
      <c r="V626" s="43">
        <f>IF(Announcements!H627="ü",1,0)</f>
        <v>0</v>
      </c>
    </row>
    <row r="627" spans="1:22" x14ac:dyDescent="0.3">
      <c r="A627" s="15" t="str">
        <f>IF(NOT(ISBLANK(Announcements!A628)),Announcements!A628,NA())</f>
        <v>IN-20200423-mon-1</v>
      </c>
      <c r="B627" s="15">
        <f>IF(NOT(ISBLANK(Announcements!B628)),Announcements!B628,NA())</f>
        <v>1</v>
      </c>
      <c r="C627" s="15" t="e">
        <f>IF(NOT(ISBLANK(Announcements!#REF!)),Announcements!#REF!,NA())</f>
        <v>#REF!</v>
      </c>
      <c r="D627" s="26">
        <f>IF(NOT(ISBLANK(Announcements!C628)),Announcements!C628,NA())</f>
        <v>43944</v>
      </c>
      <c r="E627" s="15" t="e">
        <f>IF(NOT(ISBLANK(Announcements!D628)),Announcements!D628,NA())</f>
        <v>#N/A</v>
      </c>
      <c r="F627" s="15" t="str">
        <f>IF(NOT(ISBLANK(Announcements!E628)),Announcements!E628,NA())</f>
        <v>IN</v>
      </c>
      <c r="G627" s="15" t="str">
        <f>IF(NOT(ISBLANK(Announcements!F628)),Announcements!F628,NA())</f>
        <v>Asset purchases</v>
      </c>
      <c r="H627" s="15" t="e">
        <f>IF(INDEX('Lending operations'!$L$3:$L$1007,MATCH($A627,'Lending operations'!$A$3:$A$1007,0))="ü",1,0)</f>
        <v>#N/A</v>
      </c>
      <c r="I627" s="15" t="e">
        <f>IF(INDEX('Lending operations'!$M$3:$M$1007,MATCH($A627,'Lending operations'!$A$3:$A$1007,0))="ü",1,NA())</f>
        <v>#N/A</v>
      </c>
      <c r="J627" s="15">
        <f t="shared" si="18"/>
        <v>0</v>
      </c>
      <c r="K627" s="15">
        <f t="shared" si="19"/>
        <v>1</v>
      </c>
      <c r="M627" s="15">
        <f>IF(INDEX('Asset purchases'!L$3:L$1002,MATCH($A627,'Asset purchases'!$A$3:$A$1002,0))="ü",1,NA())</f>
        <v>1</v>
      </c>
      <c r="N627" s="15" t="e">
        <f>IF(INDEX('Asset purchases'!M$3:M$1002,MATCH($A627,'Asset purchases'!$A$3:$A$1002,0))="ü",1,NA())</f>
        <v>#N/A</v>
      </c>
      <c r="O627" s="15" t="e">
        <f>IF(INDEX('Asset purchases'!N$3:N$1002,MATCH($A627,'Asset purchases'!$A$3:$A$1002,0))="ü",1,NA())</f>
        <v>#N/A</v>
      </c>
      <c r="P627" s="15" t="e">
        <f>IF(INDEX('Asset purchases'!O$3:O$1002,MATCH($A627,'Asset purchases'!$A$3:$A$1002,0))="ü",1,NA())</f>
        <v>#N/A</v>
      </c>
      <c r="Q627" s="15" t="e">
        <f>IF(INDEX('Asset purchases'!P$3:P$1002,MATCH($A627,'Asset purchases'!$A$3:$A$1002,0))="ü",1,NA())</f>
        <v>#N/A</v>
      </c>
      <c r="R627" s="15" t="e">
        <f>IF(INDEX('Asset purchases'!Q$3:Q$1002,MATCH($A627,'Asset purchases'!$A$3:$A$1002,0))="ü",1,NA())</f>
        <v>#N/A</v>
      </c>
      <c r="S627" s="15" t="e">
        <f>IF(INDEX('Asset purchases'!R$3:R$1002,MATCH($A627,'Asset purchases'!$A$3:$A$1002,0))="ü",1,NA())</f>
        <v>#N/A</v>
      </c>
      <c r="T627" s="15" t="e">
        <f>IF(INDEX('Asset purchases'!S$3:S$1002,MATCH($A627,'Asset purchases'!$A$3:$A$1002,0))="ü",1,NA())</f>
        <v>#N/A</v>
      </c>
      <c r="U627" s="15" t="e">
        <f>IF(INDEX('Asset purchases'!T$3:T$1002,MATCH($A627,'Asset purchases'!$A$3:$A$1002,0))="ü",1,NA())</f>
        <v>#N/A</v>
      </c>
      <c r="V627" s="43">
        <f>IF(Announcements!H628="ü",1,0)</f>
        <v>0</v>
      </c>
    </row>
    <row r="628" spans="1:22" x14ac:dyDescent="0.3">
      <c r="A628" s="15" t="str">
        <f>IF(NOT(ISBLANK(Announcements!A629)),Announcements!A629,NA())</f>
        <v>IN-20200427-mon-1</v>
      </c>
      <c r="B628" s="15">
        <f>IF(NOT(ISBLANK(Announcements!B629)),Announcements!B629,NA())</f>
        <v>1</v>
      </c>
      <c r="C628" s="15" t="e">
        <f>IF(NOT(ISBLANK(Announcements!#REF!)),Announcements!#REF!,NA())</f>
        <v>#REF!</v>
      </c>
      <c r="D628" s="26">
        <f>IF(NOT(ISBLANK(Announcements!C629)),Announcements!C629,NA())</f>
        <v>43948</v>
      </c>
      <c r="E628" s="15" t="e">
        <f>IF(NOT(ISBLANK(Announcements!D629)),Announcements!D629,NA())</f>
        <v>#N/A</v>
      </c>
      <c r="F628" s="15" t="str">
        <f>IF(NOT(ISBLANK(Announcements!E629)),Announcements!E629,NA())</f>
        <v>IN</v>
      </c>
      <c r="G628" s="15" t="str">
        <f>IF(NOT(ISBLANK(Announcements!F629)),Announcements!F629,NA())</f>
        <v>Lending operations</v>
      </c>
      <c r="H628" s="15">
        <f>IF(INDEX('Lending operations'!$L$3:$L$1007,MATCH($A628,'Lending operations'!$A$3:$A$1007,0))="ü",1,0)</f>
        <v>0</v>
      </c>
      <c r="I628" s="15" t="e">
        <f>IF(INDEX('Lending operations'!$M$3:$M$1007,MATCH($A628,'Lending operations'!$A$3:$A$1007,0))="ü",1,NA())</f>
        <v>#N/A</v>
      </c>
      <c r="J628" s="15">
        <f t="shared" si="18"/>
        <v>0</v>
      </c>
      <c r="K628" s="15">
        <f t="shared" si="19"/>
        <v>0</v>
      </c>
      <c r="M628" s="15" t="e">
        <f>IF(INDEX('Asset purchases'!L$3:L$1002,MATCH($A628,'Asset purchases'!$A$3:$A$1002,0))="ü",1,NA())</f>
        <v>#N/A</v>
      </c>
      <c r="N628" s="15" t="e">
        <f>IF(INDEX('Asset purchases'!M$3:M$1002,MATCH($A628,'Asset purchases'!$A$3:$A$1002,0))="ü",1,NA())</f>
        <v>#N/A</v>
      </c>
      <c r="O628" s="15" t="e">
        <f>IF(INDEX('Asset purchases'!N$3:N$1002,MATCH($A628,'Asset purchases'!$A$3:$A$1002,0))="ü",1,NA())</f>
        <v>#N/A</v>
      </c>
      <c r="P628" s="15" t="e">
        <f>IF(INDEX('Asset purchases'!O$3:O$1002,MATCH($A628,'Asset purchases'!$A$3:$A$1002,0))="ü",1,NA())</f>
        <v>#N/A</v>
      </c>
      <c r="Q628" s="15" t="e">
        <f>IF(INDEX('Asset purchases'!P$3:P$1002,MATCH($A628,'Asset purchases'!$A$3:$A$1002,0))="ü",1,NA())</f>
        <v>#N/A</v>
      </c>
      <c r="R628" s="15" t="e">
        <f>IF(INDEX('Asset purchases'!Q$3:Q$1002,MATCH($A628,'Asset purchases'!$A$3:$A$1002,0))="ü",1,NA())</f>
        <v>#N/A</v>
      </c>
      <c r="S628" s="15" t="e">
        <f>IF(INDEX('Asset purchases'!R$3:R$1002,MATCH($A628,'Asset purchases'!$A$3:$A$1002,0))="ü",1,NA())</f>
        <v>#N/A</v>
      </c>
      <c r="T628" s="15" t="e">
        <f>IF(INDEX('Asset purchases'!S$3:S$1002,MATCH($A628,'Asset purchases'!$A$3:$A$1002,0))="ü",1,NA())</f>
        <v>#N/A</v>
      </c>
      <c r="U628" s="15" t="e">
        <f>IF(INDEX('Asset purchases'!T$3:T$1002,MATCH($A628,'Asset purchases'!$A$3:$A$1002,0))="ü",1,NA())</f>
        <v>#N/A</v>
      </c>
      <c r="V628" s="43">
        <f>IF(Announcements!H629="ü",1,0)</f>
        <v>0</v>
      </c>
    </row>
    <row r="629" spans="1:22" x14ac:dyDescent="0.3">
      <c r="A629" s="15" t="str">
        <f>IF(NOT(ISBLANK(Announcements!A630)),Announcements!A630,NA())</f>
        <v>IN-20200330-mon-1</v>
      </c>
      <c r="B629" s="15">
        <f>IF(NOT(ISBLANK(Announcements!B630)),Announcements!B630,NA())</f>
        <v>2</v>
      </c>
      <c r="C629" s="15" t="e">
        <f>IF(NOT(ISBLANK(Announcements!#REF!)),Announcements!#REF!,NA())</f>
        <v>#REF!</v>
      </c>
      <c r="D629" s="26">
        <f>IF(NOT(ISBLANK(Announcements!C630)),Announcements!C630,NA())</f>
        <v>43951</v>
      </c>
      <c r="E629" s="15" t="e">
        <f>IF(NOT(ISBLANK(Announcements!D630)),Announcements!D630,NA())</f>
        <v>#N/A</v>
      </c>
      <c r="F629" s="15" t="str">
        <f>IF(NOT(ISBLANK(Announcements!E630)),Announcements!E630,NA())</f>
        <v>IN</v>
      </c>
      <c r="G629" s="15" t="str">
        <f>IF(NOT(ISBLANK(Announcements!F630)),Announcements!F630,NA())</f>
        <v>Other</v>
      </c>
      <c r="H629" s="15" t="e">
        <f>IF(INDEX('Lending operations'!$L$3:$L$1007,MATCH($A629,'Lending operations'!$A$3:$A$1007,0))="ü",1,0)</f>
        <v>#N/A</v>
      </c>
      <c r="I629" s="15" t="e">
        <f>IF(INDEX('Lending operations'!$M$3:$M$1007,MATCH($A629,'Lending operations'!$A$3:$A$1007,0))="ü",1,NA())</f>
        <v>#N/A</v>
      </c>
      <c r="J629" s="15">
        <f t="shared" si="18"/>
        <v>0</v>
      </c>
      <c r="K629" s="15">
        <f t="shared" si="19"/>
        <v>0</v>
      </c>
      <c r="M629" s="15" t="e">
        <f>IF(INDEX('Asset purchases'!L$3:L$1002,MATCH($A629,'Asset purchases'!$A$3:$A$1002,0))="ü",1,NA())</f>
        <v>#N/A</v>
      </c>
      <c r="N629" s="15" t="e">
        <f>IF(INDEX('Asset purchases'!M$3:M$1002,MATCH($A629,'Asset purchases'!$A$3:$A$1002,0))="ü",1,NA())</f>
        <v>#N/A</v>
      </c>
      <c r="O629" s="15" t="e">
        <f>IF(INDEX('Asset purchases'!N$3:N$1002,MATCH($A629,'Asset purchases'!$A$3:$A$1002,0))="ü",1,NA())</f>
        <v>#N/A</v>
      </c>
      <c r="P629" s="15" t="e">
        <f>IF(INDEX('Asset purchases'!O$3:O$1002,MATCH($A629,'Asset purchases'!$A$3:$A$1002,0))="ü",1,NA())</f>
        <v>#N/A</v>
      </c>
      <c r="Q629" s="15" t="e">
        <f>IF(INDEX('Asset purchases'!P$3:P$1002,MATCH($A629,'Asset purchases'!$A$3:$A$1002,0))="ü",1,NA())</f>
        <v>#N/A</v>
      </c>
      <c r="R629" s="15" t="e">
        <f>IF(INDEX('Asset purchases'!Q$3:Q$1002,MATCH($A629,'Asset purchases'!$A$3:$A$1002,0))="ü",1,NA())</f>
        <v>#N/A</v>
      </c>
      <c r="S629" s="15" t="e">
        <f>IF(INDEX('Asset purchases'!R$3:R$1002,MATCH($A629,'Asset purchases'!$A$3:$A$1002,0))="ü",1,NA())</f>
        <v>#N/A</v>
      </c>
      <c r="T629" s="15" t="e">
        <f>IF(INDEX('Asset purchases'!S$3:S$1002,MATCH($A629,'Asset purchases'!$A$3:$A$1002,0))="ü",1,NA())</f>
        <v>#N/A</v>
      </c>
      <c r="U629" s="15" t="e">
        <f>IF(INDEX('Asset purchases'!T$3:T$1002,MATCH($A629,'Asset purchases'!$A$3:$A$1002,0))="ü",1,NA())</f>
        <v>#N/A</v>
      </c>
      <c r="V629" s="43">
        <f>IF(Announcements!H630="ü",1,0)</f>
        <v>0</v>
      </c>
    </row>
    <row r="630" spans="1:22" x14ac:dyDescent="0.3">
      <c r="A630" s="15" t="str">
        <f>IF(NOT(ISBLANK(Announcements!A631)),Announcements!A631,NA())</f>
        <v>IN-20200327-mon-6</v>
      </c>
      <c r="B630" s="15">
        <f>IF(NOT(ISBLANK(Announcements!B631)),Announcements!B631,NA())</f>
        <v>2</v>
      </c>
      <c r="C630" s="15" t="e">
        <f>IF(NOT(ISBLANK(Announcements!#REF!)),Announcements!#REF!,NA())</f>
        <v>#REF!</v>
      </c>
      <c r="D630" s="26">
        <f>IF(NOT(ISBLANK(Announcements!C631)),Announcements!C631,NA())</f>
        <v>43973</v>
      </c>
      <c r="E630" s="15" t="e">
        <f>IF(NOT(ISBLANK(Announcements!D631)),Announcements!D631,NA())</f>
        <v>#N/A</v>
      </c>
      <c r="F630" s="15" t="str">
        <f>IF(NOT(ISBLANK(Announcements!E631)),Announcements!E631,NA())</f>
        <v>IN</v>
      </c>
      <c r="G630" s="15" t="str">
        <f>IF(NOT(ISBLANK(Announcements!F631)),Announcements!F631,NA())</f>
        <v>Interest rate</v>
      </c>
      <c r="H630" s="15" t="e">
        <f>IF(INDEX('Lending operations'!$L$3:$L$1007,MATCH($A630,'Lending operations'!$A$3:$A$1007,0))="ü",1,0)</f>
        <v>#N/A</v>
      </c>
      <c r="I630" s="15" t="e">
        <f>IF(INDEX('Lending operations'!$M$3:$M$1007,MATCH($A630,'Lending operations'!$A$3:$A$1007,0))="ü",1,NA())</f>
        <v>#N/A</v>
      </c>
      <c r="J630" s="15">
        <f t="shared" si="18"/>
        <v>0</v>
      </c>
      <c r="K630" s="15">
        <f t="shared" si="19"/>
        <v>0</v>
      </c>
      <c r="M630" s="15" t="e">
        <f>IF(INDEX('Asset purchases'!L$3:L$1002,MATCH($A630,'Asset purchases'!$A$3:$A$1002,0))="ü",1,NA())</f>
        <v>#N/A</v>
      </c>
      <c r="N630" s="15" t="e">
        <f>IF(INDEX('Asset purchases'!M$3:M$1002,MATCH($A630,'Asset purchases'!$A$3:$A$1002,0))="ü",1,NA())</f>
        <v>#N/A</v>
      </c>
      <c r="O630" s="15" t="e">
        <f>IF(INDEX('Asset purchases'!N$3:N$1002,MATCH($A630,'Asset purchases'!$A$3:$A$1002,0))="ü",1,NA())</f>
        <v>#N/A</v>
      </c>
      <c r="P630" s="15" t="e">
        <f>IF(INDEX('Asset purchases'!O$3:O$1002,MATCH($A630,'Asset purchases'!$A$3:$A$1002,0))="ü",1,NA())</f>
        <v>#N/A</v>
      </c>
      <c r="Q630" s="15" t="e">
        <f>IF(INDEX('Asset purchases'!P$3:P$1002,MATCH($A630,'Asset purchases'!$A$3:$A$1002,0))="ü",1,NA())</f>
        <v>#N/A</v>
      </c>
      <c r="R630" s="15" t="e">
        <f>IF(INDEX('Asset purchases'!Q$3:Q$1002,MATCH($A630,'Asset purchases'!$A$3:$A$1002,0))="ü",1,NA())</f>
        <v>#N/A</v>
      </c>
      <c r="S630" s="15" t="e">
        <f>IF(INDEX('Asset purchases'!R$3:R$1002,MATCH($A630,'Asset purchases'!$A$3:$A$1002,0))="ü",1,NA())</f>
        <v>#N/A</v>
      </c>
      <c r="T630" s="15" t="e">
        <f>IF(INDEX('Asset purchases'!S$3:S$1002,MATCH($A630,'Asset purchases'!$A$3:$A$1002,0))="ü",1,NA())</f>
        <v>#N/A</v>
      </c>
      <c r="U630" s="15" t="e">
        <f>IF(INDEX('Asset purchases'!T$3:T$1002,MATCH($A630,'Asset purchases'!$A$3:$A$1002,0))="ü",1,NA())</f>
        <v>#N/A</v>
      </c>
      <c r="V630" s="43">
        <f>IF(Announcements!H631="ü",1,0)</f>
        <v>0</v>
      </c>
    </row>
    <row r="631" spans="1:22" x14ac:dyDescent="0.3">
      <c r="A631" s="15" t="str">
        <f>IF(NOT(ISBLANK(Announcements!A632)),Announcements!A632,NA())</f>
        <v>IN-20200522-mon-2</v>
      </c>
      <c r="B631" s="15">
        <f>IF(NOT(ISBLANK(Announcements!B632)),Announcements!B632,NA())</f>
        <v>1</v>
      </c>
      <c r="C631" s="15" t="e">
        <f>IF(NOT(ISBLANK(Announcements!#REF!)),Announcements!#REF!,NA())</f>
        <v>#REF!</v>
      </c>
      <c r="D631" s="26">
        <f>IF(NOT(ISBLANK(Announcements!C632)),Announcements!C632,NA())</f>
        <v>43973</v>
      </c>
      <c r="E631" s="15" t="e">
        <f>IF(NOT(ISBLANK(Announcements!D632)),Announcements!D632,NA())</f>
        <v>#N/A</v>
      </c>
      <c r="F631" s="15" t="str">
        <f>IF(NOT(ISBLANK(Announcements!E632)),Announcements!E632,NA())</f>
        <v>IN</v>
      </c>
      <c r="G631" s="15" t="str">
        <f>IF(NOT(ISBLANK(Announcements!F632)),Announcements!F632,NA())</f>
        <v>Lending operations</v>
      </c>
      <c r="H631" s="15">
        <f>IF(INDEX('Lending operations'!$L$3:$L$1007,MATCH($A631,'Lending operations'!$A$3:$A$1007,0))="ü",1,0)</f>
        <v>1</v>
      </c>
      <c r="I631" s="15" t="e">
        <f>IF(INDEX('Lending operations'!$M$3:$M$1007,MATCH($A631,'Lending operations'!$A$3:$A$1007,0))="ü",1,NA())</f>
        <v>#N/A</v>
      </c>
      <c r="J631" s="15">
        <f t="shared" si="18"/>
        <v>0</v>
      </c>
      <c r="K631" s="15">
        <f t="shared" si="19"/>
        <v>0</v>
      </c>
      <c r="M631" s="15" t="e">
        <f>IF(INDEX('Asset purchases'!L$3:L$1002,MATCH($A631,'Asset purchases'!$A$3:$A$1002,0))="ü",1,NA())</f>
        <v>#N/A</v>
      </c>
      <c r="N631" s="15" t="e">
        <f>IF(INDEX('Asset purchases'!M$3:M$1002,MATCH($A631,'Asset purchases'!$A$3:$A$1002,0))="ü",1,NA())</f>
        <v>#N/A</v>
      </c>
      <c r="O631" s="15" t="e">
        <f>IF(INDEX('Asset purchases'!N$3:N$1002,MATCH($A631,'Asset purchases'!$A$3:$A$1002,0))="ü",1,NA())</f>
        <v>#N/A</v>
      </c>
      <c r="P631" s="15" t="e">
        <f>IF(INDEX('Asset purchases'!O$3:O$1002,MATCH($A631,'Asset purchases'!$A$3:$A$1002,0))="ü",1,NA())</f>
        <v>#N/A</v>
      </c>
      <c r="Q631" s="15" t="e">
        <f>IF(INDEX('Asset purchases'!P$3:P$1002,MATCH($A631,'Asset purchases'!$A$3:$A$1002,0))="ü",1,NA())</f>
        <v>#N/A</v>
      </c>
      <c r="R631" s="15" t="e">
        <f>IF(INDEX('Asset purchases'!Q$3:Q$1002,MATCH($A631,'Asset purchases'!$A$3:$A$1002,0))="ü",1,NA())</f>
        <v>#N/A</v>
      </c>
      <c r="S631" s="15" t="e">
        <f>IF(INDEX('Asset purchases'!R$3:R$1002,MATCH($A631,'Asset purchases'!$A$3:$A$1002,0))="ü",1,NA())</f>
        <v>#N/A</v>
      </c>
      <c r="T631" s="15" t="e">
        <f>IF(INDEX('Asset purchases'!S$3:S$1002,MATCH($A631,'Asset purchases'!$A$3:$A$1002,0))="ü",1,NA())</f>
        <v>#N/A</v>
      </c>
      <c r="U631" s="15" t="e">
        <f>IF(INDEX('Asset purchases'!T$3:T$1002,MATCH($A631,'Asset purchases'!$A$3:$A$1002,0))="ü",1,NA())</f>
        <v>#N/A</v>
      </c>
      <c r="V631" s="43">
        <f>IF(Announcements!H632="ü",1,0)</f>
        <v>0</v>
      </c>
    </row>
    <row r="632" spans="1:22" x14ac:dyDescent="0.3">
      <c r="A632" s="15" t="str">
        <f>IF(NOT(ISBLANK(Announcements!A633)),Announcements!A633,NA())</f>
        <v>IN-20200522-mon-3</v>
      </c>
      <c r="B632" s="15">
        <f>IF(NOT(ISBLANK(Announcements!B633)),Announcements!B633,NA())</f>
        <v>1</v>
      </c>
      <c r="C632" s="15" t="e">
        <f>IF(NOT(ISBLANK(Announcements!#REF!)),Announcements!#REF!,NA())</f>
        <v>#REF!</v>
      </c>
      <c r="D632" s="26">
        <f>IF(NOT(ISBLANK(Announcements!C633)),Announcements!C633,NA())</f>
        <v>43973</v>
      </c>
      <c r="E632" s="15" t="e">
        <f>IF(NOT(ISBLANK(Announcements!D633)),Announcements!D633,NA())</f>
        <v>#N/A</v>
      </c>
      <c r="F632" s="15" t="str">
        <f>IF(NOT(ISBLANK(Announcements!E633)),Announcements!E633,NA())</f>
        <v>IN</v>
      </c>
      <c r="G632" s="15" t="str">
        <f>IF(NOT(ISBLANK(Announcements!F633)),Announcements!F633,NA())</f>
        <v>Lending operations</v>
      </c>
      <c r="H632" s="15">
        <f>IF(INDEX('Lending operations'!$L$3:$L$1007,MATCH($A632,'Lending operations'!$A$3:$A$1007,0))="ü",1,0)</f>
        <v>0</v>
      </c>
      <c r="I632" s="15" t="e">
        <f>IF(INDEX('Lending operations'!$M$3:$M$1007,MATCH($A632,'Lending operations'!$A$3:$A$1007,0))="ü",1,NA())</f>
        <v>#N/A</v>
      </c>
      <c r="J632" s="15">
        <f t="shared" si="18"/>
        <v>0</v>
      </c>
      <c r="K632" s="15">
        <f t="shared" si="19"/>
        <v>0</v>
      </c>
      <c r="M632" s="15" t="e">
        <f>IF(INDEX('Asset purchases'!L$3:L$1002,MATCH($A632,'Asset purchases'!$A$3:$A$1002,0))="ü",1,NA())</f>
        <v>#N/A</v>
      </c>
      <c r="N632" s="15" t="e">
        <f>IF(INDEX('Asset purchases'!M$3:M$1002,MATCH($A632,'Asset purchases'!$A$3:$A$1002,0))="ü",1,NA())</f>
        <v>#N/A</v>
      </c>
      <c r="O632" s="15" t="e">
        <f>IF(INDEX('Asset purchases'!N$3:N$1002,MATCH($A632,'Asset purchases'!$A$3:$A$1002,0))="ü",1,NA())</f>
        <v>#N/A</v>
      </c>
      <c r="P632" s="15" t="e">
        <f>IF(INDEX('Asset purchases'!O$3:O$1002,MATCH($A632,'Asset purchases'!$A$3:$A$1002,0))="ü",1,NA())</f>
        <v>#N/A</v>
      </c>
      <c r="Q632" s="15" t="e">
        <f>IF(INDEX('Asset purchases'!P$3:P$1002,MATCH($A632,'Asset purchases'!$A$3:$A$1002,0))="ü",1,NA())</f>
        <v>#N/A</v>
      </c>
      <c r="R632" s="15" t="e">
        <f>IF(INDEX('Asset purchases'!Q$3:Q$1002,MATCH($A632,'Asset purchases'!$A$3:$A$1002,0))="ü",1,NA())</f>
        <v>#N/A</v>
      </c>
      <c r="S632" s="15" t="e">
        <f>IF(INDEX('Asset purchases'!R$3:R$1002,MATCH($A632,'Asset purchases'!$A$3:$A$1002,0))="ü",1,NA())</f>
        <v>#N/A</v>
      </c>
      <c r="T632" s="15" t="e">
        <f>IF(INDEX('Asset purchases'!S$3:S$1002,MATCH($A632,'Asset purchases'!$A$3:$A$1002,0))="ü",1,NA())</f>
        <v>#N/A</v>
      </c>
      <c r="U632" s="15" t="e">
        <f>IF(INDEX('Asset purchases'!T$3:T$1002,MATCH($A632,'Asset purchases'!$A$3:$A$1002,0))="ü",1,NA())</f>
        <v>#N/A</v>
      </c>
      <c r="V632" s="43">
        <f>IF(Announcements!H633="ü",1,0)</f>
        <v>0</v>
      </c>
    </row>
    <row r="633" spans="1:22" x14ac:dyDescent="0.3">
      <c r="A633" s="15" t="str">
        <f>IF(NOT(ISBLANK(Announcements!A634)),Announcements!A634,NA())</f>
        <v>IN-20200522-mon-4</v>
      </c>
      <c r="B633" s="15">
        <f>IF(NOT(ISBLANK(Announcements!B634)),Announcements!B634,NA())</f>
        <v>1</v>
      </c>
      <c r="C633" s="15" t="e">
        <f>IF(NOT(ISBLANK(Announcements!#REF!)),Announcements!#REF!,NA())</f>
        <v>#REF!</v>
      </c>
      <c r="D633" s="26">
        <f>IF(NOT(ISBLANK(Announcements!C634)),Announcements!C634,NA())</f>
        <v>43973</v>
      </c>
      <c r="E633" s="15" t="e">
        <f>IF(NOT(ISBLANK(Announcements!D634)),Announcements!D634,NA())</f>
        <v>#N/A</v>
      </c>
      <c r="F633" s="15" t="str">
        <f>IF(NOT(ISBLANK(Announcements!E634)),Announcements!E634,NA())</f>
        <v>IN</v>
      </c>
      <c r="G633" s="15" t="str">
        <f>IF(NOT(ISBLANK(Announcements!F634)),Announcements!F634,NA())</f>
        <v>Lending operations</v>
      </c>
      <c r="H633" s="15">
        <f>IF(INDEX('Lending operations'!$L$3:$L$1007,MATCH($A633,'Lending operations'!$A$3:$A$1007,0))="ü",1,0)</f>
        <v>0</v>
      </c>
      <c r="I633" s="15">
        <f>IF(INDEX('Lending operations'!$M$3:$M$1007,MATCH($A633,'Lending operations'!$A$3:$A$1007,0))="ü",1,NA())</f>
        <v>1</v>
      </c>
      <c r="J633" s="15">
        <f t="shared" si="18"/>
        <v>0</v>
      </c>
      <c r="K633" s="15">
        <f t="shared" si="19"/>
        <v>0</v>
      </c>
      <c r="M633" s="15" t="e">
        <f>IF(INDEX('Asset purchases'!L$3:L$1002,MATCH($A633,'Asset purchases'!$A$3:$A$1002,0))="ü",1,NA())</f>
        <v>#N/A</v>
      </c>
      <c r="N633" s="15" t="e">
        <f>IF(INDEX('Asset purchases'!M$3:M$1002,MATCH($A633,'Asset purchases'!$A$3:$A$1002,0))="ü",1,NA())</f>
        <v>#N/A</v>
      </c>
      <c r="O633" s="15" t="e">
        <f>IF(INDEX('Asset purchases'!N$3:N$1002,MATCH($A633,'Asset purchases'!$A$3:$A$1002,0))="ü",1,NA())</f>
        <v>#N/A</v>
      </c>
      <c r="P633" s="15" t="e">
        <f>IF(INDEX('Asset purchases'!O$3:O$1002,MATCH($A633,'Asset purchases'!$A$3:$A$1002,0))="ü",1,NA())</f>
        <v>#N/A</v>
      </c>
      <c r="Q633" s="15" t="e">
        <f>IF(INDEX('Asset purchases'!P$3:P$1002,MATCH($A633,'Asset purchases'!$A$3:$A$1002,0))="ü",1,NA())</f>
        <v>#N/A</v>
      </c>
      <c r="R633" s="15" t="e">
        <f>IF(INDEX('Asset purchases'!Q$3:Q$1002,MATCH($A633,'Asset purchases'!$A$3:$A$1002,0))="ü",1,NA())</f>
        <v>#N/A</v>
      </c>
      <c r="S633" s="15" t="e">
        <f>IF(INDEX('Asset purchases'!R$3:R$1002,MATCH($A633,'Asset purchases'!$A$3:$A$1002,0))="ü",1,NA())</f>
        <v>#N/A</v>
      </c>
      <c r="T633" s="15" t="e">
        <f>IF(INDEX('Asset purchases'!S$3:S$1002,MATCH($A633,'Asset purchases'!$A$3:$A$1002,0))="ü",1,NA())</f>
        <v>#N/A</v>
      </c>
      <c r="U633" s="15" t="e">
        <f>IF(INDEX('Asset purchases'!T$3:T$1002,MATCH($A633,'Asset purchases'!$A$3:$A$1002,0))="ü",1,NA())</f>
        <v>#N/A</v>
      </c>
      <c r="V633" s="43">
        <f>IF(Announcements!H634="ü",1,0)</f>
        <v>0</v>
      </c>
    </row>
    <row r="634" spans="1:22" x14ac:dyDescent="0.3">
      <c r="A634" s="15" t="str">
        <f>IF(NOT(ISBLANK(Announcements!A635)),Announcements!A635,NA())</f>
        <v>IN-20200727-mon-1</v>
      </c>
      <c r="B634" s="15">
        <f>IF(NOT(ISBLANK(Announcements!B635)),Announcements!B635,NA())</f>
        <v>1</v>
      </c>
      <c r="C634" s="15" t="e">
        <f>IF(NOT(ISBLANK(Announcements!#REF!)),Announcements!#REF!,NA())</f>
        <v>#REF!</v>
      </c>
      <c r="D634" s="26">
        <f>IF(NOT(ISBLANK(Announcements!C635)),Announcements!C635,NA())</f>
        <v>44039</v>
      </c>
      <c r="E634" s="15" t="e">
        <f>IF(NOT(ISBLANK(Announcements!D635)),Announcements!D635,NA())</f>
        <v>#N/A</v>
      </c>
      <c r="F634" s="15" t="str">
        <f>IF(NOT(ISBLANK(Announcements!E635)),Announcements!E635,NA())</f>
        <v>IN</v>
      </c>
      <c r="G634" s="15" t="str">
        <f>IF(NOT(ISBLANK(Announcements!F635)),Announcements!F635,NA())</f>
        <v>Foreign exchange</v>
      </c>
      <c r="H634" s="15" t="e">
        <f>IF(INDEX('Lending operations'!$L$3:$L$1007,MATCH($A634,'Lending operations'!$A$3:$A$1007,0))="ü",1,0)</f>
        <v>#N/A</v>
      </c>
      <c r="I634" s="15" t="e">
        <f>IF(INDEX('Lending operations'!$M$3:$M$1007,MATCH($A634,'Lending operations'!$A$3:$A$1007,0))="ü",1,NA())</f>
        <v>#N/A</v>
      </c>
      <c r="J634" s="15">
        <f t="shared" si="18"/>
        <v>0</v>
      </c>
      <c r="K634" s="15">
        <f t="shared" si="19"/>
        <v>0</v>
      </c>
      <c r="M634" s="15" t="e">
        <f>IF(INDEX('Asset purchases'!L$3:L$1002,MATCH($A634,'Asset purchases'!$A$3:$A$1002,0))="ü",1,NA())</f>
        <v>#N/A</v>
      </c>
      <c r="N634" s="15" t="e">
        <f>IF(INDEX('Asset purchases'!M$3:M$1002,MATCH($A634,'Asset purchases'!$A$3:$A$1002,0))="ü",1,NA())</f>
        <v>#N/A</v>
      </c>
      <c r="O634" s="15" t="e">
        <f>IF(INDEX('Asset purchases'!N$3:N$1002,MATCH($A634,'Asset purchases'!$A$3:$A$1002,0))="ü",1,NA())</f>
        <v>#N/A</v>
      </c>
      <c r="P634" s="15" t="e">
        <f>IF(INDEX('Asset purchases'!O$3:O$1002,MATCH($A634,'Asset purchases'!$A$3:$A$1002,0))="ü",1,NA())</f>
        <v>#N/A</v>
      </c>
      <c r="Q634" s="15" t="e">
        <f>IF(INDEX('Asset purchases'!P$3:P$1002,MATCH($A634,'Asset purchases'!$A$3:$A$1002,0))="ü",1,NA())</f>
        <v>#N/A</v>
      </c>
      <c r="R634" s="15" t="e">
        <f>IF(INDEX('Asset purchases'!Q$3:Q$1002,MATCH($A634,'Asset purchases'!$A$3:$A$1002,0))="ü",1,NA())</f>
        <v>#N/A</v>
      </c>
      <c r="S634" s="15" t="e">
        <f>IF(INDEX('Asset purchases'!R$3:R$1002,MATCH($A634,'Asset purchases'!$A$3:$A$1002,0))="ü",1,NA())</f>
        <v>#N/A</v>
      </c>
      <c r="T634" s="15" t="e">
        <f>IF(INDEX('Asset purchases'!S$3:S$1002,MATCH($A634,'Asset purchases'!$A$3:$A$1002,0))="ü",1,NA())</f>
        <v>#N/A</v>
      </c>
      <c r="U634" s="15" t="e">
        <f>IF(INDEX('Asset purchases'!T$3:T$1002,MATCH($A634,'Asset purchases'!$A$3:$A$1002,0))="ü",1,NA())</f>
        <v>#N/A</v>
      </c>
      <c r="V634" s="43">
        <f>IF(Announcements!H635="ü",1,0)</f>
        <v>0</v>
      </c>
    </row>
    <row r="635" spans="1:22" x14ac:dyDescent="0.3">
      <c r="A635" s="15" t="str">
        <f>IF(NOT(ISBLANK(Announcements!A636)),Announcements!A636,NA())</f>
        <v>IN-20200417-mon-3</v>
      </c>
      <c r="B635" s="15">
        <f>IF(NOT(ISBLANK(Announcements!B636)),Announcements!B636,NA())</f>
        <v>3</v>
      </c>
      <c r="C635" s="15" t="e">
        <f>IF(NOT(ISBLANK(Announcements!#REF!)),Announcements!#REF!,NA())</f>
        <v>#REF!</v>
      </c>
      <c r="D635" s="26">
        <f>IF(NOT(ISBLANK(Announcements!C636)),Announcements!C636,NA())</f>
        <v>44049</v>
      </c>
      <c r="E635" s="15" t="e">
        <f>IF(NOT(ISBLANK(Announcements!D636)),Announcements!D636,NA())</f>
        <v>#N/A</v>
      </c>
      <c r="F635" s="15" t="str">
        <f>IF(NOT(ISBLANK(Announcements!E636)),Announcements!E636,NA())</f>
        <v>IN</v>
      </c>
      <c r="G635" s="15" t="str">
        <f>IF(NOT(ISBLANK(Announcements!F636)),Announcements!F636,NA())</f>
        <v>Lending operations</v>
      </c>
      <c r="H635" s="15">
        <f>IF(INDEX('Lending operations'!$L$3:$L$1007,MATCH($A635,'Lending operations'!$A$3:$A$1007,0))="ü",1,0)</f>
        <v>0</v>
      </c>
      <c r="I635" s="15" t="e">
        <f>IF(INDEX('Lending operations'!$M$3:$M$1007,MATCH($A635,'Lending operations'!$A$3:$A$1007,0))="ü",1,NA())</f>
        <v>#N/A</v>
      </c>
      <c r="J635" s="15">
        <f t="shared" si="18"/>
        <v>0</v>
      </c>
      <c r="K635" s="15">
        <f t="shared" si="19"/>
        <v>0</v>
      </c>
      <c r="M635" s="15" t="e">
        <f>IF(INDEX('Asset purchases'!L$3:L$1002,MATCH($A635,'Asset purchases'!$A$3:$A$1002,0))="ü",1,NA())</f>
        <v>#N/A</v>
      </c>
      <c r="N635" s="15" t="e">
        <f>IF(INDEX('Asset purchases'!M$3:M$1002,MATCH($A635,'Asset purchases'!$A$3:$A$1002,0))="ü",1,NA())</f>
        <v>#N/A</v>
      </c>
      <c r="O635" s="15" t="e">
        <f>IF(INDEX('Asset purchases'!N$3:N$1002,MATCH($A635,'Asset purchases'!$A$3:$A$1002,0))="ü",1,NA())</f>
        <v>#N/A</v>
      </c>
      <c r="P635" s="15" t="e">
        <f>IF(INDEX('Asset purchases'!O$3:O$1002,MATCH($A635,'Asset purchases'!$A$3:$A$1002,0))="ü",1,NA())</f>
        <v>#N/A</v>
      </c>
      <c r="Q635" s="15" t="e">
        <f>IF(INDEX('Asset purchases'!P$3:P$1002,MATCH($A635,'Asset purchases'!$A$3:$A$1002,0))="ü",1,NA())</f>
        <v>#N/A</v>
      </c>
      <c r="R635" s="15" t="e">
        <f>IF(INDEX('Asset purchases'!Q$3:Q$1002,MATCH($A635,'Asset purchases'!$A$3:$A$1002,0))="ü",1,NA())</f>
        <v>#N/A</v>
      </c>
      <c r="S635" s="15" t="e">
        <f>IF(INDEX('Asset purchases'!R$3:R$1002,MATCH($A635,'Asset purchases'!$A$3:$A$1002,0))="ü",1,NA())</f>
        <v>#N/A</v>
      </c>
      <c r="T635" s="15" t="e">
        <f>IF(INDEX('Asset purchases'!S$3:S$1002,MATCH($A635,'Asset purchases'!$A$3:$A$1002,0))="ü",1,NA())</f>
        <v>#N/A</v>
      </c>
      <c r="U635" s="15" t="e">
        <f>IF(INDEX('Asset purchases'!T$3:T$1002,MATCH($A635,'Asset purchases'!$A$3:$A$1002,0))="ü",1,NA())</f>
        <v>#N/A</v>
      </c>
      <c r="V635" s="43">
        <f>IF(Announcements!H636="ü",1,0)</f>
        <v>0</v>
      </c>
    </row>
    <row r="636" spans="1:22" x14ac:dyDescent="0.3">
      <c r="A636" s="15" t="str">
        <f>IF(NOT(ISBLANK(Announcements!A637)),Announcements!A637,NA())</f>
        <v>IN-20200327-mon-6</v>
      </c>
      <c r="B636" s="15">
        <f>IF(NOT(ISBLANK(Announcements!B637)),Announcements!B637,NA())</f>
        <v>3</v>
      </c>
      <c r="C636" s="15" t="e">
        <f>IF(NOT(ISBLANK(Announcements!#REF!)),Announcements!#REF!,NA())</f>
        <v>#REF!</v>
      </c>
      <c r="D636" s="26">
        <f>IF(NOT(ISBLANK(Announcements!C637)),Announcements!C637,NA())</f>
        <v>44049</v>
      </c>
      <c r="E636" s="15" t="e">
        <f>IF(NOT(ISBLANK(Announcements!D637)),Announcements!D637,NA())</f>
        <v>#N/A</v>
      </c>
      <c r="F636" s="15" t="str">
        <f>IF(NOT(ISBLANK(Announcements!E637)),Announcements!E637,NA())</f>
        <v>IN</v>
      </c>
      <c r="G636" s="15" t="str">
        <f>IF(NOT(ISBLANK(Announcements!F637)),Announcements!F637,NA())</f>
        <v>Interest rate</v>
      </c>
      <c r="H636" s="15" t="e">
        <f>IF(INDEX('Lending operations'!$L$3:$L$1007,MATCH($A636,'Lending operations'!$A$3:$A$1007,0))="ü",1,0)</f>
        <v>#N/A</v>
      </c>
      <c r="I636" s="15" t="e">
        <f>IF(INDEX('Lending operations'!$M$3:$M$1007,MATCH($A636,'Lending operations'!$A$3:$A$1007,0))="ü",1,NA())</f>
        <v>#N/A</v>
      </c>
      <c r="J636" s="15">
        <f t="shared" si="18"/>
        <v>0</v>
      </c>
      <c r="K636" s="15">
        <f t="shared" si="19"/>
        <v>0</v>
      </c>
      <c r="M636" s="15" t="e">
        <f>IF(INDEX('Asset purchases'!L$3:L$1002,MATCH($A636,'Asset purchases'!$A$3:$A$1002,0))="ü",1,NA())</f>
        <v>#N/A</v>
      </c>
      <c r="N636" s="15" t="e">
        <f>IF(INDEX('Asset purchases'!M$3:M$1002,MATCH($A636,'Asset purchases'!$A$3:$A$1002,0))="ü",1,NA())</f>
        <v>#N/A</v>
      </c>
      <c r="O636" s="15" t="e">
        <f>IF(INDEX('Asset purchases'!N$3:N$1002,MATCH($A636,'Asset purchases'!$A$3:$A$1002,0))="ü",1,NA())</f>
        <v>#N/A</v>
      </c>
      <c r="P636" s="15" t="e">
        <f>IF(INDEX('Asset purchases'!O$3:O$1002,MATCH($A636,'Asset purchases'!$A$3:$A$1002,0))="ü",1,NA())</f>
        <v>#N/A</v>
      </c>
      <c r="Q636" s="15" t="e">
        <f>IF(INDEX('Asset purchases'!P$3:P$1002,MATCH($A636,'Asset purchases'!$A$3:$A$1002,0))="ü",1,NA())</f>
        <v>#N/A</v>
      </c>
      <c r="R636" s="15" t="e">
        <f>IF(INDEX('Asset purchases'!Q$3:Q$1002,MATCH($A636,'Asset purchases'!$A$3:$A$1002,0))="ü",1,NA())</f>
        <v>#N/A</v>
      </c>
      <c r="S636" s="15" t="e">
        <f>IF(INDEX('Asset purchases'!R$3:R$1002,MATCH($A636,'Asset purchases'!$A$3:$A$1002,0))="ü",1,NA())</f>
        <v>#N/A</v>
      </c>
      <c r="T636" s="15" t="e">
        <f>IF(INDEX('Asset purchases'!S$3:S$1002,MATCH($A636,'Asset purchases'!$A$3:$A$1002,0))="ü",1,NA())</f>
        <v>#N/A</v>
      </c>
      <c r="U636" s="15" t="e">
        <f>IF(INDEX('Asset purchases'!T$3:T$1002,MATCH($A636,'Asset purchases'!$A$3:$A$1002,0))="ü",1,NA())</f>
        <v>#N/A</v>
      </c>
      <c r="V636" s="43">
        <f>IF(Announcements!H637="ü",1,0)</f>
        <v>0</v>
      </c>
    </row>
    <row r="637" spans="1:22" x14ac:dyDescent="0.3">
      <c r="A637" s="15" t="str">
        <f>IF(NOT(ISBLANK(Announcements!A638)),Announcements!A638,NA())</f>
        <v>IN-20200316-mon-1</v>
      </c>
      <c r="B637" s="15">
        <f>IF(NOT(ISBLANK(Announcements!B638)),Announcements!B638,NA())</f>
        <v>2</v>
      </c>
      <c r="C637" s="15" t="e">
        <f>IF(NOT(ISBLANK(Announcements!#REF!)),Announcements!#REF!,NA())</f>
        <v>#REF!</v>
      </c>
      <c r="D637" s="26">
        <f>IF(NOT(ISBLANK(Announcements!C638)),Announcements!C638,NA())</f>
        <v>44074</v>
      </c>
      <c r="E637" s="15" t="e">
        <f>IF(NOT(ISBLANK(Announcements!D638)),Announcements!D638,NA())</f>
        <v>#N/A</v>
      </c>
      <c r="F637" s="15" t="str">
        <f>IF(NOT(ISBLANK(Announcements!E638)),Announcements!E638,NA())</f>
        <v>IN</v>
      </c>
      <c r="G637" s="15" t="str">
        <f>IF(NOT(ISBLANK(Announcements!F638)),Announcements!F638,NA())</f>
        <v>Lending operations</v>
      </c>
      <c r="H637" s="15">
        <f>IF(INDEX('Lending operations'!$L$3:$L$1007,MATCH($A637,'Lending operations'!$A$3:$A$1007,0))="ü",1,0)</f>
        <v>0</v>
      </c>
      <c r="I637" s="15" t="e">
        <f>IF(INDEX('Lending operations'!$M$3:$M$1007,MATCH($A637,'Lending operations'!$A$3:$A$1007,0))="ü",1,NA())</f>
        <v>#N/A</v>
      </c>
      <c r="J637" s="15">
        <f t="shared" si="18"/>
        <v>0</v>
      </c>
      <c r="K637" s="15">
        <f t="shared" si="19"/>
        <v>0</v>
      </c>
      <c r="M637" s="15" t="e">
        <f>IF(INDEX('Asset purchases'!L$3:L$1002,MATCH($A637,'Asset purchases'!$A$3:$A$1002,0))="ü",1,NA())</f>
        <v>#N/A</v>
      </c>
      <c r="N637" s="15" t="e">
        <f>IF(INDEX('Asset purchases'!M$3:M$1002,MATCH($A637,'Asset purchases'!$A$3:$A$1002,0))="ü",1,NA())</f>
        <v>#N/A</v>
      </c>
      <c r="O637" s="15" t="e">
        <f>IF(INDEX('Asset purchases'!N$3:N$1002,MATCH($A637,'Asset purchases'!$A$3:$A$1002,0))="ü",1,NA())</f>
        <v>#N/A</v>
      </c>
      <c r="P637" s="15" t="e">
        <f>IF(INDEX('Asset purchases'!O$3:O$1002,MATCH($A637,'Asset purchases'!$A$3:$A$1002,0))="ü",1,NA())</f>
        <v>#N/A</v>
      </c>
      <c r="Q637" s="15" t="e">
        <f>IF(INDEX('Asset purchases'!P$3:P$1002,MATCH($A637,'Asset purchases'!$A$3:$A$1002,0))="ü",1,NA())</f>
        <v>#N/A</v>
      </c>
      <c r="R637" s="15" t="e">
        <f>IF(INDEX('Asset purchases'!Q$3:Q$1002,MATCH($A637,'Asset purchases'!$A$3:$A$1002,0))="ü",1,NA())</f>
        <v>#N/A</v>
      </c>
      <c r="S637" s="15" t="e">
        <f>IF(INDEX('Asset purchases'!R$3:R$1002,MATCH($A637,'Asset purchases'!$A$3:$A$1002,0))="ü",1,NA())</f>
        <v>#N/A</v>
      </c>
      <c r="T637" s="15" t="e">
        <f>IF(INDEX('Asset purchases'!S$3:S$1002,MATCH($A637,'Asset purchases'!$A$3:$A$1002,0))="ü",1,NA())</f>
        <v>#N/A</v>
      </c>
      <c r="U637" s="15" t="e">
        <f>IF(INDEX('Asset purchases'!T$3:T$1002,MATCH($A637,'Asset purchases'!$A$3:$A$1002,0))="ü",1,NA())</f>
        <v>#N/A</v>
      </c>
      <c r="V637" s="43">
        <f>IF(Announcements!H638="ü",1,0)</f>
        <v>0</v>
      </c>
    </row>
    <row r="638" spans="1:22" x14ac:dyDescent="0.3">
      <c r="A638" s="15" t="str">
        <f>IF(NOT(ISBLANK(Announcements!A639)),Announcements!A639,NA())</f>
        <v>IN-20200327-mon-3</v>
      </c>
      <c r="B638" s="15">
        <f>IF(NOT(ISBLANK(Announcements!B639)),Announcements!B639,NA())</f>
        <v>2</v>
      </c>
      <c r="C638" s="15" t="e">
        <f>IF(NOT(ISBLANK(Announcements!#REF!)),Announcements!#REF!,NA())</f>
        <v>#REF!</v>
      </c>
      <c r="D638" s="26">
        <f>IF(NOT(ISBLANK(Announcements!C639)),Announcements!C639,NA())</f>
        <v>44102</v>
      </c>
      <c r="E638" s="15" t="e">
        <f>IF(NOT(ISBLANK(Announcements!D639)),Announcements!D639,NA())</f>
        <v>#N/A</v>
      </c>
      <c r="F638" s="15" t="str">
        <f>IF(NOT(ISBLANK(Announcements!E639)),Announcements!E639,NA())</f>
        <v>IN</v>
      </c>
      <c r="G638" s="15" t="str">
        <f>IF(NOT(ISBLANK(Announcements!F639)),Announcements!F639,NA())</f>
        <v>Lending operations</v>
      </c>
      <c r="H638" s="15">
        <f>IF(INDEX('Lending operations'!$L$3:$L$1007,MATCH($A638,'Lending operations'!$A$3:$A$1007,0))="ü",1,0)</f>
        <v>0</v>
      </c>
      <c r="I638" s="15" t="e">
        <f>IF(INDEX('Lending operations'!$M$3:$M$1007,MATCH($A638,'Lending operations'!$A$3:$A$1007,0))="ü",1,NA())</f>
        <v>#N/A</v>
      </c>
      <c r="J638" s="15">
        <f t="shared" si="18"/>
        <v>0</v>
      </c>
      <c r="K638" s="15">
        <f t="shared" si="19"/>
        <v>0</v>
      </c>
      <c r="M638" s="15" t="e">
        <f>IF(INDEX('Asset purchases'!L$3:L$1002,MATCH($A638,'Asset purchases'!$A$3:$A$1002,0))="ü",1,NA())</f>
        <v>#N/A</v>
      </c>
      <c r="N638" s="15" t="e">
        <f>IF(INDEX('Asset purchases'!M$3:M$1002,MATCH($A638,'Asset purchases'!$A$3:$A$1002,0))="ü",1,NA())</f>
        <v>#N/A</v>
      </c>
      <c r="O638" s="15" t="e">
        <f>IF(INDEX('Asset purchases'!N$3:N$1002,MATCH($A638,'Asset purchases'!$A$3:$A$1002,0))="ü",1,NA())</f>
        <v>#N/A</v>
      </c>
      <c r="P638" s="15" t="e">
        <f>IF(INDEX('Asset purchases'!O$3:O$1002,MATCH($A638,'Asset purchases'!$A$3:$A$1002,0))="ü",1,NA())</f>
        <v>#N/A</v>
      </c>
      <c r="Q638" s="15" t="e">
        <f>IF(INDEX('Asset purchases'!P$3:P$1002,MATCH($A638,'Asset purchases'!$A$3:$A$1002,0))="ü",1,NA())</f>
        <v>#N/A</v>
      </c>
      <c r="R638" s="15" t="e">
        <f>IF(INDEX('Asset purchases'!Q$3:Q$1002,MATCH($A638,'Asset purchases'!$A$3:$A$1002,0))="ü",1,NA())</f>
        <v>#N/A</v>
      </c>
      <c r="S638" s="15" t="e">
        <f>IF(INDEX('Asset purchases'!R$3:R$1002,MATCH($A638,'Asset purchases'!$A$3:$A$1002,0))="ü",1,NA())</f>
        <v>#N/A</v>
      </c>
      <c r="T638" s="15" t="e">
        <f>IF(INDEX('Asset purchases'!S$3:S$1002,MATCH($A638,'Asset purchases'!$A$3:$A$1002,0))="ü",1,NA())</f>
        <v>#N/A</v>
      </c>
      <c r="U638" s="15" t="e">
        <f>IF(INDEX('Asset purchases'!T$3:T$1002,MATCH($A638,'Asset purchases'!$A$3:$A$1002,0))="ü",1,NA())</f>
        <v>#N/A</v>
      </c>
      <c r="V638" s="43">
        <f>IF(Announcements!H639="ü",1,0)</f>
        <v>0</v>
      </c>
    </row>
    <row r="639" spans="1:22" x14ac:dyDescent="0.3">
      <c r="A639" s="15" t="str">
        <f>IF(NOT(ISBLANK(Announcements!A640)),Announcements!A640,NA())</f>
        <v>IN-20200401-mon-1</v>
      </c>
      <c r="B639" s="15">
        <f>IF(NOT(ISBLANK(Announcements!B640)),Announcements!B640,NA())</f>
        <v>3</v>
      </c>
      <c r="C639" s="15" t="e">
        <f>IF(NOT(ISBLANK(Announcements!#REF!)),Announcements!#REF!,NA())</f>
        <v>#REF!</v>
      </c>
      <c r="D639" s="26">
        <f>IF(NOT(ISBLANK(Announcements!C640)),Announcements!C640,NA())</f>
        <v>44103</v>
      </c>
      <c r="E639" s="15" t="e">
        <f>IF(NOT(ISBLANK(Announcements!D640)),Announcements!D640,NA())</f>
        <v>#N/A</v>
      </c>
      <c r="F639" s="15" t="str">
        <f>IF(NOT(ISBLANK(Announcements!E640)),Announcements!E640,NA())</f>
        <v>IN</v>
      </c>
      <c r="G639" s="15" t="str">
        <f>IF(NOT(ISBLANK(Announcements!F640)),Announcements!F640,NA())</f>
        <v>Lending operations</v>
      </c>
      <c r="H639" s="15">
        <f>IF(INDEX('Lending operations'!$L$3:$L$1007,MATCH($A639,'Lending operations'!$A$3:$A$1007,0))="ü",1,0)</f>
        <v>0</v>
      </c>
      <c r="I639" s="15">
        <f>IF(INDEX('Lending operations'!$M$3:$M$1007,MATCH($A639,'Lending operations'!$A$3:$A$1007,0))="ü",1,NA())</f>
        <v>1</v>
      </c>
      <c r="J639" s="15">
        <f t="shared" si="18"/>
        <v>0</v>
      </c>
      <c r="K639" s="15">
        <f t="shared" si="19"/>
        <v>0</v>
      </c>
      <c r="M639" s="15" t="e">
        <f>IF(INDEX('Asset purchases'!L$3:L$1002,MATCH($A639,'Asset purchases'!$A$3:$A$1002,0))="ü",1,NA())</f>
        <v>#N/A</v>
      </c>
      <c r="N639" s="15" t="e">
        <f>IF(INDEX('Asset purchases'!M$3:M$1002,MATCH($A639,'Asset purchases'!$A$3:$A$1002,0))="ü",1,NA())</f>
        <v>#N/A</v>
      </c>
      <c r="O639" s="15" t="e">
        <f>IF(INDEX('Asset purchases'!N$3:N$1002,MATCH($A639,'Asset purchases'!$A$3:$A$1002,0))="ü",1,NA())</f>
        <v>#N/A</v>
      </c>
      <c r="P639" s="15" t="e">
        <f>IF(INDEX('Asset purchases'!O$3:O$1002,MATCH($A639,'Asset purchases'!$A$3:$A$1002,0))="ü",1,NA())</f>
        <v>#N/A</v>
      </c>
      <c r="Q639" s="15" t="e">
        <f>IF(INDEX('Asset purchases'!P$3:P$1002,MATCH($A639,'Asset purchases'!$A$3:$A$1002,0))="ü",1,NA())</f>
        <v>#N/A</v>
      </c>
      <c r="R639" s="15" t="e">
        <f>IF(INDEX('Asset purchases'!Q$3:Q$1002,MATCH($A639,'Asset purchases'!$A$3:$A$1002,0))="ü",1,NA())</f>
        <v>#N/A</v>
      </c>
      <c r="S639" s="15" t="e">
        <f>IF(INDEX('Asset purchases'!R$3:R$1002,MATCH($A639,'Asset purchases'!$A$3:$A$1002,0))="ü",1,NA())</f>
        <v>#N/A</v>
      </c>
      <c r="T639" s="15" t="e">
        <f>IF(INDEX('Asset purchases'!S$3:S$1002,MATCH($A639,'Asset purchases'!$A$3:$A$1002,0))="ü",1,NA())</f>
        <v>#N/A</v>
      </c>
      <c r="U639" s="15" t="e">
        <f>IF(INDEX('Asset purchases'!T$3:T$1002,MATCH($A639,'Asset purchases'!$A$3:$A$1002,0))="ü",1,NA())</f>
        <v>#N/A</v>
      </c>
      <c r="V639" s="43">
        <f>IF(Announcements!H640="ü",1,0)</f>
        <v>0</v>
      </c>
    </row>
    <row r="640" spans="1:22" x14ac:dyDescent="0.3">
      <c r="A640" s="15" t="str">
        <f>IF(NOT(ISBLANK(Announcements!A641)),Announcements!A641,NA())</f>
        <v>IN-20200331-mon-1</v>
      </c>
      <c r="B640" s="15">
        <f>IF(NOT(ISBLANK(Announcements!B641)),Announcements!B641,NA())</f>
        <v>3</v>
      </c>
      <c r="C640" s="15" t="e">
        <f>IF(NOT(ISBLANK(Announcements!#REF!)),Announcements!#REF!,NA())</f>
        <v>#REF!</v>
      </c>
      <c r="D640" s="26">
        <f>IF(NOT(ISBLANK(Announcements!C641)),Announcements!C641,NA())</f>
        <v>44104</v>
      </c>
      <c r="E640" s="15" t="e">
        <f>IF(NOT(ISBLANK(Announcements!D641)),Announcements!D641,NA())</f>
        <v>#N/A</v>
      </c>
      <c r="F640" s="15" t="str">
        <f>IF(NOT(ISBLANK(Announcements!E641)),Announcements!E641,NA())</f>
        <v>IN</v>
      </c>
      <c r="G640" s="15" t="str">
        <f>IF(NOT(ISBLANK(Announcements!F641)),Announcements!F641,NA())</f>
        <v>Lending operations</v>
      </c>
      <c r="H640" s="15">
        <f>IF(INDEX('Lending operations'!$L$3:$L$1007,MATCH($A640,'Lending operations'!$A$3:$A$1007,0))="ü",1,0)</f>
        <v>0</v>
      </c>
      <c r="I640" s="15">
        <f>IF(INDEX('Lending operations'!$M$3:$M$1007,MATCH($A640,'Lending operations'!$A$3:$A$1007,0))="ü",1,NA())</f>
        <v>1</v>
      </c>
      <c r="J640" s="15">
        <f t="shared" si="18"/>
        <v>0</v>
      </c>
      <c r="K640" s="15">
        <f t="shared" si="19"/>
        <v>0</v>
      </c>
      <c r="M640" s="15" t="e">
        <f>IF(INDEX('Asset purchases'!L$3:L$1002,MATCH($A640,'Asset purchases'!$A$3:$A$1002,0))="ü",1,NA())</f>
        <v>#N/A</v>
      </c>
      <c r="N640" s="15" t="e">
        <f>IF(INDEX('Asset purchases'!M$3:M$1002,MATCH($A640,'Asset purchases'!$A$3:$A$1002,0))="ü",1,NA())</f>
        <v>#N/A</v>
      </c>
      <c r="O640" s="15" t="e">
        <f>IF(INDEX('Asset purchases'!N$3:N$1002,MATCH($A640,'Asset purchases'!$A$3:$A$1002,0))="ü",1,NA())</f>
        <v>#N/A</v>
      </c>
      <c r="P640" s="15" t="e">
        <f>IF(INDEX('Asset purchases'!O$3:O$1002,MATCH($A640,'Asset purchases'!$A$3:$A$1002,0))="ü",1,NA())</f>
        <v>#N/A</v>
      </c>
      <c r="Q640" s="15" t="e">
        <f>IF(INDEX('Asset purchases'!P$3:P$1002,MATCH($A640,'Asset purchases'!$A$3:$A$1002,0))="ü",1,NA())</f>
        <v>#N/A</v>
      </c>
      <c r="R640" s="15" t="e">
        <f>IF(INDEX('Asset purchases'!Q$3:Q$1002,MATCH($A640,'Asset purchases'!$A$3:$A$1002,0))="ü",1,NA())</f>
        <v>#N/A</v>
      </c>
      <c r="S640" s="15" t="e">
        <f>IF(INDEX('Asset purchases'!R$3:R$1002,MATCH($A640,'Asset purchases'!$A$3:$A$1002,0))="ü",1,NA())</f>
        <v>#N/A</v>
      </c>
      <c r="T640" s="15" t="e">
        <f>IF(INDEX('Asset purchases'!S$3:S$1002,MATCH($A640,'Asset purchases'!$A$3:$A$1002,0))="ü",1,NA())</f>
        <v>#N/A</v>
      </c>
      <c r="U640" s="15" t="e">
        <f>IF(INDEX('Asset purchases'!T$3:T$1002,MATCH($A640,'Asset purchases'!$A$3:$A$1002,0))="ü",1,NA())</f>
        <v>#N/A</v>
      </c>
      <c r="V640" s="43">
        <f>IF(Announcements!H641="ü",1,0)</f>
        <v>0</v>
      </c>
    </row>
    <row r="641" spans="1:22" x14ac:dyDescent="0.3">
      <c r="A641" s="15" t="str">
        <f>IF(NOT(ISBLANK(Announcements!A642)),Announcements!A642,NA())</f>
        <v>IN-20200327-mon-6</v>
      </c>
      <c r="B641" s="15">
        <f>IF(NOT(ISBLANK(Announcements!B642)),Announcements!B642,NA())</f>
        <v>4</v>
      </c>
      <c r="C641" s="15" t="e">
        <f>IF(NOT(ISBLANK(Announcements!#REF!)),Announcements!#REF!,NA())</f>
        <v>#REF!</v>
      </c>
      <c r="D641" s="26">
        <f>IF(NOT(ISBLANK(Announcements!C642)),Announcements!C642,NA())</f>
        <v>44113</v>
      </c>
      <c r="E641" s="15" t="e">
        <f>IF(NOT(ISBLANK(Announcements!D642)),Announcements!D642,NA())</f>
        <v>#N/A</v>
      </c>
      <c r="F641" s="15" t="str">
        <f>IF(NOT(ISBLANK(Announcements!E642)),Announcements!E642,NA())</f>
        <v>IN</v>
      </c>
      <c r="G641" s="15" t="str">
        <f>IF(NOT(ISBLANK(Announcements!F642)),Announcements!F642,NA())</f>
        <v>Interest rate</v>
      </c>
      <c r="H641" s="15" t="e">
        <f>IF(INDEX('Lending operations'!$L$3:$L$1007,MATCH($A641,'Lending operations'!$A$3:$A$1007,0))="ü",1,0)</f>
        <v>#N/A</v>
      </c>
      <c r="I641" s="15" t="e">
        <f>IF(INDEX('Lending operations'!$M$3:$M$1007,MATCH($A641,'Lending operations'!$A$3:$A$1007,0))="ü",1,NA())</f>
        <v>#N/A</v>
      </c>
      <c r="J641" s="15">
        <f t="shared" si="18"/>
        <v>0</v>
      </c>
      <c r="K641" s="15">
        <f t="shared" si="19"/>
        <v>0</v>
      </c>
      <c r="M641" s="15" t="e">
        <f>IF(INDEX('Asset purchases'!L$3:L$1002,MATCH($A641,'Asset purchases'!$A$3:$A$1002,0))="ü",1,NA())</f>
        <v>#N/A</v>
      </c>
      <c r="N641" s="15" t="e">
        <f>IF(INDEX('Asset purchases'!M$3:M$1002,MATCH($A641,'Asset purchases'!$A$3:$A$1002,0))="ü",1,NA())</f>
        <v>#N/A</v>
      </c>
      <c r="O641" s="15" t="e">
        <f>IF(INDEX('Asset purchases'!N$3:N$1002,MATCH($A641,'Asset purchases'!$A$3:$A$1002,0))="ü",1,NA())</f>
        <v>#N/A</v>
      </c>
      <c r="P641" s="15" t="e">
        <f>IF(INDEX('Asset purchases'!O$3:O$1002,MATCH($A641,'Asset purchases'!$A$3:$A$1002,0))="ü",1,NA())</f>
        <v>#N/A</v>
      </c>
      <c r="Q641" s="15" t="e">
        <f>IF(INDEX('Asset purchases'!P$3:P$1002,MATCH($A641,'Asset purchases'!$A$3:$A$1002,0))="ü",1,NA())</f>
        <v>#N/A</v>
      </c>
      <c r="R641" s="15" t="e">
        <f>IF(INDEX('Asset purchases'!Q$3:Q$1002,MATCH($A641,'Asset purchases'!$A$3:$A$1002,0))="ü",1,NA())</f>
        <v>#N/A</v>
      </c>
      <c r="S641" s="15" t="e">
        <f>IF(INDEX('Asset purchases'!R$3:R$1002,MATCH($A641,'Asset purchases'!$A$3:$A$1002,0))="ü",1,NA())</f>
        <v>#N/A</v>
      </c>
      <c r="T641" s="15" t="e">
        <f>IF(INDEX('Asset purchases'!S$3:S$1002,MATCH($A641,'Asset purchases'!$A$3:$A$1002,0))="ü",1,NA())</f>
        <v>#N/A</v>
      </c>
      <c r="U641" s="15" t="e">
        <f>IF(INDEX('Asset purchases'!T$3:T$1002,MATCH($A641,'Asset purchases'!$A$3:$A$1002,0))="ü",1,NA())</f>
        <v>#N/A</v>
      </c>
      <c r="V641" s="43">
        <f>IF(Announcements!H642="ü",1,0)</f>
        <v>0</v>
      </c>
    </row>
    <row r="642" spans="1:22" x14ac:dyDescent="0.3">
      <c r="A642" s="15" t="str">
        <f>IF(NOT(ISBLANK(Announcements!A643)),Announcements!A643,NA())</f>
        <v>IN-20201009-mon-1</v>
      </c>
      <c r="B642" s="15">
        <f>IF(NOT(ISBLANK(Announcements!B643)),Announcements!B643,NA())</f>
        <v>1</v>
      </c>
      <c r="C642" s="15" t="e">
        <f>IF(NOT(ISBLANK(Announcements!#REF!)),Announcements!#REF!,NA())</f>
        <v>#REF!</v>
      </c>
      <c r="D642" s="26">
        <f>IF(NOT(ISBLANK(Announcements!C643)),Announcements!C643,NA())</f>
        <v>44113</v>
      </c>
      <c r="E642" s="15" t="e">
        <f>IF(NOT(ISBLANK(Announcements!D643)),Announcements!D643,NA())</f>
        <v>#N/A</v>
      </c>
      <c r="F642" s="15" t="str">
        <f>IF(NOT(ISBLANK(Announcements!E643)),Announcements!E643,NA())</f>
        <v>IN</v>
      </c>
      <c r="G642" s="15" t="str">
        <f>IF(NOT(ISBLANK(Announcements!F643)),Announcements!F643,NA())</f>
        <v>Lending operations</v>
      </c>
      <c r="H642" s="15">
        <f>IF(INDEX('Lending operations'!$L$3:$L$1007,MATCH($A642,'Lending operations'!$A$3:$A$1007,0))="ü",1,0)</f>
        <v>0</v>
      </c>
      <c r="I642" s="15" t="e">
        <f>IF(INDEX('Lending operations'!$M$3:$M$1007,MATCH($A642,'Lending operations'!$A$3:$A$1007,0))="ü",1,NA())</f>
        <v>#N/A</v>
      </c>
      <c r="J642" s="15">
        <f t="shared" si="18"/>
        <v>0</v>
      </c>
      <c r="K642" s="15">
        <f t="shared" si="19"/>
        <v>0</v>
      </c>
      <c r="M642" s="15" t="e">
        <f>IF(INDEX('Asset purchases'!L$3:L$1002,MATCH($A642,'Asset purchases'!$A$3:$A$1002,0))="ü",1,NA())</f>
        <v>#N/A</v>
      </c>
      <c r="N642" s="15" t="e">
        <f>IF(INDEX('Asset purchases'!M$3:M$1002,MATCH($A642,'Asset purchases'!$A$3:$A$1002,0))="ü",1,NA())</f>
        <v>#N/A</v>
      </c>
      <c r="O642" s="15" t="e">
        <f>IF(INDEX('Asset purchases'!N$3:N$1002,MATCH($A642,'Asset purchases'!$A$3:$A$1002,0))="ü",1,NA())</f>
        <v>#N/A</v>
      </c>
      <c r="P642" s="15" t="e">
        <f>IF(INDEX('Asset purchases'!O$3:O$1002,MATCH($A642,'Asset purchases'!$A$3:$A$1002,0))="ü",1,NA())</f>
        <v>#N/A</v>
      </c>
      <c r="Q642" s="15" t="e">
        <f>IF(INDEX('Asset purchases'!P$3:P$1002,MATCH($A642,'Asset purchases'!$A$3:$A$1002,0))="ü",1,NA())</f>
        <v>#N/A</v>
      </c>
      <c r="R642" s="15" t="e">
        <f>IF(INDEX('Asset purchases'!Q$3:Q$1002,MATCH($A642,'Asset purchases'!$A$3:$A$1002,0))="ü",1,NA())</f>
        <v>#N/A</v>
      </c>
      <c r="S642" s="15" t="e">
        <f>IF(INDEX('Asset purchases'!R$3:R$1002,MATCH($A642,'Asset purchases'!$A$3:$A$1002,0))="ü",1,NA())</f>
        <v>#N/A</v>
      </c>
      <c r="T642" s="15" t="e">
        <f>IF(INDEX('Asset purchases'!S$3:S$1002,MATCH($A642,'Asset purchases'!$A$3:$A$1002,0))="ü",1,NA())</f>
        <v>#N/A</v>
      </c>
      <c r="U642" s="15" t="e">
        <f>IF(INDEX('Asset purchases'!T$3:T$1002,MATCH($A642,'Asset purchases'!$A$3:$A$1002,0))="ü",1,NA())</f>
        <v>#N/A</v>
      </c>
      <c r="V642" s="43">
        <f>IF(Announcements!H643="ü",1,0)</f>
        <v>0</v>
      </c>
    </row>
    <row r="643" spans="1:22" x14ac:dyDescent="0.3">
      <c r="A643" s="15" t="str">
        <f>IF(NOT(ISBLANK(Announcements!A644)),Announcements!A644,NA())</f>
        <v>IN-20201009-mon-2</v>
      </c>
      <c r="B643" s="15">
        <f>IF(NOT(ISBLANK(Announcements!B644)),Announcements!B644,NA())</f>
        <v>1</v>
      </c>
      <c r="C643" s="15" t="e">
        <f>IF(NOT(ISBLANK(Announcements!#REF!)),Announcements!#REF!,NA())</f>
        <v>#REF!</v>
      </c>
      <c r="D643" s="26">
        <f>IF(NOT(ISBLANK(Announcements!C644)),Announcements!C644,NA())</f>
        <v>44113</v>
      </c>
      <c r="E643" s="15" t="e">
        <f>IF(NOT(ISBLANK(Announcements!D644)),Announcements!D644,NA())</f>
        <v>#N/A</v>
      </c>
      <c r="F643" s="15" t="str">
        <f>IF(NOT(ISBLANK(Announcements!E644)),Announcements!E644,NA())</f>
        <v>IN</v>
      </c>
      <c r="G643" s="15" t="str">
        <f>IF(NOT(ISBLANK(Announcements!F644)),Announcements!F644,NA())</f>
        <v>Asset purchases</v>
      </c>
      <c r="H643" s="15" t="e">
        <f>IF(INDEX('Lending operations'!$L$3:$L$1007,MATCH($A643,'Lending operations'!$A$3:$A$1007,0))="ü",1,0)</f>
        <v>#N/A</v>
      </c>
      <c r="I643" s="15" t="e">
        <f>IF(INDEX('Lending operations'!$M$3:$M$1007,MATCH($A643,'Lending operations'!$A$3:$A$1007,0))="ü",1,NA())</f>
        <v>#N/A</v>
      </c>
      <c r="J643" s="15">
        <f t="shared" ref="J643:J706" si="20">IF(_xlfn.AGGREGATE(9,3,$P643:$U643)&gt;0,1,0)</f>
        <v>0</v>
      </c>
      <c r="K643" s="15">
        <f t="shared" ref="K643:K706" si="21">IF(_xlfn.AGGREGATE(9,3,$M643:$O643)&gt;0,1,0)</f>
        <v>1</v>
      </c>
      <c r="M643" s="15" t="e">
        <f>IF(INDEX('Asset purchases'!L$3:L$1002,MATCH($A643,'Asset purchases'!$A$3:$A$1002,0))="ü",1,NA())</f>
        <v>#N/A</v>
      </c>
      <c r="N643" s="15" t="e">
        <f>IF(INDEX('Asset purchases'!M$3:M$1002,MATCH($A643,'Asset purchases'!$A$3:$A$1002,0))="ü",1,NA())</f>
        <v>#N/A</v>
      </c>
      <c r="O643" s="15">
        <f>IF(INDEX('Asset purchases'!N$3:N$1002,MATCH($A643,'Asset purchases'!$A$3:$A$1002,0))="ü",1,NA())</f>
        <v>1</v>
      </c>
      <c r="P643" s="15" t="e">
        <f>IF(INDEX('Asset purchases'!O$3:O$1002,MATCH($A643,'Asset purchases'!$A$3:$A$1002,0))="ü",1,NA())</f>
        <v>#N/A</v>
      </c>
      <c r="Q643" s="15" t="e">
        <f>IF(INDEX('Asset purchases'!P$3:P$1002,MATCH($A643,'Asset purchases'!$A$3:$A$1002,0))="ü",1,NA())</f>
        <v>#N/A</v>
      </c>
      <c r="R643" s="15" t="e">
        <f>IF(INDEX('Asset purchases'!Q$3:Q$1002,MATCH($A643,'Asset purchases'!$A$3:$A$1002,0))="ü",1,NA())</f>
        <v>#N/A</v>
      </c>
      <c r="S643" s="15" t="e">
        <f>IF(INDEX('Asset purchases'!R$3:R$1002,MATCH($A643,'Asset purchases'!$A$3:$A$1002,0))="ü",1,NA())</f>
        <v>#N/A</v>
      </c>
      <c r="T643" s="15" t="e">
        <f>IF(INDEX('Asset purchases'!S$3:S$1002,MATCH($A643,'Asset purchases'!$A$3:$A$1002,0))="ü",1,NA())</f>
        <v>#N/A</v>
      </c>
      <c r="U643" s="15" t="e">
        <f>IF(INDEX('Asset purchases'!T$3:T$1002,MATCH($A643,'Asset purchases'!$A$3:$A$1002,0))="ü",1,NA())</f>
        <v>#N/A</v>
      </c>
      <c r="V643" s="43">
        <f>IF(Announcements!H644="ü",1,0)</f>
        <v>0</v>
      </c>
    </row>
    <row r="644" spans="1:22" x14ac:dyDescent="0.3">
      <c r="A644" s="15" t="str">
        <f>IF(NOT(ISBLANK(Announcements!A645)),Announcements!A645,NA())</f>
        <v>IN-20200318-mon-1</v>
      </c>
      <c r="B644" s="15">
        <f>IF(NOT(ISBLANK(Announcements!B645)),Announcements!B645,NA())</f>
        <v>3</v>
      </c>
      <c r="C644" s="15" t="e">
        <f>IF(NOT(ISBLANK(Announcements!#REF!)),Announcements!#REF!,NA())</f>
        <v>#REF!</v>
      </c>
      <c r="D644" s="26">
        <f>IF(NOT(ISBLANK(Announcements!C645)),Announcements!C645,NA())</f>
        <v>44113</v>
      </c>
      <c r="E644" s="15" t="e">
        <f>IF(NOT(ISBLANK(Announcements!D645)),Announcements!D645,NA())</f>
        <v>#N/A</v>
      </c>
      <c r="F644" s="15" t="str">
        <f>IF(NOT(ISBLANK(Announcements!E645)),Announcements!E645,NA())</f>
        <v>IN</v>
      </c>
      <c r="G644" s="15" t="str">
        <f>IF(NOT(ISBLANK(Announcements!F645)),Announcements!F645,NA())</f>
        <v>Other</v>
      </c>
      <c r="H644" s="15" t="e">
        <f>IF(INDEX('Lending operations'!$L$3:$L$1007,MATCH($A644,'Lending operations'!$A$3:$A$1007,0))="ü",1,0)</f>
        <v>#N/A</v>
      </c>
      <c r="I644" s="15" t="e">
        <f>IF(INDEX('Lending operations'!$M$3:$M$1007,MATCH($A644,'Lending operations'!$A$3:$A$1007,0))="ü",1,NA())</f>
        <v>#N/A</v>
      </c>
      <c r="J644" s="15">
        <f t="shared" si="20"/>
        <v>0</v>
      </c>
      <c r="K644" s="15">
        <f t="shared" si="21"/>
        <v>1</v>
      </c>
      <c r="M644" s="15">
        <f>IF(INDEX('Asset purchases'!L$3:L$1002,MATCH($A644,'Asset purchases'!$A$3:$A$1002,0))="ü",1,NA())</f>
        <v>1</v>
      </c>
      <c r="N644" s="15" t="e">
        <f>IF(INDEX('Asset purchases'!M$3:M$1002,MATCH($A644,'Asset purchases'!$A$3:$A$1002,0))="ü",1,NA())</f>
        <v>#N/A</v>
      </c>
      <c r="O644" s="15" t="e">
        <f>IF(INDEX('Asset purchases'!N$3:N$1002,MATCH($A644,'Asset purchases'!$A$3:$A$1002,0))="ü",1,NA())</f>
        <v>#N/A</v>
      </c>
      <c r="P644" s="15" t="e">
        <f>IF(INDEX('Asset purchases'!O$3:O$1002,MATCH($A644,'Asset purchases'!$A$3:$A$1002,0))="ü",1,NA())</f>
        <v>#N/A</v>
      </c>
      <c r="Q644" s="15" t="e">
        <f>IF(INDEX('Asset purchases'!P$3:P$1002,MATCH($A644,'Asset purchases'!$A$3:$A$1002,0))="ü",1,NA())</f>
        <v>#N/A</v>
      </c>
      <c r="R644" s="15" t="e">
        <f>IF(INDEX('Asset purchases'!Q$3:Q$1002,MATCH($A644,'Asset purchases'!$A$3:$A$1002,0))="ü",1,NA())</f>
        <v>#N/A</v>
      </c>
      <c r="S644" s="15" t="e">
        <f>IF(INDEX('Asset purchases'!R$3:R$1002,MATCH($A644,'Asset purchases'!$A$3:$A$1002,0))="ü",1,NA())</f>
        <v>#N/A</v>
      </c>
      <c r="T644" s="15" t="e">
        <f>IF(INDEX('Asset purchases'!S$3:S$1002,MATCH($A644,'Asset purchases'!$A$3:$A$1002,0))="ü",1,NA())</f>
        <v>#N/A</v>
      </c>
      <c r="U644" s="15" t="e">
        <f>IF(INDEX('Asset purchases'!T$3:T$1002,MATCH($A644,'Asset purchases'!$A$3:$A$1002,0))="ü",1,NA())</f>
        <v>#N/A</v>
      </c>
      <c r="V644" s="43">
        <f>IF(Announcements!H645="ü",1,0)</f>
        <v>0</v>
      </c>
    </row>
    <row r="645" spans="1:22" x14ac:dyDescent="0.3">
      <c r="A645" s="15" t="str">
        <f>IF(NOT(ISBLANK(Announcements!A646)),Announcements!A646,NA())</f>
        <v>IN-20200417-mon-4</v>
      </c>
      <c r="B645" s="15">
        <f>IF(NOT(ISBLANK(Announcements!B646)),Announcements!B646,NA())</f>
        <v>2</v>
      </c>
      <c r="C645" s="15" t="e">
        <f>IF(NOT(ISBLANK(Announcements!#REF!)),Announcements!#REF!,NA())</f>
        <v>#REF!</v>
      </c>
      <c r="D645" s="26">
        <f>IF(NOT(ISBLANK(Announcements!C646)),Announcements!C646,NA())</f>
        <v>44113</v>
      </c>
      <c r="E645" s="15" t="e">
        <f>IF(NOT(ISBLANK(Announcements!D646)),Announcements!D646,NA())</f>
        <v>#N/A</v>
      </c>
      <c r="F645" s="15" t="str">
        <f>IF(NOT(ISBLANK(Announcements!E646)),Announcements!E646,NA())</f>
        <v>IN</v>
      </c>
      <c r="G645" s="15" t="str">
        <f>IF(NOT(ISBLANK(Announcements!F646)),Announcements!F646,NA())</f>
        <v>Lending operations</v>
      </c>
      <c r="H645" s="15">
        <f>IF(INDEX('Lending operations'!$L$3:$L$1007,MATCH($A645,'Lending operations'!$A$3:$A$1007,0))="ü",1,0)</f>
        <v>0</v>
      </c>
      <c r="I645" s="15" t="e">
        <f>IF(INDEX('Lending operations'!$M$3:$M$1007,MATCH($A645,'Lending operations'!$A$3:$A$1007,0))="ü",1,NA())</f>
        <v>#N/A</v>
      </c>
      <c r="J645" s="15">
        <f t="shared" si="20"/>
        <v>0</v>
      </c>
      <c r="K645" s="15">
        <f t="shared" si="21"/>
        <v>0</v>
      </c>
      <c r="M645" s="15" t="e">
        <f>IF(INDEX('Asset purchases'!L$3:L$1002,MATCH($A645,'Asset purchases'!$A$3:$A$1002,0))="ü",1,NA())</f>
        <v>#N/A</v>
      </c>
      <c r="N645" s="15" t="e">
        <f>IF(INDEX('Asset purchases'!M$3:M$1002,MATCH($A645,'Asset purchases'!$A$3:$A$1002,0))="ü",1,NA())</f>
        <v>#N/A</v>
      </c>
      <c r="O645" s="15" t="e">
        <f>IF(INDEX('Asset purchases'!N$3:N$1002,MATCH($A645,'Asset purchases'!$A$3:$A$1002,0))="ü",1,NA())</f>
        <v>#N/A</v>
      </c>
      <c r="P645" s="15" t="e">
        <f>IF(INDEX('Asset purchases'!O$3:O$1002,MATCH($A645,'Asset purchases'!$A$3:$A$1002,0))="ü",1,NA())</f>
        <v>#N/A</v>
      </c>
      <c r="Q645" s="15" t="e">
        <f>IF(INDEX('Asset purchases'!P$3:P$1002,MATCH($A645,'Asset purchases'!$A$3:$A$1002,0))="ü",1,NA())</f>
        <v>#N/A</v>
      </c>
      <c r="R645" s="15" t="e">
        <f>IF(INDEX('Asset purchases'!Q$3:Q$1002,MATCH($A645,'Asset purchases'!$A$3:$A$1002,0))="ü",1,NA())</f>
        <v>#N/A</v>
      </c>
      <c r="S645" s="15" t="e">
        <f>IF(INDEX('Asset purchases'!R$3:R$1002,MATCH($A645,'Asset purchases'!$A$3:$A$1002,0))="ü",1,NA())</f>
        <v>#N/A</v>
      </c>
      <c r="T645" s="15" t="e">
        <f>IF(INDEX('Asset purchases'!S$3:S$1002,MATCH($A645,'Asset purchases'!$A$3:$A$1002,0))="ü",1,NA())</f>
        <v>#N/A</v>
      </c>
      <c r="U645" s="15" t="e">
        <f>IF(INDEX('Asset purchases'!T$3:T$1002,MATCH($A645,'Asset purchases'!$A$3:$A$1002,0))="ü",1,NA())</f>
        <v>#N/A</v>
      </c>
      <c r="V645" s="43">
        <f>IF(Announcements!H646="ü",1,0)</f>
        <v>0</v>
      </c>
    </row>
    <row r="646" spans="1:22" x14ac:dyDescent="0.3">
      <c r="A646" s="15" t="str">
        <f>IF(NOT(ISBLANK(Announcements!A647)),Announcements!A647,NA())</f>
        <v>IN-20200327-mon-6</v>
      </c>
      <c r="B646" s="15">
        <f>IF(NOT(ISBLANK(Announcements!B647)),Announcements!B647,NA())</f>
        <v>5</v>
      </c>
      <c r="C646" s="15" t="e">
        <f>IF(NOT(ISBLANK(Announcements!#REF!)),Announcements!#REF!,NA())</f>
        <v>#REF!</v>
      </c>
      <c r="D646" s="26">
        <f>IF(NOT(ISBLANK(Announcements!C647)),Announcements!C647,NA())</f>
        <v>44169</v>
      </c>
      <c r="E646" s="15" t="e">
        <f>IF(NOT(ISBLANK(Announcements!D647)),Announcements!D647,NA())</f>
        <v>#N/A</v>
      </c>
      <c r="F646" s="15" t="str">
        <f>IF(NOT(ISBLANK(Announcements!E647)),Announcements!E647,NA())</f>
        <v>IN</v>
      </c>
      <c r="G646" s="15" t="str">
        <f>IF(NOT(ISBLANK(Announcements!F647)),Announcements!F647,NA())</f>
        <v>Interest rate</v>
      </c>
      <c r="H646" s="15" t="e">
        <f>IF(INDEX('Lending operations'!$L$3:$L$1007,MATCH($A646,'Lending operations'!$A$3:$A$1007,0))="ü",1,0)</f>
        <v>#N/A</v>
      </c>
      <c r="I646" s="15" t="e">
        <f>IF(INDEX('Lending operations'!$M$3:$M$1007,MATCH($A646,'Lending operations'!$A$3:$A$1007,0))="ü",1,NA())</f>
        <v>#N/A</v>
      </c>
      <c r="J646" s="15">
        <f t="shared" si="20"/>
        <v>0</v>
      </c>
      <c r="K646" s="15">
        <f t="shared" si="21"/>
        <v>0</v>
      </c>
      <c r="M646" s="15" t="e">
        <f>IF(INDEX('Asset purchases'!L$3:L$1002,MATCH($A646,'Asset purchases'!$A$3:$A$1002,0))="ü",1,NA())</f>
        <v>#N/A</v>
      </c>
      <c r="N646" s="15" t="e">
        <f>IF(INDEX('Asset purchases'!M$3:M$1002,MATCH($A646,'Asset purchases'!$A$3:$A$1002,0))="ü",1,NA())</f>
        <v>#N/A</v>
      </c>
      <c r="O646" s="15" t="e">
        <f>IF(INDEX('Asset purchases'!N$3:N$1002,MATCH($A646,'Asset purchases'!$A$3:$A$1002,0))="ü",1,NA())</f>
        <v>#N/A</v>
      </c>
      <c r="P646" s="15" t="e">
        <f>IF(INDEX('Asset purchases'!O$3:O$1002,MATCH($A646,'Asset purchases'!$A$3:$A$1002,0))="ü",1,NA())</f>
        <v>#N/A</v>
      </c>
      <c r="Q646" s="15" t="e">
        <f>IF(INDEX('Asset purchases'!P$3:P$1002,MATCH($A646,'Asset purchases'!$A$3:$A$1002,0))="ü",1,NA())</f>
        <v>#N/A</v>
      </c>
      <c r="R646" s="15" t="e">
        <f>IF(INDEX('Asset purchases'!Q$3:Q$1002,MATCH($A646,'Asset purchases'!$A$3:$A$1002,0))="ü",1,NA())</f>
        <v>#N/A</v>
      </c>
      <c r="S646" s="15" t="e">
        <f>IF(INDEX('Asset purchases'!R$3:R$1002,MATCH($A646,'Asset purchases'!$A$3:$A$1002,0))="ü",1,NA())</f>
        <v>#N/A</v>
      </c>
      <c r="T646" s="15" t="e">
        <f>IF(INDEX('Asset purchases'!S$3:S$1002,MATCH($A646,'Asset purchases'!$A$3:$A$1002,0))="ü",1,NA())</f>
        <v>#N/A</v>
      </c>
      <c r="U646" s="15" t="e">
        <f>IF(INDEX('Asset purchases'!T$3:T$1002,MATCH($A646,'Asset purchases'!$A$3:$A$1002,0))="ü",1,NA())</f>
        <v>#N/A</v>
      </c>
      <c r="V646" s="43">
        <f>IF(Announcements!H647="ü",1,0)</f>
        <v>0</v>
      </c>
    </row>
    <row r="647" spans="1:22" x14ac:dyDescent="0.3">
      <c r="A647" s="15" t="str">
        <f>IF(NOT(ISBLANK(Announcements!A648)),Announcements!A648,NA())</f>
        <v>IN-20201009-mon-1</v>
      </c>
      <c r="B647" s="15">
        <f>IF(NOT(ISBLANK(Announcements!B648)),Announcements!B648,NA())</f>
        <v>2</v>
      </c>
      <c r="C647" s="15" t="e">
        <f>IF(NOT(ISBLANK(Announcements!#REF!)),Announcements!#REF!,NA())</f>
        <v>#REF!</v>
      </c>
      <c r="D647" s="26">
        <f>IF(NOT(ISBLANK(Announcements!C648)),Announcements!C648,NA())</f>
        <v>44169</v>
      </c>
      <c r="E647" s="15" t="e">
        <f>IF(NOT(ISBLANK(Announcements!D648)),Announcements!D648,NA())</f>
        <v>#N/A</v>
      </c>
      <c r="F647" s="15" t="str">
        <f>IF(NOT(ISBLANK(Announcements!E648)),Announcements!E648,NA())</f>
        <v>IN</v>
      </c>
      <c r="G647" s="15" t="str">
        <f>IF(NOT(ISBLANK(Announcements!F648)),Announcements!F648,NA())</f>
        <v>Lending operations</v>
      </c>
      <c r="H647" s="15">
        <f>IF(INDEX('Lending operations'!$L$3:$L$1007,MATCH($A647,'Lending operations'!$A$3:$A$1007,0))="ü",1,0)</f>
        <v>0</v>
      </c>
      <c r="I647" s="15" t="e">
        <f>IF(INDEX('Lending operations'!$M$3:$M$1007,MATCH($A647,'Lending operations'!$A$3:$A$1007,0))="ü",1,NA())</f>
        <v>#N/A</v>
      </c>
      <c r="J647" s="15">
        <f t="shared" si="20"/>
        <v>0</v>
      </c>
      <c r="K647" s="15">
        <f t="shared" si="21"/>
        <v>0</v>
      </c>
      <c r="M647" s="15" t="e">
        <f>IF(INDEX('Asset purchases'!L$3:L$1002,MATCH($A647,'Asset purchases'!$A$3:$A$1002,0))="ü",1,NA())</f>
        <v>#N/A</v>
      </c>
      <c r="N647" s="15" t="e">
        <f>IF(INDEX('Asset purchases'!M$3:M$1002,MATCH($A647,'Asset purchases'!$A$3:$A$1002,0))="ü",1,NA())</f>
        <v>#N/A</v>
      </c>
      <c r="O647" s="15" t="e">
        <f>IF(INDEX('Asset purchases'!N$3:N$1002,MATCH($A647,'Asset purchases'!$A$3:$A$1002,0))="ü",1,NA())</f>
        <v>#N/A</v>
      </c>
      <c r="P647" s="15" t="e">
        <f>IF(INDEX('Asset purchases'!O$3:O$1002,MATCH($A647,'Asset purchases'!$A$3:$A$1002,0))="ü",1,NA())</f>
        <v>#N/A</v>
      </c>
      <c r="Q647" s="15" t="e">
        <f>IF(INDEX('Asset purchases'!P$3:P$1002,MATCH($A647,'Asset purchases'!$A$3:$A$1002,0))="ü",1,NA())</f>
        <v>#N/A</v>
      </c>
      <c r="R647" s="15" t="e">
        <f>IF(INDEX('Asset purchases'!Q$3:Q$1002,MATCH($A647,'Asset purchases'!$A$3:$A$1002,0))="ü",1,NA())</f>
        <v>#N/A</v>
      </c>
      <c r="S647" s="15" t="e">
        <f>IF(INDEX('Asset purchases'!R$3:R$1002,MATCH($A647,'Asset purchases'!$A$3:$A$1002,0))="ü",1,NA())</f>
        <v>#N/A</v>
      </c>
      <c r="T647" s="15" t="e">
        <f>IF(INDEX('Asset purchases'!S$3:S$1002,MATCH($A647,'Asset purchases'!$A$3:$A$1002,0))="ü",1,NA())</f>
        <v>#N/A</v>
      </c>
      <c r="U647" s="15" t="e">
        <f>IF(INDEX('Asset purchases'!T$3:T$1002,MATCH($A647,'Asset purchases'!$A$3:$A$1002,0))="ü",1,NA())</f>
        <v>#N/A</v>
      </c>
      <c r="V647" s="43">
        <f>IF(Announcements!H648="ü",1,0)</f>
        <v>0</v>
      </c>
    </row>
    <row r="648" spans="1:22" x14ac:dyDescent="0.3">
      <c r="A648" s="15" t="str">
        <f>IF(NOT(ISBLANK(Announcements!A649)),Announcements!A649,NA())</f>
        <v>IN-20200327-mon-3</v>
      </c>
      <c r="B648" s="15">
        <f>IF(NOT(ISBLANK(Announcements!B649)),Announcements!B649,NA())</f>
        <v>3</v>
      </c>
      <c r="C648" s="15" t="e">
        <f>IF(NOT(ISBLANK(Announcements!#REF!)),Announcements!#REF!,NA())</f>
        <v>#REF!</v>
      </c>
      <c r="D648" s="26">
        <f>IF(NOT(ISBLANK(Announcements!C649)),Announcements!C649,NA())</f>
        <v>44169</v>
      </c>
      <c r="E648" s="15" t="e">
        <f>IF(NOT(ISBLANK(Announcements!D649)),Announcements!D649,NA())</f>
        <v>#N/A</v>
      </c>
      <c r="F648" s="15" t="str">
        <f>IF(NOT(ISBLANK(Announcements!E649)),Announcements!E649,NA())</f>
        <v>IN</v>
      </c>
      <c r="G648" s="15" t="str">
        <f>IF(NOT(ISBLANK(Announcements!F649)),Announcements!F649,NA())</f>
        <v>Lending operations</v>
      </c>
      <c r="H648" s="15">
        <f>IF(INDEX('Lending operations'!$L$3:$L$1007,MATCH($A648,'Lending operations'!$A$3:$A$1007,0))="ü",1,0)</f>
        <v>0</v>
      </c>
      <c r="I648" s="15" t="e">
        <f>IF(INDEX('Lending operations'!$M$3:$M$1007,MATCH($A648,'Lending operations'!$A$3:$A$1007,0))="ü",1,NA())</f>
        <v>#N/A</v>
      </c>
      <c r="J648" s="15">
        <f t="shared" si="20"/>
        <v>0</v>
      </c>
      <c r="K648" s="15">
        <f t="shared" si="21"/>
        <v>0</v>
      </c>
      <c r="M648" s="15" t="e">
        <f>IF(INDEX('Asset purchases'!L$3:L$1002,MATCH($A648,'Asset purchases'!$A$3:$A$1002,0))="ü",1,NA())</f>
        <v>#N/A</v>
      </c>
      <c r="N648" s="15" t="e">
        <f>IF(INDEX('Asset purchases'!M$3:M$1002,MATCH($A648,'Asset purchases'!$A$3:$A$1002,0))="ü",1,NA())</f>
        <v>#N/A</v>
      </c>
      <c r="O648" s="15" t="e">
        <f>IF(INDEX('Asset purchases'!N$3:N$1002,MATCH($A648,'Asset purchases'!$A$3:$A$1002,0))="ü",1,NA())</f>
        <v>#N/A</v>
      </c>
      <c r="P648" s="15" t="e">
        <f>IF(INDEX('Asset purchases'!O$3:O$1002,MATCH($A648,'Asset purchases'!$A$3:$A$1002,0))="ü",1,NA())</f>
        <v>#N/A</v>
      </c>
      <c r="Q648" s="15" t="e">
        <f>IF(INDEX('Asset purchases'!P$3:P$1002,MATCH($A648,'Asset purchases'!$A$3:$A$1002,0))="ü",1,NA())</f>
        <v>#N/A</v>
      </c>
      <c r="R648" s="15" t="e">
        <f>IF(INDEX('Asset purchases'!Q$3:Q$1002,MATCH($A648,'Asset purchases'!$A$3:$A$1002,0))="ü",1,NA())</f>
        <v>#N/A</v>
      </c>
      <c r="S648" s="15" t="e">
        <f>IF(INDEX('Asset purchases'!R$3:R$1002,MATCH($A648,'Asset purchases'!$A$3:$A$1002,0))="ü",1,NA())</f>
        <v>#N/A</v>
      </c>
      <c r="T648" s="15" t="e">
        <f>IF(INDEX('Asset purchases'!S$3:S$1002,MATCH($A648,'Asset purchases'!$A$3:$A$1002,0))="ü",1,NA())</f>
        <v>#N/A</v>
      </c>
      <c r="U648" s="15" t="e">
        <f>IF(INDEX('Asset purchases'!T$3:T$1002,MATCH($A648,'Asset purchases'!$A$3:$A$1002,0))="ü",1,NA())</f>
        <v>#N/A</v>
      </c>
      <c r="V648" s="43">
        <f>IF(Announcements!H649="ü",1,0)</f>
        <v>0</v>
      </c>
    </row>
    <row r="649" spans="1:22" x14ac:dyDescent="0.3">
      <c r="A649" s="15" t="str">
        <f>IF(NOT(ISBLANK(Announcements!A650)),Announcements!A650,NA())</f>
        <v>IN-20200327-mon-3</v>
      </c>
      <c r="B649" s="15">
        <f>IF(NOT(ISBLANK(Announcements!B650)),Announcements!B650,NA())</f>
        <v>4</v>
      </c>
      <c r="C649" s="15" t="e">
        <f>IF(NOT(ISBLANK(Announcements!#REF!)),Announcements!#REF!,NA())</f>
        <v>#REF!</v>
      </c>
      <c r="D649" s="26">
        <f>IF(NOT(ISBLANK(Announcements!C650)),Announcements!C650,NA())</f>
        <v>44232</v>
      </c>
      <c r="E649" s="15" t="e">
        <f>IF(NOT(ISBLANK(Announcements!D650)),Announcements!D650,NA())</f>
        <v>#N/A</v>
      </c>
      <c r="F649" s="15" t="str">
        <f>IF(NOT(ISBLANK(Announcements!E650)),Announcements!E650,NA())</f>
        <v>IN</v>
      </c>
      <c r="G649" s="15" t="str">
        <f>IF(NOT(ISBLANK(Announcements!F650)),Announcements!F650,NA())</f>
        <v>Lending operations</v>
      </c>
      <c r="H649" s="15">
        <f>IF(INDEX('Lending operations'!$L$3:$L$1007,MATCH($A649,'Lending operations'!$A$3:$A$1007,0))="ü",1,0)</f>
        <v>0</v>
      </c>
      <c r="I649" s="15" t="e">
        <f>IF(INDEX('Lending operations'!$M$3:$M$1007,MATCH($A649,'Lending operations'!$A$3:$A$1007,0))="ü",1,NA())</f>
        <v>#N/A</v>
      </c>
      <c r="J649" s="15">
        <f t="shared" si="20"/>
        <v>0</v>
      </c>
      <c r="K649" s="15">
        <f t="shared" si="21"/>
        <v>0</v>
      </c>
      <c r="M649" s="15" t="e">
        <f>IF(INDEX('Asset purchases'!L$3:L$1002,MATCH($A649,'Asset purchases'!$A$3:$A$1002,0))="ü",1,NA())</f>
        <v>#N/A</v>
      </c>
      <c r="N649" s="15" t="e">
        <f>IF(INDEX('Asset purchases'!M$3:M$1002,MATCH($A649,'Asset purchases'!$A$3:$A$1002,0))="ü",1,NA())</f>
        <v>#N/A</v>
      </c>
      <c r="O649" s="15" t="e">
        <f>IF(INDEX('Asset purchases'!N$3:N$1002,MATCH($A649,'Asset purchases'!$A$3:$A$1002,0))="ü",1,NA())</f>
        <v>#N/A</v>
      </c>
      <c r="P649" s="15" t="e">
        <f>IF(INDEX('Asset purchases'!O$3:O$1002,MATCH($A649,'Asset purchases'!$A$3:$A$1002,0))="ü",1,NA())</f>
        <v>#N/A</v>
      </c>
      <c r="Q649" s="15" t="e">
        <f>IF(INDEX('Asset purchases'!P$3:P$1002,MATCH($A649,'Asset purchases'!$A$3:$A$1002,0))="ü",1,NA())</f>
        <v>#N/A</v>
      </c>
      <c r="R649" s="15" t="e">
        <f>IF(INDEX('Asset purchases'!Q$3:Q$1002,MATCH($A649,'Asset purchases'!$A$3:$A$1002,0))="ü",1,NA())</f>
        <v>#N/A</v>
      </c>
      <c r="S649" s="15" t="e">
        <f>IF(INDEX('Asset purchases'!R$3:R$1002,MATCH($A649,'Asset purchases'!$A$3:$A$1002,0))="ü",1,NA())</f>
        <v>#N/A</v>
      </c>
      <c r="T649" s="15" t="e">
        <f>IF(INDEX('Asset purchases'!S$3:S$1002,MATCH($A649,'Asset purchases'!$A$3:$A$1002,0))="ü",1,NA())</f>
        <v>#N/A</v>
      </c>
      <c r="U649" s="15" t="e">
        <f>IF(INDEX('Asset purchases'!T$3:T$1002,MATCH($A649,'Asset purchases'!$A$3:$A$1002,0))="ü",1,NA())</f>
        <v>#N/A</v>
      </c>
      <c r="V649" s="43">
        <f>IF(Announcements!H650="ü",1,0)</f>
        <v>0</v>
      </c>
    </row>
    <row r="650" spans="1:22" x14ac:dyDescent="0.3">
      <c r="A650" s="15" t="str">
        <f>IF(NOT(ISBLANK(Announcements!A651)),Announcements!A651,NA())</f>
        <v>IN-20200327-mon-2</v>
      </c>
      <c r="B650" s="15">
        <f>IF(NOT(ISBLANK(Announcements!B651)),Announcements!B651,NA())</f>
        <v>2</v>
      </c>
      <c r="C650" s="15" t="e">
        <f>IF(NOT(ISBLANK(Announcements!#REF!)),Announcements!#REF!,NA())</f>
        <v>#REF!</v>
      </c>
      <c r="D650" s="26">
        <f>IF(NOT(ISBLANK(Announcements!C651)),Announcements!C651,NA())</f>
        <v>44232</v>
      </c>
      <c r="E650" s="15" t="e">
        <f>IF(NOT(ISBLANK(Announcements!D651)),Announcements!D651,NA())</f>
        <v>#N/A</v>
      </c>
      <c r="F650" s="15" t="str">
        <f>IF(NOT(ISBLANK(Announcements!E651)),Announcements!E651,NA())</f>
        <v>IN</v>
      </c>
      <c r="G650" s="15" t="str">
        <f>IF(NOT(ISBLANK(Announcements!F651)),Announcements!F651,NA())</f>
        <v>Reserve policy</v>
      </c>
      <c r="H650" s="15" t="e">
        <f>IF(INDEX('Lending operations'!$L$3:$L$1007,MATCH($A650,'Lending operations'!$A$3:$A$1007,0))="ü",1,0)</f>
        <v>#N/A</v>
      </c>
      <c r="I650" s="15" t="e">
        <f>IF(INDEX('Lending operations'!$M$3:$M$1007,MATCH($A650,'Lending operations'!$A$3:$A$1007,0))="ü",1,NA())</f>
        <v>#N/A</v>
      </c>
      <c r="J650" s="15">
        <f t="shared" si="20"/>
        <v>0</v>
      </c>
      <c r="K650" s="15">
        <f t="shared" si="21"/>
        <v>0</v>
      </c>
      <c r="M650" s="15" t="e">
        <f>IF(INDEX('Asset purchases'!L$3:L$1002,MATCH($A650,'Asset purchases'!$A$3:$A$1002,0))="ü",1,NA())</f>
        <v>#N/A</v>
      </c>
      <c r="N650" s="15" t="e">
        <f>IF(INDEX('Asset purchases'!M$3:M$1002,MATCH($A650,'Asset purchases'!$A$3:$A$1002,0))="ü",1,NA())</f>
        <v>#N/A</v>
      </c>
      <c r="O650" s="15" t="e">
        <f>IF(INDEX('Asset purchases'!N$3:N$1002,MATCH($A650,'Asset purchases'!$A$3:$A$1002,0))="ü",1,NA())</f>
        <v>#N/A</v>
      </c>
      <c r="P650" s="15" t="e">
        <f>IF(INDEX('Asset purchases'!O$3:O$1002,MATCH($A650,'Asset purchases'!$A$3:$A$1002,0))="ü",1,NA())</f>
        <v>#N/A</v>
      </c>
      <c r="Q650" s="15" t="e">
        <f>IF(INDEX('Asset purchases'!P$3:P$1002,MATCH($A650,'Asset purchases'!$A$3:$A$1002,0))="ü",1,NA())</f>
        <v>#N/A</v>
      </c>
      <c r="R650" s="15" t="e">
        <f>IF(INDEX('Asset purchases'!Q$3:Q$1002,MATCH($A650,'Asset purchases'!$A$3:$A$1002,0))="ü",1,NA())</f>
        <v>#N/A</v>
      </c>
      <c r="S650" s="15" t="e">
        <f>IF(INDEX('Asset purchases'!R$3:R$1002,MATCH($A650,'Asset purchases'!$A$3:$A$1002,0))="ü",1,NA())</f>
        <v>#N/A</v>
      </c>
      <c r="T650" s="15" t="e">
        <f>IF(INDEX('Asset purchases'!S$3:S$1002,MATCH($A650,'Asset purchases'!$A$3:$A$1002,0))="ü",1,NA())</f>
        <v>#N/A</v>
      </c>
      <c r="U650" s="15" t="e">
        <f>IF(INDEX('Asset purchases'!T$3:T$1002,MATCH($A650,'Asset purchases'!$A$3:$A$1002,0))="ü",1,NA())</f>
        <v>#N/A</v>
      </c>
      <c r="V650" s="43">
        <f>IF(Announcements!H651="ü",1,0)</f>
        <v>1</v>
      </c>
    </row>
    <row r="651" spans="1:22" x14ac:dyDescent="0.3">
      <c r="A651" s="15" t="str">
        <f>IF(NOT(ISBLANK(Announcements!A653)),Announcements!A653,NA())</f>
        <v>IN-20200327-mon-6</v>
      </c>
      <c r="B651" s="15">
        <f>IF(NOT(ISBLANK(Announcements!B653)),Announcements!B653,NA())</f>
        <v>6</v>
      </c>
      <c r="C651" s="15" t="e">
        <f>IF(NOT(ISBLANK(Announcements!#REF!)),Announcements!#REF!,NA())</f>
        <v>#REF!</v>
      </c>
      <c r="D651" s="26">
        <f>IF(NOT(ISBLANK(Announcements!C653)),Announcements!C653,NA())</f>
        <v>44232</v>
      </c>
      <c r="E651" s="15" t="e">
        <f>IF(NOT(ISBLANK(Announcements!D653)),Announcements!D653,NA())</f>
        <v>#N/A</v>
      </c>
      <c r="F651" s="15" t="str">
        <f>IF(NOT(ISBLANK(Announcements!E653)),Announcements!E653,NA())</f>
        <v>IN</v>
      </c>
      <c r="G651" s="15" t="str">
        <f>IF(NOT(ISBLANK(Announcements!F653)),Announcements!F653,NA())</f>
        <v>Interest rate</v>
      </c>
      <c r="H651" s="15" t="e">
        <f>IF(INDEX('Lending operations'!$L$3:$L$1007,MATCH($A651,'Lending operations'!$A$3:$A$1007,0))="ü",1,0)</f>
        <v>#N/A</v>
      </c>
      <c r="I651" s="15" t="e">
        <f>IF(INDEX('Lending operations'!$M$3:$M$1007,MATCH($A651,'Lending operations'!$A$3:$A$1007,0))="ü",1,NA())</f>
        <v>#N/A</v>
      </c>
      <c r="J651" s="15">
        <f t="shared" si="20"/>
        <v>0</v>
      </c>
      <c r="K651" s="15">
        <f t="shared" si="21"/>
        <v>0</v>
      </c>
      <c r="M651" s="15" t="e">
        <f>IF(INDEX('Asset purchases'!L$3:L$1002,MATCH($A651,'Asset purchases'!$A$3:$A$1002,0))="ü",1,NA())</f>
        <v>#N/A</v>
      </c>
      <c r="N651" s="15" t="e">
        <f>IF(INDEX('Asset purchases'!M$3:M$1002,MATCH($A651,'Asset purchases'!$A$3:$A$1002,0))="ü",1,NA())</f>
        <v>#N/A</v>
      </c>
      <c r="O651" s="15" t="e">
        <f>IF(INDEX('Asset purchases'!N$3:N$1002,MATCH($A651,'Asset purchases'!$A$3:$A$1002,0))="ü",1,NA())</f>
        <v>#N/A</v>
      </c>
      <c r="P651" s="15" t="e">
        <f>IF(INDEX('Asset purchases'!O$3:O$1002,MATCH($A651,'Asset purchases'!$A$3:$A$1002,0))="ü",1,NA())</f>
        <v>#N/A</v>
      </c>
      <c r="Q651" s="15" t="e">
        <f>IF(INDEX('Asset purchases'!P$3:P$1002,MATCH($A651,'Asset purchases'!$A$3:$A$1002,0))="ü",1,NA())</f>
        <v>#N/A</v>
      </c>
      <c r="R651" s="15" t="e">
        <f>IF(INDEX('Asset purchases'!Q$3:Q$1002,MATCH($A651,'Asset purchases'!$A$3:$A$1002,0))="ü",1,NA())</f>
        <v>#N/A</v>
      </c>
      <c r="S651" s="15" t="e">
        <f>IF(INDEX('Asset purchases'!R$3:R$1002,MATCH($A651,'Asset purchases'!$A$3:$A$1002,0))="ü",1,NA())</f>
        <v>#N/A</v>
      </c>
      <c r="T651" s="15" t="e">
        <f>IF(INDEX('Asset purchases'!S$3:S$1002,MATCH($A651,'Asset purchases'!$A$3:$A$1002,0))="ü",1,NA())</f>
        <v>#N/A</v>
      </c>
      <c r="U651" s="15" t="e">
        <f>IF(INDEX('Asset purchases'!T$3:T$1002,MATCH($A651,'Asset purchases'!$A$3:$A$1002,0))="ü",1,NA())</f>
        <v>#N/A</v>
      </c>
      <c r="V651" s="43">
        <f>IF(Announcements!H653="ü",1,0)</f>
        <v>0</v>
      </c>
    </row>
    <row r="652" spans="1:22" x14ac:dyDescent="0.3">
      <c r="A652" s="15" t="str">
        <f>IF(NOT(ISBLANK(Announcements!A654)),Announcements!A654,NA())</f>
        <v>IN-20200331-mon-1</v>
      </c>
      <c r="B652" s="15">
        <f>IF(NOT(ISBLANK(Announcements!B654)),Announcements!B654,NA())</f>
        <v>4</v>
      </c>
      <c r="C652" s="15" t="e">
        <f>IF(NOT(ISBLANK(Announcements!#REF!)),Announcements!#REF!,NA())</f>
        <v>#REF!</v>
      </c>
      <c r="D652" s="26">
        <f>IF(NOT(ISBLANK(Announcements!C654)),Announcements!C654,NA())</f>
        <v>44286</v>
      </c>
      <c r="E652" s="15" t="e">
        <f>IF(NOT(ISBLANK(Announcements!D654)),Announcements!D654,NA())</f>
        <v>#N/A</v>
      </c>
      <c r="F652" s="15" t="str">
        <f>IF(NOT(ISBLANK(Announcements!E654)),Announcements!E654,NA())</f>
        <v>IN</v>
      </c>
      <c r="G652" s="15" t="str">
        <f>IF(NOT(ISBLANK(Announcements!F654)),Announcements!F654,NA())</f>
        <v>Lending operations</v>
      </c>
      <c r="H652" s="15">
        <f>IF(INDEX('Lending operations'!$L$3:$L$1007,MATCH($A652,'Lending operations'!$A$3:$A$1007,0))="ü",1,0)</f>
        <v>0</v>
      </c>
      <c r="I652" s="15">
        <f>IF(INDEX('Lending operations'!$M$3:$M$1007,MATCH($A652,'Lending operations'!$A$3:$A$1007,0))="ü",1,NA())</f>
        <v>1</v>
      </c>
      <c r="J652" s="15">
        <f t="shared" si="20"/>
        <v>0</v>
      </c>
      <c r="K652" s="15">
        <f t="shared" si="21"/>
        <v>0</v>
      </c>
      <c r="M652" s="15" t="e">
        <f>IF(INDEX('Asset purchases'!L$3:L$1002,MATCH($A652,'Asset purchases'!$A$3:$A$1002,0))="ü",1,NA())</f>
        <v>#N/A</v>
      </c>
      <c r="N652" s="15" t="e">
        <f>IF(INDEX('Asset purchases'!M$3:M$1002,MATCH($A652,'Asset purchases'!$A$3:$A$1002,0))="ü",1,NA())</f>
        <v>#N/A</v>
      </c>
      <c r="O652" s="15" t="e">
        <f>IF(INDEX('Asset purchases'!N$3:N$1002,MATCH($A652,'Asset purchases'!$A$3:$A$1002,0))="ü",1,NA())</f>
        <v>#N/A</v>
      </c>
      <c r="P652" s="15" t="e">
        <f>IF(INDEX('Asset purchases'!O$3:O$1002,MATCH($A652,'Asset purchases'!$A$3:$A$1002,0))="ü",1,NA())</f>
        <v>#N/A</v>
      </c>
      <c r="Q652" s="15" t="e">
        <f>IF(INDEX('Asset purchases'!P$3:P$1002,MATCH($A652,'Asset purchases'!$A$3:$A$1002,0))="ü",1,NA())</f>
        <v>#N/A</v>
      </c>
      <c r="R652" s="15" t="e">
        <f>IF(INDEX('Asset purchases'!Q$3:Q$1002,MATCH($A652,'Asset purchases'!$A$3:$A$1002,0))="ü",1,NA())</f>
        <v>#N/A</v>
      </c>
      <c r="S652" s="15" t="e">
        <f>IF(INDEX('Asset purchases'!R$3:R$1002,MATCH($A652,'Asset purchases'!$A$3:$A$1002,0))="ü",1,NA())</f>
        <v>#N/A</v>
      </c>
      <c r="T652" s="15" t="e">
        <f>IF(INDEX('Asset purchases'!S$3:S$1002,MATCH($A652,'Asset purchases'!$A$3:$A$1002,0))="ü",1,NA())</f>
        <v>#N/A</v>
      </c>
      <c r="U652" s="15" t="e">
        <f>IF(INDEX('Asset purchases'!T$3:T$1002,MATCH($A652,'Asset purchases'!$A$3:$A$1002,0))="ü",1,NA())</f>
        <v>#N/A</v>
      </c>
      <c r="V652" s="43">
        <f>IF(Announcements!H654="ü",1,0)</f>
        <v>0</v>
      </c>
    </row>
    <row r="653" spans="1:22" x14ac:dyDescent="0.3">
      <c r="A653" s="15" t="str">
        <f>IF(NOT(ISBLANK(Announcements!A655)),Announcements!A655,NA())</f>
        <v>IN-20200327-mon-6</v>
      </c>
      <c r="B653" s="15">
        <f>IF(NOT(ISBLANK(Announcements!B655)),Announcements!B655,NA())</f>
        <v>7</v>
      </c>
      <c r="C653" s="15" t="e">
        <f>IF(NOT(ISBLANK(Announcements!#REF!)),Announcements!#REF!,NA())</f>
        <v>#REF!</v>
      </c>
      <c r="D653" s="26">
        <f>IF(NOT(ISBLANK(Announcements!C655)),Announcements!C655,NA())</f>
        <v>44293</v>
      </c>
      <c r="E653" s="15" t="e">
        <f>IF(NOT(ISBLANK(Announcements!D655)),Announcements!D655,NA())</f>
        <v>#N/A</v>
      </c>
      <c r="F653" s="15" t="str">
        <f>IF(NOT(ISBLANK(Announcements!E655)),Announcements!E655,NA())</f>
        <v>IN</v>
      </c>
      <c r="G653" s="15" t="str">
        <f>IF(NOT(ISBLANK(Announcements!F655)),Announcements!F655,NA())</f>
        <v>Interest rate</v>
      </c>
      <c r="H653" s="15" t="e">
        <f>IF(INDEX('Lending operations'!$L$3:$L$1007,MATCH($A653,'Lending operations'!$A$3:$A$1007,0))="ü",1,0)</f>
        <v>#N/A</v>
      </c>
      <c r="I653" s="15" t="e">
        <f>IF(INDEX('Lending operations'!$M$3:$M$1007,MATCH($A653,'Lending operations'!$A$3:$A$1007,0))="ü",1,NA())</f>
        <v>#N/A</v>
      </c>
      <c r="J653" s="15">
        <f t="shared" si="20"/>
        <v>0</v>
      </c>
      <c r="K653" s="15">
        <f t="shared" si="21"/>
        <v>0</v>
      </c>
      <c r="M653" s="15" t="e">
        <f>IF(INDEX('Asset purchases'!L$3:L$1002,MATCH($A653,'Asset purchases'!$A$3:$A$1002,0))="ü",1,NA())</f>
        <v>#N/A</v>
      </c>
      <c r="N653" s="15" t="e">
        <f>IF(INDEX('Asset purchases'!M$3:M$1002,MATCH($A653,'Asset purchases'!$A$3:$A$1002,0))="ü",1,NA())</f>
        <v>#N/A</v>
      </c>
      <c r="O653" s="15" t="e">
        <f>IF(INDEX('Asset purchases'!N$3:N$1002,MATCH($A653,'Asset purchases'!$A$3:$A$1002,0))="ü",1,NA())</f>
        <v>#N/A</v>
      </c>
      <c r="P653" s="15" t="e">
        <f>IF(INDEX('Asset purchases'!O$3:O$1002,MATCH($A653,'Asset purchases'!$A$3:$A$1002,0))="ü",1,NA())</f>
        <v>#N/A</v>
      </c>
      <c r="Q653" s="15" t="e">
        <f>IF(INDEX('Asset purchases'!P$3:P$1002,MATCH($A653,'Asset purchases'!$A$3:$A$1002,0))="ü",1,NA())</f>
        <v>#N/A</v>
      </c>
      <c r="R653" s="15" t="e">
        <f>IF(INDEX('Asset purchases'!Q$3:Q$1002,MATCH($A653,'Asset purchases'!$A$3:$A$1002,0))="ü",1,NA())</f>
        <v>#N/A</v>
      </c>
      <c r="S653" s="15" t="e">
        <f>IF(INDEX('Asset purchases'!R$3:R$1002,MATCH($A653,'Asset purchases'!$A$3:$A$1002,0))="ü",1,NA())</f>
        <v>#N/A</v>
      </c>
      <c r="T653" s="15" t="e">
        <f>IF(INDEX('Asset purchases'!S$3:S$1002,MATCH($A653,'Asset purchases'!$A$3:$A$1002,0))="ü",1,NA())</f>
        <v>#N/A</v>
      </c>
      <c r="U653" s="15" t="e">
        <f>IF(INDEX('Asset purchases'!T$3:T$1002,MATCH($A653,'Asset purchases'!$A$3:$A$1002,0))="ü",1,NA())</f>
        <v>#N/A</v>
      </c>
      <c r="V653" s="43">
        <f>IF(Announcements!H655="ü",1,0)</f>
        <v>0</v>
      </c>
    </row>
    <row r="654" spans="1:22" x14ac:dyDescent="0.3">
      <c r="A654" s="15" t="str">
        <f>IF(NOT(ISBLANK(Announcements!A656)),Announcements!A656,NA())</f>
        <v>IN-20201009-mon-1</v>
      </c>
      <c r="B654" s="15">
        <f>IF(NOT(ISBLANK(Announcements!B656)),Announcements!B656,NA())</f>
        <v>4</v>
      </c>
      <c r="C654" s="15" t="e">
        <f>IF(NOT(ISBLANK(Announcements!#REF!)),Announcements!#REF!,NA())</f>
        <v>#REF!</v>
      </c>
      <c r="D654" s="26">
        <f>IF(NOT(ISBLANK(Announcements!C656)),Announcements!C656,NA())</f>
        <v>44293</v>
      </c>
      <c r="E654" s="15" t="e">
        <f>IF(NOT(ISBLANK(Announcements!D656)),Announcements!D656,NA())</f>
        <v>#N/A</v>
      </c>
      <c r="F654" s="15" t="str">
        <f>IF(NOT(ISBLANK(Announcements!E656)),Announcements!E656,NA())</f>
        <v>IN</v>
      </c>
      <c r="G654" s="15" t="str">
        <f>IF(NOT(ISBLANK(Announcements!F656)),Announcements!F656,NA())</f>
        <v>Lending operations</v>
      </c>
      <c r="H654" s="15">
        <f>IF(INDEX('Lending operations'!$L$3:$L$1007,MATCH($A654,'Lending operations'!$A$3:$A$1007,0))="ü",1,0)</f>
        <v>0</v>
      </c>
      <c r="I654" s="15" t="e">
        <f>IF(INDEX('Lending operations'!$M$3:$M$1007,MATCH($A654,'Lending operations'!$A$3:$A$1007,0))="ü",1,NA())</f>
        <v>#N/A</v>
      </c>
      <c r="J654" s="15">
        <f t="shared" si="20"/>
        <v>0</v>
      </c>
      <c r="K654" s="15">
        <f t="shared" si="21"/>
        <v>0</v>
      </c>
      <c r="M654" s="15" t="e">
        <f>IF(INDEX('Asset purchases'!L$3:L$1002,MATCH($A654,'Asset purchases'!$A$3:$A$1002,0))="ü",1,NA())</f>
        <v>#N/A</v>
      </c>
      <c r="N654" s="15" t="e">
        <f>IF(INDEX('Asset purchases'!M$3:M$1002,MATCH($A654,'Asset purchases'!$A$3:$A$1002,0))="ü",1,NA())</f>
        <v>#N/A</v>
      </c>
      <c r="O654" s="15" t="e">
        <f>IF(INDEX('Asset purchases'!N$3:N$1002,MATCH($A654,'Asset purchases'!$A$3:$A$1002,0))="ü",1,NA())</f>
        <v>#N/A</v>
      </c>
      <c r="P654" s="15" t="e">
        <f>IF(INDEX('Asset purchases'!O$3:O$1002,MATCH($A654,'Asset purchases'!$A$3:$A$1002,0))="ü",1,NA())</f>
        <v>#N/A</v>
      </c>
      <c r="Q654" s="15" t="e">
        <f>IF(INDEX('Asset purchases'!P$3:P$1002,MATCH($A654,'Asset purchases'!$A$3:$A$1002,0))="ü",1,NA())</f>
        <v>#N/A</v>
      </c>
      <c r="R654" s="15" t="e">
        <f>IF(INDEX('Asset purchases'!Q$3:Q$1002,MATCH($A654,'Asset purchases'!$A$3:$A$1002,0))="ü",1,NA())</f>
        <v>#N/A</v>
      </c>
      <c r="S654" s="15" t="e">
        <f>IF(INDEX('Asset purchases'!R$3:R$1002,MATCH($A654,'Asset purchases'!$A$3:$A$1002,0))="ü",1,NA())</f>
        <v>#N/A</v>
      </c>
      <c r="T654" s="15" t="e">
        <f>IF(INDEX('Asset purchases'!S$3:S$1002,MATCH($A654,'Asset purchases'!$A$3:$A$1002,0))="ü",1,NA())</f>
        <v>#N/A</v>
      </c>
      <c r="U654" s="15" t="e">
        <f>IF(INDEX('Asset purchases'!T$3:T$1002,MATCH($A654,'Asset purchases'!$A$3:$A$1002,0))="ü",1,NA())</f>
        <v>#N/A</v>
      </c>
      <c r="V654" s="43">
        <f>IF(Announcements!H656="ü",1,0)</f>
        <v>0</v>
      </c>
    </row>
    <row r="655" spans="1:22" x14ac:dyDescent="0.3">
      <c r="A655" s="15" t="str">
        <f>IF(NOT(ISBLANK(Announcements!A657)),Announcements!A657,NA())</f>
        <v>IN-20210407-mon-1</v>
      </c>
      <c r="B655" s="15">
        <f>IF(NOT(ISBLANK(Announcements!B657)),Announcements!B657,NA())</f>
        <v>1</v>
      </c>
      <c r="C655" s="15" t="e">
        <f>IF(NOT(ISBLANK(Announcements!#REF!)),Announcements!#REF!,NA())</f>
        <v>#REF!</v>
      </c>
      <c r="D655" s="26">
        <f>IF(NOT(ISBLANK(Announcements!C657)),Announcements!C657,NA())</f>
        <v>44293</v>
      </c>
      <c r="E655" s="15" t="e">
        <f>IF(NOT(ISBLANK(Announcements!D657)),Announcements!D657,NA())</f>
        <v>#N/A</v>
      </c>
      <c r="F655" s="15" t="str">
        <f>IF(NOT(ISBLANK(Announcements!E657)),Announcements!E657,NA())</f>
        <v>IN</v>
      </c>
      <c r="G655" s="15" t="str">
        <f>IF(NOT(ISBLANK(Announcements!F657)),Announcements!F657,NA())</f>
        <v>Asset purchases</v>
      </c>
      <c r="H655" s="15" t="e">
        <f>IF(INDEX('Lending operations'!$L$3:$L$1007,MATCH($A655,'Lending operations'!$A$3:$A$1007,0))="ü",1,0)</f>
        <v>#N/A</v>
      </c>
      <c r="I655" s="15" t="e">
        <f>IF(INDEX('Lending operations'!$M$3:$M$1007,MATCH($A655,'Lending operations'!$A$3:$A$1007,0))="ü",1,NA())</f>
        <v>#N/A</v>
      </c>
      <c r="J655" s="15">
        <f t="shared" si="20"/>
        <v>0</v>
      </c>
      <c r="K655" s="15">
        <f t="shared" si="21"/>
        <v>1</v>
      </c>
      <c r="M655" s="15">
        <f>IF(INDEX('Asset purchases'!L$3:L$1002,MATCH($A655,'Asset purchases'!$A$3:$A$1002,0))="ü",1,NA())</f>
        <v>1</v>
      </c>
      <c r="N655" s="15" t="e">
        <f>IF(INDEX('Asset purchases'!M$3:M$1002,MATCH($A655,'Asset purchases'!$A$3:$A$1002,0))="ü",1,NA())</f>
        <v>#N/A</v>
      </c>
      <c r="O655" s="15" t="e">
        <f>IF(INDEX('Asset purchases'!N$3:N$1002,MATCH($A655,'Asset purchases'!$A$3:$A$1002,0))="ü",1,NA())</f>
        <v>#N/A</v>
      </c>
      <c r="P655" s="15" t="e">
        <f>IF(INDEX('Asset purchases'!O$3:O$1002,MATCH($A655,'Asset purchases'!$A$3:$A$1002,0))="ü",1,NA())</f>
        <v>#N/A</v>
      </c>
      <c r="Q655" s="15" t="e">
        <f>IF(INDEX('Asset purchases'!P$3:P$1002,MATCH($A655,'Asset purchases'!$A$3:$A$1002,0))="ü",1,NA())</f>
        <v>#N/A</v>
      </c>
      <c r="R655" s="15" t="e">
        <f>IF(INDEX('Asset purchases'!Q$3:Q$1002,MATCH($A655,'Asset purchases'!$A$3:$A$1002,0))="ü",1,NA())</f>
        <v>#N/A</v>
      </c>
      <c r="S655" s="15" t="e">
        <f>IF(INDEX('Asset purchases'!R$3:R$1002,MATCH($A655,'Asset purchases'!$A$3:$A$1002,0))="ü",1,NA())</f>
        <v>#N/A</v>
      </c>
      <c r="T655" s="15" t="e">
        <f>IF(INDEX('Asset purchases'!S$3:S$1002,MATCH($A655,'Asset purchases'!$A$3:$A$1002,0))="ü",1,NA())</f>
        <v>#N/A</v>
      </c>
      <c r="U655" s="15" t="e">
        <f>IF(INDEX('Asset purchases'!T$3:T$1002,MATCH($A655,'Asset purchases'!$A$3:$A$1002,0))="ü",1,NA())</f>
        <v>#N/A</v>
      </c>
      <c r="V655" s="43">
        <f>IF(Announcements!H657="ü",1,0)</f>
        <v>0</v>
      </c>
    </row>
    <row r="656" spans="1:22" x14ac:dyDescent="0.3">
      <c r="A656" s="15" t="str">
        <f>IF(NOT(ISBLANK(Announcements!A658)),Announcements!A658,NA())</f>
        <v>IN-20200401-mon-1</v>
      </c>
      <c r="B656" s="15">
        <f>IF(NOT(ISBLANK(Announcements!B658)),Announcements!B658,NA())</f>
        <v>4</v>
      </c>
      <c r="C656" s="15" t="e">
        <f>IF(NOT(ISBLANK(Announcements!#REF!)),Announcements!#REF!,NA())</f>
        <v>#REF!</v>
      </c>
      <c r="D656" s="26">
        <f>IF(NOT(ISBLANK(Announcements!C658)),Announcements!C658,NA())</f>
        <v>44309</v>
      </c>
      <c r="E656" s="15" t="e">
        <f>IF(NOT(ISBLANK(Announcements!D658)),Announcements!D658,NA())</f>
        <v>#N/A</v>
      </c>
      <c r="F656" s="15" t="str">
        <f>IF(NOT(ISBLANK(Announcements!E658)),Announcements!E658,NA())</f>
        <v>IN</v>
      </c>
      <c r="G656" s="15" t="str">
        <f>IF(NOT(ISBLANK(Announcements!F658)),Announcements!F658,NA())</f>
        <v>Lending operations</v>
      </c>
      <c r="H656" s="15">
        <f>IF(INDEX('Lending operations'!$L$3:$L$1007,MATCH($A656,'Lending operations'!$A$3:$A$1007,0))="ü",1,0)</f>
        <v>0</v>
      </c>
      <c r="I656" s="15">
        <f>IF(INDEX('Lending operations'!$M$3:$M$1007,MATCH($A656,'Lending operations'!$A$3:$A$1007,0))="ü",1,NA())</f>
        <v>1</v>
      </c>
      <c r="J656" s="15">
        <f t="shared" si="20"/>
        <v>0</v>
      </c>
      <c r="K656" s="15">
        <f t="shared" si="21"/>
        <v>0</v>
      </c>
      <c r="M656" s="15" t="e">
        <f>IF(INDEX('Asset purchases'!L$3:L$1002,MATCH($A656,'Asset purchases'!$A$3:$A$1002,0))="ü",1,NA())</f>
        <v>#N/A</v>
      </c>
      <c r="N656" s="15" t="e">
        <f>IF(INDEX('Asset purchases'!M$3:M$1002,MATCH($A656,'Asset purchases'!$A$3:$A$1002,0))="ü",1,NA())</f>
        <v>#N/A</v>
      </c>
      <c r="O656" s="15" t="e">
        <f>IF(INDEX('Asset purchases'!N$3:N$1002,MATCH($A656,'Asset purchases'!$A$3:$A$1002,0))="ü",1,NA())</f>
        <v>#N/A</v>
      </c>
      <c r="P656" s="15" t="e">
        <f>IF(INDEX('Asset purchases'!O$3:O$1002,MATCH($A656,'Asset purchases'!$A$3:$A$1002,0))="ü",1,NA())</f>
        <v>#N/A</v>
      </c>
      <c r="Q656" s="15" t="e">
        <f>IF(INDEX('Asset purchases'!P$3:P$1002,MATCH($A656,'Asset purchases'!$A$3:$A$1002,0))="ü",1,NA())</f>
        <v>#N/A</v>
      </c>
      <c r="R656" s="15" t="e">
        <f>IF(INDEX('Asset purchases'!Q$3:Q$1002,MATCH($A656,'Asset purchases'!$A$3:$A$1002,0))="ü",1,NA())</f>
        <v>#N/A</v>
      </c>
      <c r="S656" s="15" t="e">
        <f>IF(INDEX('Asset purchases'!R$3:R$1002,MATCH($A656,'Asset purchases'!$A$3:$A$1002,0))="ü",1,NA())</f>
        <v>#N/A</v>
      </c>
      <c r="T656" s="15" t="e">
        <f>IF(INDEX('Asset purchases'!S$3:S$1002,MATCH($A656,'Asset purchases'!$A$3:$A$1002,0))="ü",1,NA())</f>
        <v>#N/A</v>
      </c>
      <c r="U656" s="15" t="e">
        <f>IF(INDEX('Asset purchases'!T$3:T$1002,MATCH($A656,'Asset purchases'!$A$3:$A$1002,0))="ü",1,NA())</f>
        <v>#N/A</v>
      </c>
      <c r="V656" s="43">
        <f>IF(Announcements!H658="ü",1,0)</f>
        <v>0</v>
      </c>
    </row>
    <row r="657" spans="1:22" x14ac:dyDescent="0.3">
      <c r="A657" s="15" t="str">
        <f>IF(NOT(ISBLANK(Announcements!A659)),Announcements!A659,NA())</f>
        <v>IN-20210505-mon-1</v>
      </c>
      <c r="B657" s="15">
        <f>IF(NOT(ISBLANK(Announcements!B659)),Announcements!B659,NA())</f>
        <v>1</v>
      </c>
      <c r="C657" s="15" t="e">
        <f>IF(NOT(ISBLANK(Announcements!#REF!)),Announcements!#REF!,NA())</f>
        <v>#REF!</v>
      </c>
      <c r="D657" s="26">
        <f>IF(NOT(ISBLANK(Announcements!C659)),Announcements!C659,NA())</f>
        <v>44321</v>
      </c>
      <c r="E657" s="15" t="e">
        <f>IF(NOT(ISBLANK(Announcements!D659)),Announcements!D659,NA())</f>
        <v>#N/A</v>
      </c>
      <c r="F657" s="15" t="str">
        <f>IF(NOT(ISBLANK(Announcements!E659)),Announcements!E659,NA())</f>
        <v>IN</v>
      </c>
      <c r="G657" s="15" t="str">
        <f>IF(NOT(ISBLANK(Announcements!F659)),Announcements!F659,NA())</f>
        <v>Lending operations</v>
      </c>
      <c r="H657" s="15">
        <f>IF(INDEX('Lending operations'!$L$3:$L$1007,MATCH($A657,'Lending operations'!$A$3:$A$1007,0))="ü",1,0)</f>
        <v>1</v>
      </c>
      <c r="I657" s="15" t="e">
        <f>IF(INDEX('Lending operations'!$M$3:$M$1007,MATCH($A657,'Lending operations'!$A$3:$A$1007,0))="ü",1,NA())</f>
        <v>#N/A</v>
      </c>
      <c r="J657" s="15">
        <f t="shared" si="20"/>
        <v>0</v>
      </c>
      <c r="K657" s="15">
        <f t="shared" si="21"/>
        <v>0</v>
      </c>
      <c r="M657" s="15" t="e">
        <f>IF(INDEX('Asset purchases'!L$3:L$1002,MATCH($A657,'Asset purchases'!$A$3:$A$1002,0))="ü",1,NA())</f>
        <v>#N/A</v>
      </c>
      <c r="N657" s="15" t="e">
        <f>IF(INDEX('Asset purchases'!M$3:M$1002,MATCH($A657,'Asset purchases'!$A$3:$A$1002,0))="ü",1,NA())</f>
        <v>#N/A</v>
      </c>
      <c r="O657" s="15" t="e">
        <f>IF(INDEX('Asset purchases'!N$3:N$1002,MATCH($A657,'Asset purchases'!$A$3:$A$1002,0))="ü",1,NA())</f>
        <v>#N/A</v>
      </c>
      <c r="P657" s="15" t="e">
        <f>IF(INDEX('Asset purchases'!O$3:O$1002,MATCH($A657,'Asset purchases'!$A$3:$A$1002,0))="ü",1,NA())</f>
        <v>#N/A</v>
      </c>
      <c r="Q657" s="15" t="e">
        <f>IF(INDEX('Asset purchases'!P$3:P$1002,MATCH($A657,'Asset purchases'!$A$3:$A$1002,0))="ü",1,NA())</f>
        <v>#N/A</v>
      </c>
      <c r="R657" s="15" t="e">
        <f>IF(INDEX('Asset purchases'!Q$3:Q$1002,MATCH($A657,'Asset purchases'!$A$3:$A$1002,0))="ü",1,NA())</f>
        <v>#N/A</v>
      </c>
      <c r="S657" s="15" t="e">
        <f>IF(INDEX('Asset purchases'!R$3:R$1002,MATCH($A657,'Asset purchases'!$A$3:$A$1002,0))="ü",1,NA())</f>
        <v>#N/A</v>
      </c>
      <c r="T657" s="15" t="e">
        <f>IF(INDEX('Asset purchases'!S$3:S$1002,MATCH($A657,'Asset purchases'!$A$3:$A$1002,0))="ü",1,NA())</f>
        <v>#N/A</v>
      </c>
      <c r="U657" s="15" t="e">
        <f>IF(INDEX('Asset purchases'!T$3:T$1002,MATCH($A657,'Asset purchases'!$A$3:$A$1002,0))="ü",1,NA())</f>
        <v>#N/A</v>
      </c>
      <c r="V657" s="43">
        <f>IF(Announcements!H659="ü",1,0)</f>
        <v>0</v>
      </c>
    </row>
    <row r="658" spans="1:22" x14ac:dyDescent="0.3">
      <c r="A658" s="15" t="str">
        <f>IF(NOT(ISBLANK(Announcements!A660)),Announcements!A660,NA())</f>
        <v>IN-20210505-mon-2</v>
      </c>
      <c r="B658" s="15">
        <f>IF(NOT(ISBLANK(Announcements!B660)),Announcements!B660,NA())</f>
        <v>1</v>
      </c>
      <c r="C658" s="15" t="e">
        <f>IF(NOT(ISBLANK(Announcements!#REF!)),Announcements!#REF!,NA())</f>
        <v>#REF!</v>
      </c>
      <c r="D658" s="26">
        <f>IF(NOT(ISBLANK(Announcements!C660)),Announcements!C660,NA())</f>
        <v>44321</v>
      </c>
      <c r="E658" s="15" t="e">
        <f>IF(NOT(ISBLANK(Announcements!D660)),Announcements!D660,NA())</f>
        <v>#N/A</v>
      </c>
      <c r="F658" s="15" t="str">
        <f>IF(NOT(ISBLANK(Announcements!E660)),Announcements!E660,NA())</f>
        <v>IN</v>
      </c>
      <c r="G658" s="15" t="str">
        <f>IF(NOT(ISBLANK(Announcements!F660)),Announcements!F660,NA())</f>
        <v>Lending operations</v>
      </c>
      <c r="H658" s="15">
        <f>IF(INDEX('Lending operations'!$L$3:$L$1007,MATCH($A658,'Lending operations'!$A$3:$A$1007,0))="ü",1,0)</f>
        <v>0</v>
      </c>
      <c r="I658" s="15" t="e">
        <f>IF(INDEX('Lending operations'!$M$3:$M$1007,MATCH($A658,'Lending operations'!$A$3:$A$1007,0))="ü",1,NA())</f>
        <v>#N/A</v>
      </c>
      <c r="J658" s="15">
        <f t="shared" si="20"/>
        <v>0</v>
      </c>
      <c r="K658" s="15">
        <f t="shared" si="21"/>
        <v>0</v>
      </c>
      <c r="M658" s="15" t="e">
        <f>IF(INDEX('Asset purchases'!L$3:L$1002,MATCH($A658,'Asset purchases'!$A$3:$A$1002,0))="ü",1,NA())</f>
        <v>#N/A</v>
      </c>
      <c r="N658" s="15" t="e">
        <f>IF(INDEX('Asset purchases'!M$3:M$1002,MATCH($A658,'Asset purchases'!$A$3:$A$1002,0))="ü",1,NA())</f>
        <v>#N/A</v>
      </c>
      <c r="O658" s="15" t="e">
        <f>IF(INDEX('Asset purchases'!N$3:N$1002,MATCH($A658,'Asset purchases'!$A$3:$A$1002,0))="ü",1,NA())</f>
        <v>#N/A</v>
      </c>
      <c r="P658" s="15" t="e">
        <f>IF(INDEX('Asset purchases'!O$3:O$1002,MATCH($A658,'Asset purchases'!$A$3:$A$1002,0))="ü",1,NA())</f>
        <v>#N/A</v>
      </c>
      <c r="Q658" s="15" t="e">
        <f>IF(INDEX('Asset purchases'!P$3:P$1002,MATCH($A658,'Asset purchases'!$A$3:$A$1002,0))="ü",1,NA())</f>
        <v>#N/A</v>
      </c>
      <c r="R658" s="15" t="e">
        <f>IF(INDEX('Asset purchases'!Q$3:Q$1002,MATCH($A658,'Asset purchases'!$A$3:$A$1002,0))="ü",1,NA())</f>
        <v>#N/A</v>
      </c>
      <c r="S658" s="15" t="e">
        <f>IF(INDEX('Asset purchases'!R$3:R$1002,MATCH($A658,'Asset purchases'!$A$3:$A$1002,0))="ü",1,NA())</f>
        <v>#N/A</v>
      </c>
      <c r="T658" s="15" t="e">
        <f>IF(INDEX('Asset purchases'!S$3:S$1002,MATCH($A658,'Asset purchases'!$A$3:$A$1002,0))="ü",1,NA())</f>
        <v>#N/A</v>
      </c>
      <c r="U658" s="15" t="e">
        <f>IF(INDEX('Asset purchases'!T$3:T$1002,MATCH($A658,'Asset purchases'!$A$3:$A$1002,0))="ü",1,NA())</f>
        <v>#N/A</v>
      </c>
      <c r="V658" s="43">
        <f>IF(Announcements!H660="ü",1,0)</f>
        <v>0</v>
      </c>
    </row>
    <row r="659" spans="1:22" x14ac:dyDescent="0.3">
      <c r="A659" s="15" t="e">
        <f>IF(NOT(ISBLANK(Announcements!#REF!)),Announcements!#REF!,NA())</f>
        <v>#REF!</v>
      </c>
      <c r="B659" s="15" t="e">
        <f>IF(NOT(ISBLANK(Announcements!#REF!)),Announcements!#REF!,NA())</f>
        <v>#REF!</v>
      </c>
      <c r="C659" s="15" t="e">
        <f>IF(NOT(ISBLANK(Announcements!#REF!)),Announcements!#REF!,NA())</f>
        <v>#REF!</v>
      </c>
      <c r="D659" s="26" t="e">
        <f>IF(NOT(ISBLANK(Announcements!#REF!)),Announcements!#REF!,NA())</f>
        <v>#REF!</v>
      </c>
      <c r="E659" s="15" t="e">
        <f>IF(NOT(ISBLANK(Announcements!#REF!)),Announcements!#REF!,NA())</f>
        <v>#REF!</v>
      </c>
      <c r="F659" s="15" t="e">
        <f>IF(NOT(ISBLANK(Announcements!#REF!)),Announcements!#REF!,NA())</f>
        <v>#REF!</v>
      </c>
      <c r="G659" s="15" t="e">
        <f>IF(NOT(ISBLANK(Announcements!#REF!)),Announcements!#REF!,NA())</f>
        <v>#REF!</v>
      </c>
      <c r="H659" s="15" t="e">
        <f>IF(INDEX('Lending operations'!$L$3:$L$1007,MATCH($A659,'Lending operations'!$A$3:$A$1007,0))="ü",1,0)</f>
        <v>#REF!</v>
      </c>
      <c r="I659" s="15" t="e">
        <f>IF(INDEX('Lending operations'!$M$3:$M$1007,MATCH($A659,'Lending operations'!$A$3:$A$1007,0))="ü",1,NA())</f>
        <v>#REF!</v>
      </c>
      <c r="J659" s="15">
        <f t="shared" si="20"/>
        <v>0</v>
      </c>
      <c r="K659" s="15">
        <f t="shared" si="21"/>
        <v>0</v>
      </c>
      <c r="M659" s="15" t="e">
        <f>IF(INDEX('Asset purchases'!L$3:L$1002,MATCH($A659,'Asset purchases'!$A$3:$A$1002,0))="ü",1,NA())</f>
        <v>#REF!</v>
      </c>
      <c r="N659" s="15" t="e">
        <f>IF(INDEX('Asset purchases'!M$3:M$1002,MATCH($A659,'Asset purchases'!$A$3:$A$1002,0))="ü",1,NA())</f>
        <v>#REF!</v>
      </c>
      <c r="O659" s="15" t="e">
        <f>IF(INDEX('Asset purchases'!N$3:N$1002,MATCH($A659,'Asset purchases'!$A$3:$A$1002,0))="ü",1,NA())</f>
        <v>#REF!</v>
      </c>
      <c r="P659" s="15" t="e">
        <f>IF(INDEX('Asset purchases'!O$3:O$1002,MATCH($A659,'Asset purchases'!$A$3:$A$1002,0))="ü",1,NA())</f>
        <v>#REF!</v>
      </c>
      <c r="Q659" s="15" t="e">
        <f>IF(INDEX('Asset purchases'!P$3:P$1002,MATCH($A659,'Asset purchases'!$A$3:$A$1002,0))="ü",1,NA())</f>
        <v>#REF!</v>
      </c>
      <c r="R659" s="15" t="e">
        <f>IF(INDEX('Asset purchases'!Q$3:Q$1002,MATCH($A659,'Asset purchases'!$A$3:$A$1002,0))="ü",1,NA())</f>
        <v>#REF!</v>
      </c>
      <c r="S659" s="15" t="e">
        <f>IF(INDEX('Asset purchases'!R$3:R$1002,MATCH($A659,'Asset purchases'!$A$3:$A$1002,0))="ü",1,NA())</f>
        <v>#REF!</v>
      </c>
      <c r="T659" s="15" t="e">
        <f>IF(INDEX('Asset purchases'!S$3:S$1002,MATCH($A659,'Asset purchases'!$A$3:$A$1002,0))="ü",1,NA())</f>
        <v>#REF!</v>
      </c>
      <c r="U659" s="15" t="e">
        <f>IF(INDEX('Asset purchases'!T$3:T$1002,MATCH($A659,'Asset purchases'!$A$3:$A$1002,0))="ü",1,NA())</f>
        <v>#REF!</v>
      </c>
      <c r="V659" s="43" t="e">
        <f>IF(Announcements!#REF!="ü",1,0)</f>
        <v>#REF!</v>
      </c>
    </row>
    <row r="660" spans="1:22" x14ac:dyDescent="0.3">
      <c r="A660" s="15" t="str">
        <f>IF(NOT(ISBLANK(Announcements!A661)),Announcements!A661,NA())</f>
        <v>IN-20200327-mon-6</v>
      </c>
      <c r="B660" s="15">
        <f>IF(NOT(ISBLANK(Announcements!B661)),Announcements!B661,NA())</f>
        <v>8</v>
      </c>
      <c r="C660" s="15" t="e">
        <f>IF(NOT(ISBLANK(Announcements!#REF!)),Announcements!#REF!,NA())</f>
        <v>#REF!</v>
      </c>
      <c r="D660" s="26">
        <f>IF(NOT(ISBLANK(Announcements!C661)),Announcements!C661,NA())</f>
        <v>44351</v>
      </c>
      <c r="E660" s="15" t="e">
        <f>IF(NOT(ISBLANK(Announcements!D661)),Announcements!D661,NA())</f>
        <v>#N/A</v>
      </c>
      <c r="F660" s="15" t="str">
        <f>IF(NOT(ISBLANK(Announcements!E661)),Announcements!E661,NA())</f>
        <v>IN</v>
      </c>
      <c r="G660" s="15" t="str">
        <f>IF(NOT(ISBLANK(Announcements!F661)),Announcements!F661,NA())</f>
        <v>Interest rate</v>
      </c>
      <c r="H660" s="15" t="e">
        <f>IF(INDEX('Lending operations'!$L$3:$L$1007,MATCH($A660,'Lending operations'!$A$3:$A$1007,0))="ü",1,0)</f>
        <v>#N/A</v>
      </c>
      <c r="I660" s="15" t="e">
        <f>IF(INDEX('Lending operations'!$M$3:$M$1007,MATCH($A660,'Lending operations'!$A$3:$A$1007,0))="ü",1,NA())</f>
        <v>#N/A</v>
      </c>
      <c r="J660" s="15">
        <f t="shared" si="20"/>
        <v>0</v>
      </c>
      <c r="K660" s="15">
        <f t="shared" si="21"/>
        <v>0</v>
      </c>
      <c r="M660" s="15" t="e">
        <f>IF(INDEX('Asset purchases'!L$3:L$1002,MATCH($A660,'Asset purchases'!$A$3:$A$1002,0))="ü",1,NA())</f>
        <v>#N/A</v>
      </c>
      <c r="N660" s="15" t="e">
        <f>IF(INDEX('Asset purchases'!M$3:M$1002,MATCH($A660,'Asset purchases'!$A$3:$A$1002,0))="ü",1,NA())</f>
        <v>#N/A</v>
      </c>
      <c r="O660" s="15" t="e">
        <f>IF(INDEX('Asset purchases'!N$3:N$1002,MATCH($A660,'Asset purchases'!$A$3:$A$1002,0))="ü",1,NA())</f>
        <v>#N/A</v>
      </c>
      <c r="P660" s="15" t="e">
        <f>IF(INDEX('Asset purchases'!O$3:O$1002,MATCH($A660,'Asset purchases'!$A$3:$A$1002,0))="ü",1,NA())</f>
        <v>#N/A</v>
      </c>
      <c r="Q660" s="15" t="e">
        <f>IF(INDEX('Asset purchases'!P$3:P$1002,MATCH($A660,'Asset purchases'!$A$3:$A$1002,0))="ü",1,NA())</f>
        <v>#N/A</v>
      </c>
      <c r="R660" s="15" t="e">
        <f>IF(INDEX('Asset purchases'!Q$3:Q$1002,MATCH($A660,'Asset purchases'!$A$3:$A$1002,0))="ü",1,NA())</f>
        <v>#N/A</v>
      </c>
      <c r="S660" s="15" t="e">
        <f>IF(INDEX('Asset purchases'!R$3:R$1002,MATCH($A660,'Asset purchases'!$A$3:$A$1002,0))="ü",1,NA())</f>
        <v>#N/A</v>
      </c>
      <c r="T660" s="15" t="e">
        <f>IF(INDEX('Asset purchases'!S$3:S$1002,MATCH($A660,'Asset purchases'!$A$3:$A$1002,0))="ü",1,NA())</f>
        <v>#N/A</v>
      </c>
      <c r="U660" s="15" t="e">
        <f>IF(INDEX('Asset purchases'!T$3:T$1002,MATCH($A660,'Asset purchases'!$A$3:$A$1002,0))="ü",1,NA())</f>
        <v>#N/A</v>
      </c>
      <c r="V660" s="43">
        <f>IF(Announcements!H661="ü",1,0)</f>
        <v>0</v>
      </c>
    </row>
    <row r="661" spans="1:22" x14ac:dyDescent="0.3">
      <c r="A661" s="15" t="str">
        <f>IF(NOT(ISBLANK(Announcements!A662)),Announcements!A662,NA())</f>
        <v>IN-20210604-mon-1</v>
      </c>
      <c r="B661" s="15">
        <f>IF(NOT(ISBLANK(Announcements!B662)),Announcements!B662,NA())</f>
        <v>1</v>
      </c>
      <c r="C661" s="15" t="e">
        <f>IF(NOT(ISBLANK(Announcements!#REF!)),Announcements!#REF!,NA())</f>
        <v>#REF!</v>
      </c>
      <c r="D661" s="26">
        <f>IF(NOT(ISBLANK(Announcements!C662)),Announcements!C662,NA())</f>
        <v>44351</v>
      </c>
      <c r="E661" s="15" t="e">
        <f>IF(NOT(ISBLANK(Announcements!D662)),Announcements!D662,NA())</f>
        <v>#N/A</v>
      </c>
      <c r="F661" s="15" t="str">
        <f>IF(NOT(ISBLANK(Announcements!E662)),Announcements!E662,NA())</f>
        <v>IN</v>
      </c>
      <c r="G661" s="15" t="str">
        <f>IF(NOT(ISBLANK(Announcements!F662)),Announcements!F662,NA())</f>
        <v>Lending operations</v>
      </c>
      <c r="H661" s="15" t="e">
        <f>IF(INDEX('Lending operations'!$L$3:$L$1007,MATCH($A661,'Lending operations'!$A$3:$A$1007,0))="ü",1,0)</f>
        <v>#N/A</v>
      </c>
      <c r="I661" s="15" t="e">
        <f>IF(INDEX('Lending operations'!$M$3:$M$1007,MATCH($A661,'Lending operations'!$A$3:$A$1007,0))="ü",1,NA())</f>
        <v>#N/A</v>
      </c>
      <c r="J661" s="15">
        <f t="shared" si="20"/>
        <v>0</v>
      </c>
      <c r="K661" s="15">
        <f t="shared" si="21"/>
        <v>0</v>
      </c>
      <c r="M661" s="15" t="e">
        <f>IF(INDEX('Asset purchases'!L$3:L$1002,MATCH($A661,'Asset purchases'!$A$3:$A$1002,0))="ü",1,NA())</f>
        <v>#N/A</v>
      </c>
      <c r="N661" s="15" t="e">
        <f>IF(INDEX('Asset purchases'!M$3:M$1002,MATCH($A661,'Asset purchases'!$A$3:$A$1002,0))="ü",1,NA())</f>
        <v>#N/A</v>
      </c>
      <c r="O661" s="15" t="e">
        <f>IF(INDEX('Asset purchases'!N$3:N$1002,MATCH($A661,'Asset purchases'!$A$3:$A$1002,0))="ü",1,NA())</f>
        <v>#N/A</v>
      </c>
      <c r="P661" s="15" t="e">
        <f>IF(INDEX('Asset purchases'!O$3:O$1002,MATCH($A661,'Asset purchases'!$A$3:$A$1002,0))="ü",1,NA())</f>
        <v>#N/A</v>
      </c>
      <c r="Q661" s="15" t="e">
        <f>IF(INDEX('Asset purchases'!P$3:P$1002,MATCH($A661,'Asset purchases'!$A$3:$A$1002,0))="ü",1,NA())</f>
        <v>#N/A</v>
      </c>
      <c r="R661" s="15" t="e">
        <f>IF(INDEX('Asset purchases'!Q$3:Q$1002,MATCH($A661,'Asset purchases'!$A$3:$A$1002,0))="ü",1,NA())</f>
        <v>#N/A</v>
      </c>
      <c r="S661" s="15" t="e">
        <f>IF(INDEX('Asset purchases'!R$3:R$1002,MATCH($A661,'Asset purchases'!$A$3:$A$1002,0))="ü",1,NA())</f>
        <v>#N/A</v>
      </c>
      <c r="T661" s="15" t="e">
        <f>IF(INDEX('Asset purchases'!S$3:S$1002,MATCH($A661,'Asset purchases'!$A$3:$A$1002,0))="ü",1,NA())</f>
        <v>#N/A</v>
      </c>
      <c r="U661" s="15" t="e">
        <f>IF(INDEX('Asset purchases'!T$3:T$1002,MATCH($A661,'Asset purchases'!$A$3:$A$1002,0))="ü",1,NA())</f>
        <v>#N/A</v>
      </c>
      <c r="V661" s="43">
        <f>IF(Announcements!H662="ü",1,0)</f>
        <v>0</v>
      </c>
    </row>
    <row r="662" spans="1:22" x14ac:dyDescent="0.3">
      <c r="A662" s="15" t="str">
        <f>IF(NOT(ISBLANK(Announcements!A663)),Announcements!A663,NA())</f>
        <v>IN-20210407-mon-1</v>
      </c>
      <c r="B662" s="15">
        <f>IF(NOT(ISBLANK(Announcements!B663)),Announcements!B663,NA())</f>
        <v>2</v>
      </c>
      <c r="C662" s="15" t="e">
        <f>IF(NOT(ISBLANK(Announcements!#REF!)),Announcements!#REF!,NA())</f>
        <v>#REF!</v>
      </c>
      <c r="D662" s="26">
        <f>IF(NOT(ISBLANK(Announcements!C663)),Announcements!C663,NA())</f>
        <v>44351</v>
      </c>
      <c r="E662" s="15" t="e">
        <f>IF(NOT(ISBLANK(Announcements!D663)),Announcements!D663,NA())</f>
        <v>#N/A</v>
      </c>
      <c r="F662" s="15" t="str">
        <f>IF(NOT(ISBLANK(Announcements!E663)),Announcements!E663,NA())</f>
        <v>IN</v>
      </c>
      <c r="G662" s="15" t="str">
        <f>IF(NOT(ISBLANK(Announcements!F663)),Announcements!F663,NA())</f>
        <v>Asset purchases</v>
      </c>
      <c r="H662" s="15" t="e">
        <f>IF(INDEX('Lending operations'!$L$3:$L$1007,MATCH($A662,'Lending operations'!$A$3:$A$1007,0))="ü",1,0)</f>
        <v>#N/A</v>
      </c>
      <c r="I662" s="15" t="e">
        <f>IF(INDEX('Lending operations'!$M$3:$M$1007,MATCH($A662,'Lending operations'!$A$3:$A$1007,0))="ü",1,NA())</f>
        <v>#N/A</v>
      </c>
      <c r="J662" s="15">
        <f t="shared" si="20"/>
        <v>0</v>
      </c>
      <c r="K662" s="15">
        <f t="shared" si="21"/>
        <v>1</v>
      </c>
      <c r="M662" s="15">
        <f>IF(INDEX('Asset purchases'!L$3:L$1002,MATCH($A662,'Asset purchases'!$A$3:$A$1002,0))="ü",1,NA())</f>
        <v>1</v>
      </c>
      <c r="N662" s="15" t="e">
        <f>IF(INDEX('Asset purchases'!M$3:M$1002,MATCH($A662,'Asset purchases'!$A$3:$A$1002,0))="ü",1,NA())</f>
        <v>#N/A</v>
      </c>
      <c r="O662" s="15" t="e">
        <f>IF(INDEX('Asset purchases'!N$3:N$1002,MATCH($A662,'Asset purchases'!$A$3:$A$1002,0))="ü",1,NA())</f>
        <v>#N/A</v>
      </c>
      <c r="P662" s="15" t="e">
        <f>IF(INDEX('Asset purchases'!O$3:O$1002,MATCH($A662,'Asset purchases'!$A$3:$A$1002,0))="ü",1,NA())</f>
        <v>#N/A</v>
      </c>
      <c r="Q662" s="15" t="e">
        <f>IF(INDEX('Asset purchases'!P$3:P$1002,MATCH($A662,'Asset purchases'!$A$3:$A$1002,0))="ü",1,NA())</f>
        <v>#N/A</v>
      </c>
      <c r="R662" s="15" t="e">
        <f>IF(INDEX('Asset purchases'!Q$3:Q$1002,MATCH($A662,'Asset purchases'!$A$3:$A$1002,0))="ü",1,NA())</f>
        <v>#N/A</v>
      </c>
      <c r="S662" s="15" t="e">
        <f>IF(INDEX('Asset purchases'!R$3:R$1002,MATCH($A662,'Asset purchases'!$A$3:$A$1002,0))="ü",1,NA())</f>
        <v>#N/A</v>
      </c>
      <c r="T662" s="15" t="e">
        <f>IF(INDEX('Asset purchases'!S$3:S$1002,MATCH($A662,'Asset purchases'!$A$3:$A$1002,0))="ü",1,NA())</f>
        <v>#N/A</v>
      </c>
      <c r="U662" s="15" t="e">
        <f>IF(INDEX('Asset purchases'!T$3:T$1002,MATCH($A662,'Asset purchases'!$A$3:$A$1002,0))="ü",1,NA())</f>
        <v>#N/A</v>
      </c>
      <c r="V662" s="43">
        <f>IF(Announcements!H663="ü",1,0)</f>
        <v>0</v>
      </c>
    </row>
    <row r="663" spans="1:22" x14ac:dyDescent="0.3">
      <c r="A663" s="15" t="str">
        <f>IF(NOT(ISBLANK(Announcements!A664)),Announcements!A664,NA())</f>
        <v>IN-20200327-mon-6</v>
      </c>
      <c r="B663" s="15">
        <f>IF(NOT(ISBLANK(Announcements!B664)),Announcements!B664,NA())</f>
        <v>9</v>
      </c>
      <c r="C663" s="15" t="e">
        <f>IF(NOT(ISBLANK(Announcements!#REF!)),Announcements!#REF!,NA())</f>
        <v>#REF!</v>
      </c>
      <c r="D663" s="26">
        <f>IF(NOT(ISBLANK(Announcements!C664)),Announcements!C664,NA())</f>
        <v>44414</v>
      </c>
      <c r="E663" s="15" t="e">
        <f>IF(NOT(ISBLANK(Announcements!D664)),Announcements!D664,NA())</f>
        <v>#N/A</v>
      </c>
      <c r="F663" s="15" t="str">
        <f>IF(NOT(ISBLANK(Announcements!E664)),Announcements!E664,NA())</f>
        <v>IN</v>
      </c>
      <c r="G663" s="15" t="str">
        <f>IF(NOT(ISBLANK(Announcements!F664)),Announcements!F664,NA())</f>
        <v>Interest rate</v>
      </c>
      <c r="H663" s="15" t="e">
        <f>IF(INDEX('Lending operations'!$L$3:$L$1007,MATCH($A663,'Lending operations'!$A$3:$A$1007,0))="ü",1,0)</f>
        <v>#N/A</v>
      </c>
      <c r="I663" s="15" t="e">
        <f>IF(INDEX('Lending operations'!$M$3:$M$1007,MATCH($A663,'Lending operations'!$A$3:$A$1007,0))="ü",1,NA())</f>
        <v>#N/A</v>
      </c>
      <c r="J663" s="15">
        <f t="shared" si="20"/>
        <v>0</v>
      </c>
      <c r="K663" s="15">
        <f t="shared" si="21"/>
        <v>0</v>
      </c>
      <c r="M663" s="15" t="e">
        <f>IF(INDEX('Asset purchases'!L$3:L$1002,MATCH($A663,'Asset purchases'!$A$3:$A$1002,0))="ü",1,NA())</f>
        <v>#N/A</v>
      </c>
      <c r="N663" s="15" t="e">
        <f>IF(INDEX('Asset purchases'!M$3:M$1002,MATCH($A663,'Asset purchases'!$A$3:$A$1002,0))="ü",1,NA())</f>
        <v>#N/A</v>
      </c>
      <c r="O663" s="15" t="e">
        <f>IF(INDEX('Asset purchases'!N$3:N$1002,MATCH($A663,'Asset purchases'!$A$3:$A$1002,0))="ü",1,NA())</f>
        <v>#N/A</v>
      </c>
      <c r="P663" s="15" t="e">
        <f>IF(INDEX('Asset purchases'!O$3:O$1002,MATCH($A663,'Asset purchases'!$A$3:$A$1002,0))="ü",1,NA())</f>
        <v>#N/A</v>
      </c>
      <c r="Q663" s="15" t="e">
        <f>IF(INDEX('Asset purchases'!P$3:P$1002,MATCH($A663,'Asset purchases'!$A$3:$A$1002,0))="ü",1,NA())</f>
        <v>#N/A</v>
      </c>
      <c r="R663" s="15" t="e">
        <f>IF(INDEX('Asset purchases'!Q$3:Q$1002,MATCH($A663,'Asset purchases'!$A$3:$A$1002,0))="ü",1,NA())</f>
        <v>#N/A</v>
      </c>
      <c r="S663" s="15" t="e">
        <f>IF(INDEX('Asset purchases'!R$3:R$1002,MATCH($A663,'Asset purchases'!$A$3:$A$1002,0))="ü",1,NA())</f>
        <v>#N/A</v>
      </c>
      <c r="T663" s="15" t="e">
        <f>IF(INDEX('Asset purchases'!S$3:S$1002,MATCH($A663,'Asset purchases'!$A$3:$A$1002,0))="ü",1,NA())</f>
        <v>#N/A</v>
      </c>
      <c r="U663" s="15" t="e">
        <f>IF(INDEX('Asset purchases'!T$3:T$1002,MATCH($A663,'Asset purchases'!$A$3:$A$1002,0))="ü",1,NA())</f>
        <v>#N/A</v>
      </c>
      <c r="V663" s="43">
        <f>IF(Announcements!H664="ü",1,0)</f>
        <v>0</v>
      </c>
    </row>
    <row r="664" spans="1:22" x14ac:dyDescent="0.3">
      <c r="A664" s="15" t="str">
        <f>IF(NOT(ISBLANK(Announcements!A665)),Announcements!A665,NA())</f>
        <v>IN-20201009-mon-1</v>
      </c>
      <c r="B664" s="15">
        <f>IF(NOT(ISBLANK(Announcements!B665)),Announcements!B665,NA())</f>
        <v>5</v>
      </c>
      <c r="C664" s="15" t="e">
        <f>IF(NOT(ISBLANK(Announcements!#REF!)),Announcements!#REF!,NA())</f>
        <v>#REF!</v>
      </c>
      <c r="D664" s="26">
        <f>IF(NOT(ISBLANK(Announcements!C665)),Announcements!C665,NA())</f>
        <v>44414</v>
      </c>
      <c r="E664" s="15" t="e">
        <f>IF(NOT(ISBLANK(Announcements!D665)),Announcements!D665,NA())</f>
        <v>#N/A</v>
      </c>
      <c r="F664" s="15" t="str">
        <f>IF(NOT(ISBLANK(Announcements!E665)),Announcements!E665,NA())</f>
        <v>IN</v>
      </c>
      <c r="G664" s="15" t="str">
        <f>IF(NOT(ISBLANK(Announcements!F665)),Announcements!F665,NA())</f>
        <v>Lending operations</v>
      </c>
      <c r="H664" s="15">
        <f>IF(INDEX('Lending operations'!$L$3:$L$1007,MATCH($A664,'Lending operations'!$A$3:$A$1007,0))="ü",1,0)</f>
        <v>0</v>
      </c>
      <c r="I664" s="15" t="e">
        <f>IF(INDEX('Lending operations'!$M$3:$M$1007,MATCH($A664,'Lending operations'!$A$3:$A$1007,0))="ü",1,NA())</f>
        <v>#N/A</v>
      </c>
      <c r="J664" s="15">
        <f t="shared" si="20"/>
        <v>0</v>
      </c>
      <c r="K664" s="15">
        <f t="shared" si="21"/>
        <v>0</v>
      </c>
      <c r="M664" s="15" t="e">
        <f>IF(INDEX('Asset purchases'!L$3:L$1002,MATCH($A664,'Asset purchases'!$A$3:$A$1002,0))="ü",1,NA())</f>
        <v>#N/A</v>
      </c>
      <c r="N664" s="15" t="e">
        <f>IF(INDEX('Asset purchases'!M$3:M$1002,MATCH($A664,'Asset purchases'!$A$3:$A$1002,0))="ü",1,NA())</f>
        <v>#N/A</v>
      </c>
      <c r="O664" s="15" t="e">
        <f>IF(INDEX('Asset purchases'!N$3:N$1002,MATCH($A664,'Asset purchases'!$A$3:$A$1002,0))="ü",1,NA())</f>
        <v>#N/A</v>
      </c>
      <c r="P664" s="15" t="e">
        <f>IF(INDEX('Asset purchases'!O$3:O$1002,MATCH($A664,'Asset purchases'!$A$3:$A$1002,0))="ü",1,NA())</f>
        <v>#N/A</v>
      </c>
      <c r="Q664" s="15" t="e">
        <f>IF(INDEX('Asset purchases'!P$3:P$1002,MATCH($A664,'Asset purchases'!$A$3:$A$1002,0))="ü",1,NA())</f>
        <v>#N/A</v>
      </c>
      <c r="R664" s="15" t="e">
        <f>IF(INDEX('Asset purchases'!Q$3:Q$1002,MATCH($A664,'Asset purchases'!$A$3:$A$1002,0))="ü",1,NA())</f>
        <v>#N/A</v>
      </c>
      <c r="S664" s="15" t="e">
        <f>IF(INDEX('Asset purchases'!R$3:R$1002,MATCH($A664,'Asset purchases'!$A$3:$A$1002,0))="ü",1,NA())</f>
        <v>#N/A</v>
      </c>
      <c r="T664" s="15" t="e">
        <f>IF(INDEX('Asset purchases'!S$3:S$1002,MATCH($A664,'Asset purchases'!$A$3:$A$1002,0))="ü",1,NA())</f>
        <v>#N/A</v>
      </c>
      <c r="U664" s="15" t="e">
        <f>IF(INDEX('Asset purchases'!T$3:T$1002,MATCH($A664,'Asset purchases'!$A$3:$A$1002,0))="ü",1,NA())</f>
        <v>#N/A</v>
      </c>
      <c r="V664" s="43">
        <f>IF(Announcements!H665="ü",1,0)</f>
        <v>0</v>
      </c>
    </row>
    <row r="665" spans="1:22" x14ac:dyDescent="0.3">
      <c r="A665" s="15" t="str">
        <f>IF(NOT(ISBLANK(Announcements!A666)),Announcements!A666,NA())</f>
        <v>IN-20200327-mon-3</v>
      </c>
      <c r="B665" s="15">
        <f>IF(NOT(ISBLANK(Announcements!B666)),Announcements!B666,NA())</f>
        <v>5</v>
      </c>
      <c r="C665" s="15" t="e">
        <f>IF(NOT(ISBLANK(Announcements!#REF!)),Announcements!#REF!,NA())</f>
        <v>#REF!</v>
      </c>
      <c r="D665" s="26">
        <f>IF(NOT(ISBLANK(Announcements!C666)),Announcements!C666,NA())</f>
        <v>44414</v>
      </c>
      <c r="E665" s="15" t="e">
        <f>IF(NOT(ISBLANK(Announcements!D666)),Announcements!D666,NA())</f>
        <v>#N/A</v>
      </c>
      <c r="F665" s="15" t="str">
        <f>IF(NOT(ISBLANK(Announcements!E666)),Announcements!E666,NA())</f>
        <v>IN</v>
      </c>
      <c r="G665" s="15" t="str">
        <f>IF(NOT(ISBLANK(Announcements!F666)),Announcements!F666,NA())</f>
        <v>Lending operations</v>
      </c>
      <c r="H665" s="15">
        <f>IF(INDEX('Lending operations'!$L$3:$L$1007,MATCH($A665,'Lending operations'!$A$3:$A$1007,0))="ü",1,0)</f>
        <v>0</v>
      </c>
      <c r="I665" s="15" t="e">
        <f>IF(INDEX('Lending operations'!$M$3:$M$1007,MATCH($A665,'Lending operations'!$A$3:$A$1007,0))="ü",1,NA())</f>
        <v>#N/A</v>
      </c>
      <c r="J665" s="15">
        <f t="shared" si="20"/>
        <v>0</v>
      </c>
      <c r="K665" s="15">
        <f t="shared" si="21"/>
        <v>0</v>
      </c>
      <c r="M665" s="15" t="e">
        <f>IF(INDEX('Asset purchases'!L$3:L$1002,MATCH($A665,'Asset purchases'!$A$3:$A$1002,0))="ü",1,NA())</f>
        <v>#N/A</v>
      </c>
      <c r="N665" s="15" t="e">
        <f>IF(INDEX('Asset purchases'!M$3:M$1002,MATCH($A665,'Asset purchases'!$A$3:$A$1002,0))="ü",1,NA())</f>
        <v>#N/A</v>
      </c>
      <c r="O665" s="15" t="e">
        <f>IF(INDEX('Asset purchases'!N$3:N$1002,MATCH($A665,'Asset purchases'!$A$3:$A$1002,0))="ü",1,NA())</f>
        <v>#N/A</v>
      </c>
      <c r="P665" s="15" t="e">
        <f>IF(INDEX('Asset purchases'!O$3:O$1002,MATCH($A665,'Asset purchases'!$A$3:$A$1002,0))="ü",1,NA())</f>
        <v>#N/A</v>
      </c>
      <c r="Q665" s="15" t="e">
        <f>IF(INDEX('Asset purchases'!P$3:P$1002,MATCH($A665,'Asset purchases'!$A$3:$A$1002,0))="ü",1,NA())</f>
        <v>#N/A</v>
      </c>
      <c r="R665" s="15" t="e">
        <f>IF(INDEX('Asset purchases'!Q$3:Q$1002,MATCH($A665,'Asset purchases'!$A$3:$A$1002,0))="ü",1,NA())</f>
        <v>#N/A</v>
      </c>
      <c r="S665" s="15" t="e">
        <f>IF(INDEX('Asset purchases'!R$3:R$1002,MATCH($A665,'Asset purchases'!$A$3:$A$1002,0))="ü",1,NA())</f>
        <v>#N/A</v>
      </c>
      <c r="T665" s="15" t="e">
        <f>IF(INDEX('Asset purchases'!S$3:S$1002,MATCH($A665,'Asset purchases'!$A$3:$A$1002,0))="ü",1,NA())</f>
        <v>#N/A</v>
      </c>
      <c r="U665" s="15" t="e">
        <f>IF(INDEX('Asset purchases'!T$3:T$1002,MATCH($A665,'Asset purchases'!$A$3:$A$1002,0))="ü",1,NA())</f>
        <v>#N/A</v>
      </c>
      <c r="V665" s="43">
        <f>IF(Announcements!H666="ü",1,0)</f>
        <v>0</v>
      </c>
    </row>
    <row r="666" spans="1:22" x14ac:dyDescent="0.3">
      <c r="A666" s="15" t="str">
        <f>IF(NOT(ISBLANK(Announcements!A667)),Announcements!A667,NA())</f>
        <v>IN-20200331-mon-1</v>
      </c>
      <c r="B666" s="15">
        <f>IF(NOT(ISBLANK(Announcements!B667)),Announcements!B667,NA())</f>
        <v>5</v>
      </c>
      <c r="C666" s="15" t="e">
        <f>IF(NOT(ISBLANK(Announcements!#REF!)),Announcements!#REF!,NA())</f>
        <v>#REF!</v>
      </c>
      <c r="D666" s="26">
        <f>IF(NOT(ISBLANK(Announcements!C667)),Announcements!C667,NA())</f>
        <v>44466</v>
      </c>
      <c r="E666" s="15" t="e">
        <f>IF(NOT(ISBLANK(Announcements!D667)),Announcements!D667,NA())</f>
        <v>#N/A</v>
      </c>
      <c r="F666" s="15" t="str">
        <f>IF(NOT(ISBLANK(Announcements!E667)),Announcements!E667,NA())</f>
        <v>IN</v>
      </c>
      <c r="G666" s="15" t="str">
        <f>IF(NOT(ISBLANK(Announcements!F667)),Announcements!F667,NA())</f>
        <v>Lending operations</v>
      </c>
      <c r="H666" s="15">
        <f>IF(INDEX('Lending operations'!$L$3:$L$1007,MATCH($A666,'Lending operations'!$A$3:$A$1007,0))="ü",1,0)</f>
        <v>0</v>
      </c>
      <c r="I666" s="15">
        <f>IF(INDEX('Lending operations'!$M$3:$M$1007,MATCH($A666,'Lending operations'!$A$3:$A$1007,0))="ü",1,NA())</f>
        <v>1</v>
      </c>
      <c r="J666" s="15">
        <f t="shared" si="20"/>
        <v>0</v>
      </c>
      <c r="K666" s="15">
        <f t="shared" si="21"/>
        <v>0</v>
      </c>
      <c r="M666" s="15" t="e">
        <f>IF(INDEX('Asset purchases'!L$3:L$1002,MATCH($A666,'Asset purchases'!$A$3:$A$1002,0))="ü",1,NA())</f>
        <v>#N/A</v>
      </c>
      <c r="N666" s="15" t="e">
        <f>IF(INDEX('Asset purchases'!M$3:M$1002,MATCH($A666,'Asset purchases'!$A$3:$A$1002,0))="ü",1,NA())</f>
        <v>#N/A</v>
      </c>
      <c r="O666" s="15" t="e">
        <f>IF(INDEX('Asset purchases'!N$3:N$1002,MATCH($A666,'Asset purchases'!$A$3:$A$1002,0))="ü",1,NA())</f>
        <v>#N/A</v>
      </c>
      <c r="P666" s="15" t="e">
        <f>IF(INDEX('Asset purchases'!O$3:O$1002,MATCH($A666,'Asset purchases'!$A$3:$A$1002,0))="ü",1,NA())</f>
        <v>#N/A</v>
      </c>
      <c r="Q666" s="15" t="e">
        <f>IF(INDEX('Asset purchases'!P$3:P$1002,MATCH($A666,'Asset purchases'!$A$3:$A$1002,0))="ü",1,NA())</f>
        <v>#N/A</v>
      </c>
      <c r="R666" s="15" t="e">
        <f>IF(INDEX('Asset purchases'!Q$3:Q$1002,MATCH($A666,'Asset purchases'!$A$3:$A$1002,0))="ü",1,NA())</f>
        <v>#N/A</v>
      </c>
      <c r="S666" s="15" t="e">
        <f>IF(INDEX('Asset purchases'!R$3:R$1002,MATCH($A666,'Asset purchases'!$A$3:$A$1002,0))="ü",1,NA())</f>
        <v>#N/A</v>
      </c>
      <c r="T666" s="15" t="e">
        <f>IF(INDEX('Asset purchases'!S$3:S$1002,MATCH($A666,'Asset purchases'!$A$3:$A$1002,0))="ü",1,NA())</f>
        <v>#N/A</v>
      </c>
      <c r="U666" s="15" t="e">
        <f>IF(INDEX('Asset purchases'!T$3:T$1002,MATCH($A666,'Asset purchases'!$A$3:$A$1002,0))="ü",1,NA())</f>
        <v>#N/A</v>
      </c>
      <c r="V666" s="43">
        <f>IF(Announcements!H667="ü",1,0)</f>
        <v>0</v>
      </c>
    </row>
    <row r="667" spans="1:22" x14ac:dyDescent="0.3">
      <c r="A667" s="15" t="str">
        <f>IF(NOT(ISBLANK(Announcements!A668)),Announcements!A668,NA())</f>
        <v>IN-20200327-mon-6</v>
      </c>
      <c r="B667" s="15">
        <f>IF(NOT(ISBLANK(Announcements!B668)),Announcements!B668,NA())</f>
        <v>10</v>
      </c>
      <c r="C667" s="15" t="e">
        <f>IF(NOT(ISBLANK(Announcements!#REF!)),Announcements!#REF!,NA())</f>
        <v>#REF!</v>
      </c>
      <c r="D667" s="26">
        <f>IF(NOT(ISBLANK(Announcements!C668)),Announcements!C668,NA())</f>
        <v>44477</v>
      </c>
      <c r="E667" s="15" t="e">
        <f>IF(NOT(ISBLANK(Announcements!D668)),Announcements!D668,NA())</f>
        <v>#N/A</v>
      </c>
      <c r="F667" s="15" t="str">
        <f>IF(NOT(ISBLANK(Announcements!E668)),Announcements!E668,NA())</f>
        <v>IN</v>
      </c>
      <c r="G667" s="15" t="str">
        <f>IF(NOT(ISBLANK(Announcements!F668)),Announcements!F668,NA())</f>
        <v>Interest rate</v>
      </c>
      <c r="H667" s="15" t="e">
        <f>IF(INDEX('Lending operations'!$L$3:$L$1007,MATCH($A667,'Lending operations'!$A$3:$A$1007,0))="ü",1,0)</f>
        <v>#N/A</v>
      </c>
      <c r="I667" s="15" t="e">
        <f>IF(INDEX('Lending operations'!$M$3:$M$1007,MATCH($A667,'Lending operations'!$A$3:$A$1007,0))="ü",1,NA())</f>
        <v>#N/A</v>
      </c>
      <c r="J667" s="15">
        <f t="shared" si="20"/>
        <v>0</v>
      </c>
      <c r="K667" s="15">
        <f t="shared" si="21"/>
        <v>0</v>
      </c>
      <c r="M667" s="15" t="e">
        <f>IF(INDEX('Asset purchases'!L$3:L$1002,MATCH($A667,'Asset purchases'!$A$3:$A$1002,0))="ü",1,NA())</f>
        <v>#N/A</v>
      </c>
      <c r="N667" s="15" t="e">
        <f>IF(INDEX('Asset purchases'!M$3:M$1002,MATCH($A667,'Asset purchases'!$A$3:$A$1002,0))="ü",1,NA())</f>
        <v>#N/A</v>
      </c>
      <c r="O667" s="15" t="e">
        <f>IF(INDEX('Asset purchases'!N$3:N$1002,MATCH($A667,'Asset purchases'!$A$3:$A$1002,0))="ü",1,NA())</f>
        <v>#N/A</v>
      </c>
      <c r="P667" s="15" t="e">
        <f>IF(INDEX('Asset purchases'!O$3:O$1002,MATCH($A667,'Asset purchases'!$A$3:$A$1002,0))="ü",1,NA())</f>
        <v>#N/A</v>
      </c>
      <c r="Q667" s="15" t="e">
        <f>IF(INDEX('Asset purchases'!P$3:P$1002,MATCH($A667,'Asset purchases'!$A$3:$A$1002,0))="ü",1,NA())</f>
        <v>#N/A</v>
      </c>
      <c r="R667" s="15" t="e">
        <f>IF(INDEX('Asset purchases'!Q$3:Q$1002,MATCH($A667,'Asset purchases'!$A$3:$A$1002,0))="ü",1,NA())</f>
        <v>#N/A</v>
      </c>
      <c r="S667" s="15" t="e">
        <f>IF(INDEX('Asset purchases'!R$3:R$1002,MATCH($A667,'Asset purchases'!$A$3:$A$1002,0))="ü",1,NA())</f>
        <v>#N/A</v>
      </c>
      <c r="T667" s="15" t="e">
        <f>IF(INDEX('Asset purchases'!S$3:S$1002,MATCH($A667,'Asset purchases'!$A$3:$A$1002,0))="ü",1,NA())</f>
        <v>#N/A</v>
      </c>
      <c r="U667" s="15" t="e">
        <f>IF(INDEX('Asset purchases'!T$3:T$1002,MATCH($A667,'Asset purchases'!$A$3:$A$1002,0))="ü",1,NA())</f>
        <v>#N/A</v>
      </c>
      <c r="V667" s="43">
        <f>IF(Announcements!H668="ü",1,0)</f>
        <v>0</v>
      </c>
    </row>
    <row r="668" spans="1:22" x14ac:dyDescent="0.3">
      <c r="A668" s="15" t="str">
        <f>IF(NOT(ISBLANK(Announcements!A669)),Announcements!A669,NA())</f>
        <v>IN-20210505-mon-2</v>
      </c>
      <c r="B668" s="15">
        <f>IF(NOT(ISBLANK(Announcements!B669)),Announcements!B669,NA())</f>
        <v>2</v>
      </c>
      <c r="C668" s="15" t="e">
        <f>IF(NOT(ISBLANK(Announcements!#REF!)),Announcements!#REF!,NA())</f>
        <v>#REF!</v>
      </c>
      <c r="D668" s="26">
        <f>IF(NOT(ISBLANK(Announcements!C669)),Announcements!C669,NA())</f>
        <v>44477</v>
      </c>
      <c r="E668" s="15" t="e">
        <f>IF(NOT(ISBLANK(Announcements!D669)),Announcements!D669,NA())</f>
        <v>#N/A</v>
      </c>
      <c r="F668" s="15" t="str">
        <f>IF(NOT(ISBLANK(Announcements!E669)),Announcements!E669,NA())</f>
        <v>IN</v>
      </c>
      <c r="G668" s="15" t="str">
        <f>IF(NOT(ISBLANK(Announcements!F669)),Announcements!F669,NA())</f>
        <v>Lending operations</v>
      </c>
      <c r="H668" s="15">
        <f>IF(INDEX('Lending operations'!$L$3:$L$1007,MATCH($A668,'Lending operations'!$A$3:$A$1007,0))="ü",1,0)</f>
        <v>0</v>
      </c>
      <c r="I668" s="15" t="e">
        <f>IF(INDEX('Lending operations'!$M$3:$M$1007,MATCH($A668,'Lending operations'!$A$3:$A$1007,0))="ü",1,NA())</f>
        <v>#N/A</v>
      </c>
      <c r="J668" s="15">
        <f t="shared" si="20"/>
        <v>0</v>
      </c>
      <c r="K668" s="15">
        <f t="shared" si="21"/>
        <v>0</v>
      </c>
      <c r="M668" s="15" t="e">
        <f>IF(INDEX('Asset purchases'!L$3:L$1002,MATCH($A668,'Asset purchases'!$A$3:$A$1002,0))="ü",1,NA())</f>
        <v>#N/A</v>
      </c>
      <c r="N668" s="15" t="e">
        <f>IF(INDEX('Asset purchases'!M$3:M$1002,MATCH($A668,'Asset purchases'!$A$3:$A$1002,0))="ü",1,NA())</f>
        <v>#N/A</v>
      </c>
      <c r="O668" s="15" t="e">
        <f>IF(INDEX('Asset purchases'!N$3:N$1002,MATCH($A668,'Asset purchases'!$A$3:$A$1002,0))="ü",1,NA())</f>
        <v>#N/A</v>
      </c>
      <c r="P668" s="15" t="e">
        <f>IF(INDEX('Asset purchases'!O$3:O$1002,MATCH($A668,'Asset purchases'!$A$3:$A$1002,0))="ü",1,NA())</f>
        <v>#N/A</v>
      </c>
      <c r="Q668" s="15" t="e">
        <f>IF(INDEX('Asset purchases'!P$3:P$1002,MATCH($A668,'Asset purchases'!$A$3:$A$1002,0))="ü",1,NA())</f>
        <v>#N/A</v>
      </c>
      <c r="R668" s="15" t="e">
        <f>IF(INDEX('Asset purchases'!Q$3:Q$1002,MATCH($A668,'Asset purchases'!$A$3:$A$1002,0))="ü",1,NA())</f>
        <v>#N/A</v>
      </c>
      <c r="S668" s="15" t="e">
        <f>IF(INDEX('Asset purchases'!R$3:R$1002,MATCH($A668,'Asset purchases'!$A$3:$A$1002,0))="ü",1,NA())</f>
        <v>#N/A</v>
      </c>
      <c r="T668" s="15" t="e">
        <f>IF(INDEX('Asset purchases'!S$3:S$1002,MATCH($A668,'Asset purchases'!$A$3:$A$1002,0))="ü",1,NA())</f>
        <v>#N/A</v>
      </c>
      <c r="U668" s="15" t="e">
        <f>IF(INDEX('Asset purchases'!T$3:T$1002,MATCH($A668,'Asset purchases'!$A$3:$A$1002,0))="ü",1,NA())</f>
        <v>#N/A</v>
      </c>
      <c r="V668" s="43">
        <f>IF(Announcements!H669="ü",1,0)</f>
        <v>0</v>
      </c>
    </row>
    <row r="669" spans="1:22" x14ac:dyDescent="0.3">
      <c r="A669" s="15" t="str">
        <f>IF(NOT(ISBLANK(Announcements!A670)),Announcements!A670,NA())</f>
        <v>IN-20200327-mon-6</v>
      </c>
      <c r="B669" s="15">
        <f>IF(NOT(ISBLANK(Announcements!B670)),Announcements!B670,NA())</f>
        <v>11</v>
      </c>
      <c r="C669" s="15" t="e">
        <f>IF(NOT(ISBLANK(Announcements!#REF!)),Announcements!#REF!,NA())</f>
        <v>#REF!</v>
      </c>
      <c r="D669" s="26">
        <f>IF(NOT(ISBLANK(Announcements!C670)),Announcements!C670,NA())</f>
        <v>44538</v>
      </c>
      <c r="E669" s="15" t="e">
        <f>IF(NOT(ISBLANK(Announcements!D670)),Announcements!D670,NA())</f>
        <v>#N/A</v>
      </c>
      <c r="F669" s="15" t="str">
        <f>IF(NOT(ISBLANK(Announcements!E670)),Announcements!E670,NA())</f>
        <v>IN</v>
      </c>
      <c r="G669" s="15" t="str">
        <f>IF(NOT(ISBLANK(Announcements!F670)),Announcements!F670,NA())</f>
        <v>Interest rate</v>
      </c>
      <c r="H669" s="15" t="e">
        <f>IF(INDEX('Lending operations'!$L$3:$L$1007,MATCH($A669,'Lending operations'!$A$3:$A$1007,0))="ü",1,0)</f>
        <v>#N/A</v>
      </c>
      <c r="I669" s="15" t="e">
        <f>IF(INDEX('Lending operations'!$M$3:$M$1007,MATCH($A669,'Lending operations'!$A$3:$A$1007,0))="ü",1,NA())</f>
        <v>#N/A</v>
      </c>
      <c r="J669" s="15">
        <f t="shared" si="20"/>
        <v>0</v>
      </c>
      <c r="K669" s="15">
        <f t="shared" si="21"/>
        <v>0</v>
      </c>
      <c r="M669" s="15" t="e">
        <f>IF(INDEX('Asset purchases'!L$3:L$1002,MATCH($A669,'Asset purchases'!$A$3:$A$1002,0))="ü",1,NA())</f>
        <v>#N/A</v>
      </c>
      <c r="N669" s="15" t="e">
        <f>IF(INDEX('Asset purchases'!M$3:M$1002,MATCH($A669,'Asset purchases'!$A$3:$A$1002,0))="ü",1,NA())</f>
        <v>#N/A</v>
      </c>
      <c r="O669" s="15" t="e">
        <f>IF(INDEX('Asset purchases'!N$3:N$1002,MATCH($A669,'Asset purchases'!$A$3:$A$1002,0))="ü",1,NA())</f>
        <v>#N/A</v>
      </c>
      <c r="P669" s="15" t="e">
        <f>IF(INDEX('Asset purchases'!O$3:O$1002,MATCH($A669,'Asset purchases'!$A$3:$A$1002,0))="ü",1,NA())</f>
        <v>#N/A</v>
      </c>
      <c r="Q669" s="15" t="e">
        <f>IF(INDEX('Asset purchases'!P$3:P$1002,MATCH($A669,'Asset purchases'!$A$3:$A$1002,0))="ü",1,NA())</f>
        <v>#N/A</v>
      </c>
      <c r="R669" s="15" t="e">
        <f>IF(INDEX('Asset purchases'!Q$3:Q$1002,MATCH($A669,'Asset purchases'!$A$3:$A$1002,0))="ü",1,NA())</f>
        <v>#N/A</v>
      </c>
      <c r="S669" s="15" t="e">
        <f>IF(INDEX('Asset purchases'!R$3:R$1002,MATCH($A669,'Asset purchases'!$A$3:$A$1002,0))="ü",1,NA())</f>
        <v>#N/A</v>
      </c>
      <c r="T669" s="15" t="e">
        <f>IF(INDEX('Asset purchases'!S$3:S$1002,MATCH($A669,'Asset purchases'!$A$3:$A$1002,0))="ü",1,NA())</f>
        <v>#N/A</v>
      </c>
      <c r="U669" s="15" t="e">
        <f>IF(INDEX('Asset purchases'!T$3:T$1002,MATCH($A669,'Asset purchases'!$A$3:$A$1002,0))="ü",1,NA())</f>
        <v>#N/A</v>
      </c>
      <c r="V669" s="43">
        <f>IF(Announcements!H670="ü",1,0)</f>
        <v>0</v>
      </c>
    </row>
    <row r="670" spans="1:22" x14ac:dyDescent="0.3">
      <c r="A670" s="15" t="str">
        <f>IF(NOT(ISBLANK(Announcements!A671)),Announcements!A671,NA())</f>
        <v>JP-20200313-mon-1</v>
      </c>
      <c r="B670" s="15">
        <f>IF(NOT(ISBLANK(Announcements!B671)),Announcements!B671,NA())</f>
        <v>1</v>
      </c>
      <c r="C670" s="15" t="e">
        <f>IF(NOT(ISBLANK(Announcements!#REF!)),Announcements!#REF!,NA())</f>
        <v>#REF!</v>
      </c>
      <c r="D670" s="26">
        <f>IF(NOT(ISBLANK(Announcements!C671)),Announcements!C671,NA())</f>
        <v>43903</v>
      </c>
      <c r="E670" s="15" t="e">
        <f>IF(NOT(ISBLANK(Announcements!D671)),Announcements!D671,NA())</f>
        <v>#N/A</v>
      </c>
      <c r="F670" s="15" t="str">
        <f>IF(NOT(ISBLANK(Announcements!E671)),Announcements!E671,NA())</f>
        <v>JP</v>
      </c>
      <c r="G670" s="15" t="str">
        <f>IF(NOT(ISBLANK(Announcements!F671)),Announcements!F671,NA())</f>
        <v>Lending operations</v>
      </c>
      <c r="H670" s="15">
        <f>IF(INDEX('Lending operations'!$L$3:$L$1007,MATCH($A670,'Lending operations'!$A$3:$A$1007,0))="ü",1,0)</f>
        <v>0</v>
      </c>
      <c r="I670" s="15" t="e">
        <f>IF(INDEX('Lending operations'!$M$3:$M$1007,MATCH($A670,'Lending operations'!$A$3:$A$1007,0))="ü",1,NA())</f>
        <v>#N/A</v>
      </c>
      <c r="J670" s="15">
        <f t="shared" si="20"/>
        <v>0</v>
      </c>
      <c r="K670" s="15">
        <f t="shared" si="21"/>
        <v>0</v>
      </c>
      <c r="M670" s="15" t="e">
        <f>IF(INDEX('Asset purchases'!L$3:L$1002,MATCH($A670,'Asset purchases'!$A$3:$A$1002,0))="ü",1,NA())</f>
        <v>#N/A</v>
      </c>
      <c r="N670" s="15" t="e">
        <f>IF(INDEX('Asset purchases'!M$3:M$1002,MATCH($A670,'Asset purchases'!$A$3:$A$1002,0))="ü",1,NA())</f>
        <v>#N/A</v>
      </c>
      <c r="O670" s="15" t="e">
        <f>IF(INDEX('Asset purchases'!N$3:N$1002,MATCH($A670,'Asset purchases'!$A$3:$A$1002,0))="ü",1,NA())</f>
        <v>#N/A</v>
      </c>
      <c r="P670" s="15" t="e">
        <f>IF(INDEX('Asset purchases'!O$3:O$1002,MATCH($A670,'Asset purchases'!$A$3:$A$1002,0))="ü",1,NA())</f>
        <v>#N/A</v>
      </c>
      <c r="Q670" s="15" t="e">
        <f>IF(INDEX('Asset purchases'!P$3:P$1002,MATCH($A670,'Asset purchases'!$A$3:$A$1002,0))="ü",1,NA())</f>
        <v>#N/A</v>
      </c>
      <c r="R670" s="15" t="e">
        <f>IF(INDEX('Asset purchases'!Q$3:Q$1002,MATCH($A670,'Asset purchases'!$A$3:$A$1002,0))="ü",1,NA())</f>
        <v>#N/A</v>
      </c>
      <c r="S670" s="15" t="e">
        <f>IF(INDEX('Asset purchases'!R$3:R$1002,MATCH($A670,'Asset purchases'!$A$3:$A$1002,0))="ü",1,NA())</f>
        <v>#N/A</v>
      </c>
      <c r="T670" s="15" t="e">
        <f>IF(INDEX('Asset purchases'!S$3:S$1002,MATCH($A670,'Asset purchases'!$A$3:$A$1002,0))="ü",1,NA())</f>
        <v>#N/A</v>
      </c>
      <c r="U670" s="15" t="e">
        <f>IF(INDEX('Asset purchases'!T$3:T$1002,MATCH($A670,'Asset purchases'!$A$3:$A$1002,0))="ü",1,NA())</f>
        <v>#N/A</v>
      </c>
      <c r="V670" s="43">
        <f>IF(Announcements!H671="ü",1,0)</f>
        <v>0</v>
      </c>
    </row>
    <row r="671" spans="1:22" x14ac:dyDescent="0.3">
      <c r="A671" s="15" t="str">
        <f>IF(NOT(ISBLANK(Announcements!A672)),Announcements!A672,NA())</f>
        <v>JP-20200313-mon-2</v>
      </c>
      <c r="B671" s="15">
        <f>IF(NOT(ISBLANK(Announcements!B672)),Announcements!B672,NA())</f>
        <v>1</v>
      </c>
      <c r="C671" s="15" t="e">
        <f>IF(NOT(ISBLANK(Announcements!#REF!)),Announcements!#REF!,NA())</f>
        <v>#REF!</v>
      </c>
      <c r="D671" s="26">
        <f>IF(NOT(ISBLANK(Announcements!C672)),Announcements!C672,NA())</f>
        <v>43903</v>
      </c>
      <c r="E671" s="15" t="e">
        <f>IF(NOT(ISBLANK(Announcements!D672)),Announcements!D672,NA())</f>
        <v>#N/A</v>
      </c>
      <c r="F671" s="15" t="str">
        <f>IF(NOT(ISBLANK(Announcements!E672)),Announcements!E672,NA())</f>
        <v>JP</v>
      </c>
      <c r="G671" s="15" t="str">
        <f>IF(NOT(ISBLANK(Announcements!F672)),Announcements!F672,NA())</f>
        <v>Asset purchases</v>
      </c>
      <c r="H671" s="15" t="e">
        <f>IF(INDEX('Lending operations'!$L$3:$L$1007,MATCH($A671,'Lending operations'!$A$3:$A$1007,0))="ü",1,0)</f>
        <v>#N/A</v>
      </c>
      <c r="I671" s="15" t="e">
        <f>IF(INDEX('Lending operations'!$M$3:$M$1007,MATCH($A671,'Lending operations'!$A$3:$A$1007,0))="ü",1,NA())</f>
        <v>#N/A</v>
      </c>
      <c r="J671" s="15">
        <f t="shared" si="20"/>
        <v>0</v>
      </c>
      <c r="K671" s="15">
        <f t="shared" si="21"/>
        <v>1</v>
      </c>
      <c r="M671" s="15">
        <f>IF(INDEX('Asset purchases'!L$3:L$1002,MATCH($A671,'Asset purchases'!$A$3:$A$1002,0))="ü",1,NA())</f>
        <v>1</v>
      </c>
      <c r="N671" s="15" t="e">
        <f>IF(INDEX('Asset purchases'!M$3:M$1002,MATCH($A671,'Asset purchases'!$A$3:$A$1002,0))="ü",1,NA())</f>
        <v>#N/A</v>
      </c>
      <c r="O671" s="15" t="e">
        <f>IF(INDEX('Asset purchases'!N$3:N$1002,MATCH($A671,'Asset purchases'!$A$3:$A$1002,0))="ü",1,NA())</f>
        <v>#N/A</v>
      </c>
      <c r="P671" s="15" t="e">
        <f>IF(INDEX('Asset purchases'!O$3:O$1002,MATCH($A671,'Asset purchases'!$A$3:$A$1002,0))="ü",1,NA())</f>
        <v>#N/A</v>
      </c>
      <c r="Q671" s="15" t="e">
        <f>IF(INDEX('Asset purchases'!P$3:P$1002,MATCH($A671,'Asset purchases'!$A$3:$A$1002,0))="ü",1,NA())</f>
        <v>#N/A</v>
      </c>
      <c r="R671" s="15" t="e">
        <f>IF(INDEX('Asset purchases'!Q$3:Q$1002,MATCH($A671,'Asset purchases'!$A$3:$A$1002,0))="ü",1,NA())</f>
        <v>#N/A</v>
      </c>
      <c r="S671" s="15" t="e">
        <f>IF(INDEX('Asset purchases'!R$3:R$1002,MATCH($A671,'Asset purchases'!$A$3:$A$1002,0))="ü",1,NA())</f>
        <v>#N/A</v>
      </c>
      <c r="T671" s="15" t="e">
        <f>IF(INDEX('Asset purchases'!S$3:S$1002,MATCH($A671,'Asset purchases'!$A$3:$A$1002,0))="ü",1,NA())</f>
        <v>#N/A</v>
      </c>
      <c r="U671" s="15" t="e">
        <f>IF(INDEX('Asset purchases'!T$3:T$1002,MATCH($A671,'Asset purchases'!$A$3:$A$1002,0))="ü",1,NA())</f>
        <v>#N/A</v>
      </c>
      <c r="V671" s="43">
        <f>IF(Announcements!H672="ü",1,0)</f>
        <v>0</v>
      </c>
    </row>
    <row r="672" spans="1:22" x14ac:dyDescent="0.3">
      <c r="A672" s="15" t="str">
        <f>IF(NOT(ISBLANK(Announcements!A673)),Announcements!A673,NA())</f>
        <v>JP-20200313-mon-3</v>
      </c>
      <c r="B672" s="15">
        <f>IF(NOT(ISBLANK(Announcements!B673)),Announcements!B673,NA())</f>
        <v>1</v>
      </c>
      <c r="C672" s="15" t="e">
        <f>IF(NOT(ISBLANK(Announcements!#REF!)),Announcements!#REF!,NA())</f>
        <v>#REF!</v>
      </c>
      <c r="D672" s="26">
        <f>IF(NOT(ISBLANK(Announcements!C673)),Announcements!C673,NA())</f>
        <v>43903</v>
      </c>
      <c r="E672" s="15" t="e">
        <f>IF(NOT(ISBLANK(Announcements!D673)),Announcements!D673,NA())</f>
        <v>#N/A</v>
      </c>
      <c r="F672" s="15" t="str">
        <f>IF(NOT(ISBLANK(Announcements!E673)),Announcements!E673,NA())</f>
        <v>JP</v>
      </c>
      <c r="G672" s="15" t="str">
        <f>IF(NOT(ISBLANK(Announcements!F673)),Announcements!F673,NA())</f>
        <v>Lending operations</v>
      </c>
      <c r="H672" s="15">
        <f>IF(INDEX('Lending operations'!$L$3:$L$1007,MATCH($A672,'Lending operations'!$A$3:$A$1007,0))="ü",1,0)</f>
        <v>0</v>
      </c>
      <c r="I672" s="15" t="e">
        <f>IF(INDEX('Lending operations'!$M$3:$M$1007,MATCH($A672,'Lending operations'!$A$3:$A$1007,0))="ü",1,NA())</f>
        <v>#N/A</v>
      </c>
      <c r="J672" s="15">
        <f t="shared" si="20"/>
        <v>0</v>
      </c>
      <c r="K672" s="15">
        <f t="shared" si="21"/>
        <v>0</v>
      </c>
      <c r="M672" s="15" t="e">
        <f>IF(INDEX('Asset purchases'!L$3:L$1002,MATCH($A672,'Asset purchases'!$A$3:$A$1002,0))="ü",1,NA())</f>
        <v>#N/A</v>
      </c>
      <c r="N672" s="15" t="e">
        <f>IF(INDEX('Asset purchases'!M$3:M$1002,MATCH($A672,'Asset purchases'!$A$3:$A$1002,0))="ü",1,NA())</f>
        <v>#N/A</v>
      </c>
      <c r="O672" s="15" t="e">
        <f>IF(INDEX('Asset purchases'!N$3:N$1002,MATCH($A672,'Asset purchases'!$A$3:$A$1002,0))="ü",1,NA())</f>
        <v>#N/A</v>
      </c>
      <c r="P672" s="15" t="e">
        <f>IF(INDEX('Asset purchases'!O$3:O$1002,MATCH($A672,'Asset purchases'!$A$3:$A$1002,0))="ü",1,NA())</f>
        <v>#N/A</v>
      </c>
      <c r="Q672" s="15" t="e">
        <f>IF(INDEX('Asset purchases'!P$3:P$1002,MATCH($A672,'Asset purchases'!$A$3:$A$1002,0))="ü",1,NA())</f>
        <v>#N/A</v>
      </c>
      <c r="R672" s="15" t="e">
        <f>IF(INDEX('Asset purchases'!Q$3:Q$1002,MATCH($A672,'Asset purchases'!$A$3:$A$1002,0))="ü",1,NA())</f>
        <v>#N/A</v>
      </c>
      <c r="S672" s="15" t="e">
        <f>IF(INDEX('Asset purchases'!R$3:R$1002,MATCH($A672,'Asset purchases'!$A$3:$A$1002,0))="ü",1,NA())</f>
        <v>#N/A</v>
      </c>
      <c r="T672" s="15" t="e">
        <f>IF(INDEX('Asset purchases'!S$3:S$1002,MATCH($A672,'Asset purchases'!$A$3:$A$1002,0))="ü",1,NA())</f>
        <v>#N/A</v>
      </c>
      <c r="U672" s="15" t="e">
        <f>IF(INDEX('Asset purchases'!T$3:T$1002,MATCH($A672,'Asset purchases'!$A$3:$A$1002,0))="ü",1,NA())</f>
        <v>#N/A</v>
      </c>
      <c r="V672" s="43">
        <f>IF(Announcements!H673="ü",1,0)</f>
        <v>0</v>
      </c>
    </row>
    <row r="673" spans="1:22" x14ac:dyDescent="0.3">
      <c r="A673" s="15" t="str">
        <f>IF(NOT(ISBLANK(Announcements!A674)),Announcements!A674,NA())</f>
        <v>JP-20200315-mon-1</v>
      </c>
      <c r="B673" s="15">
        <f>IF(NOT(ISBLANK(Announcements!B674)),Announcements!B674,NA())</f>
        <v>1</v>
      </c>
      <c r="C673" s="15" t="e">
        <f>IF(NOT(ISBLANK(Announcements!#REF!)),Announcements!#REF!,NA())</f>
        <v>#REF!</v>
      </c>
      <c r="D673" s="26">
        <f>IF(NOT(ISBLANK(Announcements!C674)),Announcements!C674,NA())</f>
        <v>43905</v>
      </c>
      <c r="E673" s="15" t="e">
        <f>IF(NOT(ISBLANK(Announcements!D674)),Announcements!D674,NA())</f>
        <v>#N/A</v>
      </c>
      <c r="F673" s="15" t="str">
        <f>IF(NOT(ISBLANK(Announcements!E674)),Announcements!E674,NA())</f>
        <v>JP</v>
      </c>
      <c r="G673" s="15" t="str">
        <f>IF(NOT(ISBLANK(Announcements!F674)),Announcements!F674,NA())</f>
        <v>Foreign exchange</v>
      </c>
      <c r="H673" s="15" t="e">
        <f>IF(INDEX('Lending operations'!$L$3:$L$1007,MATCH($A673,'Lending operations'!$A$3:$A$1007,0))="ü",1,0)</f>
        <v>#N/A</v>
      </c>
      <c r="I673" s="15" t="e">
        <f>IF(INDEX('Lending operations'!$M$3:$M$1007,MATCH($A673,'Lending operations'!$A$3:$A$1007,0))="ü",1,NA())</f>
        <v>#N/A</v>
      </c>
      <c r="J673" s="15">
        <f t="shared" si="20"/>
        <v>0</v>
      </c>
      <c r="K673" s="15">
        <f t="shared" si="21"/>
        <v>0</v>
      </c>
      <c r="M673" s="15" t="e">
        <f>IF(INDEX('Asset purchases'!L$3:L$1002,MATCH($A673,'Asset purchases'!$A$3:$A$1002,0))="ü",1,NA())</f>
        <v>#N/A</v>
      </c>
      <c r="N673" s="15" t="e">
        <f>IF(INDEX('Asset purchases'!M$3:M$1002,MATCH($A673,'Asset purchases'!$A$3:$A$1002,0))="ü",1,NA())</f>
        <v>#N/A</v>
      </c>
      <c r="O673" s="15" t="e">
        <f>IF(INDEX('Asset purchases'!N$3:N$1002,MATCH($A673,'Asset purchases'!$A$3:$A$1002,0))="ü",1,NA())</f>
        <v>#N/A</v>
      </c>
      <c r="P673" s="15" t="e">
        <f>IF(INDEX('Asset purchases'!O$3:O$1002,MATCH($A673,'Asset purchases'!$A$3:$A$1002,0))="ü",1,NA())</f>
        <v>#N/A</v>
      </c>
      <c r="Q673" s="15" t="e">
        <f>IF(INDEX('Asset purchases'!P$3:P$1002,MATCH($A673,'Asset purchases'!$A$3:$A$1002,0))="ü",1,NA())</f>
        <v>#N/A</v>
      </c>
      <c r="R673" s="15" t="e">
        <f>IF(INDEX('Asset purchases'!Q$3:Q$1002,MATCH($A673,'Asset purchases'!$A$3:$A$1002,0))="ü",1,NA())</f>
        <v>#N/A</v>
      </c>
      <c r="S673" s="15" t="e">
        <f>IF(INDEX('Asset purchases'!R$3:R$1002,MATCH($A673,'Asset purchases'!$A$3:$A$1002,0))="ü",1,NA())</f>
        <v>#N/A</v>
      </c>
      <c r="T673" s="15" t="e">
        <f>IF(INDEX('Asset purchases'!S$3:S$1002,MATCH($A673,'Asset purchases'!$A$3:$A$1002,0))="ü",1,NA())</f>
        <v>#N/A</v>
      </c>
      <c r="U673" s="15" t="e">
        <f>IF(INDEX('Asset purchases'!T$3:T$1002,MATCH($A673,'Asset purchases'!$A$3:$A$1002,0))="ü",1,NA())</f>
        <v>#N/A</v>
      </c>
      <c r="V673" s="43">
        <f>IF(Announcements!H674="ü",1,0)</f>
        <v>0</v>
      </c>
    </row>
    <row r="674" spans="1:22" x14ac:dyDescent="0.3">
      <c r="A674" s="15" t="str">
        <f>IF(NOT(ISBLANK(Announcements!A675)),Announcements!A675,NA())</f>
        <v>JP-20200313-mon-2</v>
      </c>
      <c r="B674" s="15">
        <f>IF(NOT(ISBLANK(Announcements!B675)),Announcements!B675,NA())</f>
        <v>2</v>
      </c>
      <c r="C674" s="15" t="e">
        <f>IF(NOT(ISBLANK(Announcements!#REF!)),Announcements!#REF!,NA())</f>
        <v>#REF!</v>
      </c>
      <c r="D674" s="26">
        <f>IF(NOT(ISBLANK(Announcements!C675)),Announcements!C675,NA())</f>
        <v>43906</v>
      </c>
      <c r="E674" s="15" t="e">
        <f>IF(NOT(ISBLANK(Announcements!D675)),Announcements!D675,NA())</f>
        <v>#N/A</v>
      </c>
      <c r="F674" s="15" t="str">
        <f>IF(NOT(ISBLANK(Announcements!E675)),Announcements!E675,NA())</f>
        <v>JP</v>
      </c>
      <c r="G674" s="15" t="str">
        <f>IF(NOT(ISBLANK(Announcements!F675)),Announcements!F675,NA())</f>
        <v>Asset purchases</v>
      </c>
      <c r="H674" s="15" t="e">
        <f>IF(INDEX('Lending operations'!$L$3:$L$1007,MATCH($A674,'Lending operations'!$A$3:$A$1007,0))="ü",1,0)</f>
        <v>#N/A</v>
      </c>
      <c r="I674" s="15" t="e">
        <f>IF(INDEX('Lending operations'!$M$3:$M$1007,MATCH($A674,'Lending operations'!$A$3:$A$1007,0))="ü",1,NA())</f>
        <v>#N/A</v>
      </c>
      <c r="J674" s="15">
        <f t="shared" si="20"/>
        <v>0</v>
      </c>
      <c r="K674" s="15">
        <f t="shared" si="21"/>
        <v>1</v>
      </c>
      <c r="M674" s="15">
        <f>IF(INDEX('Asset purchases'!L$3:L$1002,MATCH($A674,'Asset purchases'!$A$3:$A$1002,0))="ü",1,NA())</f>
        <v>1</v>
      </c>
      <c r="N674" s="15" t="e">
        <f>IF(INDEX('Asset purchases'!M$3:M$1002,MATCH($A674,'Asset purchases'!$A$3:$A$1002,0))="ü",1,NA())</f>
        <v>#N/A</v>
      </c>
      <c r="O674" s="15" t="e">
        <f>IF(INDEX('Asset purchases'!N$3:N$1002,MATCH($A674,'Asset purchases'!$A$3:$A$1002,0))="ü",1,NA())</f>
        <v>#N/A</v>
      </c>
      <c r="P674" s="15" t="e">
        <f>IF(INDEX('Asset purchases'!O$3:O$1002,MATCH($A674,'Asset purchases'!$A$3:$A$1002,0))="ü",1,NA())</f>
        <v>#N/A</v>
      </c>
      <c r="Q674" s="15" t="e">
        <f>IF(INDEX('Asset purchases'!P$3:P$1002,MATCH($A674,'Asset purchases'!$A$3:$A$1002,0))="ü",1,NA())</f>
        <v>#N/A</v>
      </c>
      <c r="R674" s="15" t="e">
        <f>IF(INDEX('Asset purchases'!Q$3:Q$1002,MATCH($A674,'Asset purchases'!$A$3:$A$1002,0))="ü",1,NA())</f>
        <v>#N/A</v>
      </c>
      <c r="S674" s="15" t="e">
        <f>IF(INDEX('Asset purchases'!R$3:R$1002,MATCH($A674,'Asset purchases'!$A$3:$A$1002,0))="ü",1,NA())</f>
        <v>#N/A</v>
      </c>
      <c r="T674" s="15" t="e">
        <f>IF(INDEX('Asset purchases'!S$3:S$1002,MATCH($A674,'Asset purchases'!$A$3:$A$1002,0))="ü",1,NA())</f>
        <v>#N/A</v>
      </c>
      <c r="U674" s="15" t="e">
        <f>IF(INDEX('Asset purchases'!T$3:T$1002,MATCH($A674,'Asset purchases'!$A$3:$A$1002,0))="ü",1,NA())</f>
        <v>#N/A</v>
      </c>
      <c r="V674" s="43">
        <f>IF(Announcements!H675="ü",1,0)</f>
        <v>0</v>
      </c>
    </row>
    <row r="675" spans="1:22" x14ac:dyDescent="0.3">
      <c r="A675" s="15" t="str">
        <f>IF(NOT(ISBLANK(Announcements!A676)),Announcements!A676,NA())</f>
        <v>JP-20200316-mon-1</v>
      </c>
      <c r="B675" s="15">
        <f>IF(NOT(ISBLANK(Announcements!B676)),Announcements!B676,NA())</f>
        <v>1</v>
      </c>
      <c r="C675" s="15" t="e">
        <f>IF(NOT(ISBLANK(Announcements!#REF!)),Announcements!#REF!,NA())</f>
        <v>#REF!</v>
      </c>
      <c r="D675" s="26">
        <f>IF(NOT(ISBLANK(Announcements!C676)),Announcements!C676,NA())</f>
        <v>43906</v>
      </c>
      <c r="E675" s="15" t="e">
        <f>IF(NOT(ISBLANK(Announcements!D676)),Announcements!D676,NA())</f>
        <v>#N/A</v>
      </c>
      <c r="F675" s="15" t="str">
        <f>IF(NOT(ISBLANK(Announcements!E676)),Announcements!E676,NA())</f>
        <v>JP</v>
      </c>
      <c r="G675" s="15" t="str">
        <f>IF(NOT(ISBLANK(Announcements!F676)),Announcements!F676,NA())</f>
        <v>Lending operations</v>
      </c>
      <c r="H675" s="15">
        <f>IF(INDEX('Lending operations'!$L$3:$L$1007,MATCH($A675,'Lending operations'!$A$3:$A$1007,0))="ü",1,0)</f>
        <v>1</v>
      </c>
      <c r="I675" s="15" t="e">
        <f>IF(INDEX('Lending operations'!$M$3:$M$1007,MATCH($A675,'Lending operations'!$A$3:$A$1007,0))="ü",1,NA())</f>
        <v>#N/A</v>
      </c>
      <c r="J675" s="15">
        <f t="shared" si="20"/>
        <v>0</v>
      </c>
      <c r="K675" s="15">
        <f t="shared" si="21"/>
        <v>0</v>
      </c>
      <c r="M675" s="15" t="e">
        <f>IF(INDEX('Asset purchases'!L$3:L$1002,MATCH($A675,'Asset purchases'!$A$3:$A$1002,0))="ü",1,NA())</f>
        <v>#N/A</v>
      </c>
      <c r="N675" s="15" t="e">
        <f>IF(INDEX('Asset purchases'!M$3:M$1002,MATCH($A675,'Asset purchases'!$A$3:$A$1002,0))="ü",1,NA())</f>
        <v>#N/A</v>
      </c>
      <c r="O675" s="15" t="e">
        <f>IF(INDEX('Asset purchases'!N$3:N$1002,MATCH($A675,'Asset purchases'!$A$3:$A$1002,0))="ü",1,NA())</f>
        <v>#N/A</v>
      </c>
      <c r="P675" s="15" t="e">
        <f>IF(INDEX('Asset purchases'!O$3:O$1002,MATCH($A675,'Asset purchases'!$A$3:$A$1002,0))="ü",1,NA())</f>
        <v>#N/A</v>
      </c>
      <c r="Q675" s="15" t="e">
        <f>IF(INDEX('Asset purchases'!P$3:P$1002,MATCH($A675,'Asset purchases'!$A$3:$A$1002,0))="ü",1,NA())</f>
        <v>#N/A</v>
      </c>
      <c r="R675" s="15" t="e">
        <f>IF(INDEX('Asset purchases'!Q$3:Q$1002,MATCH($A675,'Asset purchases'!$A$3:$A$1002,0))="ü",1,NA())</f>
        <v>#N/A</v>
      </c>
      <c r="S675" s="15" t="e">
        <f>IF(INDEX('Asset purchases'!R$3:R$1002,MATCH($A675,'Asset purchases'!$A$3:$A$1002,0))="ü",1,NA())</f>
        <v>#N/A</v>
      </c>
      <c r="T675" s="15" t="e">
        <f>IF(INDEX('Asset purchases'!S$3:S$1002,MATCH($A675,'Asset purchases'!$A$3:$A$1002,0))="ü",1,NA())</f>
        <v>#N/A</v>
      </c>
      <c r="U675" s="15" t="e">
        <f>IF(INDEX('Asset purchases'!T$3:T$1002,MATCH($A675,'Asset purchases'!$A$3:$A$1002,0))="ü",1,NA())</f>
        <v>#N/A</v>
      </c>
      <c r="V675" s="43">
        <f>IF(Announcements!H676="ü",1,0)</f>
        <v>0</v>
      </c>
    </row>
    <row r="676" spans="1:22" x14ac:dyDescent="0.3">
      <c r="A676" s="15" t="str">
        <f>IF(NOT(ISBLANK(Announcements!A677)),Announcements!A677,NA())</f>
        <v>JP-20200316-mon-2</v>
      </c>
      <c r="B676" s="15">
        <f>IF(NOT(ISBLANK(Announcements!B677)),Announcements!B677,NA())</f>
        <v>1</v>
      </c>
      <c r="C676" s="15" t="e">
        <f>IF(NOT(ISBLANK(Announcements!#REF!)),Announcements!#REF!,NA())</f>
        <v>#REF!</v>
      </c>
      <c r="D676" s="26">
        <f>IF(NOT(ISBLANK(Announcements!C677)),Announcements!C677,NA())</f>
        <v>43906</v>
      </c>
      <c r="E676" s="15" t="e">
        <f>IF(NOT(ISBLANK(Announcements!D677)),Announcements!D677,NA())</f>
        <v>#N/A</v>
      </c>
      <c r="F676" s="15" t="str">
        <f>IF(NOT(ISBLANK(Announcements!E677)),Announcements!E677,NA())</f>
        <v>JP</v>
      </c>
      <c r="G676" s="15" t="str">
        <f>IF(NOT(ISBLANK(Announcements!F677)),Announcements!F677,NA())</f>
        <v>Asset purchases</v>
      </c>
      <c r="H676" s="15" t="e">
        <f>IF(INDEX('Lending operations'!$L$3:$L$1007,MATCH($A676,'Lending operations'!$A$3:$A$1007,0))="ü",1,0)</f>
        <v>#N/A</v>
      </c>
      <c r="I676" s="15" t="e">
        <f>IF(INDEX('Lending operations'!$M$3:$M$1007,MATCH($A676,'Lending operations'!$A$3:$A$1007,0))="ü",1,NA())</f>
        <v>#N/A</v>
      </c>
      <c r="J676" s="15">
        <f t="shared" si="20"/>
        <v>1</v>
      </c>
      <c r="K676" s="15">
        <f t="shared" si="21"/>
        <v>0</v>
      </c>
      <c r="M676" s="15" t="e">
        <f>IF(INDEX('Asset purchases'!L$3:L$1002,MATCH($A676,'Asset purchases'!$A$3:$A$1002,0))="ü",1,NA())</f>
        <v>#N/A</v>
      </c>
      <c r="N676" s="15" t="e">
        <f>IF(INDEX('Asset purchases'!M$3:M$1002,MATCH($A676,'Asset purchases'!$A$3:$A$1002,0))="ü",1,NA())</f>
        <v>#N/A</v>
      </c>
      <c r="O676" s="15" t="e">
        <f>IF(INDEX('Asset purchases'!N$3:N$1002,MATCH($A676,'Asset purchases'!$A$3:$A$1002,0))="ü",1,NA())</f>
        <v>#N/A</v>
      </c>
      <c r="P676" s="15">
        <f>IF(INDEX('Asset purchases'!O$3:O$1002,MATCH($A676,'Asset purchases'!$A$3:$A$1002,0))="ü",1,NA())</f>
        <v>1</v>
      </c>
      <c r="Q676" s="15" t="e">
        <f>IF(INDEX('Asset purchases'!P$3:P$1002,MATCH($A676,'Asset purchases'!$A$3:$A$1002,0))="ü",1,NA())</f>
        <v>#N/A</v>
      </c>
      <c r="R676" s="15" t="e">
        <f>IF(INDEX('Asset purchases'!Q$3:Q$1002,MATCH($A676,'Asset purchases'!$A$3:$A$1002,0))="ü",1,NA())</f>
        <v>#N/A</v>
      </c>
      <c r="S676" s="15">
        <f>IF(INDEX('Asset purchases'!R$3:R$1002,MATCH($A676,'Asset purchases'!$A$3:$A$1002,0))="ü",1,NA())</f>
        <v>1</v>
      </c>
      <c r="T676" s="15" t="e">
        <f>IF(INDEX('Asset purchases'!S$3:S$1002,MATCH($A676,'Asset purchases'!$A$3:$A$1002,0))="ü",1,NA())</f>
        <v>#N/A</v>
      </c>
      <c r="U676" s="15" t="e">
        <f>IF(INDEX('Asset purchases'!T$3:T$1002,MATCH($A676,'Asset purchases'!$A$3:$A$1002,0))="ü",1,NA())</f>
        <v>#N/A</v>
      </c>
      <c r="V676" s="43">
        <f>IF(Announcements!H677="ü",1,0)</f>
        <v>0</v>
      </c>
    </row>
    <row r="677" spans="1:22" x14ac:dyDescent="0.3">
      <c r="A677" s="15" t="str">
        <f>IF(NOT(ISBLANK(Announcements!A678)),Announcements!A678,NA())</f>
        <v>JP-20200316-mon-3</v>
      </c>
      <c r="B677" s="15">
        <f>IF(NOT(ISBLANK(Announcements!B678)),Announcements!B678,NA())</f>
        <v>1</v>
      </c>
      <c r="C677" s="15" t="e">
        <f>IF(NOT(ISBLANK(Announcements!#REF!)),Announcements!#REF!,NA())</f>
        <v>#REF!</v>
      </c>
      <c r="D677" s="26">
        <f>IF(NOT(ISBLANK(Announcements!C678)),Announcements!C678,NA())</f>
        <v>43906</v>
      </c>
      <c r="E677" s="15" t="e">
        <f>IF(NOT(ISBLANK(Announcements!D678)),Announcements!D678,NA())</f>
        <v>#N/A</v>
      </c>
      <c r="F677" s="15" t="str">
        <f>IF(NOT(ISBLANK(Announcements!E678)),Announcements!E678,NA())</f>
        <v>JP</v>
      </c>
      <c r="G677" s="15" t="str">
        <f>IF(NOT(ISBLANK(Announcements!F678)),Announcements!F678,NA())</f>
        <v>Interest rate</v>
      </c>
      <c r="H677" s="15" t="e">
        <f>IF(INDEX('Lending operations'!$L$3:$L$1007,MATCH($A677,'Lending operations'!$A$3:$A$1007,0))="ü",1,0)</f>
        <v>#N/A</v>
      </c>
      <c r="I677" s="15" t="e">
        <f>IF(INDEX('Lending operations'!$M$3:$M$1007,MATCH($A677,'Lending operations'!$A$3:$A$1007,0))="ü",1,NA())</f>
        <v>#N/A</v>
      </c>
      <c r="J677" s="15">
        <f t="shared" si="20"/>
        <v>0</v>
      </c>
      <c r="K677" s="15">
        <f t="shared" si="21"/>
        <v>0</v>
      </c>
      <c r="M677" s="15" t="e">
        <f>IF(INDEX('Asset purchases'!L$3:L$1002,MATCH($A677,'Asset purchases'!$A$3:$A$1002,0))="ü",1,NA())</f>
        <v>#N/A</v>
      </c>
      <c r="N677" s="15" t="e">
        <f>IF(INDEX('Asset purchases'!M$3:M$1002,MATCH($A677,'Asset purchases'!$A$3:$A$1002,0))="ü",1,NA())</f>
        <v>#N/A</v>
      </c>
      <c r="O677" s="15" t="e">
        <f>IF(INDEX('Asset purchases'!N$3:N$1002,MATCH($A677,'Asset purchases'!$A$3:$A$1002,0))="ü",1,NA())</f>
        <v>#N/A</v>
      </c>
      <c r="P677" s="15" t="e">
        <f>IF(INDEX('Asset purchases'!O$3:O$1002,MATCH($A677,'Asset purchases'!$A$3:$A$1002,0))="ü",1,NA())</f>
        <v>#N/A</v>
      </c>
      <c r="Q677" s="15" t="e">
        <f>IF(INDEX('Asset purchases'!P$3:P$1002,MATCH($A677,'Asset purchases'!$A$3:$A$1002,0))="ü",1,NA())</f>
        <v>#N/A</v>
      </c>
      <c r="R677" s="15" t="e">
        <f>IF(INDEX('Asset purchases'!Q$3:Q$1002,MATCH($A677,'Asset purchases'!$A$3:$A$1002,0))="ü",1,NA())</f>
        <v>#N/A</v>
      </c>
      <c r="S677" s="15" t="e">
        <f>IF(INDEX('Asset purchases'!R$3:R$1002,MATCH($A677,'Asset purchases'!$A$3:$A$1002,0))="ü",1,NA())</f>
        <v>#N/A</v>
      </c>
      <c r="T677" s="15" t="e">
        <f>IF(INDEX('Asset purchases'!S$3:S$1002,MATCH($A677,'Asset purchases'!$A$3:$A$1002,0))="ü",1,NA())</f>
        <v>#N/A</v>
      </c>
      <c r="U677" s="15" t="e">
        <f>IF(INDEX('Asset purchases'!T$3:T$1002,MATCH($A677,'Asset purchases'!$A$3:$A$1002,0))="ü",1,NA())</f>
        <v>#N/A</v>
      </c>
      <c r="V677" s="43">
        <f>IF(Announcements!H678="ü",1,0)</f>
        <v>0</v>
      </c>
    </row>
    <row r="678" spans="1:22" x14ac:dyDescent="0.3">
      <c r="A678" s="15" t="str">
        <f>IF(NOT(ISBLANK(Announcements!A679)),Announcements!A679,NA())</f>
        <v>JP-20200316-mon-4</v>
      </c>
      <c r="B678" s="15">
        <f>IF(NOT(ISBLANK(Announcements!B679)),Announcements!B679,NA())</f>
        <v>1</v>
      </c>
      <c r="C678" s="15" t="e">
        <f>IF(NOT(ISBLANK(Announcements!#REF!)),Announcements!#REF!,NA())</f>
        <v>#REF!</v>
      </c>
      <c r="D678" s="26">
        <f>IF(NOT(ISBLANK(Announcements!C679)),Announcements!C679,NA())</f>
        <v>43906</v>
      </c>
      <c r="E678" s="15" t="e">
        <f>IF(NOT(ISBLANK(Announcements!D679)),Announcements!D679,NA())</f>
        <v>#N/A</v>
      </c>
      <c r="F678" s="15" t="str">
        <f>IF(NOT(ISBLANK(Announcements!E679)),Announcements!E679,NA())</f>
        <v>JP</v>
      </c>
      <c r="G678" s="15" t="str">
        <f>IF(NOT(ISBLANK(Announcements!F679)),Announcements!F679,NA())</f>
        <v>Asset purchases</v>
      </c>
      <c r="H678" s="15" t="e">
        <f>IF(INDEX('Lending operations'!$L$3:$L$1007,MATCH($A678,'Lending operations'!$A$3:$A$1007,0))="ü",1,0)</f>
        <v>#N/A</v>
      </c>
      <c r="I678" s="15" t="e">
        <f>IF(INDEX('Lending operations'!$M$3:$M$1007,MATCH($A678,'Lending operations'!$A$3:$A$1007,0))="ü",1,NA())</f>
        <v>#N/A</v>
      </c>
      <c r="J678" s="15">
        <f t="shared" si="20"/>
        <v>1</v>
      </c>
      <c r="K678" s="15">
        <f t="shared" si="21"/>
        <v>0</v>
      </c>
      <c r="M678" s="15" t="e">
        <f>IF(INDEX('Asset purchases'!L$3:L$1002,MATCH($A678,'Asset purchases'!$A$3:$A$1002,0))="ü",1,NA())</f>
        <v>#N/A</v>
      </c>
      <c r="N678" s="15" t="e">
        <f>IF(INDEX('Asset purchases'!M$3:M$1002,MATCH($A678,'Asset purchases'!$A$3:$A$1002,0))="ü",1,NA())</f>
        <v>#N/A</v>
      </c>
      <c r="O678" s="15" t="e">
        <f>IF(INDEX('Asset purchases'!N$3:N$1002,MATCH($A678,'Asset purchases'!$A$3:$A$1002,0))="ü",1,NA())</f>
        <v>#N/A</v>
      </c>
      <c r="P678" s="15" t="e">
        <f>IF(INDEX('Asset purchases'!O$3:O$1002,MATCH($A678,'Asset purchases'!$A$3:$A$1002,0))="ü",1,NA())</f>
        <v>#N/A</v>
      </c>
      <c r="Q678" s="15" t="e">
        <f>IF(INDEX('Asset purchases'!P$3:P$1002,MATCH($A678,'Asset purchases'!$A$3:$A$1002,0))="ü",1,NA())</f>
        <v>#N/A</v>
      </c>
      <c r="R678" s="15" t="e">
        <f>IF(INDEX('Asset purchases'!Q$3:Q$1002,MATCH($A678,'Asset purchases'!$A$3:$A$1002,0))="ü",1,NA())</f>
        <v>#N/A</v>
      </c>
      <c r="S678" s="15" t="e">
        <f>IF(INDEX('Asset purchases'!R$3:R$1002,MATCH($A678,'Asset purchases'!$A$3:$A$1002,0))="ü",1,NA())</f>
        <v>#N/A</v>
      </c>
      <c r="T678" s="15">
        <f>IF(INDEX('Asset purchases'!S$3:S$1002,MATCH($A678,'Asset purchases'!$A$3:$A$1002,0))="ü",1,NA())</f>
        <v>1</v>
      </c>
      <c r="U678" s="15" t="e">
        <f>IF(INDEX('Asset purchases'!T$3:T$1002,MATCH($A678,'Asset purchases'!$A$3:$A$1002,0))="ü",1,NA())</f>
        <v>#N/A</v>
      </c>
      <c r="V678" s="43">
        <f>IF(Announcements!H679="ü",1,0)</f>
        <v>0</v>
      </c>
    </row>
    <row r="679" spans="1:22" x14ac:dyDescent="0.3">
      <c r="A679" s="15" t="str">
        <f>IF(NOT(ISBLANK(Announcements!A680)),Announcements!A680,NA())</f>
        <v>JP-20200315-mon-1</v>
      </c>
      <c r="B679" s="15">
        <f>IF(NOT(ISBLANK(Announcements!B680)),Announcements!B680,NA())</f>
        <v>2</v>
      </c>
      <c r="C679" s="15" t="e">
        <f>IF(NOT(ISBLANK(Announcements!#REF!)),Announcements!#REF!,NA())</f>
        <v>#REF!</v>
      </c>
      <c r="D679" s="26">
        <f>IF(NOT(ISBLANK(Announcements!C680)),Announcements!C680,NA())</f>
        <v>43910</v>
      </c>
      <c r="E679" s="15" t="e">
        <f>IF(NOT(ISBLANK(Announcements!D680)),Announcements!D680,NA())</f>
        <v>#N/A</v>
      </c>
      <c r="F679" s="15" t="str">
        <f>IF(NOT(ISBLANK(Announcements!E680)),Announcements!E680,NA())</f>
        <v>JP</v>
      </c>
      <c r="G679" s="15" t="str">
        <f>IF(NOT(ISBLANK(Announcements!F680)),Announcements!F680,NA())</f>
        <v>Foreign exchange</v>
      </c>
      <c r="H679" s="15" t="e">
        <f>IF(INDEX('Lending operations'!$L$3:$L$1007,MATCH($A679,'Lending operations'!$A$3:$A$1007,0))="ü",1,0)</f>
        <v>#N/A</v>
      </c>
      <c r="I679" s="15" t="e">
        <f>IF(INDEX('Lending operations'!$M$3:$M$1007,MATCH($A679,'Lending operations'!$A$3:$A$1007,0))="ü",1,NA())</f>
        <v>#N/A</v>
      </c>
      <c r="J679" s="15">
        <f t="shared" si="20"/>
        <v>0</v>
      </c>
      <c r="K679" s="15">
        <f t="shared" si="21"/>
        <v>0</v>
      </c>
      <c r="M679" s="15" t="e">
        <f>IF(INDEX('Asset purchases'!L$3:L$1002,MATCH($A679,'Asset purchases'!$A$3:$A$1002,0))="ü",1,NA())</f>
        <v>#N/A</v>
      </c>
      <c r="N679" s="15" t="e">
        <f>IF(INDEX('Asset purchases'!M$3:M$1002,MATCH($A679,'Asset purchases'!$A$3:$A$1002,0))="ü",1,NA())</f>
        <v>#N/A</v>
      </c>
      <c r="O679" s="15" t="e">
        <f>IF(INDEX('Asset purchases'!N$3:N$1002,MATCH($A679,'Asset purchases'!$A$3:$A$1002,0))="ü",1,NA())</f>
        <v>#N/A</v>
      </c>
      <c r="P679" s="15" t="e">
        <f>IF(INDEX('Asset purchases'!O$3:O$1002,MATCH($A679,'Asset purchases'!$A$3:$A$1002,0))="ü",1,NA())</f>
        <v>#N/A</v>
      </c>
      <c r="Q679" s="15" t="e">
        <f>IF(INDEX('Asset purchases'!P$3:P$1002,MATCH($A679,'Asset purchases'!$A$3:$A$1002,0))="ü",1,NA())</f>
        <v>#N/A</v>
      </c>
      <c r="R679" s="15" t="e">
        <f>IF(INDEX('Asset purchases'!Q$3:Q$1002,MATCH($A679,'Asset purchases'!$A$3:$A$1002,0))="ü",1,NA())</f>
        <v>#N/A</v>
      </c>
      <c r="S679" s="15" t="e">
        <f>IF(INDEX('Asset purchases'!R$3:R$1002,MATCH($A679,'Asset purchases'!$A$3:$A$1002,0))="ü",1,NA())</f>
        <v>#N/A</v>
      </c>
      <c r="T679" s="15" t="e">
        <f>IF(INDEX('Asset purchases'!S$3:S$1002,MATCH($A679,'Asset purchases'!$A$3:$A$1002,0))="ü",1,NA())</f>
        <v>#N/A</v>
      </c>
      <c r="U679" s="15" t="e">
        <f>IF(INDEX('Asset purchases'!T$3:T$1002,MATCH($A679,'Asset purchases'!$A$3:$A$1002,0))="ü",1,NA())</f>
        <v>#N/A</v>
      </c>
      <c r="V679" s="43">
        <f>IF(Announcements!H680="ü",1,0)</f>
        <v>0</v>
      </c>
    </row>
    <row r="680" spans="1:22" x14ac:dyDescent="0.3">
      <c r="A680" s="15" t="str">
        <f>IF(NOT(ISBLANK(Announcements!A681)),Announcements!A681,NA())</f>
        <v>JP-20200313-mon-3</v>
      </c>
      <c r="B680" s="15">
        <f>IF(NOT(ISBLANK(Announcements!B681)),Announcements!B681,NA())</f>
        <v>2</v>
      </c>
      <c r="C680" s="15" t="e">
        <f>IF(NOT(ISBLANK(Announcements!#REF!)),Announcements!#REF!,NA())</f>
        <v>#REF!</v>
      </c>
      <c r="D680" s="26">
        <f>IF(NOT(ISBLANK(Announcements!C681)),Announcements!C681,NA())</f>
        <v>43914</v>
      </c>
      <c r="E680" s="15" t="e">
        <f>IF(NOT(ISBLANK(Announcements!D681)),Announcements!D681,NA())</f>
        <v>#N/A</v>
      </c>
      <c r="F680" s="15" t="str">
        <f>IF(NOT(ISBLANK(Announcements!E681)),Announcements!E681,NA())</f>
        <v>JP</v>
      </c>
      <c r="G680" s="15" t="str">
        <f>IF(NOT(ISBLANK(Announcements!F681)),Announcements!F681,NA())</f>
        <v>Lending operations</v>
      </c>
      <c r="H680" s="15">
        <f>IF(INDEX('Lending operations'!$L$3:$L$1007,MATCH($A680,'Lending operations'!$A$3:$A$1007,0))="ü",1,0)</f>
        <v>0</v>
      </c>
      <c r="I680" s="15" t="e">
        <f>IF(INDEX('Lending operations'!$M$3:$M$1007,MATCH($A680,'Lending operations'!$A$3:$A$1007,0))="ü",1,NA())</f>
        <v>#N/A</v>
      </c>
      <c r="J680" s="15">
        <f t="shared" si="20"/>
        <v>0</v>
      </c>
      <c r="K680" s="15">
        <f t="shared" si="21"/>
        <v>0</v>
      </c>
      <c r="M680" s="15" t="e">
        <f>IF(INDEX('Asset purchases'!L$3:L$1002,MATCH($A680,'Asset purchases'!$A$3:$A$1002,0))="ü",1,NA())</f>
        <v>#N/A</v>
      </c>
      <c r="N680" s="15" t="e">
        <f>IF(INDEX('Asset purchases'!M$3:M$1002,MATCH($A680,'Asset purchases'!$A$3:$A$1002,0))="ü",1,NA())</f>
        <v>#N/A</v>
      </c>
      <c r="O680" s="15" t="e">
        <f>IF(INDEX('Asset purchases'!N$3:N$1002,MATCH($A680,'Asset purchases'!$A$3:$A$1002,0))="ü",1,NA())</f>
        <v>#N/A</v>
      </c>
      <c r="P680" s="15" t="e">
        <f>IF(INDEX('Asset purchases'!O$3:O$1002,MATCH($A680,'Asset purchases'!$A$3:$A$1002,0))="ü",1,NA())</f>
        <v>#N/A</v>
      </c>
      <c r="Q680" s="15" t="e">
        <f>IF(INDEX('Asset purchases'!P$3:P$1002,MATCH($A680,'Asset purchases'!$A$3:$A$1002,0))="ü",1,NA())</f>
        <v>#N/A</v>
      </c>
      <c r="R680" s="15" t="e">
        <f>IF(INDEX('Asset purchases'!Q$3:Q$1002,MATCH($A680,'Asset purchases'!$A$3:$A$1002,0))="ü",1,NA())</f>
        <v>#N/A</v>
      </c>
      <c r="S680" s="15" t="e">
        <f>IF(INDEX('Asset purchases'!R$3:R$1002,MATCH($A680,'Asset purchases'!$A$3:$A$1002,0))="ü",1,NA())</f>
        <v>#N/A</v>
      </c>
      <c r="T680" s="15" t="e">
        <f>IF(INDEX('Asset purchases'!S$3:S$1002,MATCH($A680,'Asset purchases'!$A$3:$A$1002,0))="ü",1,NA())</f>
        <v>#N/A</v>
      </c>
      <c r="U680" s="15" t="e">
        <f>IF(INDEX('Asset purchases'!T$3:T$1002,MATCH($A680,'Asset purchases'!$A$3:$A$1002,0))="ü",1,NA())</f>
        <v>#N/A</v>
      </c>
      <c r="V680" s="43">
        <f>IF(Announcements!H681="ü",1,0)</f>
        <v>0</v>
      </c>
    </row>
    <row r="681" spans="1:22" x14ac:dyDescent="0.3">
      <c r="A681" s="15" t="str">
        <f>IF(NOT(ISBLANK(Announcements!A682)),Announcements!A682,NA())</f>
        <v>JP-20200331-mon-1</v>
      </c>
      <c r="B681" s="15">
        <f>IF(NOT(ISBLANK(Announcements!B682)),Announcements!B682,NA())</f>
        <v>1</v>
      </c>
      <c r="C681" s="15" t="e">
        <f>IF(NOT(ISBLANK(Announcements!#REF!)),Announcements!#REF!,NA())</f>
        <v>#REF!</v>
      </c>
      <c r="D681" s="26">
        <f>IF(NOT(ISBLANK(Announcements!C682)),Announcements!C682,NA())</f>
        <v>43921</v>
      </c>
      <c r="E681" s="15" t="e">
        <f>IF(NOT(ISBLANK(Announcements!D682)),Announcements!D682,NA())</f>
        <v>#N/A</v>
      </c>
      <c r="F681" s="15" t="str">
        <f>IF(NOT(ISBLANK(Announcements!E682)),Announcements!E682,NA())</f>
        <v>JP</v>
      </c>
      <c r="G681" s="15" t="str">
        <f>IF(NOT(ISBLANK(Announcements!F682)),Announcements!F682,NA())</f>
        <v>Foreign exchange</v>
      </c>
      <c r="H681" s="15" t="e">
        <f>IF(INDEX('Lending operations'!$L$3:$L$1007,MATCH($A681,'Lending operations'!$A$3:$A$1007,0))="ü",1,0)</f>
        <v>#N/A</v>
      </c>
      <c r="I681" s="15" t="e">
        <f>IF(INDEX('Lending operations'!$M$3:$M$1007,MATCH($A681,'Lending operations'!$A$3:$A$1007,0))="ü",1,NA())</f>
        <v>#N/A</v>
      </c>
      <c r="J681" s="15">
        <f t="shared" si="20"/>
        <v>0</v>
      </c>
      <c r="K681" s="15">
        <f t="shared" si="21"/>
        <v>0</v>
      </c>
      <c r="M681" s="15" t="e">
        <f>IF(INDEX('Asset purchases'!L$3:L$1002,MATCH($A681,'Asset purchases'!$A$3:$A$1002,0))="ü",1,NA())</f>
        <v>#N/A</v>
      </c>
      <c r="N681" s="15" t="e">
        <f>IF(INDEX('Asset purchases'!M$3:M$1002,MATCH($A681,'Asset purchases'!$A$3:$A$1002,0))="ü",1,NA())</f>
        <v>#N/A</v>
      </c>
      <c r="O681" s="15" t="e">
        <f>IF(INDEX('Asset purchases'!N$3:N$1002,MATCH($A681,'Asset purchases'!$A$3:$A$1002,0))="ü",1,NA())</f>
        <v>#N/A</v>
      </c>
      <c r="P681" s="15" t="e">
        <f>IF(INDEX('Asset purchases'!O$3:O$1002,MATCH($A681,'Asset purchases'!$A$3:$A$1002,0))="ü",1,NA())</f>
        <v>#N/A</v>
      </c>
      <c r="Q681" s="15" t="e">
        <f>IF(INDEX('Asset purchases'!P$3:P$1002,MATCH($A681,'Asset purchases'!$A$3:$A$1002,0))="ü",1,NA())</f>
        <v>#N/A</v>
      </c>
      <c r="R681" s="15" t="e">
        <f>IF(INDEX('Asset purchases'!Q$3:Q$1002,MATCH($A681,'Asset purchases'!$A$3:$A$1002,0))="ü",1,NA())</f>
        <v>#N/A</v>
      </c>
      <c r="S681" s="15" t="e">
        <f>IF(INDEX('Asset purchases'!R$3:R$1002,MATCH($A681,'Asset purchases'!$A$3:$A$1002,0))="ü",1,NA())</f>
        <v>#N/A</v>
      </c>
      <c r="T681" s="15" t="e">
        <f>IF(INDEX('Asset purchases'!S$3:S$1002,MATCH($A681,'Asset purchases'!$A$3:$A$1002,0))="ü",1,NA())</f>
        <v>#N/A</v>
      </c>
      <c r="U681" s="15" t="e">
        <f>IF(INDEX('Asset purchases'!T$3:T$1002,MATCH($A681,'Asset purchases'!$A$3:$A$1002,0))="ü",1,NA())</f>
        <v>#N/A</v>
      </c>
      <c r="V681" s="43">
        <f>IF(Announcements!H682="ü",1,0)</f>
        <v>0</v>
      </c>
    </row>
    <row r="682" spans="1:22" x14ac:dyDescent="0.3">
      <c r="A682" s="15" t="str">
        <f>IF(NOT(ISBLANK(Announcements!A683)),Announcements!A683,NA())</f>
        <v>JP-20200313-mon-2</v>
      </c>
      <c r="B682" s="15">
        <f>IF(NOT(ISBLANK(Announcements!B683)),Announcements!B683,NA())</f>
        <v>3</v>
      </c>
      <c r="C682" s="15" t="e">
        <f>IF(NOT(ISBLANK(Announcements!#REF!)),Announcements!#REF!,NA())</f>
        <v>#REF!</v>
      </c>
      <c r="D682" s="26">
        <f>IF(NOT(ISBLANK(Announcements!C683)),Announcements!C683,NA())</f>
        <v>43948</v>
      </c>
      <c r="E682" s="15" t="e">
        <f>IF(NOT(ISBLANK(Announcements!D683)),Announcements!D683,NA())</f>
        <v>#N/A</v>
      </c>
      <c r="F682" s="15" t="str">
        <f>IF(NOT(ISBLANK(Announcements!E683)),Announcements!E683,NA())</f>
        <v>JP</v>
      </c>
      <c r="G682" s="15" t="str">
        <f>IF(NOT(ISBLANK(Announcements!F683)),Announcements!F683,NA())</f>
        <v>Asset purchases</v>
      </c>
      <c r="H682" s="15" t="e">
        <f>IF(INDEX('Lending operations'!$L$3:$L$1007,MATCH($A682,'Lending operations'!$A$3:$A$1007,0))="ü",1,0)</f>
        <v>#N/A</v>
      </c>
      <c r="I682" s="15" t="e">
        <f>IF(INDEX('Lending operations'!$M$3:$M$1007,MATCH($A682,'Lending operations'!$A$3:$A$1007,0))="ü",1,NA())</f>
        <v>#N/A</v>
      </c>
      <c r="J682" s="15">
        <f t="shared" si="20"/>
        <v>0</v>
      </c>
      <c r="K682" s="15">
        <f t="shared" si="21"/>
        <v>1</v>
      </c>
      <c r="M682" s="15">
        <f>IF(INDEX('Asset purchases'!L$3:L$1002,MATCH($A682,'Asset purchases'!$A$3:$A$1002,0))="ü",1,NA())</f>
        <v>1</v>
      </c>
      <c r="N682" s="15" t="e">
        <f>IF(INDEX('Asset purchases'!M$3:M$1002,MATCH($A682,'Asset purchases'!$A$3:$A$1002,0))="ü",1,NA())</f>
        <v>#N/A</v>
      </c>
      <c r="O682" s="15" t="e">
        <f>IF(INDEX('Asset purchases'!N$3:N$1002,MATCH($A682,'Asset purchases'!$A$3:$A$1002,0))="ü",1,NA())</f>
        <v>#N/A</v>
      </c>
      <c r="P682" s="15" t="e">
        <f>IF(INDEX('Asset purchases'!O$3:O$1002,MATCH($A682,'Asset purchases'!$A$3:$A$1002,0))="ü",1,NA())</f>
        <v>#N/A</v>
      </c>
      <c r="Q682" s="15" t="e">
        <f>IF(INDEX('Asset purchases'!P$3:P$1002,MATCH($A682,'Asset purchases'!$A$3:$A$1002,0))="ü",1,NA())</f>
        <v>#N/A</v>
      </c>
      <c r="R682" s="15" t="e">
        <f>IF(INDEX('Asset purchases'!Q$3:Q$1002,MATCH($A682,'Asset purchases'!$A$3:$A$1002,0))="ü",1,NA())</f>
        <v>#N/A</v>
      </c>
      <c r="S682" s="15" t="e">
        <f>IF(INDEX('Asset purchases'!R$3:R$1002,MATCH($A682,'Asset purchases'!$A$3:$A$1002,0))="ü",1,NA())</f>
        <v>#N/A</v>
      </c>
      <c r="T682" s="15" t="e">
        <f>IF(INDEX('Asset purchases'!S$3:S$1002,MATCH($A682,'Asset purchases'!$A$3:$A$1002,0))="ü",1,NA())</f>
        <v>#N/A</v>
      </c>
      <c r="U682" s="15" t="e">
        <f>IF(INDEX('Asset purchases'!T$3:T$1002,MATCH($A682,'Asset purchases'!$A$3:$A$1002,0))="ü",1,NA())</f>
        <v>#N/A</v>
      </c>
      <c r="V682" s="43">
        <f>IF(Announcements!H683="ü",1,0)</f>
        <v>0</v>
      </c>
    </row>
    <row r="683" spans="1:22" x14ac:dyDescent="0.3">
      <c r="A683" s="15" t="str">
        <f>IF(NOT(ISBLANK(Announcements!A684)),Announcements!A684,NA())</f>
        <v>JP-20200313-mon-3</v>
      </c>
      <c r="B683" s="15">
        <f>IF(NOT(ISBLANK(Announcements!B684)),Announcements!B684,NA())</f>
        <v>3</v>
      </c>
      <c r="C683" s="15" t="e">
        <f>IF(NOT(ISBLANK(Announcements!#REF!)),Announcements!#REF!,NA())</f>
        <v>#REF!</v>
      </c>
      <c r="D683" s="26">
        <f>IF(NOT(ISBLANK(Announcements!C684)),Announcements!C684,NA())</f>
        <v>43948</v>
      </c>
      <c r="E683" s="15" t="e">
        <f>IF(NOT(ISBLANK(Announcements!D684)),Announcements!D684,NA())</f>
        <v>#N/A</v>
      </c>
      <c r="F683" s="15" t="str">
        <f>IF(NOT(ISBLANK(Announcements!E684)),Announcements!E684,NA())</f>
        <v>JP</v>
      </c>
      <c r="G683" s="15" t="str">
        <f>IF(NOT(ISBLANK(Announcements!F684)),Announcements!F684,NA())</f>
        <v>Lending operations</v>
      </c>
      <c r="H683" s="15">
        <f>IF(INDEX('Lending operations'!$L$3:$L$1007,MATCH($A683,'Lending operations'!$A$3:$A$1007,0))="ü",1,0)</f>
        <v>0</v>
      </c>
      <c r="I683" s="15" t="e">
        <f>IF(INDEX('Lending operations'!$M$3:$M$1007,MATCH($A683,'Lending operations'!$A$3:$A$1007,0))="ü",1,NA())</f>
        <v>#N/A</v>
      </c>
      <c r="J683" s="15">
        <f t="shared" si="20"/>
        <v>0</v>
      </c>
      <c r="K683" s="15">
        <f t="shared" si="21"/>
        <v>0</v>
      </c>
      <c r="M683" s="15" t="e">
        <f>IF(INDEX('Asset purchases'!L$3:L$1002,MATCH($A683,'Asset purchases'!$A$3:$A$1002,0))="ü",1,NA())</f>
        <v>#N/A</v>
      </c>
      <c r="N683" s="15" t="e">
        <f>IF(INDEX('Asset purchases'!M$3:M$1002,MATCH($A683,'Asset purchases'!$A$3:$A$1002,0))="ü",1,NA())</f>
        <v>#N/A</v>
      </c>
      <c r="O683" s="15" t="e">
        <f>IF(INDEX('Asset purchases'!N$3:N$1002,MATCH($A683,'Asset purchases'!$A$3:$A$1002,0))="ü",1,NA())</f>
        <v>#N/A</v>
      </c>
      <c r="P683" s="15" t="e">
        <f>IF(INDEX('Asset purchases'!O$3:O$1002,MATCH($A683,'Asset purchases'!$A$3:$A$1002,0))="ü",1,NA())</f>
        <v>#N/A</v>
      </c>
      <c r="Q683" s="15" t="e">
        <f>IF(INDEX('Asset purchases'!P$3:P$1002,MATCH($A683,'Asset purchases'!$A$3:$A$1002,0))="ü",1,NA())</f>
        <v>#N/A</v>
      </c>
      <c r="R683" s="15" t="e">
        <f>IF(INDEX('Asset purchases'!Q$3:Q$1002,MATCH($A683,'Asset purchases'!$A$3:$A$1002,0))="ü",1,NA())</f>
        <v>#N/A</v>
      </c>
      <c r="S683" s="15" t="e">
        <f>IF(INDEX('Asset purchases'!R$3:R$1002,MATCH($A683,'Asset purchases'!$A$3:$A$1002,0))="ü",1,NA())</f>
        <v>#N/A</v>
      </c>
      <c r="T683" s="15" t="e">
        <f>IF(INDEX('Asset purchases'!S$3:S$1002,MATCH($A683,'Asset purchases'!$A$3:$A$1002,0))="ü",1,NA())</f>
        <v>#N/A</v>
      </c>
      <c r="U683" s="15" t="e">
        <f>IF(INDEX('Asset purchases'!T$3:T$1002,MATCH($A683,'Asset purchases'!$A$3:$A$1002,0))="ü",1,NA())</f>
        <v>#N/A</v>
      </c>
      <c r="V683" s="43">
        <f>IF(Announcements!H684="ü",1,0)</f>
        <v>0</v>
      </c>
    </row>
    <row r="684" spans="1:22" x14ac:dyDescent="0.3">
      <c r="A684" s="15" t="e">
        <f>IF(NOT(ISBLANK(Announcements!#REF!)),Announcements!#REF!,NA())</f>
        <v>#REF!</v>
      </c>
      <c r="B684" s="15" t="e">
        <f>IF(NOT(ISBLANK(Announcements!#REF!)),Announcements!#REF!,NA())</f>
        <v>#REF!</v>
      </c>
      <c r="C684" s="15" t="e">
        <f>IF(NOT(ISBLANK(Announcements!#REF!)),Announcements!#REF!,NA())</f>
        <v>#REF!</v>
      </c>
      <c r="D684" s="26" t="e">
        <f>IF(NOT(ISBLANK(Announcements!#REF!)),Announcements!#REF!,NA())</f>
        <v>#REF!</v>
      </c>
      <c r="E684" s="15" t="e">
        <f>IF(NOT(ISBLANK(Announcements!#REF!)),Announcements!#REF!,NA())</f>
        <v>#REF!</v>
      </c>
      <c r="F684" s="15" t="e">
        <f>IF(NOT(ISBLANK(Announcements!#REF!)),Announcements!#REF!,NA())</f>
        <v>#REF!</v>
      </c>
      <c r="G684" s="15" t="e">
        <f>IF(NOT(ISBLANK(Announcements!#REF!)),Announcements!#REF!,NA())</f>
        <v>#REF!</v>
      </c>
      <c r="H684" s="15" t="e">
        <f>IF(INDEX('Lending operations'!$L$3:$L$1007,MATCH($A684,'Lending operations'!$A$3:$A$1007,0))="ü",1,0)</f>
        <v>#REF!</v>
      </c>
      <c r="I684" s="15" t="e">
        <f>IF(INDEX('Lending operations'!$M$3:$M$1007,MATCH($A684,'Lending operations'!$A$3:$A$1007,0))="ü",1,NA())</f>
        <v>#REF!</v>
      </c>
      <c r="J684" s="15">
        <f t="shared" si="20"/>
        <v>0</v>
      </c>
      <c r="K684" s="15">
        <f t="shared" si="21"/>
        <v>0</v>
      </c>
      <c r="M684" s="15" t="e">
        <f>IF(INDEX('Asset purchases'!L$3:L$1002,MATCH($A684,'Asset purchases'!$A$3:$A$1002,0))="ü",1,NA())</f>
        <v>#REF!</v>
      </c>
      <c r="N684" s="15" t="e">
        <f>IF(INDEX('Asset purchases'!M$3:M$1002,MATCH($A684,'Asset purchases'!$A$3:$A$1002,0))="ü",1,NA())</f>
        <v>#REF!</v>
      </c>
      <c r="O684" s="15" t="e">
        <f>IF(INDEX('Asset purchases'!N$3:N$1002,MATCH($A684,'Asset purchases'!$A$3:$A$1002,0))="ü",1,NA())</f>
        <v>#REF!</v>
      </c>
      <c r="P684" s="15" t="e">
        <f>IF(INDEX('Asset purchases'!O$3:O$1002,MATCH($A684,'Asset purchases'!$A$3:$A$1002,0))="ü",1,NA())</f>
        <v>#REF!</v>
      </c>
      <c r="Q684" s="15" t="e">
        <f>IF(INDEX('Asset purchases'!P$3:P$1002,MATCH($A684,'Asset purchases'!$A$3:$A$1002,0))="ü",1,NA())</f>
        <v>#REF!</v>
      </c>
      <c r="R684" s="15" t="e">
        <f>IF(INDEX('Asset purchases'!Q$3:Q$1002,MATCH($A684,'Asset purchases'!$A$3:$A$1002,0))="ü",1,NA())</f>
        <v>#REF!</v>
      </c>
      <c r="S684" s="15" t="e">
        <f>IF(INDEX('Asset purchases'!R$3:R$1002,MATCH($A684,'Asset purchases'!$A$3:$A$1002,0))="ü",1,NA())</f>
        <v>#REF!</v>
      </c>
      <c r="T684" s="15" t="e">
        <f>IF(INDEX('Asset purchases'!S$3:S$1002,MATCH($A684,'Asset purchases'!$A$3:$A$1002,0))="ü",1,NA())</f>
        <v>#REF!</v>
      </c>
      <c r="U684" s="15" t="e">
        <f>IF(INDEX('Asset purchases'!T$3:T$1002,MATCH($A684,'Asset purchases'!$A$3:$A$1002,0))="ü",1,NA())</f>
        <v>#REF!</v>
      </c>
      <c r="V684" s="43" t="e">
        <f>IF(Announcements!#REF!="ü",1,0)</f>
        <v>#REF!</v>
      </c>
    </row>
    <row r="685" spans="1:22" x14ac:dyDescent="0.3">
      <c r="A685" s="15" t="str">
        <f>IF(NOT(ISBLANK(Announcements!A685)),Announcements!A685,NA())</f>
        <v>JP-20200316-mon-1</v>
      </c>
      <c r="B685" s="15">
        <f>IF(NOT(ISBLANK(Announcements!B685)),Announcements!B685,NA())</f>
        <v>2</v>
      </c>
      <c r="C685" s="15" t="e">
        <f>IF(NOT(ISBLANK(Announcements!#REF!)),Announcements!#REF!,NA())</f>
        <v>#REF!</v>
      </c>
      <c r="D685" s="26">
        <f>IF(NOT(ISBLANK(Announcements!C685)),Announcements!C685,NA())</f>
        <v>43948</v>
      </c>
      <c r="E685" s="15" t="e">
        <f>IF(NOT(ISBLANK(Announcements!D685)),Announcements!D685,NA())</f>
        <v>#N/A</v>
      </c>
      <c r="F685" s="15" t="str">
        <f>IF(NOT(ISBLANK(Announcements!E685)),Announcements!E685,NA())</f>
        <v>JP</v>
      </c>
      <c r="G685" s="15" t="str">
        <f>IF(NOT(ISBLANK(Announcements!F685)),Announcements!F685,NA())</f>
        <v>Lending operations</v>
      </c>
      <c r="H685" s="15">
        <f>IF(INDEX('Lending operations'!$L$3:$L$1007,MATCH($A685,'Lending operations'!$A$3:$A$1007,0))="ü",1,0)</f>
        <v>1</v>
      </c>
      <c r="I685" s="15" t="e">
        <f>IF(INDEX('Lending operations'!$M$3:$M$1007,MATCH($A685,'Lending operations'!$A$3:$A$1007,0))="ü",1,NA())</f>
        <v>#N/A</v>
      </c>
      <c r="J685" s="15">
        <f t="shared" si="20"/>
        <v>0</v>
      </c>
      <c r="K685" s="15">
        <f t="shared" si="21"/>
        <v>0</v>
      </c>
      <c r="M685" s="15" t="e">
        <f>IF(INDEX('Asset purchases'!L$3:L$1002,MATCH($A685,'Asset purchases'!$A$3:$A$1002,0))="ü",1,NA())</f>
        <v>#N/A</v>
      </c>
      <c r="N685" s="15" t="e">
        <f>IF(INDEX('Asset purchases'!M$3:M$1002,MATCH($A685,'Asset purchases'!$A$3:$A$1002,0))="ü",1,NA())</f>
        <v>#N/A</v>
      </c>
      <c r="O685" s="15" t="e">
        <f>IF(INDEX('Asset purchases'!N$3:N$1002,MATCH($A685,'Asset purchases'!$A$3:$A$1002,0))="ü",1,NA())</f>
        <v>#N/A</v>
      </c>
      <c r="P685" s="15" t="e">
        <f>IF(INDEX('Asset purchases'!O$3:O$1002,MATCH($A685,'Asset purchases'!$A$3:$A$1002,0))="ü",1,NA())</f>
        <v>#N/A</v>
      </c>
      <c r="Q685" s="15" t="e">
        <f>IF(INDEX('Asset purchases'!P$3:P$1002,MATCH($A685,'Asset purchases'!$A$3:$A$1002,0))="ü",1,NA())</f>
        <v>#N/A</v>
      </c>
      <c r="R685" s="15" t="e">
        <f>IF(INDEX('Asset purchases'!Q$3:Q$1002,MATCH($A685,'Asset purchases'!$A$3:$A$1002,0))="ü",1,NA())</f>
        <v>#N/A</v>
      </c>
      <c r="S685" s="15" t="e">
        <f>IF(INDEX('Asset purchases'!R$3:R$1002,MATCH($A685,'Asset purchases'!$A$3:$A$1002,0))="ü",1,NA())</f>
        <v>#N/A</v>
      </c>
      <c r="T685" s="15" t="e">
        <f>IF(INDEX('Asset purchases'!S$3:S$1002,MATCH($A685,'Asset purchases'!$A$3:$A$1002,0))="ü",1,NA())</f>
        <v>#N/A</v>
      </c>
      <c r="U685" s="15" t="e">
        <f>IF(INDEX('Asset purchases'!T$3:T$1002,MATCH($A685,'Asset purchases'!$A$3:$A$1002,0))="ü",1,NA())</f>
        <v>#N/A</v>
      </c>
      <c r="V685" s="43">
        <f>IF(Announcements!H685="ü",1,0)</f>
        <v>0</v>
      </c>
    </row>
    <row r="686" spans="1:22" x14ac:dyDescent="0.3">
      <c r="A686" s="15" t="str">
        <f>IF(NOT(ISBLANK(Announcements!A686)),Announcements!A686,NA())</f>
        <v>JP-20200316-mon-2</v>
      </c>
      <c r="B686" s="15">
        <f>IF(NOT(ISBLANK(Announcements!B686)),Announcements!B686,NA())</f>
        <v>2</v>
      </c>
      <c r="C686" s="15" t="e">
        <f>IF(NOT(ISBLANK(Announcements!#REF!)),Announcements!#REF!,NA())</f>
        <v>#REF!</v>
      </c>
      <c r="D686" s="26">
        <f>IF(NOT(ISBLANK(Announcements!C686)),Announcements!C686,NA())</f>
        <v>43948</v>
      </c>
      <c r="E686" s="15" t="e">
        <f>IF(NOT(ISBLANK(Announcements!D686)),Announcements!D686,NA())</f>
        <v>#N/A</v>
      </c>
      <c r="F686" s="15" t="str">
        <f>IF(NOT(ISBLANK(Announcements!E686)),Announcements!E686,NA())</f>
        <v>JP</v>
      </c>
      <c r="G686" s="15" t="str">
        <f>IF(NOT(ISBLANK(Announcements!F686)),Announcements!F686,NA())</f>
        <v>Asset purchases</v>
      </c>
      <c r="H686" s="15" t="e">
        <f>IF(INDEX('Lending operations'!$L$3:$L$1007,MATCH($A686,'Lending operations'!$A$3:$A$1007,0))="ü",1,0)</f>
        <v>#N/A</v>
      </c>
      <c r="I686" s="15" t="e">
        <f>IF(INDEX('Lending operations'!$M$3:$M$1007,MATCH($A686,'Lending operations'!$A$3:$A$1007,0))="ü",1,NA())</f>
        <v>#N/A</v>
      </c>
      <c r="J686" s="15">
        <f t="shared" si="20"/>
        <v>1</v>
      </c>
      <c r="K686" s="15">
        <f t="shared" si="21"/>
        <v>0</v>
      </c>
      <c r="M686" s="15" t="e">
        <f>IF(INDEX('Asset purchases'!L$3:L$1002,MATCH($A686,'Asset purchases'!$A$3:$A$1002,0))="ü",1,NA())</f>
        <v>#N/A</v>
      </c>
      <c r="N686" s="15" t="e">
        <f>IF(INDEX('Asset purchases'!M$3:M$1002,MATCH($A686,'Asset purchases'!$A$3:$A$1002,0))="ü",1,NA())</f>
        <v>#N/A</v>
      </c>
      <c r="O686" s="15" t="e">
        <f>IF(INDEX('Asset purchases'!N$3:N$1002,MATCH($A686,'Asset purchases'!$A$3:$A$1002,0))="ü",1,NA())</f>
        <v>#N/A</v>
      </c>
      <c r="P686" s="15">
        <f>IF(INDEX('Asset purchases'!O$3:O$1002,MATCH($A686,'Asset purchases'!$A$3:$A$1002,0))="ü",1,NA())</f>
        <v>1</v>
      </c>
      <c r="Q686" s="15" t="e">
        <f>IF(INDEX('Asset purchases'!P$3:P$1002,MATCH($A686,'Asset purchases'!$A$3:$A$1002,0))="ü",1,NA())</f>
        <v>#N/A</v>
      </c>
      <c r="R686" s="15" t="e">
        <f>IF(INDEX('Asset purchases'!Q$3:Q$1002,MATCH($A686,'Asset purchases'!$A$3:$A$1002,0))="ü",1,NA())</f>
        <v>#N/A</v>
      </c>
      <c r="S686" s="15">
        <f>IF(INDEX('Asset purchases'!R$3:R$1002,MATCH($A686,'Asset purchases'!$A$3:$A$1002,0))="ü",1,NA())</f>
        <v>1</v>
      </c>
      <c r="T686" s="15" t="e">
        <f>IF(INDEX('Asset purchases'!S$3:S$1002,MATCH($A686,'Asset purchases'!$A$3:$A$1002,0))="ü",1,NA())</f>
        <v>#N/A</v>
      </c>
      <c r="U686" s="15" t="e">
        <f>IF(INDEX('Asset purchases'!T$3:T$1002,MATCH($A686,'Asset purchases'!$A$3:$A$1002,0))="ü",1,NA())</f>
        <v>#N/A</v>
      </c>
      <c r="V686" s="43">
        <f>IF(Announcements!H686="ü",1,0)</f>
        <v>0</v>
      </c>
    </row>
    <row r="687" spans="1:22" x14ac:dyDescent="0.3">
      <c r="A687" s="15" t="str">
        <f>IF(NOT(ISBLANK(Announcements!A687)),Announcements!A687,NA())</f>
        <v>JP-20200427-mon-1</v>
      </c>
      <c r="B687" s="15">
        <f>IF(NOT(ISBLANK(Announcements!B687)),Announcements!B687,NA())</f>
        <v>1</v>
      </c>
      <c r="C687" s="15" t="e">
        <f>IF(NOT(ISBLANK(Announcements!#REF!)),Announcements!#REF!,NA())</f>
        <v>#REF!</v>
      </c>
      <c r="D687" s="26">
        <f>IF(NOT(ISBLANK(Announcements!C687)),Announcements!C687,NA())</f>
        <v>43948</v>
      </c>
      <c r="E687" s="15" t="e">
        <f>IF(NOT(ISBLANK(Announcements!D687)),Announcements!D687,NA())</f>
        <v>#N/A</v>
      </c>
      <c r="F687" s="15" t="str">
        <f>IF(NOT(ISBLANK(Announcements!E687)),Announcements!E687,NA())</f>
        <v>JP</v>
      </c>
      <c r="G687" s="15" t="str">
        <f>IF(NOT(ISBLANK(Announcements!F687)),Announcements!F687,NA())</f>
        <v>Lending operations</v>
      </c>
      <c r="H687" s="15">
        <f>IF(INDEX('Lending operations'!$L$3:$L$1007,MATCH($A687,'Lending operations'!$A$3:$A$1007,0))="ü",1,0)</f>
        <v>1</v>
      </c>
      <c r="I687" s="15" t="e">
        <f>IF(INDEX('Lending operations'!$M$3:$M$1007,MATCH($A687,'Lending operations'!$A$3:$A$1007,0))="ü",1,NA())</f>
        <v>#N/A</v>
      </c>
      <c r="J687" s="15">
        <f t="shared" si="20"/>
        <v>0</v>
      </c>
      <c r="K687" s="15">
        <f t="shared" si="21"/>
        <v>0</v>
      </c>
      <c r="M687" s="15" t="e">
        <f>IF(INDEX('Asset purchases'!L$3:L$1002,MATCH($A687,'Asset purchases'!$A$3:$A$1002,0))="ü",1,NA())</f>
        <v>#N/A</v>
      </c>
      <c r="N687" s="15" t="e">
        <f>IF(INDEX('Asset purchases'!M$3:M$1002,MATCH($A687,'Asset purchases'!$A$3:$A$1002,0))="ü",1,NA())</f>
        <v>#N/A</v>
      </c>
      <c r="O687" s="15" t="e">
        <f>IF(INDEX('Asset purchases'!N$3:N$1002,MATCH($A687,'Asset purchases'!$A$3:$A$1002,0))="ü",1,NA())</f>
        <v>#N/A</v>
      </c>
      <c r="P687" s="15" t="e">
        <f>IF(INDEX('Asset purchases'!O$3:O$1002,MATCH($A687,'Asset purchases'!$A$3:$A$1002,0))="ü",1,NA())</f>
        <v>#N/A</v>
      </c>
      <c r="Q687" s="15" t="e">
        <f>IF(INDEX('Asset purchases'!P$3:P$1002,MATCH($A687,'Asset purchases'!$A$3:$A$1002,0))="ü",1,NA())</f>
        <v>#N/A</v>
      </c>
      <c r="R687" s="15" t="e">
        <f>IF(INDEX('Asset purchases'!Q$3:Q$1002,MATCH($A687,'Asset purchases'!$A$3:$A$1002,0))="ü",1,NA())</f>
        <v>#N/A</v>
      </c>
      <c r="S687" s="15" t="e">
        <f>IF(INDEX('Asset purchases'!R$3:R$1002,MATCH($A687,'Asset purchases'!$A$3:$A$1002,0))="ü",1,NA())</f>
        <v>#N/A</v>
      </c>
      <c r="T687" s="15" t="e">
        <f>IF(INDEX('Asset purchases'!S$3:S$1002,MATCH($A687,'Asset purchases'!$A$3:$A$1002,0))="ü",1,NA())</f>
        <v>#N/A</v>
      </c>
      <c r="U687" s="15" t="e">
        <f>IF(INDEX('Asset purchases'!T$3:T$1002,MATCH($A687,'Asset purchases'!$A$3:$A$1002,0))="ü",1,NA())</f>
        <v>#N/A</v>
      </c>
      <c r="V687" s="43">
        <f>IF(Announcements!H687="ü",1,0)</f>
        <v>0</v>
      </c>
    </row>
    <row r="688" spans="1:22" x14ac:dyDescent="0.3">
      <c r="A688" s="15" t="str">
        <f>IF(NOT(ISBLANK(Announcements!A688)),Announcements!A688,NA())</f>
        <v>JP-20200316-mon-3</v>
      </c>
      <c r="B688" s="15">
        <f>IF(NOT(ISBLANK(Announcements!B688)),Announcements!B688,NA())</f>
        <v>2</v>
      </c>
      <c r="C688" s="15" t="e">
        <f>IF(NOT(ISBLANK(Announcements!#REF!)),Announcements!#REF!,NA())</f>
        <v>#REF!</v>
      </c>
      <c r="D688" s="26">
        <f>IF(NOT(ISBLANK(Announcements!C688)),Announcements!C688,NA())</f>
        <v>43948</v>
      </c>
      <c r="E688" s="15" t="e">
        <f>IF(NOT(ISBLANK(Announcements!D688)),Announcements!D688,NA())</f>
        <v>#N/A</v>
      </c>
      <c r="F688" s="15" t="str">
        <f>IF(NOT(ISBLANK(Announcements!E688)),Announcements!E688,NA())</f>
        <v>JP</v>
      </c>
      <c r="G688" s="15" t="str">
        <f>IF(NOT(ISBLANK(Announcements!F688)),Announcements!F688,NA())</f>
        <v>Interest rate</v>
      </c>
      <c r="H688" s="15" t="e">
        <f>IF(INDEX('Lending operations'!$L$3:$L$1007,MATCH($A688,'Lending operations'!$A$3:$A$1007,0))="ü",1,0)</f>
        <v>#N/A</v>
      </c>
      <c r="I688" s="15" t="e">
        <f>IF(INDEX('Lending operations'!$M$3:$M$1007,MATCH($A688,'Lending operations'!$A$3:$A$1007,0))="ü",1,NA())</f>
        <v>#N/A</v>
      </c>
      <c r="J688" s="15">
        <f t="shared" si="20"/>
        <v>0</v>
      </c>
      <c r="K688" s="15">
        <f t="shared" si="21"/>
        <v>0</v>
      </c>
      <c r="M688" s="15" t="e">
        <f>IF(INDEX('Asset purchases'!L$3:L$1002,MATCH($A688,'Asset purchases'!$A$3:$A$1002,0))="ü",1,NA())</f>
        <v>#N/A</v>
      </c>
      <c r="N688" s="15" t="e">
        <f>IF(INDEX('Asset purchases'!M$3:M$1002,MATCH($A688,'Asset purchases'!$A$3:$A$1002,0))="ü",1,NA())</f>
        <v>#N/A</v>
      </c>
      <c r="O688" s="15" t="e">
        <f>IF(INDEX('Asset purchases'!N$3:N$1002,MATCH($A688,'Asset purchases'!$A$3:$A$1002,0))="ü",1,NA())</f>
        <v>#N/A</v>
      </c>
      <c r="P688" s="15" t="e">
        <f>IF(INDEX('Asset purchases'!O$3:O$1002,MATCH($A688,'Asset purchases'!$A$3:$A$1002,0))="ü",1,NA())</f>
        <v>#N/A</v>
      </c>
      <c r="Q688" s="15" t="e">
        <f>IF(INDEX('Asset purchases'!P$3:P$1002,MATCH($A688,'Asset purchases'!$A$3:$A$1002,0))="ü",1,NA())</f>
        <v>#N/A</v>
      </c>
      <c r="R688" s="15" t="e">
        <f>IF(INDEX('Asset purchases'!Q$3:Q$1002,MATCH($A688,'Asset purchases'!$A$3:$A$1002,0))="ü",1,NA())</f>
        <v>#N/A</v>
      </c>
      <c r="S688" s="15" t="e">
        <f>IF(INDEX('Asset purchases'!R$3:R$1002,MATCH($A688,'Asset purchases'!$A$3:$A$1002,0))="ü",1,NA())</f>
        <v>#N/A</v>
      </c>
      <c r="T688" s="15" t="e">
        <f>IF(INDEX('Asset purchases'!S$3:S$1002,MATCH($A688,'Asset purchases'!$A$3:$A$1002,0))="ü",1,NA())</f>
        <v>#N/A</v>
      </c>
      <c r="U688" s="15" t="e">
        <f>IF(INDEX('Asset purchases'!T$3:T$1002,MATCH($A688,'Asset purchases'!$A$3:$A$1002,0))="ü",1,NA())</f>
        <v>#N/A</v>
      </c>
      <c r="V688" s="43">
        <f>IF(Announcements!H688="ü",1,0)</f>
        <v>0</v>
      </c>
    </row>
    <row r="689" spans="1:22" x14ac:dyDescent="0.3">
      <c r="A689" s="15" t="str">
        <f>IF(NOT(ISBLANK(Announcements!A689)),Announcements!A689,NA())</f>
        <v>JP-20200316-mon-1</v>
      </c>
      <c r="B689" s="15">
        <f>IF(NOT(ISBLANK(Announcements!B689)),Announcements!B689,NA())</f>
        <v>3</v>
      </c>
      <c r="C689" s="15" t="e">
        <f>IF(NOT(ISBLANK(Announcements!#REF!)),Announcements!#REF!,NA())</f>
        <v>#REF!</v>
      </c>
      <c r="D689" s="26">
        <f>IF(NOT(ISBLANK(Announcements!C689)),Announcements!C689,NA())</f>
        <v>43952</v>
      </c>
      <c r="E689" s="15" t="e">
        <f>IF(NOT(ISBLANK(Announcements!D689)),Announcements!D689,NA())</f>
        <v>#N/A</v>
      </c>
      <c r="F689" s="15" t="str">
        <f>IF(NOT(ISBLANK(Announcements!E689)),Announcements!E689,NA())</f>
        <v>JP</v>
      </c>
      <c r="G689" s="15" t="str">
        <f>IF(NOT(ISBLANK(Announcements!F689)),Announcements!F689,NA())</f>
        <v>Lending operations</v>
      </c>
      <c r="H689" s="15">
        <f>IF(INDEX('Lending operations'!$L$3:$L$1007,MATCH($A689,'Lending operations'!$A$3:$A$1007,0))="ü",1,0)</f>
        <v>1</v>
      </c>
      <c r="I689" s="15" t="e">
        <f>IF(INDEX('Lending operations'!$M$3:$M$1007,MATCH($A689,'Lending operations'!$A$3:$A$1007,0))="ü",1,NA())</f>
        <v>#N/A</v>
      </c>
      <c r="J689" s="15">
        <f t="shared" si="20"/>
        <v>0</v>
      </c>
      <c r="K689" s="15">
        <f t="shared" si="21"/>
        <v>0</v>
      </c>
      <c r="M689" s="15" t="e">
        <f>IF(INDEX('Asset purchases'!L$3:L$1002,MATCH($A689,'Asset purchases'!$A$3:$A$1002,0))="ü",1,NA())</f>
        <v>#N/A</v>
      </c>
      <c r="N689" s="15" t="e">
        <f>IF(INDEX('Asset purchases'!M$3:M$1002,MATCH($A689,'Asset purchases'!$A$3:$A$1002,0))="ü",1,NA())</f>
        <v>#N/A</v>
      </c>
      <c r="O689" s="15" t="e">
        <f>IF(INDEX('Asset purchases'!N$3:N$1002,MATCH($A689,'Asset purchases'!$A$3:$A$1002,0))="ü",1,NA())</f>
        <v>#N/A</v>
      </c>
      <c r="P689" s="15" t="e">
        <f>IF(INDEX('Asset purchases'!O$3:O$1002,MATCH($A689,'Asset purchases'!$A$3:$A$1002,0))="ü",1,NA())</f>
        <v>#N/A</v>
      </c>
      <c r="Q689" s="15" t="e">
        <f>IF(INDEX('Asset purchases'!P$3:P$1002,MATCH($A689,'Asset purchases'!$A$3:$A$1002,0))="ü",1,NA())</f>
        <v>#N/A</v>
      </c>
      <c r="R689" s="15" t="e">
        <f>IF(INDEX('Asset purchases'!Q$3:Q$1002,MATCH($A689,'Asset purchases'!$A$3:$A$1002,0))="ü",1,NA())</f>
        <v>#N/A</v>
      </c>
      <c r="S689" s="15" t="e">
        <f>IF(INDEX('Asset purchases'!R$3:R$1002,MATCH($A689,'Asset purchases'!$A$3:$A$1002,0))="ü",1,NA())</f>
        <v>#N/A</v>
      </c>
      <c r="T689" s="15" t="e">
        <f>IF(INDEX('Asset purchases'!S$3:S$1002,MATCH($A689,'Asset purchases'!$A$3:$A$1002,0))="ü",1,NA())</f>
        <v>#N/A</v>
      </c>
      <c r="U689" s="15" t="e">
        <f>IF(INDEX('Asset purchases'!T$3:T$1002,MATCH($A689,'Asset purchases'!$A$3:$A$1002,0))="ü",1,NA())</f>
        <v>#N/A</v>
      </c>
      <c r="V689" s="43">
        <f>IF(Announcements!H689="ü",1,0)</f>
        <v>0</v>
      </c>
    </row>
    <row r="690" spans="1:22" x14ac:dyDescent="0.3">
      <c r="A690" s="15" t="str">
        <f>IF(NOT(ISBLANK(Announcements!A690)),Announcements!A690,NA())</f>
        <v>JP-20200316-mon-1</v>
      </c>
      <c r="B690" s="15">
        <f>IF(NOT(ISBLANK(Announcements!B690)),Announcements!B690,NA())</f>
        <v>4</v>
      </c>
      <c r="C690" s="15" t="e">
        <f>IF(NOT(ISBLANK(Announcements!#REF!)),Announcements!#REF!,NA())</f>
        <v>#REF!</v>
      </c>
      <c r="D690" s="26">
        <f>IF(NOT(ISBLANK(Announcements!C690)),Announcements!C690,NA())</f>
        <v>43973</v>
      </c>
      <c r="E690" s="15" t="e">
        <f>IF(NOT(ISBLANK(Announcements!D690)),Announcements!D690,NA())</f>
        <v>#N/A</v>
      </c>
      <c r="F690" s="15" t="str">
        <f>IF(NOT(ISBLANK(Announcements!E690)),Announcements!E690,NA())</f>
        <v>JP</v>
      </c>
      <c r="G690" s="15" t="str">
        <f>IF(NOT(ISBLANK(Announcements!F690)),Announcements!F690,NA())</f>
        <v>Lending operations</v>
      </c>
      <c r="H690" s="15">
        <f>IF(INDEX('Lending operations'!$L$3:$L$1007,MATCH($A690,'Lending operations'!$A$3:$A$1007,0))="ü",1,0)</f>
        <v>1</v>
      </c>
      <c r="I690" s="15" t="e">
        <f>IF(INDEX('Lending operations'!$M$3:$M$1007,MATCH($A690,'Lending operations'!$A$3:$A$1007,0))="ü",1,NA())</f>
        <v>#N/A</v>
      </c>
      <c r="J690" s="15">
        <f t="shared" si="20"/>
        <v>0</v>
      </c>
      <c r="K690" s="15">
        <f t="shared" si="21"/>
        <v>0</v>
      </c>
      <c r="M690" s="15" t="e">
        <f>IF(INDEX('Asset purchases'!L$3:L$1002,MATCH($A690,'Asset purchases'!$A$3:$A$1002,0))="ü",1,NA())</f>
        <v>#N/A</v>
      </c>
      <c r="N690" s="15" t="e">
        <f>IF(INDEX('Asset purchases'!M$3:M$1002,MATCH($A690,'Asset purchases'!$A$3:$A$1002,0))="ü",1,NA())</f>
        <v>#N/A</v>
      </c>
      <c r="O690" s="15" t="e">
        <f>IF(INDEX('Asset purchases'!N$3:N$1002,MATCH($A690,'Asset purchases'!$A$3:$A$1002,0))="ü",1,NA())</f>
        <v>#N/A</v>
      </c>
      <c r="P690" s="15" t="e">
        <f>IF(INDEX('Asset purchases'!O$3:O$1002,MATCH($A690,'Asset purchases'!$A$3:$A$1002,0))="ü",1,NA())</f>
        <v>#N/A</v>
      </c>
      <c r="Q690" s="15" t="e">
        <f>IF(INDEX('Asset purchases'!P$3:P$1002,MATCH($A690,'Asset purchases'!$A$3:$A$1002,0))="ü",1,NA())</f>
        <v>#N/A</v>
      </c>
      <c r="R690" s="15" t="e">
        <f>IF(INDEX('Asset purchases'!Q$3:Q$1002,MATCH($A690,'Asset purchases'!$A$3:$A$1002,0))="ü",1,NA())</f>
        <v>#N/A</v>
      </c>
      <c r="S690" s="15" t="e">
        <f>IF(INDEX('Asset purchases'!R$3:R$1002,MATCH($A690,'Asset purchases'!$A$3:$A$1002,0))="ü",1,NA())</f>
        <v>#N/A</v>
      </c>
      <c r="T690" s="15" t="e">
        <f>IF(INDEX('Asset purchases'!S$3:S$1002,MATCH($A690,'Asset purchases'!$A$3:$A$1002,0))="ü",1,NA())</f>
        <v>#N/A</v>
      </c>
      <c r="U690" s="15" t="e">
        <f>IF(INDEX('Asset purchases'!T$3:T$1002,MATCH($A690,'Asset purchases'!$A$3:$A$1002,0))="ü",1,NA())</f>
        <v>#N/A</v>
      </c>
      <c r="V690" s="43">
        <f>IF(Announcements!H690="ü",1,0)</f>
        <v>0</v>
      </c>
    </row>
    <row r="691" spans="1:22" x14ac:dyDescent="0.3">
      <c r="A691" s="15" t="e">
        <f>IF(NOT(ISBLANK(Announcements!#REF!)),Announcements!#REF!,NA())</f>
        <v>#REF!</v>
      </c>
      <c r="B691" s="15" t="e">
        <f>IF(NOT(ISBLANK(Announcements!#REF!)),Announcements!#REF!,NA())</f>
        <v>#REF!</v>
      </c>
      <c r="C691" s="15" t="e">
        <f>IF(NOT(ISBLANK(Announcements!#REF!)),Announcements!#REF!,NA())</f>
        <v>#REF!</v>
      </c>
      <c r="D691" s="26" t="e">
        <f>IF(NOT(ISBLANK(Announcements!#REF!)),Announcements!#REF!,NA())</f>
        <v>#REF!</v>
      </c>
      <c r="E691" s="15" t="e">
        <f>IF(NOT(ISBLANK(Announcements!#REF!)),Announcements!#REF!,NA())</f>
        <v>#REF!</v>
      </c>
      <c r="F691" s="15" t="e">
        <f>IF(NOT(ISBLANK(Announcements!#REF!)),Announcements!#REF!,NA())</f>
        <v>#REF!</v>
      </c>
      <c r="G691" s="15" t="e">
        <f>IF(NOT(ISBLANK(Announcements!#REF!)),Announcements!#REF!,NA())</f>
        <v>#REF!</v>
      </c>
      <c r="H691" s="15" t="e">
        <f>IF(INDEX('Lending operations'!$L$3:$L$1007,MATCH($A691,'Lending operations'!$A$3:$A$1007,0))="ü",1,0)</f>
        <v>#REF!</v>
      </c>
      <c r="I691" s="15" t="e">
        <f>IF(INDEX('Lending operations'!$M$3:$M$1007,MATCH($A691,'Lending operations'!$A$3:$A$1007,0))="ü",1,NA())</f>
        <v>#REF!</v>
      </c>
      <c r="J691" s="15">
        <f t="shared" si="20"/>
        <v>0</v>
      </c>
      <c r="K691" s="15">
        <f t="shared" si="21"/>
        <v>0</v>
      </c>
      <c r="M691" s="15" t="e">
        <f>IF(INDEX('Asset purchases'!L$3:L$1002,MATCH($A691,'Asset purchases'!$A$3:$A$1002,0))="ü",1,NA())</f>
        <v>#REF!</v>
      </c>
      <c r="N691" s="15" t="e">
        <f>IF(INDEX('Asset purchases'!M$3:M$1002,MATCH($A691,'Asset purchases'!$A$3:$A$1002,0))="ü",1,NA())</f>
        <v>#REF!</v>
      </c>
      <c r="O691" s="15" t="e">
        <f>IF(INDEX('Asset purchases'!N$3:N$1002,MATCH($A691,'Asset purchases'!$A$3:$A$1002,0))="ü",1,NA())</f>
        <v>#REF!</v>
      </c>
      <c r="P691" s="15" t="e">
        <f>IF(INDEX('Asset purchases'!O$3:O$1002,MATCH($A691,'Asset purchases'!$A$3:$A$1002,0))="ü",1,NA())</f>
        <v>#REF!</v>
      </c>
      <c r="Q691" s="15" t="e">
        <f>IF(INDEX('Asset purchases'!P$3:P$1002,MATCH($A691,'Asset purchases'!$A$3:$A$1002,0))="ü",1,NA())</f>
        <v>#REF!</v>
      </c>
      <c r="R691" s="15" t="e">
        <f>IF(INDEX('Asset purchases'!Q$3:Q$1002,MATCH($A691,'Asset purchases'!$A$3:$A$1002,0))="ü",1,NA())</f>
        <v>#REF!</v>
      </c>
      <c r="S691" s="15" t="e">
        <f>IF(INDEX('Asset purchases'!R$3:R$1002,MATCH($A691,'Asset purchases'!$A$3:$A$1002,0))="ü",1,NA())</f>
        <v>#REF!</v>
      </c>
      <c r="T691" s="15" t="e">
        <f>IF(INDEX('Asset purchases'!S$3:S$1002,MATCH($A691,'Asset purchases'!$A$3:$A$1002,0))="ü",1,NA())</f>
        <v>#REF!</v>
      </c>
      <c r="U691" s="15" t="e">
        <f>IF(INDEX('Asset purchases'!T$3:T$1002,MATCH($A691,'Asset purchases'!$A$3:$A$1002,0))="ü",1,NA())</f>
        <v>#REF!</v>
      </c>
      <c r="V691" s="43" t="e">
        <f>IF(Announcements!#REF!="ü",1,0)</f>
        <v>#REF!</v>
      </c>
    </row>
    <row r="692" spans="1:22" x14ac:dyDescent="0.3">
      <c r="A692" s="15" t="str">
        <f>IF(NOT(ISBLANK(Announcements!A691)),Announcements!A691,NA())</f>
        <v>JP-20200316-mon-2</v>
      </c>
      <c r="B692" s="15">
        <f>IF(NOT(ISBLANK(Announcements!B691)),Announcements!B691,NA())</f>
        <v>3</v>
      </c>
      <c r="C692" s="15" t="e">
        <f>IF(NOT(ISBLANK(Announcements!#REF!)),Announcements!#REF!,NA())</f>
        <v>#REF!</v>
      </c>
      <c r="D692" s="26">
        <f>IF(NOT(ISBLANK(Announcements!C691)),Announcements!C691,NA())</f>
        <v>43973</v>
      </c>
      <c r="E692" s="15" t="e">
        <f>IF(NOT(ISBLANK(Announcements!D691)),Announcements!D691,NA())</f>
        <v>#N/A</v>
      </c>
      <c r="F692" s="15" t="str">
        <f>IF(NOT(ISBLANK(Announcements!E691)),Announcements!E691,NA())</f>
        <v>JP</v>
      </c>
      <c r="G692" s="15" t="str">
        <f>IF(NOT(ISBLANK(Announcements!F691)),Announcements!F691,NA())</f>
        <v>Asset purchases</v>
      </c>
      <c r="H692" s="15" t="e">
        <f>IF(INDEX('Lending operations'!$L$3:$L$1007,MATCH($A692,'Lending operations'!$A$3:$A$1007,0))="ü",1,0)</f>
        <v>#N/A</v>
      </c>
      <c r="I692" s="15" t="e">
        <f>IF(INDEX('Lending operations'!$M$3:$M$1007,MATCH($A692,'Lending operations'!$A$3:$A$1007,0))="ü",1,NA())</f>
        <v>#N/A</v>
      </c>
      <c r="J692" s="15">
        <f t="shared" si="20"/>
        <v>1</v>
      </c>
      <c r="K692" s="15">
        <f t="shared" si="21"/>
        <v>0</v>
      </c>
      <c r="M692" s="15" t="e">
        <f>IF(INDEX('Asset purchases'!L$3:L$1002,MATCH($A692,'Asset purchases'!$A$3:$A$1002,0))="ü",1,NA())</f>
        <v>#N/A</v>
      </c>
      <c r="N692" s="15" t="e">
        <f>IF(INDEX('Asset purchases'!M$3:M$1002,MATCH($A692,'Asset purchases'!$A$3:$A$1002,0))="ü",1,NA())</f>
        <v>#N/A</v>
      </c>
      <c r="O692" s="15" t="e">
        <f>IF(INDEX('Asset purchases'!N$3:N$1002,MATCH($A692,'Asset purchases'!$A$3:$A$1002,0))="ü",1,NA())</f>
        <v>#N/A</v>
      </c>
      <c r="P692" s="15">
        <f>IF(INDEX('Asset purchases'!O$3:O$1002,MATCH($A692,'Asset purchases'!$A$3:$A$1002,0))="ü",1,NA())</f>
        <v>1</v>
      </c>
      <c r="Q692" s="15" t="e">
        <f>IF(INDEX('Asset purchases'!P$3:P$1002,MATCH($A692,'Asset purchases'!$A$3:$A$1002,0))="ü",1,NA())</f>
        <v>#N/A</v>
      </c>
      <c r="R692" s="15" t="e">
        <f>IF(INDEX('Asset purchases'!Q$3:Q$1002,MATCH($A692,'Asset purchases'!$A$3:$A$1002,0))="ü",1,NA())</f>
        <v>#N/A</v>
      </c>
      <c r="S692" s="15">
        <f>IF(INDEX('Asset purchases'!R$3:R$1002,MATCH($A692,'Asset purchases'!$A$3:$A$1002,0))="ü",1,NA())</f>
        <v>1</v>
      </c>
      <c r="T692" s="15" t="e">
        <f>IF(INDEX('Asset purchases'!S$3:S$1002,MATCH($A692,'Asset purchases'!$A$3:$A$1002,0))="ü",1,NA())</f>
        <v>#N/A</v>
      </c>
      <c r="U692" s="15" t="e">
        <f>IF(INDEX('Asset purchases'!T$3:T$1002,MATCH($A692,'Asset purchases'!$A$3:$A$1002,0))="ü",1,NA())</f>
        <v>#N/A</v>
      </c>
      <c r="V692" s="43">
        <f>IF(Announcements!H691="ü",1,0)</f>
        <v>0</v>
      </c>
    </row>
    <row r="693" spans="1:22" x14ac:dyDescent="0.3">
      <c r="A693" s="15" t="str">
        <f>IF(NOT(ISBLANK(Announcements!A692)),Announcements!A692,NA())</f>
        <v>JP-20200427-mon-1</v>
      </c>
      <c r="B693" s="15">
        <f>IF(NOT(ISBLANK(Announcements!B692)),Announcements!B692,NA())</f>
        <v>2</v>
      </c>
      <c r="C693" s="15" t="e">
        <f>IF(NOT(ISBLANK(Announcements!#REF!)),Announcements!#REF!,NA())</f>
        <v>#REF!</v>
      </c>
      <c r="D693" s="26">
        <f>IF(NOT(ISBLANK(Announcements!C692)),Announcements!C692,NA())</f>
        <v>43973</v>
      </c>
      <c r="E693" s="15" t="e">
        <f>IF(NOT(ISBLANK(Announcements!D692)),Announcements!D692,NA())</f>
        <v>#N/A</v>
      </c>
      <c r="F693" s="15" t="str">
        <f>IF(NOT(ISBLANK(Announcements!E692)),Announcements!E692,NA())</f>
        <v>JP</v>
      </c>
      <c r="G693" s="15" t="str">
        <f>IF(NOT(ISBLANK(Announcements!F692)),Announcements!F692,NA())</f>
        <v>Lending operations</v>
      </c>
      <c r="H693" s="15">
        <f>IF(INDEX('Lending operations'!$L$3:$L$1007,MATCH($A693,'Lending operations'!$A$3:$A$1007,0))="ü",1,0)</f>
        <v>1</v>
      </c>
      <c r="I693" s="15" t="e">
        <f>IF(INDEX('Lending operations'!$M$3:$M$1007,MATCH($A693,'Lending operations'!$A$3:$A$1007,0))="ü",1,NA())</f>
        <v>#N/A</v>
      </c>
      <c r="J693" s="15">
        <f t="shared" si="20"/>
        <v>0</v>
      </c>
      <c r="K693" s="15">
        <f t="shared" si="21"/>
        <v>0</v>
      </c>
      <c r="M693" s="15" t="e">
        <f>IF(INDEX('Asset purchases'!L$3:L$1002,MATCH($A693,'Asset purchases'!$A$3:$A$1002,0))="ü",1,NA())</f>
        <v>#N/A</v>
      </c>
      <c r="N693" s="15" t="e">
        <f>IF(INDEX('Asset purchases'!M$3:M$1002,MATCH($A693,'Asset purchases'!$A$3:$A$1002,0))="ü",1,NA())</f>
        <v>#N/A</v>
      </c>
      <c r="O693" s="15" t="e">
        <f>IF(INDEX('Asset purchases'!N$3:N$1002,MATCH($A693,'Asset purchases'!$A$3:$A$1002,0))="ü",1,NA())</f>
        <v>#N/A</v>
      </c>
      <c r="P693" s="15" t="e">
        <f>IF(INDEX('Asset purchases'!O$3:O$1002,MATCH($A693,'Asset purchases'!$A$3:$A$1002,0))="ü",1,NA())</f>
        <v>#N/A</v>
      </c>
      <c r="Q693" s="15" t="e">
        <f>IF(INDEX('Asset purchases'!P$3:P$1002,MATCH($A693,'Asset purchases'!$A$3:$A$1002,0))="ü",1,NA())</f>
        <v>#N/A</v>
      </c>
      <c r="R693" s="15" t="e">
        <f>IF(INDEX('Asset purchases'!Q$3:Q$1002,MATCH($A693,'Asset purchases'!$A$3:$A$1002,0))="ü",1,NA())</f>
        <v>#N/A</v>
      </c>
      <c r="S693" s="15" t="e">
        <f>IF(INDEX('Asset purchases'!R$3:R$1002,MATCH($A693,'Asset purchases'!$A$3:$A$1002,0))="ü",1,NA())</f>
        <v>#N/A</v>
      </c>
      <c r="T693" s="15" t="e">
        <f>IF(INDEX('Asset purchases'!S$3:S$1002,MATCH($A693,'Asset purchases'!$A$3:$A$1002,0))="ü",1,NA())</f>
        <v>#N/A</v>
      </c>
      <c r="U693" s="15" t="e">
        <f>IF(INDEX('Asset purchases'!T$3:T$1002,MATCH($A693,'Asset purchases'!$A$3:$A$1002,0))="ü",1,NA())</f>
        <v>#N/A</v>
      </c>
      <c r="V693" s="43">
        <f>IF(Announcements!H692="ü",1,0)</f>
        <v>0</v>
      </c>
    </row>
    <row r="694" spans="1:22" x14ac:dyDescent="0.3">
      <c r="A694" s="15" t="str">
        <f>IF(NOT(ISBLANK(Announcements!A693)),Announcements!A693,NA())</f>
        <v>JP-20200316-mon-3</v>
      </c>
      <c r="B694" s="15">
        <f>IF(NOT(ISBLANK(Announcements!B693)),Announcements!B693,NA())</f>
        <v>3</v>
      </c>
      <c r="C694" s="15" t="e">
        <f>IF(NOT(ISBLANK(Announcements!#REF!)),Announcements!#REF!,NA())</f>
        <v>#REF!</v>
      </c>
      <c r="D694" s="26">
        <f>IF(NOT(ISBLANK(Announcements!C693)),Announcements!C693,NA())</f>
        <v>43973</v>
      </c>
      <c r="E694" s="15" t="e">
        <f>IF(NOT(ISBLANK(Announcements!D693)),Announcements!D693,NA())</f>
        <v>#N/A</v>
      </c>
      <c r="F694" s="15" t="str">
        <f>IF(NOT(ISBLANK(Announcements!E693)),Announcements!E693,NA())</f>
        <v>JP</v>
      </c>
      <c r="G694" s="15" t="str">
        <f>IF(NOT(ISBLANK(Announcements!F693)),Announcements!F693,NA())</f>
        <v>Interest rate</v>
      </c>
      <c r="H694" s="15" t="e">
        <f>IF(INDEX('Lending operations'!$L$3:$L$1007,MATCH($A694,'Lending operations'!$A$3:$A$1007,0))="ü",1,0)</f>
        <v>#N/A</v>
      </c>
      <c r="I694" s="15" t="e">
        <f>IF(INDEX('Lending operations'!$M$3:$M$1007,MATCH($A694,'Lending operations'!$A$3:$A$1007,0))="ü",1,NA())</f>
        <v>#N/A</v>
      </c>
      <c r="J694" s="15">
        <f t="shared" si="20"/>
        <v>0</v>
      </c>
      <c r="K694" s="15">
        <f t="shared" si="21"/>
        <v>0</v>
      </c>
      <c r="M694" s="15" t="e">
        <f>IF(INDEX('Asset purchases'!L$3:L$1002,MATCH($A694,'Asset purchases'!$A$3:$A$1002,0))="ü",1,NA())</f>
        <v>#N/A</v>
      </c>
      <c r="N694" s="15" t="e">
        <f>IF(INDEX('Asset purchases'!M$3:M$1002,MATCH($A694,'Asset purchases'!$A$3:$A$1002,0))="ü",1,NA())</f>
        <v>#N/A</v>
      </c>
      <c r="O694" s="15" t="e">
        <f>IF(INDEX('Asset purchases'!N$3:N$1002,MATCH($A694,'Asset purchases'!$A$3:$A$1002,0))="ü",1,NA())</f>
        <v>#N/A</v>
      </c>
      <c r="P694" s="15" t="e">
        <f>IF(INDEX('Asset purchases'!O$3:O$1002,MATCH($A694,'Asset purchases'!$A$3:$A$1002,0))="ü",1,NA())</f>
        <v>#N/A</v>
      </c>
      <c r="Q694" s="15" t="e">
        <f>IF(INDEX('Asset purchases'!P$3:P$1002,MATCH($A694,'Asset purchases'!$A$3:$A$1002,0))="ü",1,NA())</f>
        <v>#N/A</v>
      </c>
      <c r="R694" s="15" t="e">
        <f>IF(INDEX('Asset purchases'!Q$3:Q$1002,MATCH($A694,'Asset purchases'!$A$3:$A$1002,0))="ü",1,NA())</f>
        <v>#N/A</v>
      </c>
      <c r="S694" s="15" t="e">
        <f>IF(INDEX('Asset purchases'!R$3:R$1002,MATCH($A694,'Asset purchases'!$A$3:$A$1002,0))="ü",1,NA())</f>
        <v>#N/A</v>
      </c>
      <c r="T694" s="15" t="e">
        <f>IF(INDEX('Asset purchases'!S$3:S$1002,MATCH($A694,'Asset purchases'!$A$3:$A$1002,0))="ü",1,NA())</f>
        <v>#N/A</v>
      </c>
      <c r="U694" s="15" t="e">
        <f>IF(INDEX('Asset purchases'!T$3:T$1002,MATCH($A694,'Asset purchases'!$A$3:$A$1002,0))="ü",1,NA())</f>
        <v>#N/A</v>
      </c>
      <c r="V694" s="43">
        <f>IF(Announcements!H693="ü",1,0)</f>
        <v>0</v>
      </c>
    </row>
    <row r="695" spans="1:22" x14ac:dyDescent="0.3">
      <c r="A695" s="15" t="str">
        <f>IF(NOT(ISBLANK(Announcements!A694)),Announcements!A694,NA())</f>
        <v>JP-20200316-mon-1</v>
      </c>
      <c r="B695" s="15">
        <f>IF(NOT(ISBLANK(Announcements!B694)),Announcements!B694,NA())</f>
        <v>5</v>
      </c>
      <c r="C695" s="15" t="e">
        <f>IF(NOT(ISBLANK(Announcements!#REF!)),Announcements!#REF!,NA())</f>
        <v>#REF!</v>
      </c>
      <c r="D695" s="26">
        <f>IF(NOT(ISBLANK(Announcements!C694)),Announcements!C694,NA())</f>
        <v>43998</v>
      </c>
      <c r="E695" s="15" t="e">
        <f>IF(NOT(ISBLANK(Announcements!D694)),Announcements!D694,NA())</f>
        <v>#N/A</v>
      </c>
      <c r="F695" s="15" t="str">
        <f>IF(NOT(ISBLANK(Announcements!E694)),Announcements!E694,NA())</f>
        <v>JP</v>
      </c>
      <c r="G695" s="15" t="str">
        <f>IF(NOT(ISBLANK(Announcements!F694)),Announcements!F694,NA())</f>
        <v>Lending operations</v>
      </c>
      <c r="H695" s="15">
        <f>IF(INDEX('Lending operations'!$L$3:$L$1007,MATCH($A695,'Lending operations'!$A$3:$A$1007,0))="ü",1,0)</f>
        <v>1</v>
      </c>
      <c r="I695" s="15" t="e">
        <f>IF(INDEX('Lending operations'!$M$3:$M$1007,MATCH($A695,'Lending operations'!$A$3:$A$1007,0))="ü",1,NA())</f>
        <v>#N/A</v>
      </c>
      <c r="J695" s="15">
        <f t="shared" si="20"/>
        <v>0</v>
      </c>
      <c r="K695" s="15">
        <f t="shared" si="21"/>
        <v>0</v>
      </c>
      <c r="M695" s="15" t="e">
        <f>IF(INDEX('Asset purchases'!L$3:L$1002,MATCH($A695,'Asset purchases'!$A$3:$A$1002,0))="ü",1,NA())</f>
        <v>#N/A</v>
      </c>
      <c r="N695" s="15" t="e">
        <f>IF(INDEX('Asset purchases'!M$3:M$1002,MATCH($A695,'Asset purchases'!$A$3:$A$1002,0))="ü",1,NA())</f>
        <v>#N/A</v>
      </c>
      <c r="O695" s="15" t="e">
        <f>IF(INDEX('Asset purchases'!N$3:N$1002,MATCH($A695,'Asset purchases'!$A$3:$A$1002,0))="ü",1,NA())</f>
        <v>#N/A</v>
      </c>
      <c r="P695" s="15" t="e">
        <f>IF(INDEX('Asset purchases'!O$3:O$1002,MATCH($A695,'Asset purchases'!$A$3:$A$1002,0))="ü",1,NA())</f>
        <v>#N/A</v>
      </c>
      <c r="Q695" s="15" t="e">
        <f>IF(INDEX('Asset purchases'!P$3:P$1002,MATCH($A695,'Asset purchases'!$A$3:$A$1002,0))="ü",1,NA())</f>
        <v>#N/A</v>
      </c>
      <c r="R695" s="15" t="e">
        <f>IF(INDEX('Asset purchases'!Q$3:Q$1002,MATCH($A695,'Asset purchases'!$A$3:$A$1002,0))="ü",1,NA())</f>
        <v>#N/A</v>
      </c>
      <c r="S695" s="15" t="e">
        <f>IF(INDEX('Asset purchases'!R$3:R$1002,MATCH($A695,'Asset purchases'!$A$3:$A$1002,0))="ü",1,NA())</f>
        <v>#N/A</v>
      </c>
      <c r="T695" s="15" t="e">
        <f>IF(INDEX('Asset purchases'!S$3:S$1002,MATCH($A695,'Asset purchases'!$A$3:$A$1002,0))="ü",1,NA())</f>
        <v>#N/A</v>
      </c>
      <c r="U695" s="15" t="e">
        <f>IF(INDEX('Asset purchases'!T$3:T$1002,MATCH($A695,'Asset purchases'!$A$3:$A$1002,0))="ü",1,NA())</f>
        <v>#N/A</v>
      </c>
      <c r="V695" s="43">
        <f>IF(Announcements!H694="ü",1,0)</f>
        <v>0</v>
      </c>
    </row>
    <row r="696" spans="1:22" x14ac:dyDescent="0.3">
      <c r="A696" s="15" t="str">
        <f>IF(NOT(ISBLANK(Announcements!A695)),Announcements!A695,NA())</f>
        <v>JP-20200316-mon-3</v>
      </c>
      <c r="B696" s="15">
        <f>IF(NOT(ISBLANK(Announcements!B695)),Announcements!B695,NA())</f>
        <v>4</v>
      </c>
      <c r="C696" s="15" t="e">
        <f>IF(NOT(ISBLANK(Announcements!#REF!)),Announcements!#REF!,NA())</f>
        <v>#REF!</v>
      </c>
      <c r="D696" s="26">
        <f>IF(NOT(ISBLANK(Announcements!C695)),Announcements!C695,NA())</f>
        <v>43998</v>
      </c>
      <c r="E696" s="15" t="e">
        <f>IF(NOT(ISBLANK(Announcements!D695)),Announcements!D695,NA())</f>
        <v>#N/A</v>
      </c>
      <c r="F696" s="15" t="str">
        <f>IF(NOT(ISBLANK(Announcements!E695)),Announcements!E695,NA())</f>
        <v>JP</v>
      </c>
      <c r="G696" s="15" t="str">
        <f>IF(NOT(ISBLANK(Announcements!F695)),Announcements!F695,NA())</f>
        <v>Interest rate</v>
      </c>
      <c r="H696" s="15" t="e">
        <f>IF(INDEX('Lending operations'!$L$3:$L$1007,MATCH($A696,'Lending operations'!$A$3:$A$1007,0))="ü",1,0)</f>
        <v>#N/A</v>
      </c>
      <c r="I696" s="15" t="e">
        <f>IF(INDEX('Lending operations'!$M$3:$M$1007,MATCH($A696,'Lending operations'!$A$3:$A$1007,0))="ü",1,NA())</f>
        <v>#N/A</v>
      </c>
      <c r="J696" s="15">
        <f t="shared" si="20"/>
        <v>0</v>
      </c>
      <c r="K696" s="15">
        <f t="shared" si="21"/>
        <v>0</v>
      </c>
      <c r="M696" s="15" t="e">
        <f>IF(INDEX('Asset purchases'!L$3:L$1002,MATCH($A696,'Asset purchases'!$A$3:$A$1002,0))="ü",1,NA())</f>
        <v>#N/A</v>
      </c>
      <c r="N696" s="15" t="e">
        <f>IF(INDEX('Asset purchases'!M$3:M$1002,MATCH($A696,'Asset purchases'!$A$3:$A$1002,0))="ü",1,NA())</f>
        <v>#N/A</v>
      </c>
      <c r="O696" s="15" t="e">
        <f>IF(INDEX('Asset purchases'!N$3:N$1002,MATCH($A696,'Asset purchases'!$A$3:$A$1002,0))="ü",1,NA())</f>
        <v>#N/A</v>
      </c>
      <c r="P696" s="15" t="e">
        <f>IF(INDEX('Asset purchases'!O$3:O$1002,MATCH($A696,'Asset purchases'!$A$3:$A$1002,0))="ü",1,NA())</f>
        <v>#N/A</v>
      </c>
      <c r="Q696" s="15" t="e">
        <f>IF(INDEX('Asset purchases'!P$3:P$1002,MATCH($A696,'Asset purchases'!$A$3:$A$1002,0))="ü",1,NA())</f>
        <v>#N/A</v>
      </c>
      <c r="R696" s="15" t="e">
        <f>IF(INDEX('Asset purchases'!Q$3:Q$1002,MATCH($A696,'Asset purchases'!$A$3:$A$1002,0))="ü",1,NA())</f>
        <v>#N/A</v>
      </c>
      <c r="S696" s="15" t="e">
        <f>IF(INDEX('Asset purchases'!R$3:R$1002,MATCH($A696,'Asset purchases'!$A$3:$A$1002,0))="ü",1,NA())</f>
        <v>#N/A</v>
      </c>
      <c r="T696" s="15" t="e">
        <f>IF(INDEX('Asset purchases'!S$3:S$1002,MATCH($A696,'Asset purchases'!$A$3:$A$1002,0))="ü",1,NA())</f>
        <v>#N/A</v>
      </c>
      <c r="U696" s="15" t="e">
        <f>IF(INDEX('Asset purchases'!T$3:T$1002,MATCH($A696,'Asset purchases'!$A$3:$A$1002,0))="ü",1,NA())</f>
        <v>#N/A</v>
      </c>
      <c r="V696" s="43">
        <f>IF(Announcements!H695="ü",1,0)</f>
        <v>0</v>
      </c>
    </row>
    <row r="697" spans="1:22" x14ac:dyDescent="0.3">
      <c r="A697" s="15" t="str">
        <f>IF(NOT(ISBLANK(Announcements!A696)),Announcements!A696,NA())</f>
        <v>JP-20200315-mon-1</v>
      </c>
      <c r="B697" s="15">
        <f>IF(NOT(ISBLANK(Announcements!B696)),Announcements!B696,NA())</f>
        <v>3</v>
      </c>
      <c r="C697" s="15" t="e">
        <f>IF(NOT(ISBLANK(Announcements!#REF!)),Announcements!#REF!,NA())</f>
        <v>#REF!</v>
      </c>
      <c r="D697" s="26">
        <f>IF(NOT(ISBLANK(Announcements!C696)),Announcements!C696,NA())</f>
        <v>44001</v>
      </c>
      <c r="E697" s="15" t="e">
        <f>IF(NOT(ISBLANK(Announcements!D696)),Announcements!D696,NA())</f>
        <v>#N/A</v>
      </c>
      <c r="F697" s="15" t="str">
        <f>IF(NOT(ISBLANK(Announcements!E696)),Announcements!E696,NA())</f>
        <v>JP</v>
      </c>
      <c r="G697" s="15" t="str">
        <f>IF(NOT(ISBLANK(Announcements!F696)),Announcements!F696,NA())</f>
        <v>Foreign exchange</v>
      </c>
      <c r="H697" s="15" t="e">
        <f>IF(INDEX('Lending operations'!$L$3:$L$1007,MATCH($A697,'Lending operations'!$A$3:$A$1007,0))="ü",1,0)</f>
        <v>#N/A</v>
      </c>
      <c r="I697" s="15" t="e">
        <f>IF(INDEX('Lending operations'!$M$3:$M$1007,MATCH($A697,'Lending operations'!$A$3:$A$1007,0))="ü",1,NA())</f>
        <v>#N/A</v>
      </c>
      <c r="J697" s="15">
        <f t="shared" si="20"/>
        <v>0</v>
      </c>
      <c r="K697" s="15">
        <f t="shared" si="21"/>
        <v>0</v>
      </c>
      <c r="M697" s="15" t="e">
        <f>IF(INDEX('Asset purchases'!L$3:L$1002,MATCH($A697,'Asset purchases'!$A$3:$A$1002,0))="ü",1,NA())</f>
        <v>#N/A</v>
      </c>
      <c r="N697" s="15" t="e">
        <f>IF(INDEX('Asset purchases'!M$3:M$1002,MATCH($A697,'Asset purchases'!$A$3:$A$1002,0))="ü",1,NA())</f>
        <v>#N/A</v>
      </c>
      <c r="O697" s="15" t="e">
        <f>IF(INDEX('Asset purchases'!N$3:N$1002,MATCH($A697,'Asset purchases'!$A$3:$A$1002,0))="ü",1,NA())</f>
        <v>#N/A</v>
      </c>
      <c r="P697" s="15" t="e">
        <f>IF(INDEX('Asset purchases'!O$3:O$1002,MATCH($A697,'Asset purchases'!$A$3:$A$1002,0))="ü",1,NA())</f>
        <v>#N/A</v>
      </c>
      <c r="Q697" s="15" t="e">
        <f>IF(INDEX('Asset purchases'!P$3:P$1002,MATCH($A697,'Asset purchases'!$A$3:$A$1002,0))="ü",1,NA())</f>
        <v>#N/A</v>
      </c>
      <c r="R697" s="15" t="e">
        <f>IF(INDEX('Asset purchases'!Q$3:Q$1002,MATCH($A697,'Asset purchases'!$A$3:$A$1002,0))="ü",1,NA())</f>
        <v>#N/A</v>
      </c>
      <c r="S697" s="15" t="e">
        <f>IF(INDEX('Asset purchases'!R$3:R$1002,MATCH($A697,'Asset purchases'!$A$3:$A$1002,0))="ü",1,NA())</f>
        <v>#N/A</v>
      </c>
      <c r="T697" s="15" t="e">
        <f>IF(INDEX('Asset purchases'!S$3:S$1002,MATCH($A697,'Asset purchases'!$A$3:$A$1002,0))="ü",1,NA())</f>
        <v>#N/A</v>
      </c>
      <c r="U697" s="15" t="e">
        <f>IF(INDEX('Asset purchases'!T$3:T$1002,MATCH($A697,'Asset purchases'!$A$3:$A$1002,0))="ü",1,NA())</f>
        <v>#N/A</v>
      </c>
      <c r="V697" s="43">
        <f>IF(Announcements!H696="ü",1,0)</f>
        <v>1</v>
      </c>
    </row>
    <row r="698" spans="1:22" x14ac:dyDescent="0.3">
      <c r="A698" s="15" t="str">
        <f>IF(NOT(ISBLANK(Announcements!A697)),Announcements!A697,NA())</f>
        <v>JP-20200316-mon-3</v>
      </c>
      <c r="B698" s="15">
        <f>IF(NOT(ISBLANK(Announcements!B697)),Announcements!B697,NA())</f>
        <v>5</v>
      </c>
      <c r="C698" s="15" t="e">
        <f>IF(NOT(ISBLANK(Announcements!#REF!)),Announcements!#REF!,NA())</f>
        <v>#REF!</v>
      </c>
      <c r="D698" s="26">
        <f>IF(NOT(ISBLANK(Announcements!C697)),Announcements!C697,NA())</f>
        <v>44027</v>
      </c>
      <c r="E698" s="15" t="e">
        <f>IF(NOT(ISBLANK(Announcements!D697)),Announcements!D697,NA())</f>
        <v>#N/A</v>
      </c>
      <c r="F698" s="15" t="str">
        <f>IF(NOT(ISBLANK(Announcements!E697)),Announcements!E697,NA())</f>
        <v>JP</v>
      </c>
      <c r="G698" s="15" t="str">
        <f>IF(NOT(ISBLANK(Announcements!F697)),Announcements!F697,NA())</f>
        <v>Interest rate</v>
      </c>
      <c r="H698" s="15" t="e">
        <f>IF(INDEX('Lending operations'!$L$3:$L$1007,MATCH($A698,'Lending operations'!$A$3:$A$1007,0))="ü",1,0)</f>
        <v>#N/A</v>
      </c>
      <c r="I698" s="15" t="e">
        <f>IF(INDEX('Lending operations'!$M$3:$M$1007,MATCH($A698,'Lending operations'!$A$3:$A$1007,0))="ü",1,NA())</f>
        <v>#N/A</v>
      </c>
      <c r="J698" s="15">
        <f t="shared" si="20"/>
        <v>0</v>
      </c>
      <c r="K698" s="15">
        <f t="shared" si="21"/>
        <v>0</v>
      </c>
      <c r="M698" s="15" t="e">
        <f>IF(INDEX('Asset purchases'!L$3:L$1002,MATCH($A698,'Asset purchases'!$A$3:$A$1002,0))="ü",1,NA())</f>
        <v>#N/A</v>
      </c>
      <c r="N698" s="15" t="e">
        <f>IF(INDEX('Asset purchases'!M$3:M$1002,MATCH($A698,'Asset purchases'!$A$3:$A$1002,0))="ü",1,NA())</f>
        <v>#N/A</v>
      </c>
      <c r="O698" s="15" t="e">
        <f>IF(INDEX('Asset purchases'!N$3:N$1002,MATCH($A698,'Asset purchases'!$A$3:$A$1002,0))="ü",1,NA())</f>
        <v>#N/A</v>
      </c>
      <c r="P698" s="15" t="e">
        <f>IF(INDEX('Asset purchases'!O$3:O$1002,MATCH($A698,'Asset purchases'!$A$3:$A$1002,0))="ü",1,NA())</f>
        <v>#N/A</v>
      </c>
      <c r="Q698" s="15" t="e">
        <f>IF(INDEX('Asset purchases'!P$3:P$1002,MATCH($A698,'Asset purchases'!$A$3:$A$1002,0))="ü",1,NA())</f>
        <v>#N/A</v>
      </c>
      <c r="R698" s="15" t="e">
        <f>IF(INDEX('Asset purchases'!Q$3:Q$1002,MATCH($A698,'Asset purchases'!$A$3:$A$1002,0))="ü",1,NA())</f>
        <v>#N/A</v>
      </c>
      <c r="S698" s="15" t="e">
        <f>IF(INDEX('Asset purchases'!R$3:R$1002,MATCH($A698,'Asset purchases'!$A$3:$A$1002,0))="ü",1,NA())</f>
        <v>#N/A</v>
      </c>
      <c r="T698" s="15" t="e">
        <f>IF(INDEX('Asset purchases'!S$3:S$1002,MATCH($A698,'Asset purchases'!$A$3:$A$1002,0))="ü",1,NA())</f>
        <v>#N/A</v>
      </c>
      <c r="U698" s="15" t="e">
        <f>IF(INDEX('Asset purchases'!T$3:T$1002,MATCH($A698,'Asset purchases'!$A$3:$A$1002,0))="ü",1,NA())</f>
        <v>#N/A</v>
      </c>
      <c r="V698" s="43">
        <f>IF(Announcements!H697="ü",1,0)</f>
        <v>0</v>
      </c>
    </row>
    <row r="699" spans="1:22" x14ac:dyDescent="0.3">
      <c r="A699" s="15" t="str">
        <f>IF(NOT(ISBLANK(Announcements!A698)),Announcements!A698,NA())</f>
        <v>JP-20200315-mon-1</v>
      </c>
      <c r="B699" s="15">
        <f>IF(NOT(ISBLANK(Announcements!B698)),Announcements!B698,NA())</f>
        <v>4</v>
      </c>
      <c r="C699" s="15" t="e">
        <f>IF(NOT(ISBLANK(Announcements!#REF!)),Announcements!#REF!,NA())</f>
        <v>#REF!</v>
      </c>
      <c r="D699" s="26">
        <f>IF(NOT(ISBLANK(Announcements!C698)),Announcements!C698,NA())</f>
        <v>44063</v>
      </c>
      <c r="E699" s="15" t="e">
        <f>IF(NOT(ISBLANK(Announcements!D698)),Announcements!D698,NA())</f>
        <v>#N/A</v>
      </c>
      <c r="F699" s="15" t="str">
        <f>IF(NOT(ISBLANK(Announcements!E698)),Announcements!E698,NA())</f>
        <v>JP</v>
      </c>
      <c r="G699" s="15" t="str">
        <f>IF(NOT(ISBLANK(Announcements!F698)),Announcements!F698,NA())</f>
        <v>Foreign exchange</v>
      </c>
      <c r="H699" s="15" t="e">
        <f>IF(INDEX('Lending operations'!$L$3:$L$1007,MATCH($A699,'Lending operations'!$A$3:$A$1007,0))="ü",1,0)</f>
        <v>#N/A</v>
      </c>
      <c r="I699" s="15" t="e">
        <f>IF(INDEX('Lending operations'!$M$3:$M$1007,MATCH($A699,'Lending operations'!$A$3:$A$1007,0))="ü",1,NA())</f>
        <v>#N/A</v>
      </c>
      <c r="J699" s="15">
        <f t="shared" si="20"/>
        <v>0</v>
      </c>
      <c r="K699" s="15">
        <f t="shared" si="21"/>
        <v>0</v>
      </c>
      <c r="M699" s="15" t="e">
        <f>IF(INDEX('Asset purchases'!L$3:L$1002,MATCH($A699,'Asset purchases'!$A$3:$A$1002,0))="ü",1,NA())</f>
        <v>#N/A</v>
      </c>
      <c r="N699" s="15" t="e">
        <f>IF(INDEX('Asset purchases'!M$3:M$1002,MATCH($A699,'Asset purchases'!$A$3:$A$1002,0))="ü",1,NA())</f>
        <v>#N/A</v>
      </c>
      <c r="O699" s="15" t="e">
        <f>IF(INDEX('Asset purchases'!N$3:N$1002,MATCH($A699,'Asset purchases'!$A$3:$A$1002,0))="ü",1,NA())</f>
        <v>#N/A</v>
      </c>
      <c r="P699" s="15" t="e">
        <f>IF(INDEX('Asset purchases'!O$3:O$1002,MATCH($A699,'Asset purchases'!$A$3:$A$1002,0))="ü",1,NA())</f>
        <v>#N/A</v>
      </c>
      <c r="Q699" s="15" t="e">
        <f>IF(INDEX('Asset purchases'!P$3:P$1002,MATCH($A699,'Asset purchases'!$A$3:$A$1002,0))="ü",1,NA())</f>
        <v>#N/A</v>
      </c>
      <c r="R699" s="15" t="e">
        <f>IF(INDEX('Asset purchases'!Q$3:Q$1002,MATCH($A699,'Asset purchases'!$A$3:$A$1002,0))="ü",1,NA())</f>
        <v>#N/A</v>
      </c>
      <c r="S699" s="15" t="e">
        <f>IF(INDEX('Asset purchases'!R$3:R$1002,MATCH($A699,'Asset purchases'!$A$3:$A$1002,0))="ü",1,NA())</f>
        <v>#N/A</v>
      </c>
      <c r="T699" s="15" t="e">
        <f>IF(INDEX('Asset purchases'!S$3:S$1002,MATCH($A699,'Asset purchases'!$A$3:$A$1002,0))="ü",1,NA())</f>
        <v>#N/A</v>
      </c>
      <c r="U699" s="15" t="e">
        <f>IF(INDEX('Asset purchases'!T$3:T$1002,MATCH($A699,'Asset purchases'!$A$3:$A$1002,0))="ü",1,NA())</f>
        <v>#N/A</v>
      </c>
      <c r="V699" s="43">
        <f>IF(Announcements!H698="ü",1,0)</f>
        <v>1</v>
      </c>
    </row>
    <row r="700" spans="1:22" x14ac:dyDescent="0.3">
      <c r="A700" s="15" t="str">
        <f>IF(NOT(ISBLANK(Announcements!A699)),Announcements!A699,NA())</f>
        <v>JP-20200316-mon-3</v>
      </c>
      <c r="B700" s="15">
        <f>IF(NOT(ISBLANK(Announcements!B699)),Announcements!B699,NA())</f>
        <v>6</v>
      </c>
      <c r="C700" s="15" t="e">
        <f>IF(NOT(ISBLANK(Announcements!#REF!)),Announcements!#REF!,NA())</f>
        <v>#REF!</v>
      </c>
      <c r="D700" s="26">
        <f>IF(NOT(ISBLANK(Announcements!C699)),Announcements!C699,NA())</f>
        <v>44091</v>
      </c>
      <c r="E700" s="15" t="e">
        <f>IF(NOT(ISBLANK(Announcements!D699)),Announcements!D699,NA())</f>
        <v>#N/A</v>
      </c>
      <c r="F700" s="15" t="str">
        <f>IF(NOT(ISBLANK(Announcements!E699)),Announcements!E699,NA())</f>
        <v>JP</v>
      </c>
      <c r="G700" s="15" t="str">
        <f>IF(NOT(ISBLANK(Announcements!F699)),Announcements!F699,NA())</f>
        <v>Interest rate</v>
      </c>
      <c r="H700" s="15" t="e">
        <f>IF(INDEX('Lending operations'!$L$3:$L$1007,MATCH($A700,'Lending operations'!$A$3:$A$1007,0))="ü",1,0)</f>
        <v>#N/A</v>
      </c>
      <c r="I700" s="15" t="e">
        <f>IF(INDEX('Lending operations'!$M$3:$M$1007,MATCH($A700,'Lending operations'!$A$3:$A$1007,0))="ü",1,NA())</f>
        <v>#N/A</v>
      </c>
      <c r="J700" s="15">
        <f t="shared" si="20"/>
        <v>0</v>
      </c>
      <c r="K700" s="15">
        <f t="shared" si="21"/>
        <v>0</v>
      </c>
      <c r="M700" s="15" t="e">
        <f>IF(INDEX('Asset purchases'!L$3:L$1002,MATCH($A700,'Asset purchases'!$A$3:$A$1002,0))="ü",1,NA())</f>
        <v>#N/A</v>
      </c>
      <c r="N700" s="15" t="e">
        <f>IF(INDEX('Asset purchases'!M$3:M$1002,MATCH($A700,'Asset purchases'!$A$3:$A$1002,0))="ü",1,NA())</f>
        <v>#N/A</v>
      </c>
      <c r="O700" s="15" t="e">
        <f>IF(INDEX('Asset purchases'!N$3:N$1002,MATCH($A700,'Asset purchases'!$A$3:$A$1002,0))="ü",1,NA())</f>
        <v>#N/A</v>
      </c>
      <c r="P700" s="15" t="e">
        <f>IF(INDEX('Asset purchases'!O$3:O$1002,MATCH($A700,'Asset purchases'!$A$3:$A$1002,0))="ü",1,NA())</f>
        <v>#N/A</v>
      </c>
      <c r="Q700" s="15" t="e">
        <f>IF(INDEX('Asset purchases'!P$3:P$1002,MATCH($A700,'Asset purchases'!$A$3:$A$1002,0))="ü",1,NA())</f>
        <v>#N/A</v>
      </c>
      <c r="R700" s="15" t="e">
        <f>IF(INDEX('Asset purchases'!Q$3:Q$1002,MATCH($A700,'Asset purchases'!$A$3:$A$1002,0))="ü",1,NA())</f>
        <v>#N/A</v>
      </c>
      <c r="S700" s="15" t="e">
        <f>IF(INDEX('Asset purchases'!R$3:R$1002,MATCH($A700,'Asset purchases'!$A$3:$A$1002,0))="ü",1,NA())</f>
        <v>#N/A</v>
      </c>
      <c r="T700" s="15" t="e">
        <f>IF(INDEX('Asset purchases'!S$3:S$1002,MATCH($A700,'Asset purchases'!$A$3:$A$1002,0))="ü",1,NA())</f>
        <v>#N/A</v>
      </c>
      <c r="U700" s="15" t="e">
        <f>IF(INDEX('Asset purchases'!T$3:T$1002,MATCH($A700,'Asset purchases'!$A$3:$A$1002,0))="ü",1,NA())</f>
        <v>#N/A</v>
      </c>
      <c r="V700" s="43">
        <f>IF(Announcements!H699="ü",1,0)</f>
        <v>0</v>
      </c>
    </row>
    <row r="701" spans="1:22" x14ac:dyDescent="0.3">
      <c r="A701" s="15" t="str">
        <f>IF(NOT(ISBLANK(Announcements!A700)),Announcements!A700,NA())</f>
        <v>JP-20200316-mon-3</v>
      </c>
      <c r="B701" s="15">
        <f>IF(NOT(ISBLANK(Announcements!B700)),Announcements!B700,NA())</f>
        <v>7</v>
      </c>
      <c r="C701" s="15" t="e">
        <f>IF(NOT(ISBLANK(Announcements!#REF!)),Announcements!#REF!,NA())</f>
        <v>#REF!</v>
      </c>
      <c r="D701" s="26">
        <f>IF(NOT(ISBLANK(Announcements!C700)),Announcements!C700,NA())</f>
        <v>44133</v>
      </c>
      <c r="E701" s="15" t="e">
        <f>IF(NOT(ISBLANK(Announcements!D700)),Announcements!D700,NA())</f>
        <v>#N/A</v>
      </c>
      <c r="F701" s="15" t="str">
        <f>IF(NOT(ISBLANK(Announcements!E700)),Announcements!E700,NA())</f>
        <v>JP</v>
      </c>
      <c r="G701" s="15" t="str">
        <f>IF(NOT(ISBLANK(Announcements!F700)),Announcements!F700,NA())</f>
        <v>Interest rate</v>
      </c>
      <c r="H701" s="15" t="e">
        <f>IF(INDEX('Lending operations'!$L$3:$L$1007,MATCH($A701,'Lending operations'!$A$3:$A$1007,0))="ü",1,0)</f>
        <v>#N/A</v>
      </c>
      <c r="I701" s="15" t="e">
        <f>IF(INDEX('Lending operations'!$M$3:$M$1007,MATCH($A701,'Lending operations'!$A$3:$A$1007,0))="ü",1,NA())</f>
        <v>#N/A</v>
      </c>
      <c r="J701" s="15">
        <f t="shared" si="20"/>
        <v>0</v>
      </c>
      <c r="K701" s="15">
        <f t="shared" si="21"/>
        <v>0</v>
      </c>
      <c r="M701" s="15" t="e">
        <f>IF(INDEX('Asset purchases'!L$3:L$1002,MATCH($A701,'Asset purchases'!$A$3:$A$1002,0))="ü",1,NA())</f>
        <v>#N/A</v>
      </c>
      <c r="N701" s="15" t="e">
        <f>IF(INDEX('Asset purchases'!M$3:M$1002,MATCH($A701,'Asset purchases'!$A$3:$A$1002,0))="ü",1,NA())</f>
        <v>#N/A</v>
      </c>
      <c r="O701" s="15" t="e">
        <f>IF(INDEX('Asset purchases'!N$3:N$1002,MATCH($A701,'Asset purchases'!$A$3:$A$1002,0))="ü",1,NA())</f>
        <v>#N/A</v>
      </c>
      <c r="P701" s="15" t="e">
        <f>IF(INDEX('Asset purchases'!O$3:O$1002,MATCH($A701,'Asset purchases'!$A$3:$A$1002,0))="ü",1,NA())</f>
        <v>#N/A</v>
      </c>
      <c r="Q701" s="15" t="e">
        <f>IF(INDEX('Asset purchases'!P$3:P$1002,MATCH($A701,'Asset purchases'!$A$3:$A$1002,0))="ü",1,NA())</f>
        <v>#N/A</v>
      </c>
      <c r="R701" s="15" t="e">
        <f>IF(INDEX('Asset purchases'!Q$3:Q$1002,MATCH($A701,'Asset purchases'!$A$3:$A$1002,0))="ü",1,NA())</f>
        <v>#N/A</v>
      </c>
      <c r="S701" s="15" t="e">
        <f>IF(INDEX('Asset purchases'!R$3:R$1002,MATCH($A701,'Asset purchases'!$A$3:$A$1002,0))="ü",1,NA())</f>
        <v>#N/A</v>
      </c>
      <c r="T701" s="15" t="e">
        <f>IF(INDEX('Asset purchases'!S$3:S$1002,MATCH($A701,'Asset purchases'!$A$3:$A$1002,0))="ü",1,NA())</f>
        <v>#N/A</v>
      </c>
      <c r="U701" s="15" t="e">
        <f>IF(INDEX('Asset purchases'!T$3:T$1002,MATCH($A701,'Asset purchases'!$A$3:$A$1002,0))="ü",1,NA())</f>
        <v>#N/A</v>
      </c>
      <c r="V701" s="43">
        <f>IF(Announcements!H700="ü",1,0)</f>
        <v>0</v>
      </c>
    </row>
    <row r="702" spans="1:22" x14ac:dyDescent="0.3">
      <c r="A702" s="15" t="str">
        <f>IF(NOT(ISBLANK(Announcements!A701)),Announcements!A701,NA())</f>
        <v>JP-20200316-mon-2</v>
      </c>
      <c r="B702" s="15">
        <f>IF(NOT(ISBLANK(Announcements!B701)),Announcements!B701,NA())</f>
        <v>4</v>
      </c>
      <c r="C702" s="15" t="e">
        <f>IF(NOT(ISBLANK(Announcements!#REF!)),Announcements!#REF!,NA())</f>
        <v>#REF!</v>
      </c>
      <c r="D702" s="26">
        <f>IF(NOT(ISBLANK(Announcements!C701)),Announcements!C701,NA())</f>
        <v>44183</v>
      </c>
      <c r="E702" s="15" t="e">
        <f>IF(NOT(ISBLANK(Announcements!D701)),Announcements!D701,NA())</f>
        <v>#N/A</v>
      </c>
      <c r="F702" s="15" t="str">
        <f>IF(NOT(ISBLANK(Announcements!E701)),Announcements!E701,NA())</f>
        <v>JP</v>
      </c>
      <c r="G702" s="15" t="str">
        <f>IF(NOT(ISBLANK(Announcements!F701)),Announcements!F701,NA())</f>
        <v>Asset purchases</v>
      </c>
      <c r="H702" s="15" t="e">
        <f>IF(INDEX('Lending operations'!$L$3:$L$1007,MATCH($A702,'Lending operations'!$A$3:$A$1007,0))="ü",1,0)</f>
        <v>#N/A</v>
      </c>
      <c r="I702" s="15" t="e">
        <f>IF(INDEX('Lending operations'!$M$3:$M$1007,MATCH($A702,'Lending operations'!$A$3:$A$1007,0))="ü",1,NA())</f>
        <v>#N/A</v>
      </c>
      <c r="J702" s="15">
        <f t="shared" si="20"/>
        <v>1</v>
      </c>
      <c r="K702" s="15">
        <f t="shared" si="21"/>
        <v>0</v>
      </c>
      <c r="M702" s="15" t="e">
        <f>IF(INDEX('Asset purchases'!L$3:L$1002,MATCH($A702,'Asset purchases'!$A$3:$A$1002,0))="ü",1,NA())</f>
        <v>#N/A</v>
      </c>
      <c r="N702" s="15" t="e">
        <f>IF(INDEX('Asset purchases'!M$3:M$1002,MATCH($A702,'Asset purchases'!$A$3:$A$1002,0))="ü",1,NA())</f>
        <v>#N/A</v>
      </c>
      <c r="O702" s="15" t="e">
        <f>IF(INDEX('Asset purchases'!N$3:N$1002,MATCH($A702,'Asset purchases'!$A$3:$A$1002,0))="ü",1,NA())</f>
        <v>#N/A</v>
      </c>
      <c r="P702" s="15">
        <f>IF(INDEX('Asset purchases'!O$3:O$1002,MATCH($A702,'Asset purchases'!$A$3:$A$1002,0))="ü",1,NA())</f>
        <v>1</v>
      </c>
      <c r="Q702" s="15" t="e">
        <f>IF(INDEX('Asset purchases'!P$3:P$1002,MATCH($A702,'Asset purchases'!$A$3:$A$1002,0))="ü",1,NA())</f>
        <v>#N/A</v>
      </c>
      <c r="R702" s="15" t="e">
        <f>IF(INDEX('Asset purchases'!Q$3:Q$1002,MATCH($A702,'Asset purchases'!$A$3:$A$1002,0))="ü",1,NA())</f>
        <v>#N/A</v>
      </c>
      <c r="S702" s="15">
        <f>IF(INDEX('Asset purchases'!R$3:R$1002,MATCH($A702,'Asset purchases'!$A$3:$A$1002,0))="ü",1,NA())</f>
        <v>1</v>
      </c>
      <c r="T702" s="15" t="e">
        <f>IF(INDEX('Asset purchases'!S$3:S$1002,MATCH($A702,'Asset purchases'!$A$3:$A$1002,0))="ü",1,NA())</f>
        <v>#N/A</v>
      </c>
      <c r="U702" s="15" t="e">
        <f>IF(INDEX('Asset purchases'!T$3:T$1002,MATCH($A702,'Asset purchases'!$A$3:$A$1002,0))="ü",1,NA())</f>
        <v>#N/A</v>
      </c>
      <c r="V702" s="43">
        <f>IF(Announcements!H701="ü",1,0)</f>
        <v>0</v>
      </c>
    </row>
    <row r="703" spans="1:22" x14ac:dyDescent="0.3">
      <c r="A703" s="15" t="str">
        <f>IF(NOT(ISBLANK(Announcements!A702)),Announcements!A702,NA())</f>
        <v>JP-20200316-mon-3</v>
      </c>
      <c r="B703" s="15">
        <f>IF(NOT(ISBLANK(Announcements!B702)),Announcements!B702,NA())</f>
        <v>8</v>
      </c>
      <c r="C703" s="15" t="e">
        <f>IF(NOT(ISBLANK(Announcements!#REF!)),Announcements!#REF!,NA())</f>
        <v>#REF!</v>
      </c>
      <c r="D703" s="26">
        <f>IF(NOT(ISBLANK(Announcements!C702)),Announcements!C702,NA())</f>
        <v>44183</v>
      </c>
      <c r="E703" s="15" t="e">
        <f>IF(NOT(ISBLANK(Announcements!D702)),Announcements!D702,NA())</f>
        <v>#N/A</v>
      </c>
      <c r="F703" s="15" t="str">
        <f>IF(NOT(ISBLANK(Announcements!E702)),Announcements!E702,NA())</f>
        <v>JP</v>
      </c>
      <c r="G703" s="15" t="str">
        <f>IF(NOT(ISBLANK(Announcements!F702)),Announcements!F702,NA())</f>
        <v>Interest rate</v>
      </c>
      <c r="H703" s="15" t="e">
        <f>IF(INDEX('Lending operations'!$L$3:$L$1007,MATCH($A703,'Lending operations'!$A$3:$A$1007,0))="ü",1,0)</f>
        <v>#N/A</v>
      </c>
      <c r="I703" s="15" t="e">
        <f>IF(INDEX('Lending operations'!$M$3:$M$1007,MATCH($A703,'Lending operations'!$A$3:$A$1007,0))="ü",1,NA())</f>
        <v>#N/A</v>
      </c>
      <c r="J703" s="15">
        <f t="shared" si="20"/>
        <v>0</v>
      </c>
      <c r="K703" s="15">
        <f t="shared" si="21"/>
        <v>0</v>
      </c>
      <c r="M703" s="15" t="e">
        <f>IF(INDEX('Asset purchases'!L$3:L$1002,MATCH($A703,'Asset purchases'!$A$3:$A$1002,0))="ü",1,NA())</f>
        <v>#N/A</v>
      </c>
      <c r="N703" s="15" t="e">
        <f>IF(INDEX('Asset purchases'!M$3:M$1002,MATCH($A703,'Asset purchases'!$A$3:$A$1002,0))="ü",1,NA())</f>
        <v>#N/A</v>
      </c>
      <c r="O703" s="15" t="e">
        <f>IF(INDEX('Asset purchases'!N$3:N$1002,MATCH($A703,'Asset purchases'!$A$3:$A$1002,0))="ü",1,NA())</f>
        <v>#N/A</v>
      </c>
      <c r="P703" s="15" t="e">
        <f>IF(INDEX('Asset purchases'!O$3:O$1002,MATCH($A703,'Asset purchases'!$A$3:$A$1002,0))="ü",1,NA())</f>
        <v>#N/A</v>
      </c>
      <c r="Q703" s="15" t="e">
        <f>IF(INDEX('Asset purchases'!P$3:P$1002,MATCH($A703,'Asset purchases'!$A$3:$A$1002,0))="ü",1,NA())</f>
        <v>#N/A</v>
      </c>
      <c r="R703" s="15" t="e">
        <f>IF(INDEX('Asset purchases'!Q$3:Q$1002,MATCH($A703,'Asset purchases'!$A$3:$A$1002,0))="ü",1,NA())</f>
        <v>#N/A</v>
      </c>
      <c r="S703" s="15" t="e">
        <f>IF(INDEX('Asset purchases'!R$3:R$1002,MATCH($A703,'Asset purchases'!$A$3:$A$1002,0))="ü",1,NA())</f>
        <v>#N/A</v>
      </c>
      <c r="T703" s="15" t="e">
        <f>IF(INDEX('Asset purchases'!S$3:S$1002,MATCH($A703,'Asset purchases'!$A$3:$A$1002,0))="ü",1,NA())</f>
        <v>#N/A</v>
      </c>
      <c r="U703" s="15" t="e">
        <f>IF(INDEX('Asset purchases'!T$3:T$1002,MATCH($A703,'Asset purchases'!$A$3:$A$1002,0))="ü",1,NA())</f>
        <v>#N/A</v>
      </c>
      <c r="V703" s="43">
        <f>IF(Announcements!H702="ü",1,0)</f>
        <v>0</v>
      </c>
    </row>
    <row r="704" spans="1:22" x14ac:dyDescent="0.3">
      <c r="A704" s="15" t="str">
        <f>IF(NOT(ISBLANK(Announcements!A703)),Announcements!A703,NA())</f>
        <v>JP-20200316-mon-1</v>
      </c>
      <c r="B704" s="15">
        <f>IF(NOT(ISBLANK(Announcements!B703)),Announcements!B703,NA())</f>
        <v>6</v>
      </c>
      <c r="C704" s="15" t="e">
        <f>IF(NOT(ISBLANK(Announcements!#REF!)),Announcements!#REF!,NA())</f>
        <v>#REF!</v>
      </c>
      <c r="D704" s="26">
        <f>IF(NOT(ISBLANK(Announcements!C703)),Announcements!C703,NA())</f>
        <v>44183</v>
      </c>
      <c r="E704" s="15" t="e">
        <f>IF(NOT(ISBLANK(Announcements!D703)),Announcements!D703,NA())</f>
        <v>#N/A</v>
      </c>
      <c r="F704" s="15" t="str">
        <f>IF(NOT(ISBLANK(Announcements!E703)),Announcements!E703,NA())</f>
        <v>JP</v>
      </c>
      <c r="G704" s="15" t="str">
        <f>IF(NOT(ISBLANK(Announcements!F703)),Announcements!F703,NA())</f>
        <v>Lending operations</v>
      </c>
      <c r="H704" s="15">
        <f>IF(INDEX('Lending operations'!$L$3:$L$1007,MATCH($A704,'Lending operations'!$A$3:$A$1007,0))="ü",1,0)</f>
        <v>1</v>
      </c>
      <c r="I704" s="15" t="e">
        <f>IF(INDEX('Lending operations'!$M$3:$M$1007,MATCH($A704,'Lending operations'!$A$3:$A$1007,0))="ü",1,NA())</f>
        <v>#N/A</v>
      </c>
      <c r="J704" s="15">
        <f t="shared" si="20"/>
        <v>0</v>
      </c>
      <c r="K704" s="15">
        <f t="shared" si="21"/>
        <v>0</v>
      </c>
      <c r="M704" s="15" t="e">
        <f>IF(INDEX('Asset purchases'!L$3:L$1002,MATCH($A704,'Asset purchases'!$A$3:$A$1002,0))="ü",1,NA())</f>
        <v>#N/A</v>
      </c>
      <c r="N704" s="15" t="e">
        <f>IF(INDEX('Asset purchases'!M$3:M$1002,MATCH($A704,'Asset purchases'!$A$3:$A$1002,0))="ü",1,NA())</f>
        <v>#N/A</v>
      </c>
      <c r="O704" s="15" t="e">
        <f>IF(INDEX('Asset purchases'!N$3:N$1002,MATCH($A704,'Asset purchases'!$A$3:$A$1002,0))="ü",1,NA())</f>
        <v>#N/A</v>
      </c>
      <c r="P704" s="15" t="e">
        <f>IF(INDEX('Asset purchases'!O$3:O$1002,MATCH($A704,'Asset purchases'!$A$3:$A$1002,0))="ü",1,NA())</f>
        <v>#N/A</v>
      </c>
      <c r="Q704" s="15" t="e">
        <f>IF(INDEX('Asset purchases'!P$3:P$1002,MATCH($A704,'Asset purchases'!$A$3:$A$1002,0))="ü",1,NA())</f>
        <v>#N/A</v>
      </c>
      <c r="R704" s="15" t="e">
        <f>IF(INDEX('Asset purchases'!Q$3:Q$1002,MATCH($A704,'Asset purchases'!$A$3:$A$1002,0))="ü",1,NA())</f>
        <v>#N/A</v>
      </c>
      <c r="S704" s="15" t="e">
        <f>IF(INDEX('Asset purchases'!R$3:R$1002,MATCH($A704,'Asset purchases'!$A$3:$A$1002,0))="ü",1,NA())</f>
        <v>#N/A</v>
      </c>
      <c r="T704" s="15" t="e">
        <f>IF(INDEX('Asset purchases'!S$3:S$1002,MATCH($A704,'Asset purchases'!$A$3:$A$1002,0))="ü",1,NA())</f>
        <v>#N/A</v>
      </c>
      <c r="U704" s="15" t="e">
        <f>IF(INDEX('Asset purchases'!T$3:T$1002,MATCH($A704,'Asset purchases'!$A$3:$A$1002,0))="ü",1,NA())</f>
        <v>#N/A</v>
      </c>
      <c r="V704" s="43">
        <f>IF(Announcements!H703="ü",1,0)</f>
        <v>0</v>
      </c>
    </row>
    <row r="705" spans="1:22" x14ac:dyDescent="0.3">
      <c r="A705" s="15" t="str">
        <f>IF(NOT(ISBLANK(Announcements!A704)),Announcements!A704,NA())</f>
        <v>JP-20200316-mon-3</v>
      </c>
      <c r="B705" s="15">
        <f>IF(NOT(ISBLANK(Announcements!B704)),Announcements!B704,NA())</f>
        <v>9</v>
      </c>
      <c r="C705" s="15" t="e">
        <f>IF(NOT(ISBLANK(Announcements!#REF!)),Announcements!#REF!,NA())</f>
        <v>#REF!</v>
      </c>
      <c r="D705" s="26">
        <f>IF(NOT(ISBLANK(Announcements!C704)),Announcements!C704,NA())</f>
        <v>44217</v>
      </c>
      <c r="E705" s="15" t="e">
        <f>IF(NOT(ISBLANK(Announcements!D704)),Announcements!D704,NA())</f>
        <v>#N/A</v>
      </c>
      <c r="F705" s="15" t="str">
        <f>IF(NOT(ISBLANK(Announcements!E704)),Announcements!E704,NA())</f>
        <v>JP</v>
      </c>
      <c r="G705" s="15" t="str">
        <f>IF(NOT(ISBLANK(Announcements!F704)),Announcements!F704,NA())</f>
        <v>Interest rate</v>
      </c>
      <c r="H705" s="15" t="e">
        <f>IF(INDEX('Lending operations'!$L$3:$L$1007,MATCH($A705,'Lending operations'!$A$3:$A$1007,0))="ü",1,0)</f>
        <v>#N/A</v>
      </c>
      <c r="I705" s="15" t="e">
        <f>IF(INDEX('Lending operations'!$M$3:$M$1007,MATCH($A705,'Lending operations'!$A$3:$A$1007,0))="ü",1,NA())</f>
        <v>#N/A</v>
      </c>
      <c r="J705" s="15">
        <f t="shared" si="20"/>
        <v>0</v>
      </c>
      <c r="K705" s="15">
        <f t="shared" si="21"/>
        <v>0</v>
      </c>
      <c r="M705" s="15" t="e">
        <f>IF(INDEX('Asset purchases'!L$3:L$1002,MATCH($A705,'Asset purchases'!$A$3:$A$1002,0))="ü",1,NA())</f>
        <v>#N/A</v>
      </c>
      <c r="N705" s="15" t="e">
        <f>IF(INDEX('Asset purchases'!M$3:M$1002,MATCH($A705,'Asset purchases'!$A$3:$A$1002,0))="ü",1,NA())</f>
        <v>#N/A</v>
      </c>
      <c r="O705" s="15" t="e">
        <f>IF(INDEX('Asset purchases'!N$3:N$1002,MATCH($A705,'Asset purchases'!$A$3:$A$1002,0))="ü",1,NA())</f>
        <v>#N/A</v>
      </c>
      <c r="P705" s="15" t="e">
        <f>IF(INDEX('Asset purchases'!O$3:O$1002,MATCH($A705,'Asset purchases'!$A$3:$A$1002,0))="ü",1,NA())</f>
        <v>#N/A</v>
      </c>
      <c r="Q705" s="15" t="e">
        <f>IF(INDEX('Asset purchases'!P$3:P$1002,MATCH($A705,'Asset purchases'!$A$3:$A$1002,0))="ü",1,NA())</f>
        <v>#N/A</v>
      </c>
      <c r="R705" s="15" t="e">
        <f>IF(INDEX('Asset purchases'!Q$3:Q$1002,MATCH($A705,'Asset purchases'!$A$3:$A$1002,0))="ü",1,NA())</f>
        <v>#N/A</v>
      </c>
      <c r="S705" s="15" t="e">
        <f>IF(INDEX('Asset purchases'!R$3:R$1002,MATCH($A705,'Asset purchases'!$A$3:$A$1002,0))="ü",1,NA())</f>
        <v>#N/A</v>
      </c>
      <c r="T705" s="15" t="e">
        <f>IF(INDEX('Asset purchases'!S$3:S$1002,MATCH($A705,'Asset purchases'!$A$3:$A$1002,0))="ü",1,NA())</f>
        <v>#N/A</v>
      </c>
      <c r="U705" s="15" t="e">
        <f>IF(INDEX('Asset purchases'!T$3:T$1002,MATCH($A705,'Asset purchases'!$A$3:$A$1002,0))="ü",1,NA())</f>
        <v>#N/A</v>
      </c>
      <c r="V705" s="43">
        <f>IF(Announcements!H704="ü",1,0)</f>
        <v>0</v>
      </c>
    </row>
    <row r="706" spans="1:22" x14ac:dyDescent="0.3">
      <c r="A706" s="15" t="str">
        <f>IF(NOT(ISBLANK(Announcements!A705)),Announcements!A705,NA())</f>
        <v>JP-20200316-mon-3</v>
      </c>
      <c r="B706" s="15">
        <f>IF(NOT(ISBLANK(Announcements!B705)),Announcements!B705,NA())</f>
        <v>10</v>
      </c>
      <c r="C706" s="15" t="e">
        <f>IF(NOT(ISBLANK(Announcements!#REF!)),Announcements!#REF!,NA())</f>
        <v>#REF!</v>
      </c>
      <c r="D706" s="26">
        <f>IF(NOT(ISBLANK(Announcements!C705)),Announcements!C705,NA())</f>
        <v>44274</v>
      </c>
      <c r="E706" s="15" t="e">
        <f>IF(NOT(ISBLANK(Announcements!D705)),Announcements!D705,NA())</f>
        <v>#N/A</v>
      </c>
      <c r="F706" s="15" t="str">
        <f>IF(NOT(ISBLANK(Announcements!E705)),Announcements!E705,NA())</f>
        <v>JP</v>
      </c>
      <c r="G706" s="15" t="str">
        <f>IF(NOT(ISBLANK(Announcements!F705)),Announcements!F705,NA())</f>
        <v>Interest rate</v>
      </c>
      <c r="H706" s="15" t="e">
        <f>IF(INDEX('Lending operations'!$L$3:$L$1007,MATCH($A706,'Lending operations'!$A$3:$A$1007,0))="ü",1,0)</f>
        <v>#N/A</v>
      </c>
      <c r="I706" s="15" t="e">
        <f>IF(INDEX('Lending operations'!$M$3:$M$1007,MATCH($A706,'Lending operations'!$A$3:$A$1007,0))="ü",1,NA())</f>
        <v>#N/A</v>
      </c>
      <c r="J706" s="15">
        <f t="shared" si="20"/>
        <v>0</v>
      </c>
      <c r="K706" s="15">
        <f t="shared" si="21"/>
        <v>0</v>
      </c>
      <c r="M706" s="15" t="e">
        <f>IF(INDEX('Asset purchases'!L$3:L$1002,MATCH($A706,'Asset purchases'!$A$3:$A$1002,0))="ü",1,NA())</f>
        <v>#N/A</v>
      </c>
      <c r="N706" s="15" t="e">
        <f>IF(INDEX('Asset purchases'!M$3:M$1002,MATCH($A706,'Asset purchases'!$A$3:$A$1002,0))="ü",1,NA())</f>
        <v>#N/A</v>
      </c>
      <c r="O706" s="15" t="e">
        <f>IF(INDEX('Asset purchases'!N$3:N$1002,MATCH($A706,'Asset purchases'!$A$3:$A$1002,0))="ü",1,NA())</f>
        <v>#N/A</v>
      </c>
      <c r="P706" s="15" t="e">
        <f>IF(INDEX('Asset purchases'!O$3:O$1002,MATCH($A706,'Asset purchases'!$A$3:$A$1002,0))="ü",1,NA())</f>
        <v>#N/A</v>
      </c>
      <c r="Q706" s="15" t="e">
        <f>IF(INDEX('Asset purchases'!P$3:P$1002,MATCH($A706,'Asset purchases'!$A$3:$A$1002,0))="ü",1,NA())</f>
        <v>#N/A</v>
      </c>
      <c r="R706" s="15" t="e">
        <f>IF(INDEX('Asset purchases'!Q$3:Q$1002,MATCH($A706,'Asset purchases'!$A$3:$A$1002,0))="ü",1,NA())</f>
        <v>#N/A</v>
      </c>
      <c r="S706" s="15" t="e">
        <f>IF(INDEX('Asset purchases'!R$3:R$1002,MATCH($A706,'Asset purchases'!$A$3:$A$1002,0))="ü",1,NA())</f>
        <v>#N/A</v>
      </c>
      <c r="T706" s="15" t="e">
        <f>IF(INDEX('Asset purchases'!S$3:S$1002,MATCH($A706,'Asset purchases'!$A$3:$A$1002,0))="ü",1,NA())</f>
        <v>#N/A</v>
      </c>
      <c r="U706" s="15" t="e">
        <f>IF(INDEX('Asset purchases'!T$3:T$1002,MATCH($A706,'Asset purchases'!$A$3:$A$1002,0))="ü",1,NA())</f>
        <v>#N/A</v>
      </c>
      <c r="V706" s="43">
        <f>IF(Announcements!H705="ü",1,0)</f>
        <v>0</v>
      </c>
    </row>
    <row r="707" spans="1:22" x14ac:dyDescent="0.3">
      <c r="A707" s="15" t="str">
        <f>IF(NOT(ISBLANK(Announcements!A706)),Announcements!A706,NA())</f>
        <v>JP-20200316-mon-4</v>
      </c>
      <c r="B707" s="15">
        <f>IF(NOT(ISBLANK(Announcements!B706)),Announcements!B706,NA())</f>
        <v>2</v>
      </c>
      <c r="C707" s="15" t="e">
        <f>IF(NOT(ISBLANK(Announcements!#REF!)),Announcements!#REF!,NA())</f>
        <v>#REF!</v>
      </c>
      <c r="D707" s="26">
        <f>IF(NOT(ISBLANK(Announcements!C706)),Announcements!C706,NA())</f>
        <v>44274</v>
      </c>
      <c r="E707" s="15" t="e">
        <f>IF(NOT(ISBLANK(Announcements!D706)),Announcements!D706,NA())</f>
        <v>#N/A</v>
      </c>
      <c r="F707" s="15" t="str">
        <f>IF(NOT(ISBLANK(Announcements!E706)),Announcements!E706,NA())</f>
        <v>JP</v>
      </c>
      <c r="G707" s="15" t="str">
        <f>IF(NOT(ISBLANK(Announcements!F706)),Announcements!F706,NA())</f>
        <v>Asset purchases</v>
      </c>
      <c r="H707" s="15" t="e">
        <f>IF(INDEX('Lending operations'!$L$3:$L$1007,MATCH($A707,'Lending operations'!$A$3:$A$1007,0))="ü",1,0)</f>
        <v>#N/A</v>
      </c>
      <c r="I707" s="15" t="e">
        <f>IF(INDEX('Lending operations'!$M$3:$M$1007,MATCH($A707,'Lending operations'!$A$3:$A$1007,0))="ü",1,NA())</f>
        <v>#N/A</v>
      </c>
      <c r="J707" s="15">
        <f t="shared" ref="J707:J770" si="22">IF(_xlfn.AGGREGATE(9,3,$P707:$U707)&gt;0,1,0)</f>
        <v>1</v>
      </c>
      <c r="K707" s="15">
        <f t="shared" ref="K707:K770" si="23">IF(_xlfn.AGGREGATE(9,3,$M707:$O707)&gt;0,1,0)</f>
        <v>0</v>
      </c>
      <c r="M707" s="15" t="e">
        <f>IF(INDEX('Asset purchases'!L$3:L$1002,MATCH($A707,'Asset purchases'!$A$3:$A$1002,0))="ü",1,NA())</f>
        <v>#N/A</v>
      </c>
      <c r="N707" s="15" t="e">
        <f>IF(INDEX('Asset purchases'!M$3:M$1002,MATCH($A707,'Asset purchases'!$A$3:$A$1002,0))="ü",1,NA())</f>
        <v>#N/A</v>
      </c>
      <c r="O707" s="15" t="e">
        <f>IF(INDEX('Asset purchases'!N$3:N$1002,MATCH($A707,'Asset purchases'!$A$3:$A$1002,0))="ü",1,NA())</f>
        <v>#N/A</v>
      </c>
      <c r="P707" s="15" t="e">
        <f>IF(INDEX('Asset purchases'!O$3:O$1002,MATCH($A707,'Asset purchases'!$A$3:$A$1002,0))="ü",1,NA())</f>
        <v>#N/A</v>
      </c>
      <c r="Q707" s="15" t="e">
        <f>IF(INDEX('Asset purchases'!P$3:P$1002,MATCH($A707,'Asset purchases'!$A$3:$A$1002,0))="ü",1,NA())</f>
        <v>#N/A</v>
      </c>
      <c r="R707" s="15" t="e">
        <f>IF(INDEX('Asset purchases'!Q$3:Q$1002,MATCH($A707,'Asset purchases'!$A$3:$A$1002,0))="ü",1,NA())</f>
        <v>#N/A</v>
      </c>
      <c r="S707" s="15" t="e">
        <f>IF(INDEX('Asset purchases'!R$3:R$1002,MATCH($A707,'Asset purchases'!$A$3:$A$1002,0))="ü",1,NA())</f>
        <v>#N/A</v>
      </c>
      <c r="T707" s="15">
        <f>IF(INDEX('Asset purchases'!S$3:S$1002,MATCH($A707,'Asset purchases'!$A$3:$A$1002,0))="ü",1,NA())</f>
        <v>1</v>
      </c>
      <c r="U707" s="15" t="e">
        <f>IF(INDEX('Asset purchases'!T$3:T$1002,MATCH($A707,'Asset purchases'!$A$3:$A$1002,0))="ü",1,NA())</f>
        <v>#N/A</v>
      </c>
      <c r="V707" s="43">
        <f>IF(Announcements!H706="ü",1,0)</f>
        <v>0</v>
      </c>
    </row>
    <row r="708" spans="1:22" x14ac:dyDescent="0.3">
      <c r="A708" s="15" t="str">
        <f>IF(NOT(ISBLANK(Announcements!A707)),Announcements!A707,NA())</f>
        <v>JP-20210319-mon-1</v>
      </c>
      <c r="B708" s="15">
        <f>IF(NOT(ISBLANK(Announcements!B707)),Announcements!B707,NA())</f>
        <v>1</v>
      </c>
      <c r="C708" s="15" t="e">
        <f>IF(NOT(ISBLANK(Announcements!#REF!)),Announcements!#REF!,NA())</f>
        <v>#REF!</v>
      </c>
      <c r="D708" s="26">
        <f>IF(NOT(ISBLANK(Announcements!C707)),Announcements!C707,NA())</f>
        <v>44274</v>
      </c>
      <c r="E708" s="15" t="e">
        <f>IF(NOT(ISBLANK(Announcements!D707)),Announcements!D707,NA())</f>
        <v>#N/A</v>
      </c>
      <c r="F708" s="15" t="str">
        <f>IF(NOT(ISBLANK(Announcements!E707)),Announcements!E707,NA())</f>
        <v>JP</v>
      </c>
      <c r="G708" s="15" t="str">
        <f>IF(NOT(ISBLANK(Announcements!F707)),Announcements!F707,NA())</f>
        <v>Reserve policy</v>
      </c>
      <c r="H708" s="15" t="e">
        <f>IF(INDEX('Lending operations'!$L$3:$L$1007,MATCH($A708,'Lending operations'!$A$3:$A$1007,0))="ü",1,0)</f>
        <v>#N/A</v>
      </c>
      <c r="I708" s="15" t="e">
        <f>IF(INDEX('Lending operations'!$M$3:$M$1007,MATCH($A708,'Lending operations'!$A$3:$A$1007,0))="ü",1,NA())</f>
        <v>#N/A</v>
      </c>
      <c r="J708" s="15">
        <f t="shared" si="22"/>
        <v>0</v>
      </c>
      <c r="K708" s="15">
        <f t="shared" si="23"/>
        <v>0</v>
      </c>
      <c r="M708" s="15" t="e">
        <f>IF(INDEX('Asset purchases'!L$3:L$1002,MATCH($A708,'Asset purchases'!$A$3:$A$1002,0))="ü",1,NA())</f>
        <v>#N/A</v>
      </c>
      <c r="N708" s="15" t="e">
        <f>IF(INDEX('Asset purchases'!M$3:M$1002,MATCH($A708,'Asset purchases'!$A$3:$A$1002,0))="ü",1,NA())</f>
        <v>#N/A</v>
      </c>
      <c r="O708" s="15" t="e">
        <f>IF(INDEX('Asset purchases'!N$3:N$1002,MATCH($A708,'Asset purchases'!$A$3:$A$1002,0))="ü",1,NA())</f>
        <v>#N/A</v>
      </c>
      <c r="P708" s="15" t="e">
        <f>IF(INDEX('Asset purchases'!O$3:O$1002,MATCH($A708,'Asset purchases'!$A$3:$A$1002,0))="ü",1,NA())</f>
        <v>#N/A</v>
      </c>
      <c r="Q708" s="15" t="e">
        <f>IF(INDEX('Asset purchases'!P$3:P$1002,MATCH($A708,'Asset purchases'!$A$3:$A$1002,0))="ü",1,NA())</f>
        <v>#N/A</v>
      </c>
      <c r="R708" s="15" t="e">
        <f>IF(INDEX('Asset purchases'!Q$3:Q$1002,MATCH($A708,'Asset purchases'!$A$3:$A$1002,0))="ü",1,NA())</f>
        <v>#N/A</v>
      </c>
      <c r="S708" s="15" t="e">
        <f>IF(INDEX('Asset purchases'!R$3:R$1002,MATCH($A708,'Asset purchases'!$A$3:$A$1002,0))="ü",1,NA())</f>
        <v>#N/A</v>
      </c>
      <c r="T708" s="15" t="e">
        <f>IF(INDEX('Asset purchases'!S$3:S$1002,MATCH($A708,'Asset purchases'!$A$3:$A$1002,0))="ü",1,NA())</f>
        <v>#N/A</v>
      </c>
      <c r="U708" s="15" t="e">
        <f>IF(INDEX('Asset purchases'!T$3:T$1002,MATCH($A708,'Asset purchases'!$A$3:$A$1002,0))="ü",1,NA())</f>
        <v>#N/A</v>
      </c>
      <c r="V708" s="43">
        <f>IF(Announcements!H707="ü",1,0)</f>
        <v>0</v>
      </c>
    </row>
    <row r="709" spans="1:22" x14ac:dyDescent="0.3">
      <c r="A709" s="15" t="str">
        <f>IF(NOT(ISBLANK(Announcements!A708)),Announcements!A708,NA())</f>
        <v>JP-20200313-mon-2</v>
      </c>
      <c r="B709" s="15">
        <f>IF(NOT(ISBLANK(Announcements!B708)),Announcements!B708,NA())</f>
        <v>4</v>
      </c>
      <c r="C709" s="15" t="e">
        <f>IF(NOT(ISBLANK(Announcements!#REF!)),Announcements!#REF!,NA())</f>
        <v>#REF!</v>
      </c>
      <c r="D709" s="26">
        <f>IF(NOT(ISBLANK(Announcements!C708)),Announcements!C708,NA())</f>
        <v>44274</v>
      </c>
      <c r="E709" s="15" t="e">
        <f>IF(NOT(ISBLANK(Announcements!D708)),Announcements!D708,NA())</f>
        <v>#N/A</v>
      </c>
      <c r="F709" s="15" t="str">
        <f>IF(NOT(ISBLANK(Announcements!E708)),Announcements!E708,NA())</f>
        <v>JP</v>
      </c>
      <c r="G709" s="15" t="str">
        <f>IF(NOT(ISBLANK(Announcements!F708)),Announcements!F708,NA())</f>
        <v>Asset purchases</v>
      </c>
      <c r="H709" s="15" t="e">
        <f>IF(INDEX('Lending operations'!$L$3:$L$1007,MATCH($A709,'Lending operations'!$A$3:$A$1007,0))="ü",1,0)</f>
        <v>#N/A</v>
      </c>
      <c r="I709" s="15" t="e">
        <f>IF(INDEX('Lending operations'!$M$3:$M$1007,MATCH($A709,'Lending operations'!$A$3:$A$1007,0))="ü",1,NA())</f>
        <v>#N/A</v>
      </c>
      <c r="J709" s="15">
        <f t="shared" si="22"/>
        <v>0</v>
      </c>
      <c r="K709" s="15">
        <f t="shared" si="23"/>
        <v>1</v>
      </c>
      <c r="M709" s="15">
        <f>IF(INDEX('Asset purchases'!L$3:L$1002,MATCH($A709,'Asset purchases'!$A$3:$A$1002,0))="ü",1,NA())</f>
        <v>1</v>
      </c>
      <c r="N709" s="15" t="e">
        <f>IF(INDEX('Asset purchases'!M$3:M$1002,MATCH($A709,'Asset purchases'!$A$3:$A$1002,0))="ü",1,NA())</f>
        <v>#N/A</v>
      </c>
      <c r="O709" s="15" t="e">
        <f>IF(INDEX('Asset purchases'!N$3:N$1002,MATCH($A709,'Asset purchases'!$A$3:$A$1002,0))="ü",1,NA())</f>
        <v>#N/A</v>
      </c>
      <c r="P709" s="15" t="e">
        <f>IF(INDEX('Asset purchases'!O$3:O$1002,MATCH($A709,'Asset purchases'!$A$3:$A$1002,0))="ü",1,NA())</f>
        <v>#N/A</v>
      </c>
      <c r="Q709" s="15" t="e">
        <f>IF(INDEX('Asset purchases'!P$3:P$1002,MATCH($A709,'Asset purchases'!$A$3:$A$1002,0))="ü",1,NA())</f>
        <v>#N/A</v>
      </c>
      <c r="R709" s="15" t="e">
        <f>IF(INDEX('Asset purchases'!Q$3:Q$1002,MATCH($A709,'Asset purchases'!$A$3:$A$1002,0))="ü",1,NA())</f>
        <v>#N/A</v>
      </c>
      <c r="S709" s="15" t="e">
        <f>IF(INDEX('Asset purchases'!R$3:R$1002,MATCH($A709,'Asset purchases'!$A$3:$A$1002,0))="ü",1,NA())</f>
        <v>#N/A</v>
      </c>
      <c r="T709" s="15" t="e">
        <f>IF(INDEX('Asset purchases'!S$3:S$1002,MATCH($A709,'Asset purchases'!$A$3:$A$1002,0))="ü",1,NA())</f>
        <v>#N/A</v>
      </c>
      <c r="U709" s="15" t="e">
        <f>IF(INDEX('Asset purchases'!T$3:T$1002,MATCH($A709,'Asset purchases'!$A$3:$A$1002,0))="ü",1,NA())</f>
        <v>#N/A</v>
      </c>
      <c r="V709" s="43">
        <f>IF(Announcements!H708="ü",1,0)</f>
        <v>0</v>
      </c>
    </row>
    <row r="710" spans="1:22" x14ac:dyDescent="0.3">
      <c r="A710" s="15" t="str">
        <f>IF(NOT(ISBLANK(Announcements!A709)),Announcements!A709,NA())</f>
        <v>JP-20200315-mon-1</v>
      </c>
      <c r="B710" s="15">
        <f>IF(NOT(ISBLANK(Announcements!B709)),Announcements!B709,NA())</f>
        <v>5</v>
      </c>
      <c r="C710" s="15" t="e">
        <f>IF(NOT(ISBLANK(Announcements!#REF!)),Announcements!#REF!,NA())</f>
        <v>#REF!</v>
      </c>
      <c r="D710" s="26">
        <f>IF(NOT(ISBLANK(Announcements!C709)),Announcements!C709,NA())</f>
        <v>44309</v>
      </c>
      <c r="E710" s="15" t="e">
        <f>IF(NOT(ISBLANK(Announcements!D709)),Announcements!D709,NA())</f>
        <v>#N/A</v>
      </c>
      <c r="F710" s="15" t="str">
        <f>IF(NOT(ISBLANK(Announcements!E709)),Announcements!E709,NA())</f>
        <v>JP</v>
      </c>
      <c r="G710" s="15" t="str">
        <f>IF(NOT(ISBLANK(Announcements!F709)),Announcements!F709,NA())</f>
        <v>Foreign exchange</v>
      </c>
      <c r="H710" s="15" t="e">
        <f>IF(INDEX('Lending operations'!$L$3:$L$1007,MATCH($A710,'Lending operations'!$A$3:$A$1007,0))="ü",1,0)</f>
        <v>#N/A</v>
      </c>
      <c r="I710" s="15" t="e">
        <f>IF(INDEX('Lending operations'!$M$3:$M$1007,MATCH($A710,'Lending operations'!$A$3:$A$1007,0))="ü",1,NA())</f>
        <v>#N/A</v>
      </c>
      <c r="J710" s="15">
        <f t="shared" si="22"/>
        <v>0</v>
      </c>
      <c r="K710" s="15">
        <f t="shared" si="23"/>
        <v>0</v>
      </c>
      <c r="M710" s="15" t="e">
        <f>IF(INDEX('Asset purchases'!L$3:L$1002,MATCH($A710,'Asset purchases'!$A$3:$A$1002,0))="ü",1,NA())</f>
        <v>#N/A</v>
      </c>
      <c r="N710" s="15" t="e">
        <f>IF(INDEX('Asset purchases'!M$3:M$1002,MATCH($A710,'Asset purchases'!$A$3:$A$1002,0))="ü",1,NA())</f>
        <v>#N/A</v>
      </c>
      <c r="O710" s="15" t="e">
        <f>IF(INDEX('Asset purchases'!N$3:N$1002,MATCH($A710,'Asset purchases'!$A$3:$A$1002,0))="ü",1,NA())</f>
        <v>#N/A</v>
      </c>
      <c r="P710" s="15" t="e">
        <f>IF(INDEX('Asset purchases'!O$3:O$1002,MATCH($A710,'Asset purchases'!$A$3:$A$1002,0))="ü",1,NA())</f>
        <v>#N/A</v>
      </c>
      <c r="Q710" s="15" t="e">
        <f>IF(INDEX('Asset purchases'!P$3:P$1002,MATCH($A710,'Asset purchases'!$A$3:$A$1002,0))="ü",1,NA())</f>
        <v>#N/A</v>
      </c>
      <c r="R710" s="15" t="e">
        <f>IF(INDEX('Asset purchases'!Q$3:Q$1002,MATCH($A710,'Asset purchases'!$A$3:$A$1002,0))="ü",1,NA())</f>
        <v>#N/A</v>
      </c>
      <c r="S710" s="15" t="e">
        <f>IF(INDEX('Asset purchases'!R$3:R$1002,MATCH($A710,'Asset purchases'!$A$3:$A$1002,0))="ü",1,NA())</f>
        <v>#N/A</v>
      </c>
      <c r="T710" s="15" t="e">
        <f>IF(INDEX('Asset purchases'!S$3:S$1002,MATCH($A710,'Asset purchases'!$A$3:$A$1002,0))="ü",1,NA())</f>
        <v>#N/A</v>
      </c>
      <c r="U710" s="15" t="e">
        <f>IF(INDEX('Asset purchases'!T$3:T$1002,MATCH($A710,'Asset purchases'!$A$3:$A$1002,0))="ü",1,NA())</f>
        <v>#N/A</v>
      </c>
      <c r="V710" s="43">
        <f>IF(Announcements!H709="ü",1,0)</f>
        <v>1</v>
      </c>
    </row>
    <row r="711" spans="1:22" x14ac:dyDescent="0.3">
      <c r="A711" s="15" t="str">
        <f>IF(NOT(ISBLANK(Announcements!A710)),Announcements!A710,NA())</f>
        <v>JP-20200316-mon-3</v>
      </c>
      <c r="B711" s="15">
        <f>IF(NOT(ISBLANK(Announcements!B710)),Announcements!B710,NA())</f>
        <v>11</v>
      </c>
      <c r="C711" s="15" t="e">
        <f>IF(NOT(ISBLANK(Announcements!#REF!)),Announcements!#REF!,NA())</f>
        <v>#REF!</v>
      </c>
      <c r="D711" s="26">
        <f>IF(NOT(ISBLANK(Announcements!C710)),Announcements!C710,NA())</f>
        <v>44313</v>
      </c>
      <c r="E711" s="15" t="e">
        <f>IF(NOT(ISBLANK(Announcements!D710)),Announcements!D710,NA())</f>
        <v>#N/A</v>
      </c>
      <c r="F711" s="15" t="str">
        <f>IF(NOT(ISBLANK(Announcements!E710)),Announcements!E710,NA())</f>
        <v>JP</v>
      </c>
      <c r="G711" s="15" t="str">
        <f>IF(NOT(ISBLANK(Announcements!F710)),Announcements!F710,NA())</f>
        <v>Interest rate</v>
      </c>
      <c r="H711" s="15" t="e">
        <f>IF(INDEX('Lending operations'!$L$3:$L$1007,MATCH($A711,'Lending operations'!$A$3:$A$1007,0))="ü",1,0)</f>
        <v>#N/A</v>
      </c>
      <c r="I711" s="15" t="e">
        <f>IF(INDEX('Lending operations'!$M$3:$M$1007,MATCH($A711,'Lending operations'!$A$3:$A$1007,0))="ü",1,NA())</f>
        <v>#N/A</v>
      </c>
      <c r="J711" s="15">
        <f t="shared" si="22"/>
        <v>0</v>
      </c>
      <c r="K711" s="15">
        <f t="shared" si="23"/>
        <v>0</v>
      </c>
      <c r="M711" s="15" t="e">
        <f>IF(INDEX('Asset purchases'!L$3:L$1002,MATCH($A711,'Asset purchases'!$A$3:$A$1002,0))="ü",1,NA())</f>
        <v>#N/A</v>
      </c>
      <c r="N711" s="15" t="e">
        <f>IF(INDEX('Asset purchases'!M$3:M$1002,MATCH($A711,'Asset purchases'!$A$3:$A$1002,0))="ü",1,NA())</f>
        <v>#N/A</v>
      </c>
      <c r="O711" s="15" t="e">
        <f>IF(INDEX('Asset purchases'!N$3:N$1002,MATCH($A711,'Asset purchases'!$A$3:$A$1002,0))="ü",1,NA())</f>
        <v>#N/A</v>
      </c>
      <c r="P711" s="15" t="e">
        <f>IF(INDEX('Asset purchases'!O$3:O$1002,MATCH($A711,'Asset purchases'!$A$3:$A$1002,0))="ü",1,NA())</f>
        <v>#N/A</v>
      </c>
      <c r="Q711" s="15" t="e">
        <f>IF(INDEX('Asset purchases'!P$3:P$1002,MATCH($A711,'Asset purchases'!$A$3:$A$1002,0))="ü",1,NA())</f>
        <v>#N/A</v>
      </c>
      <c r="R711" s="15" t="e">
        <f>IF(INDEX('Asset purchases'!Q$3:Q$1002,MATCH($A711,'Asset purchases'!$A$3:$A$1002,0))="ü",1,NA())</f>
        <v>#N/A</v>
      </c>
      <c r="S711" s="15" t="e">
        <f>IF(INDEX('Asset purchases'!R$3:R$1002,MATCH($A711,'Asset purchases'!$A$3:$A$1002,0))="ü",1,NA())</f>
        <v>#N/A</v>
      </c>
      <c r="T711" s="15" t="e">
        <f>IF(INDEX('Asset purchases'!S$3:S$1002,MATCH($A711,'Asset purchases'!$A$3:$A$1002,0))="ü",1,NA())</f>
        <v>#N/A</v>
      </c>
      <c r="U711" s="15" t="e">
        <f>IF(INDEX('Asset purchases'!T$3:T$1002,MATCH($A711,'Asset purchases'!$A$3:$A$1002,0))="ü",1,NA())</f>
        <v>#N/A</v>
      </c>
      <c r="V711" s="43">
        <f>IF(Announcements!H710="ü",1,0)</f>
        <v>0</v>
      </c>
    </row>
    <row r="712" spans="1:22" x14ac:dyDescent="0.3">
      <c r="A712" s="15" t="str">
        <f>IF(NOT(ISBLANK(Announcements!A711)),Announcements!A711,NA())</f>
        <v>JP-20200316-mon-3</v>
      </c>
      <c r="B712" s="15">
        <f>IF(NOT(ISBLANK(Announcements!B711)),Announcements!B711,NA())</f>
        <v>12</v>
      </c>
      <c r="C712" s="15" t="e">
        <f>IF(NOT(ISBLANK(Announcements!#REF!)),Announcements!#REF!,NA())</f>
        <v>#REF!</v>
      </c>
      <c r="D712" s="26">
        <f>IF(NOT(ISBLANK(Announcements!C711)),Announcements!C711,NA())</f>
        <v>44365</v>
      </c>
      <c r="E712" s="15" t="e">
        <f>IF(NOT(ISBLANK(Announcements!D711)),Announcements!D711,NA())</f>
        <v>#N/A</v>
      </c>
      <c r="F712" s="15" t="str">
        <f>IF(NOT(ISBLANK(Announcements!E711)),Announcements!E711,NA())</f>
        <v>JP</v>
      </c>
      <c r="G712" s="15" t="str">
        <f>IF(NOT(ISBLANK(Announcements!F711)),Announcements!F711,NA())</f>
        <v>Interest rate</v>
      </c>
      <c r="H712" s="15" t="e">
        <f>IF(INDEX('Lending operations'!$L$3:$L$1007,MATCH($A712,'Lending operations'!$A$3:$A$1007,0))="ü",1,0)</f>
        <v>#N/A</v>
      </c>
      <c r="I712" s="15" t="e">
        <f>IF(INDEX('Lending operations'!$M$3:$M$1007,MATCH($A712,'Lending operations'!$A$3:$A$1007,0))="ü",1,NA())</f>
        <v>#N/A</v>
      </c>
      <c r="J712" s="15">
        <f t="shared" si="22"/>
        <v>0</v>
      </c>
      <c r="K712" s="15">
        <f t="shared" si="23"/>
        <v>0</v>
      </c>
      <c r="M712" s="15" t="e">
        <f>IF(INDEX('Asset purchases'!L$3:L$1002,MATCH($A712,'Asset purchases'!$A$3:$A$1002,0))="ü",1,NA())</f>
        <v>#N/A</v>
      </c>
      <c r="N712" s="15" t="e">
        <f>IF(INDEX('Asset purchases'!M$3:M$1002,MATCH($A712,'Asset purchases'!$A$3:$A$1002,0))="ü",1,NA())</f>
        <v>#N/A</v>
      </c>
      <c r="O712" s="15" t="e">
        <f>IF(INDEX('Asset purchases'!N$3:N$1002,MATCH($A712,'Asset purchases'!$A$3:$A$1002,0))="ü",1,NA())</f>
        <v>#N/A</v>
      </c>
      <c r="P712" s="15" t="e">
        <f>IF(INDEX('Asset purchases'!O$3:O$1002,MATCH($A712,'Asset purchases'!$A$3:$A$1002,0))="ü",1,NA())</f>
        <v>#N/A</v>
      </c>
      <c r="Q712" s="15" t="e">
        <f>IF(INDEX('Asset purchases'!P$3:P$1002,MATCH($A712,'Asset purchases'!$A$3:$A$1002,0))="ü",1,NA())</f>
        <v>#N/A</v>
      </c>
      <c r="R712" s="15" t="e">
        <f>IF(INDEX('Asset purchases'!Q$3:Q$1002,MATCH($A712,'Asset purchases'!$A$3:$A$1002,0))="ü",1,NA())</f>
        <v>#N/A</v>
      </c>
      <c r="S712" s="15" t="e">
        <f>IF(INDEX('Asset purchases'!R$3:R$1002,MATCH($A712,'Asset purchases'!$A$3:$A$1002,0))="ü",1,NA())</f>
        <v>#N/A</v>
      </c>
      <c r="T712" s="15" t="e">
        <f>IF(INDEX('Asset purchases'!S$3:S$1002,MATCH($A712,'Asset purchases'!$A$3:$A$1002,0))="ü",1,NA())</f>
        <v>#N/A</v>
      </c>
      <c r="U712" s="15" t="e">
        <f>IF(INDEX('Asset purchases'!T$3:T$1002,MATCH($A712,'Asset purchases'!$A$3:$A$1002,0))="ü",1,NA())</f>
        <v>#N/A</v>
      </c>
      <c r="V712" s="43">
        <f>IF(Announcements!H711="ü",1,0)</f>
        <v>0</v>
      </c>
    </row>
    <row r="713" spans="1:22" x14ac:dyDescent="0.3">
      <c r="A713" s="15" t="str">
        <f>IF(NOT(ISBLANK(Announcements!A712)),Announcements!A712,NA())</f>
        <v>JP-20200316-mon-1</v>
      </c>
      <c r="B713" s="15">
        <f>IF(NOT(ISBLANK(Announcements!B712)),Announcements!B712,NA())</f>
        <v>7</v>
      </c>
      <c r="C713" s="15" t="e">
        <f>IF(NOT(ISBLANK(Announcements!#REF!)),Announcements!#REF!,NA())</f>
        <v>#REF!</v>
      </c>
      <c r="D713" s="26">
        <f>IF(NOT(ISBLANK(Announcements!C712)),Announcements!C712,NA())</f>
        <v>44365</v>
      </c>
      <c r="E713" s="15" t="e">
        <f>IF(NOT(ISBLANK(Announcements!D712)),Announcements!D712,NA())</f>
        <v>#N/A</v>
      </c>
      <c r="F713" s="15" t="str">
        <f>IF(NOT(ISBLANK(Announcements!E712)),Announcements!E712,NA())</f>
        <v>JP</v>
      </c>
      <c r="G713" s="15" t="str">
        <f>IF(NOT(ISBLANK(Announcements!F712)),Announcements!F712,NA())</f>
        <v>Lending operations</v>
      </c>
      <c r="H713" s="15">
        <f>IF(INDEX('Lending operations'!$L$3:$L$1007,MATCH($A713,'Lending operations'!$A$3:$A$1007,0))="ü",1,0)</f>
        <v>1</v>
      </c>
      <c r="I713" s="15" t="e">
        <f>IF(INDEX('Lending operations'!$M$3:$M$1007,MATCH($A713,'Lending operations'!$A$3:$A$1007,0))="ü",1,NA())</f>
        <v>#N/A</v>
      </c>
      <c r="J713" s="15">
        <f t="shared" si="22"/>
        <v>0</v>
      </c>
      <c r="K713" s="15">
        <f t="shared" si="23"/>
        <v>0</v>
      </c>
      <c r="M713" s="15" t="e">
        <f>IF(INDEX('Asset purchases'!L$3:L$1002,MATCH($A713,'Asset purchases'!$A$3:$A$1002,0))="ü",1,NA())</f>
        <v>#N/A</v>
      </c>
      <c r="N713" s="15" t="e">
        <f>IF(INDEX('Asset purchases'!M$3:M$1002,MATCH($A713,'Asset purchases'!$A$3:$A$1002,0))="ü",1,NA())</f>
        <v>#N/A</v>
      </c>
      <c r="O713" s="15" t="e">
        <f>IF(INDEX('Asset purchases'!N$3:N$1002,MATCH($A713,'Asset purchases'!$A$3:$A$1002,0))="ü",1,NA())</f>
        <v>#N/A</v>
      </c>
      <c r="P713" s="15" t="e">
        <f>IF(INDEX('Asset purchases'!O$3:O$1002,MATCH($A713,'Asset purchases'!$A$3:$A$1002,0))="ü",1,NA())</f>
        <v>#N/A</v>
      </c>
      <c r="Q713" s="15" t="e">
        <f>IF(INDEX('Asset purchases'!P$3:P$1002,MATCH($A713,'Asset purchases'!$A$3:$A$1002,0))="ü",1,NA())</f>
        <v>#N/A</v>
      </c>
      <c r="R713" s="15" t="e">
        <f>IF(INDEX('Asset purchases'!Q$3:Q$1002,MATCH($A713,'Asset purchases'!$A$3:$A$1002,0))="ü",1,NA())</f>
        <v>#N/A</v>
      </c>
      <c r="S713" s="15" t="e">
        <f>IF(INDEX('Asset purchases'!R$3:R$1002,MATCH($A713,'Asset purchases'!$A$3:$A$1002,0))="ü",1,NA())</f>
        <v>#N/A</v>
      </c>
      <c r="T713" s="15" t="e">
        <f>IF(INDEX('Asset purchases'!S$3:S$1002,MATCH($A713,'Asset purchases'!$A$3:$A$1002,0))="ü",1,NA())</f>
        <v>#N/A</v>
      </c>
      <c r="U713" s="15" t="e">
        <f>IF(INDEX('Asset purchases'!T$3:T$1002,MATCH($A713,'Asset purchases'!$A$3:$A$1002,0))="ü",1,NA())</f>
        <v>#N/A</v>
      </c>
      <c r="V713" s="43">
        <f>IF(Announcements!H712="ü",1,0)</f>
        <v>0</v>
      </c>
    </row>
    <row r="714" spans="1:22" x14ac:dyDescent="0.3">
      <c r="A714" s="15" t="str">
        <f>IF(NOT(ISBLANK(Announcements!A713)),Announcements!A713,NA())</f>
        <v>JP-20200316-mon-2</v>
      </c>
      <c r="B714" s="15">
        <f>IF(NOT(ISBLANK(Announcements!B713)),Announcements!B713,NA())</f>
        <v>5</v>
      </c>
      <c r="C714" s="15" t="e">
        <f>IF(NOT(ISBLANK(Announcements!#REF!)),Announcements!#REF!,NA())</f>
        <v>#REF!</v>
      </c>
      <c r="D714" s="26">
        <f>IF(NOT(ISBLANK(Announcements!C713)),Announcements!C713,NA())</f>
        <v>44365</v>
      </c>
      <c r="E714" s="15" t="e">
        <f>IF(NOT(ISBLANK(Announcements!D713)),Announcements!D713,NA())</f>
        <v>#N/A</v>
      </c>
      <c r="F714" s="15" t="str">
        <f>IF(NOT(ISBLANK(Announcements!E713)),Announcements!E713,NA())</f>
        <v>JP</v>
      </c>
      <c r="G714" s="15" t="str">
        <f>IF(NOT(ISBLANK(Announcements!F713)),Announcements!F713,NA())</f>
        <v>Asset purchases</v>
      </c>
      <c r="H714" s="15" t="e">
        <f>IF(INDEX('Lending operations'!$L$3:$L$1007,MATCH($A714,'Lending operations'!$A$3:$A$1007,0))="ü",1,0)</f>
        <v>#N/A</v>
      </c>
      <c r="I714" s="15" t="e">
        <f>IF(INDEX('Lending operations'!$M$3:$M$1007,MATCH($A714,'Lending operations'!$A$3:$A$1007,0))="ü",1,NA())</f>
        <v>#N/A</v>
      </c>
      <c r="J714" s="15">
        <f t="shared" si="22"/>
        <v>1</v>
      </c>
      <c r="K714" s="15">
        <f t="shared" si="23"/>
        <v>0</v>
      </c>
      <c r="M714" s="15" t="e">
        <f>IF(INDEX('Asset purchases'!L$3:L$1002,MATCH($A714,'Asset purchases'!$A$3:$A$1002,0))="ü",1,NA())</f>
        <v>#N/A</v>
      </c>
      <c r="N714" s="15" t="e">
        <f>IF(INDEX('Asset purchases'!M$3:M$1002,MATCH($A714,'Asset purchases'!$A$3:$A$1002,0))="ü",1,NA())</f>
        <v>#N/A</v>
      </c>
      <c r="O714" s="15" t="e">
        <f>IF(INDEX('Asset purchases'!N$3:N$1002,MATCH($A714,'Asset purchases'!$A$3:$A$1002,0))="ü",1,NA())</f>
        <v>#N/A</v>
      </c>
      <c r="P714" s="15">
        <f>IF(INDEX('Asset purchases'!O$3:O$1002,MATCH($A714,'Asset purchases'!$A$3:$A$1002,0))="ü",1,NA())</f>
        <v>1</v>
      </c>
      <c r="Q714" s="15" t="e">
        <f>IF(INDEX('Asset purchases'!P$3:P$1002,MATCH($A714,'Asset purchases'!$A$3:$A$1002,0))="ü",1,NA())</f>
        <v>#N/A</v>
      </c>
      <c r="R714" s="15" t="e">
        <f>IF(INDEX('Asset purchases'!Q$3:Q$1002,MATCH($A714,'Asset purchases'!$A$3:$A$1002,0))="ü",1,NA())</f>
        <v>#N/A</v>
      </c>
      <c r="S714" s="15">
        <f>IF(INDEX('Asset purchases'!R$3:R$1002,MATCH($A714,'Asset purchases'!$A$3:$A$1002,0))="ü",1,NA())</f>
        <v>1</v>
      </c>
      <c r="T714" s="15" t="e">
        <f>IF(INDEX('Asset purchases'!S$3:S$1002,MATCH($A714,'Asset purchases'!$A$3:$A$1002,0))="ü",1,NA())</f>
        <v>#N/A</v>
      </c>
      <c r="U714" s="15" t="e">
        <f>IF(INDEX('Asset purchases'!T$3:T$1002,MATCH($A714,'Asset purchases'!$A$3:$A$1002,0))="ü",1,NA())</f>
        <v>#N/A</v>
      </c>
      <c r="V714" s="43">
        <f>IF(Announcements!H713="ü",1,0)</f>
        <v>0</v>
      </c>
    </row>
    <row r="715" spans="1:22" x14ac:dyDescent="0.3">
      <c r="A715" s="15" t="str">
        <f>IF(NOT(ISBLANK(Announcements!A714)),Announcements!A714,NA())</f>
        <v>JP-20200427-mon-1</v>
      </c>
      <c r="B715" s="15">
        <f>IF(NOT(ISBLANK(Announcements!B714)),Announcements!B714,NA())</f>
        <v>3</v>
      </c>
      <c r="C715" s="15" t="e">
        <f>IF(NOT(ISBLANK(Announcements!#REF!)),Announcements!#REF!,NA())</f>
        <v>#REF!</v>
      </c>
      <c r="D715" s="26">
        <f>IF(NOT(ISBLANK(Announcements!C714)),Announcements!C714,NA())</f>
        <v>44365</v>
      </c>
      <c r="E715" s="15" t="e">
        <f>IF(NOT(ISBLANK(Announcements!D714)),Announcements!D714,NA())</f>
        <v>#N/A</v>
      </c>
      <c r="F715" s="15" t="str">
        <f>IF(NOT(ISBLANK(Announcements!E714)),Announcements!E714,NA())</f>
        <v>JP</v>
      </c>
      <c r="G715" s="15" t="str">
        <f>IF(NOT(ISBLANK(Announcements!F714)),Announcements!F714,NA())</f>
        <v>Lending operations</v>
      </c>
      <c r="H715" s="15">
        <f>IF(INDEX('Lending operations'!$L$3:$L$1007,MATCH($A715,'Lending operations'!$A$3:$A$1007,0))="ü",1,0)</f>
        <v>1</v>
      </c>
      <c r="I715" s="15" t="e">
        <f>IF(INDEX('Lending operations'!$M$3:$M$1007,MATCH($A715,'Lending operations'!$A$3:$A$1007,0))="ü",1,NA())</f>
        <v>#N/A</v>
      </c>
      <c r="J715" s="15">
        <f t="shared" si="22"/>
        <v>0</v>
      </c>
      <c r="K715" s="15">
        <f t="shared" si="23"/>
        <v>0</v>
      </c>
      <c r="M715" s="15" t="e">
        <f>IF(INDEX('Asset purchases'!L$3:L$1002,MATCH($A715,'Asset purchases'!$A$3:$A$1002,0))="ü",1,NA())</f>
        <v>#N/A</v>
      </c>
      <c r="N715" s="15" t="e">
        <f>IF(INDEX('Asset purchases'!M$3:M$1002,MATCH($A715,'Asset purchases'!$A$3:$A$1002,0))="ü",1,NA())</f>
        <v>#N/A</v>
      </c>
      <c r="O715" s="15" t="e">
        <f>IF(INDEX('Asset purchases'!N$3:N$1002,MATCH($A715,'Asset purchases'!$A$3:$A$1002,0))="ü",1,NA())</f>
        <v>#N/A</v>
      </c>
      <c r="P715" s="15" t="e">
        <f>IF(INDEX('Asset purchases'!O$3:O$1002,MATCH($A715,'Asset purchases'!$A$3:$A$1002,0))="ü",1,NA())</f>
        <v>#N/A</v>
      </c>
      <c r="Q715" s="15" t="e">
        <f>IF(INDEX('Asset purchases'!P$3:P$1002,MATCH($A715,'Asset purchases'!$A$3:$A$1002,0))="ü",1,NA())</f>
        <v>#N/A</v>
      </c>
      <c r="R715" s="15" t="e">
        <f>IF(INDEX('Asset purchases'!Q$3:Q$1002,MATCH($A715,'Asset purchases'!$A$3:$A$1002,0))="ü",1,NA())</f>
        <v>#N/A</v>
      </c>
      <c r="S715" s="15" t="e">
        <f>IF(INDEX('Asset purchases'!R$3:R$1002,MATCH($A715,'Asset purchases'!$A$3:$A$1002,0))="ü",1,NA())</f>
        <v>#N/A</v>
      </c>
      <c r="T715" s="15" t="e">
        <f>IF(INDEX('Asset purchases'!S$3:S$1002,MATCH($A715,'Asset purchases'!$A$3:$A$1002,0))="ü",1,NA())</f>
        <v>#N/A</v>
      </c>
      <c r="U715" s="15" t="e">
        <f>IF(INDEX('Asset purchases'!T$3:T$1002,MATCH($A715,'Asset purchases'!$A$3:$A$1002,0))="ü",1,NA())</f>
        <v>#N/A</v>
      </c>
      <c r="V715" s="43">
        <f>IF(Announcements!H714="ü",1,0)</f>
        <v>0</v>
      </c>
    </row>
    <row r="716" spans="1:22" x14ac:dyDescent="0.3">
      <c r="A716" s="15" t="str">
        <f>IF(NOT(ISBLANK(Announcements!A715)),Announcements!A715,NA())</f>
        <v>JP-20200316-mon-3</v>
      </c>
      <c r="B716" s="15">
        <f>IF(NOT(ISBLANK(Announcements!B715)),Announcements!B715,NA())</f>
        <v>13</v>
      </c>
      <c r="C716" s="15" t="e">
        <f>IF(NOT(ISBLANK(Announcements!#REF!)),Announcements!#REF!,NA())</f>
        <v>#REF!</v>
      </c>
      <c r="D716" s="26">
        <f>IF(NOT(ISBLANK(Announcements!C715)),Announcements!C715,NA())</f>
        <v>44393</v>
      </c>
      <c r="E716" s="15" t="e">
        <f>IF(NOT(ISBLANK(Announcements!D715)),Announcements!D715,NA())</f>
        <v>#N/A</v>
      </c>
      <c r="F716" s="15" t="str">
        <f>IF(NOT(ISBLANK(Announcements!E715)),Announcements!E715,NA())</f>
        <v>JP</v>
      </c>
      <c r="G716" s="15" t="str">
        <f>IF(NOT(ISBLANK(Announcements!F715)),Announcements!F715,NA())</f>
        <v>Interest rate</v>
      </c>
      <c r="H716" s="15" t="e">
        <f>IF(INDEX('Lending operations'!$L$3:$L$1007,MATCH($A716,'Lending operations'!$A$3:$A$1007,0))="ü",1,0)</f>
        <v>#N/A</v>
      </c>
      <c r="I716" s="15" t="e">
        <f>IF(INDEX('Lending operations'!$M$3:$M$1007,MATCH($A716,'Lending operations'!$A$3:$A$1007,0))="ü",1,NA())</f>
        <v>#N/A</v>
      </c>
      <c r="J716" s="15">
        <f t="shared" si="22"/>
        <v>0</v>
      </c>
      <c r="K716" s="15">
        <f t="shared" si="23"/>
        <v>0</v>
      </c>
      <c r="M716" s="15" t="e">
        <f>IF(INDEX('Asset purchases'!L$3:L$1002,MATCH($A716,'Asset purchases'!$A$3:$A$1002,0))="ü",1,NA())</f>
        <v>#N/A</v>
      </c>
      <c r="N716" s="15" t="e">
        <f>IF(INDEX('Asset purchases'!M$3:M$1002,MATCH($A716,'Asset purchases'!$A$3:$A$1002,0))="ü",1,NA())</f>
        <v>#N/A</v>
      </c>
      <c r="O716" s="15" t="e">
        <f>IF(INDEX('Asset purchases'!N$3:N$1002,MATCH($A716,'Asset purchases'!$A$3:$A$1002,0))="ü",1,NA())</f>
        <v>#N/A</v>
      </c>
      <c r="P716" s="15" t="e">
        <f>IF(INDEX('Asset purchases'!O$3:O$1002,MATCH($A716,'Asset purchases'!$A$3:$A$1002,0))="ü",1,NA())</f>
        <v>#N/A</v>
      </c>
      <c r="Q716" s="15" t="e">
        <f>IF(INDEX('Asset purchases'!P$3:P$1002,MATCH($A716,'Asset purchases'!$A$3:$A$1002,0))="ü",1,NA())</f>
        <v>#N/A</v>
      </c>
      <c r="R716" s="15" t="e">
        <f>IF(INDEX('Asset purchases'!Q$3:Q$1002,MATCH($A716,'Asset purchases'!$A$3:$A$1002,0))="ü",1,NA())</f>
        <v>#N/A</v>
      </c>
      <c r="S716" s="15" t="e">
        <f>IF(INDEX('Asset purchases'!R$3:R$1002,MATCH($A716,'Asset purchases'!$A$3:$A$1002,0))="ü",1,NA())</f>
        <v>#N/A</v>
      </c>
      <c r="T716" s="15" t="e">
        <f>IF(INDEX('Asset purchases'!S$3:S$1002,MATCH($A716,'Asset purchases'!$A$3:$A$1002,0))="ü",1,NA())</f>
        <v>#N/A</v>
      </c>
      <c r="U716" s="15" t="e">
        <f>IF(INDEX('Asset purchases'!T$3:T$1002,MATCH($A716,'Asset purchases'!$A$3:$A$1002,0))="ü",1,NA())</f>
        <v>#N/A</v>
      </c>
      <c r="V716" s="43">
        <f>IF(Announcements!H715="ü",1,0)</f>
        <v>0</v>
      </c>
    </row>
    <row r="717" spans="1:22" x14ac:dyDescent="0.3">
      <c r="A717" s="15" t="str">
        <f>IF(NOT(ISBLANK(Announcements!A716)),Announcements!A716,NA())</f>
        <v>JP-20200316-mon-3</v>
      </c>
      <c r="B717" s="15">
        <f>IF(NOT(ISBLANK(Announcements!B716)),Announcements!B716,NA())</f>
        <v>14</v>
      </c>
      <c r="C717" s="15" t="e">
        <f>IF(NOT(ISBLANK(Announcements!#REF!)),Announcements!#REF!,NA())</f>
        <v>#REF!</v>
      </c>
      <c r="D717" s="26">
        <f>IF(NOT(ISBLANK(Announcements!C716)),Announcements!C716,NA())</f>
        <v>44461</v>
      </c>
      <c r="E717" s="15" t="e">
        <f>IF(NOT(ISBLANK(Announcements!D716)),Announcements!D716,NA())</f>
        <v>#N/A</v>
      </c>
      <c r="F717" s="15" t="str">
        <f>IF(NOT(ISBLANK(Announcements!E716)),Announcements!E716,NA())</f>
        <v>JP</v>
      </c>
      <c r="G717" s="15" t="str">
        <f>IF(NOT(ISBLANK(Announcements!F716)),Announcements!F716,NA())</f>
        <v>Interest rate</v>
      </c>
      <c r="H717" s="15" t="e">
        <f>IF(INDEX('Lending operations'!$L$3:$L$1007,MATCH($A717,'Lending operations'!$A$3:$A$1007,0))="ü",1,0)</f>
        <v>#N/A</v>
      </c>
      <c r="I717" s="15" t="e">
        <f>IF(INDEX('Lending operations'!$M$3:$M$1007,MATCH($A717,'Lending operations'!$A$3:$A$1007,0))="ü",1,NA())</f>
        <v>#N/A</v>
      </c>
      <c r="J717" s="15">
        <f t="shared" si="22"/>
        <v>0</v>
      </c>
      <c r="K717" s="15">
        <f t="shared" si="23"/>
        <v>0</v>
      </c>
      <c r="M717" s="15" t="e">
        <f>IF(INDEX('Asset purchases'!L$3:L$1002,MATCH($A717,'Asset purchases'!$A$3:$A$1002,0))="ü",1,NA())</f>
        <v>#N/A</v>
      </c>
      <c r="N717" s="15" t="e">
        <f>IF(INDEX('Asset purchases'!M$3:M$1002,MATCH($A717,'Asset purchases'!$A$3:$A$1002,0))="ü",1,NA())</f>
        <v>#N/A</v>
      </c>
      <c r="O717" s="15" t="e">
        <f>IF(INDEX('Asset purchases'!N$3:N$1002,MATCH($A717,'Asset purchases'!$A$3:$A$1002,0))="ü",1,NA())</f>
        <v>#N/A</v>
      </c>
      <c r="P717" s="15" t="e">
        <f>IF(INDEX('Asset purchases'!O$3:O$1002,MATCH($A717,'Asset purchases'!$A$3:$A$1002,0))="ü",1,NA())</f>
        <v>#N/A</v>
      </c>
      <c r="Q717" s="15" t="e">
        <f>IF(INDEX('Asset purchases'!P$3:P$1002,MATCH($A717,'Asset purchases'!$A$3:$A$1002,0))="ü",1,NA())</f>
        <v>#N/A</v>
      </c>
      <c r="R717" s="15" t="e">
        <f>IF(INDEX('Asset purchases'!Q$3:Q$1002,MATCH($A717,'Asset purchases'!$A$3:$A$1002,0))="ü",1,NA())</f>
        <v>#N/A</v>
      </c>
      <c r="S717" s="15" t="e">
        <f>IF(INDEX('Asset purchases'!R$3:R$1002,MATCH($A717,'Asset purchases'!$A$3:$A$1002,0))="ü",1,NA())</f>
        <v>#N/A</v>
      </c>
      <c r="T717" s="15" t="e">
        <f>IF(INDEX('Asset purchases'!S$3:S$1002,MATCH($A717,'Asset purchases'!$A$3:$A$1002,0))="ü",1,NA())</f>
        <v>#N/A</v>
      </c>
      <c r="U717" s="15" t="e">
        <f>IF(INDEX('Asset purchases'!T$3:T$1002,MATCH($A717,'Asset purchases'!$A$3:$A$1002,0))="ü",1,NA())</f>
        <v>#N/A</v>
      </c>
      <c r="V717" s="43">
        <f>IF(Announcements!H716="ü",1,0)</f>
        <v>0</v>
      </c>
    </row>
    <row r="718" spans="1:22" x14ac:dyDescent="0.3">
      <c r="A718" s="15" t="str">
        <f>IF(NOT(ISBLANK(Announcements!A717)),Announcements!A717,NA())</f>
        <v>JP-20200316-mon-3</v>
      </c>
      <c r="B718" s="15">
        <f>IF(NOT(ISBLANK(Announcements!B717)),Announcements!B717,NA())</f>
        <v>15</v>
      </c>
      <c r="C718" s="15" t="e">
        <f>IF(NOT(ISBLANK(Announcements!#REF!)),Announcements!#REF!,NA())</f>
        <v>#REF!</v>
      </c>
      <c r="D718" s="26">
        <f>IF(NOT(ISBLANK(Announcements!C717)),Announcements!C717,NA())</f>
        <v>44497</v>
      </c>
      <c r="E718" s="15" t="e">
        <f>IF(NOT(ISBLANK(Announcements!D717)),Announcements!D717,NA())</f>
        <v>#N/A</v>
      </c>
      <c r="F718" s="15" t="str">
        <f>IF(NOT(ISBLANK(Announcements!E717)),Announcements!E717,NA())</f>
        <v>JP</v>
      </c>
      <c r="G718" s="15" t="str">
        <f>IF(NOT(ISBLANK(Announcements!F717)),Announcements!F717,NA())</f>
        <v>Interest rate</v>
      </c>
      <c r="H718" s="15" t="e">
        <f>IF(INDEX('Lending operations'!$L$3:$L$1007,MATCH($A718,'Lending operations'!$A$3:$A$1007,0))="ü",1,0)</f>
        <v>#N/A</v>
      </c>
      <c r="I718" s="15" t="e">
        <f>IF(INDEX('Lending operations'!$M$3:$M$1007,MATCH($A718,'Lending operations'!$A$3:$A$1007,0))="ü",1,NA())</f>
        <v>#N/A</v>
      </c>
      <c r="J718" s="15">
        <f t="shared" si="22"/>
        <v>0</v>
      </c>
      <c r="K718" s="15">
        <f t="shared" si="23"/>
        <v>0</v>
      </c>
      <c r="M718" s="15" t="e">
        <f>IF(INDEX('Asset purchases'!L$3:L$1002,MATCH($A718,'Asset purchases'!$A$3:$A$1002,0))="ü",1,NA())</f>
        <v>#N/A</v>
      </c>
      <c r="N718" s="15" t="e">
        <f>IF(INDEX('Asset purchases'!M$3:M$1002,MATCH($A718,'Asset purchases'!$A$3:$A$1002,0))="ü",1,NA())</f>
        <v>#N/A</v>
      </c>
      <c r="O718" s="15" t="e">
        <f>IF(INDEX('Asset purchases'!N$3:N$1002,MATCH($A718,'Asset purchases'!$A$3:$A$1002,0))="ü",1,NA())</f>
        <v>#N/A</v>
      </c>
      <c r="P718" s="15" t="e">
        <f>IF(INDEX('Asset purchases'!O$3:O$1002,MATCH($A718,'Asset purchases'!$A$3:$A$1002,0))="ü",1,NA())</f>
        <v>#N/A</v>
      </c>
      <c r="Q718" s="15" t="e">
        <f>IF(INDEX('Asset purchases'!P$3:P$1002,MATCH($A718,'Asset purchases'!$A$3:$A$1002,0))="ü",1,NA())</f>
        <v>#N/A</v>
      </c>
      <c r="R718" s="15" t="e">
        <f>IF(INDEX('Asset purchases'!Q$3:Q$1002,MATCH($A718,'Asset purchases'!$A$3:$A$1002,0))="ü",1,NA())</f>
        <v>#N/A</v>
      </c>
      <c r="S718" s="15" t="e">
        <f>IF(INDEX('Asset purchases'!R$3:R$1002,MATCH($A718,'Asset purchases'!$A$3:$A$1002,0))="ü",1,NA())</f>
        <v>#N/A</v>
      </c>
      <c r="T718" s="15" t="e">
        <f>IF(INDEX('Asset purchases'!S$3:S$1002,MATCH($A718,'Asset purchases'!$A$3:$A$1002,0))="ü",1,NA())</f>
        <v>#N/A</v>
      </c>
      <c r="U718" s="15" t="e">
        <f>IF(INDEX('Asset purchases'!T$3:T$1002,MATCH($A718,'Asset purchases'!$A$3:$A$1002,0))="ü",1,NA())</f>
        <v>#N/A</v>
      </c>
      <c r="V718" s="43">
        <f>IF(Announcements!H717="ü",1,0)</f>
        <v>0</v>
      </c>
    </row>
    <row r="719" spans="1:22" x14ac:dyDescent="0.3">
      <c r="A719" s="15" t="str">
        <f>IF(NOT(ISBLANK(Announcements!A718)),Announcements!A718,NA())</f>
        <v>JP-20200316-mon-3</v>
      </c>
      <c r="B719" s="15">
        <f>IF(NOT(ISBLANK(Announcements!B718)),Announcements!B718,NA())</f>
        <v>16</v>
      </c>
      <c r="C719" s="15" t="e">
        <f>IF(NOT(ISBLANK(Announcements!#REF!)),Announcements!#REF!,NA())</f>
        <v>#REF!</v>
      </c>
      <c r="D719" s="26">
        <f>IF(NOT(ISBLANK(Announcements!C718)),Announcements!C718,NA())</f>
        <v>44547</v>
      </c>
      <c r="E719" s="15" t="e">
        <f>IF(NOT(ISBLANK(Announcements!D718)),Announcements!D718,NA())</f>
        <v>#N/A</v>
      </c>
      <c r="F719" s="15" t="str">
        <f>IF(NOT(ISBLANK(Announcements!E718)),Announcements!E718,NA())</f>
        <v>JP</v>
      </c>
      <c r="G719" s="15" t="str">
        <f>IF(NOT(ISBLANK(Announcements!F718)),Announcements!F718,NA())</f>
        <v>Interest rate</v>
      </c>
      <c r="H719" s="15" t="e">
        <f>IF(INDEX('Lending operations'!$L$3:$L$1007,MATCH($A719,'Lending operations'!$A$3:$A$1007,0))="ü",1,0)</f>
        <v>#N/A</v>
      </c>
      <c r="I719" s="15" t="e">
        <f>IF(INDEX('Lending operations'!$M$3:$M$1007,MATCH($A719,'Lending operations'!$A$3:$A$1007,0))="ü",1,NA())</f>
        <v>#N/A</v>
      </c>
      <c r="J719" s="15">
        <f t="shared" si="22"/>
        <v>0</v>
      </c>
      <c r="K719" s="15">
        <f t="shared" si="23"/>
        <v>0</v>
      </c>
      <c r="M719" s="15" t="e">
        <f>IF(INDEX('Asset purchases'!L$3:L$1002,MATCH($A719,'Asset purchases'!$A$3:$A$1002,0))="ü",1,NA())</f>
        <v>#N/A</v>
      </c>
      <c r="N719" s="15" t="e">
        <f>IF(INDEX('Asset purchases'!M$3:M$1002,MATCH($A719,'Asset purchases'!$A$3:$A$1002,0))="ü",1,NA())</f>
        <v>#N/A</v>
      </c>
      <c r="O719" s="15" t="e">
        <f>IF(INDEX('Asset purchases'!N$3:N$1002,MATCH($A719,'Asset purchases'!$A$3:$A$1002,0))="ü",1,NA())</f>
        <v>#N/A</v>
      </c>
      <c r="P719" s="15" t="e">
        <f>IF(INDEX('Asset purchases'!O$3:O$1002,MATCH($A719,'Asset purchases'!$A$3:$A$1002,0))="ü",1,NA())</f>
        <v>#N/A</v>
      </c>
      <c r="Q719" s="15" t="e">
        <f>IF(INDEX('Asset purchases'!P$3:P$1002,MATCH($A719,'Asset purchases'!$A$3:$A$1002,0))="ü",1,NA())</f>
        <v>#N/A</v>
      </c>
      <c r="R719" s="15" t="e">
        <f>IF(INDEX('Asset purchases'!Q$3:Q$1002,MATCH($A719,'Asset purchases'!$A$3:$A$1002,0))="ü",1,NA())</f>
        <v>#N/A</v>
      </c>
      <c r="S719" s="15" t="e">
        <f>IF(INDEX('Asset purchases'!R$3:R$1002,MATCH($A719,'Asset purchases'!$A$3:$A$1002,0))="ü",1,NA())</f>
        <v>#N/A</v>
      </c>
      <c r="T719" s="15" t="e">
        <f>IF(INDEX('Asset purchases'!S$3:S$1002,MATCH($A719,'Asset purchases'!$A$3:$A$1002,0))="ü",1,NA())</f>
        <v>#N/A</v>
      </c>
      <c r="U719" s="15" t="e">
        <f>IF(INDEX('Asset purchases'!T$3:T$1002,MATCH($A719,'Asset purchases'!$A$3:$A$1002,0))="ü",1,NA())</f>
        <v>#N/A</v>
      </c>
      <c r="V719" s="43">
        <f>IF(Announcements!H718="ü",1,0)</f>
        <v>0</v>
      </c>
    </row>
    <row r="720" spans="1:22" x14ac:dyDescent="0.3">
      <c r="A720" s="15" t="str">
        <f>IF(NOT(ISBLANK(Announcements!A719)),Announcements!A719,NA())</f>
        <v>JP-20200427-mon-1</v>
      </c>
      <c r="B720" s="15">
        <f>IF(NOT(ISBLANK(Announcements!B719)),Announcements!B719,NA())</f>
        <v>4</v>
      </c>
      <c r="C720" s="15" t="e">
        <f>IF(NOT(ISBLANK(Announcements!#REF!)),Announcements!#REF!,NA())</f>
        <v>#REF!</v>
      </c>
      <c r="D720" s="26">
        <f>IF(NOT(ISBLANK(Announcements!C719)),Announcements!C719,NA())</f>
        <v>44547</v>
      </c>
      <c r="E720" s="15" t="e">
        <f>IF(NOT(ISBLANK(Announcements!D719)),Announcements!D719,NA())</f>
        <v>#N/A</v>
      </c>
      <c r="F720" s="15" t="str">
        <f>IF(NOT(ISBLANK(Announcements!E719)),Announcements!E719,NA())</f>
        <v>JP</v>
      </c>
      <c r="G720" s="15" t="str">
        <f>IF(NOT(ISBLANK(Announcements!F719)),Announcements!F719,NA())</f>
        <v>Lending operations</v>
      </c>
      <c r="H720" s="15">
        <f>IF(INDEX('Lending operations'!$L$3:$L$1007,MATCH($A720,'Lending operations'!$A$3:$A$1007,0))="ü",1,0)</f>
        <v>1</v>
      </c>
      <c r="I720" s="15" t="e">
        <f>IF(INDEX('Lending operations'!$M$3:$M$1007,MATCH($A720,'Lending operations'!$A$3:$A$1007,0))="ü",1,NA())</f>
        <v>#N/A</v>
      </c>
      <c r="J720" s="15">
        <f t="shared" si="22"/>
        <v>0</v>
      </c>
      <c r="K720" s="15">
        <f t="shared" si="23"/>
        <v>0</v>
      </c>
      <c r="M720" s="15" t="e">
        <f>IF(INDEX('Asset purchases'!L$3:L$1002,MATCH($A720,'Asset purchases'!$A$3:$A$1002,0))="ü",1,NA())</f>
        <v>#N/A</v>
      </c>
      <c r="N720" s="15" t="e">
        <f>IF(INDEX('Asset purchases'!M$3:M$1002,MATCH($A720,'Asset purchases'!$A$3:$A$1002,0))="ü",1,NA())</f>
        <v>#N/A</v>
      </c>
      <c r="O720" s="15" t="e">
        <f>IF(INDEX('Asset purchases'!N$3:N$1002,MATCH($A720,'Asset purchases'!$A$3:$A$1002,0))="ü",1,NA())</f>
        <v>#N/A</v>
      </c>
      <c r="P720" s="15" t="e">
        <f>IF(INDEX('Asset purchases'!O$3:O$1002,MATCH($A720,'Asset purchases'!$A$3:$A$1002,0))="ü",1,NA())</f>
        <v>#N/A</v>
      </c>
      <c r="Q720" s="15" t="e">
        <f>IF(INDEX('Asset purchases'!P$3:P$1002,MATCH($A720,'Asset purchases'!$A$3:$A$1002,0))="ü",1,NA())</f>
        <v>#N/A</v>
      </c>
      <c r="R720" s="15" t="e">
        <f>IF(INDEX('Asset purchases'!Q$3:Q$1002,MATCH($A720,'Asset purchases'!$A$3:$A$1002,0))="ü",1,NA())</f>
        <v>#N/A</v>
      </c>
      <c r="S720" s="15" t="e">
        <f>IF(INDEX('Asset purchases'!R$3:R$1002,MATCH($A720,'Asset purchases'!$A$3:$A$1002,0))="ü",1,NA())</f>
        <v>#N/A</v>
      </c>
      <c r="T720" s="15" t="e">
        <f>IF(INDEX('Asset purchases'!S$3:S$1002,MATCH($A720,'Asset purchases'!$A$3:$A$1002,0))="ü",1,NA())</f>
        <v>#N/A</v>
      </c>
      <c r="U720" s="15" t="e">
        <f>IF(INDEX('Asset purchases'!T$3:T$1002,MATCH($A720,'Asset purchases'!$A$3:$A$1002,0))="ü",1,NA())</f>
        <v>#N/A</v>
      </c>
      <c r="V720" s="43">
        <f>IF(Announcements!H719="ü",1,0)</f>
        <v>0</v>
      </c>
    </row>
    <row r="721" spans="1:22" x14ac:dyDescent="0.3">
      <c r="A721" s="15" t="str">
        <f>IF(NOT(ISBLANK(Announcements!A720)),Announcements!A720,NA())</f>
        <v>KR-20200227-mon-1</v>
      </c>
      <c r="B721" s="15">
        <f>IF(NOT(ISBLANK(Announcements!B720)),Announcements!B720,NA())</f>
        <v>1</v>
      </c>
      <c r="C721" s="15" t="e">
        <f>IF(NOT(ISBLANK(Announcements!#REF!)),Announcements!#REF!,NA())</f>
        <v>#REF!</v>
      </c>
      <c r="D721" s="26">
        <f>IF(NOT(ISBLANK(Announcements!C720)),Announcements!C720,NA())</f>
        <v>43888</v>
      </c>
      <c r="E721" s="15" t="e">
        <f>IF(NOT(ISBLANK(Announcements!D720)),Announcements!D720,NA())</f>
        <v>#N/A</v>
      </c>
      <c r="F721" s="15" t="str">
        <f>IF(NOT(ISBLANK(Announcements!E720)),Announcements!E720,NA())</f>
        <v>KR</v>
      </c>
      <c r="G721" s="15" t="str">
        <f>IF(NOT(ISBLANK(Announcements!F720)),Announcements!F720,NA())</f>
        <v>Lending operations</v>
      </c>
      <c r="H721" s="15">
        <f>IF(INDEX('Lending operations'!$L$3:$L$1007,MATCH($A721,'Lending operations'!$A$3:$A$1007,0))="ü",1,0)</f>
        <v>1</v>
      </c>
      <c r="I721" s="15" t="e">
        <f>IF(INDEX('Lending operations'!$M$3:$M$1007,MATCH($A721,'Lending operations'!$A$3:$A$1007,0))="ü",1,NA())</f>
        <v>#N/A</v>
      </c>
      <c r="J721" s="15">
        <f t="shared" si="22"/>
        <v>0</v>
      </c>
      <c r="K721" s="15">
        <f t="shared" si="23"/>
        <v>0</v>
      </c>
      <c r="M721" s="15" t="e">
        <f>IF(INDEX('Asset purchases'!L$3:L$1002,MATCH($A721,'Asset purchases'!$A$3:$A$1002,0))="ü",1,NA())</f>
        <v>#N/A</v>
      </c>
      <c r="N721" s="15" t="e">
        <f>IF(INDEX('Asset purchases'!M$3:M$1002,MATCH($A721,'Asset purchases'!$A$3:$A$1002,0))="ü",1,NA())</f>
        <v>#N/A</v>
      </c>
      <c r="O721" s="15" t="e">
        <f>IF(INDEX('Asset purchases'!N$3:N$1002,MATCH($A721,'Asset purchases'!$A$3:$A$1002,0))="ü",1,NA())</f>
        <v>#N/A</v>
      </c>
      <c r="P721" s="15" t="e">
        <f>IF(INDEX('Asset purchases'!O$3:O$1002,MATCH($A721,'Asset purchases'!$A$3:$A$1002,0))="ü",1,NA())</f>
        <v>#N/A</v>
      </c>
      <c r="Q721" s="15" t="e">
        <f>IF(INDEX('Asset purchases'!P$3:P$1002,MATCH($A721,'Asset purchases'!$A$3:$A$1002,0))="ü",1,NA())</f>
        <v>#N/A</v>
      </c>
      <c r="R721" s="15" t="e">
        <f>IF(INDEX('Asset purchases'!Q$3:Q$1002,MATCH($A721,'Asset purchases'!$A$3:$A$1002,0))="ü",1,NA())</f>
        <v>#N/A</v>
      </c>
      <c r="S721" s="15" t="e">
        <f>IF(INDEX('Asset purchases'!R$3:R$1002,MATCH($A721,'Asset purchases'!$A$3:$A$1002,0))="ü",1,NA())</f>
        <v>#N/A</v>
      </c>
      <c r="T721" s="15" t="e">
        <f>IF(INDEX('Asset purchases'!S$3:S$1002,MATCH($A721,'Asset purchases'!$A$3:$A$1002,0))="ü",1,NA())</f>
        <v>#N/A</v>
      </c>
      <c r="U721" s="15" t="e">
        <f>IF(INDEX('Asset purchases'!T$3:T$1002,MATCH($A721,'Asset purchases'!$A$3:$A$1002,0))="ü",1,NA())</f>
        <v>#N/A</v>
      </c>
      <c r="V721" s="43">
        <f>IF(Announcements!H720="ü",1,0)</f>
        <v>0</v>
      </c>
    </row>
    <row r="722" spans="1:22" x14ac:dyDescent="0.3">
      <c r="A722" s="15" t="str">
        <f>IF(NOT(ISBLANK(Announcements!A721)),Announcements!A721,NA())</f>
        <v>KR-20200227-mon-2</v>
      </c>
      <c r="B722" s="15">
        <f>IF(NOT(ISBLANK(Announcements!B721)),Announcements!B721,NA())</f>
        <v>1</v>
      </c>
      <c r="C722" s="15" t="e">
        <f>IF(NOT(ISBLANK(Announcements!#REF!)),Announcements!#REF!,NA())</f>
        <v>#REF!</v>
      </c>
      <c r="D722" s="26">
        <f>IF(NOT(ISBLANK(Announcements!C721)),Announcements!C721,NA())</f>
        <v>43888</v>
      </c>
      <c r="E722" s="15" t="e">
        <f>IF(NOT(ISBLANK(Announcements!D721)),Announcements!D721,NA())</f>
        <v>#N/A</v>
      </c>
      <c r="F722" s="15" t="str">
        <f>IF(NOT(ISBLANK(Announcements!E721)),Announcements!E721,NA())</f>
        <v>KR</v>
      </c>
      <c r="G722" s="15" t="str">
        <f>IF(NOT(ISBLANK(Announcements!F721)),Announcements!F721,NA())</f>
        <v>Interest rate</v>
      </c>
      <c r="H722" s="15" t="e">
        <f>IF(INDEX('Lending operations'!$L$3:$L$1007,MATCH($A722,'Lending operations'!$A$3:$A$1007,0))="ü",1,0)</f>
        <v>#N/A</v>
      </c>
      <c r="I722" s="15" t="e">
        <f>IF(INDEX('Lending operations'!$M$3:$M$1007,MATCH($A722,'Lending operations'!$A$3:$A$1007,0))="ü",1,NA())</f>
        <v>#N/A</v>
      </c>
      <c r="J722" s="15">
        <f t="shared" si="22"/>
        <v>0</v>
      </c>
      <c r="K722" s="15">
        <f t="shared" si="23"/>
        <v>0</v>
      </c>
      <c r="M722" s="15" t="e">
        <f>IF(INDEX('Asset purchases'!L$3:L$1002,MATCH($A722,'Asset purchases'!$A$3:$A$1002,0))="ü",1,NA())</f>
        <v>#N/A</v>
      </c>
      <c r="N722" s="15" t="e">
        <f>IF(INDEX('Asset purchases'!M$3:M$1002,MATCH($A722,'Asset purchases'!$A$3:$A$1002,0))="ü",1,NA())</f>
        <v>#N/A</v>
      </c>
      <c r="O722" s="15" t="e">
        <f>IF(INDEX('Asset purchases'!N$3:N$1002,MATCH($A722,'Asset purchases'!$A$3:$A$1002,0))="ü",1,NA())</f>
        <v>#N/A</v>
      </c>
      <c r="P722" s="15" t="e">
        <f>IF(INDEX('Asset purchases'!O$3:O$1002,MATCH($A722,'Asset purchases'!$A$3:$A$1002,0))="ü",1,NA())</f>
        <v>#N/A</v>
      </c>
      <c r="Q722" s="15" t="e">
        <f>IF(INDEX('Asset purchases'!P$3:P$1002,MATCH($A722,'Asset purchases'!$A$3:$A$1002,0))="ü",1,NA())</f>
        <v>#N/A</v>
      </c>
      <c r="R722" s="15" t="e">
        <f>IF(INDEX('Asset purchases'!Q$3:Q$1002,MATCH($A722,'Asset purchases'!$A$3:$A$1002,0))="ü",1,NA())</f>
        <v>#N/A</v>
      </c>
      <c r="S722" s="15" t="e">
        <f>IF(INDEX('Asset purchases'!R$3:R$1002,MATCH($A722,'Asset purchases'!$A$3:$A$1002,0))="ü",1,NA())</f>
        <v>#N/A</v>
      </c>
      <c r="T722" s="15" t="e">
        <f>IF(INDEX('Asset purchases'!S$3:S$1002,MATCH($A722,'Asset purchases'!$A$3:$A$1002,0))="ü",1,NA())</f>
        <v>#N/A</v>
      </c>
      <c r="U722" s="15" t="e">
        <f>IF(INDEX('Asset purchases'!T$3:T$1002,MATCH($A722,'Asset purchases'!$A$3:$A$1002,0))="ü",1,NA())</f>
        <v>#N/A</v>
      </c>
      <c r="V722" s="43">
        <f>IF(Announcements!H721="ü",1,0)</f>
        <v>0</v>
      </c>
    </row>
    <row r="723" spans="1:22" x14ac:dyDescent="0.3">
      <c r="A723" s="15" t="str">
        <f>IF(NOT(ISBLANK(Announcements!A722)),Announcements!A722,NA())</f>
        <v>KR-20200305-mon-1</v>
      </c>
      <c r="B723" s="15">
        <f>IF(NOT(ISBLANK(Announcements!B722)),Announcements!B722,NA())</f>
        <v>1</v>
      </c>
      <c r="C723" s="15" t="e">
        <f>IF(NOT(ISBLANK(Announcements!#REF!)),Announcements!#REF!,NA())</f>
        <v>#REF!</v>
      </c>
      <c r="D723" s="26">
        <f>IF(NOT(ISBLANK(Announcements!C722)),Announcements!C722,NA())</f>
        <v>43895</v>
      </c>
      <c r="E723" s="15" t="e">
        <f>IF(NOT(ISBLANK(Announcements!D722)),Announcements!D722,NA())</f>
        <v>#N/A</v>
      </c>
      <c r="F723" s="15" t="str">
        <f>IF(NOT(ISBLANK(Announcements!E722)),Announcements!E722,NA())</f>
        <v>KR</v>
      </c>
      <c r="G723" s="15" t="str">
        <f>IF(NOT(ISBLANK(Announcements!F722)),Announcements!F722,NA())</f>
        <v>Foreign exchange</v>
      </c>
      <c r="H723" s="15" t="e">
        <f>IF(INDEX('Lending operations'!$L$3:$L$1007,MATCH($A723,'Lending operations'!$A$3:$A$1007,0))="ü",1,0)</f>
        <v>#N/A</v>
      </c>
      <c r="I723" s="15" t="e">
        <f>IF(INDEX('Lending operations'!$M$3:$M$1007,MATCH($A723,'Lending operations'!$A$3:$A$1007,0))="ü",1,NA())</f>
        <v>#N/A</v>
      </c>
      <c r="J723" s="15">
        <f t="shared" si="22"/>
        <v>0</v>
      </c>
      <c r="K723" s="15">
        <f t="shared" si="23"/>
        <v>0</v>
      </c>
      <c r="M723" s="15" t="e">
        <f>IF(INDEX('Asset purchases'!L$3:L$1002,MATCH($A723,'Asset purchases'!$A$3:$A$1002,0))="ü",1,NA())</f>
        <v>#N/A</v>
      </c>
      <c r="N723" s="15" t="e">
        <f>IF(INDEX('Asset purchases'!M$3:M$1002,MATCH($A723,'Asset purchases'!$A$3:$A$1002,0))="ü",1,NA())</f>
        <v>#N/A</v>
      </c>
      <c r="O723" s="15" t="e">
        <f>IF(INDEX('Asset purchases'!N$3:N$1002,MATCH($A723,'Asset purchases'!$A$3:$A$1002,0))="ü",1,NA())</f>
        <v>#N/A</v>
      </c>
      <c r="P723" s="15" t="e">
        <f>IF(INDEX('Asset purchases'!O$3:O$1002,MATCH($A723,'Asset purchases'!$A$3:$A$1002,0))="ü",1,NA())</f>
        <v>#N/A</v>
      </c>
      <c r="Q723" s="15" t="e">
        <f>IF(INDEX('Asset purchases'!P$3:P$1002,MATCH($A723,'Asset purchases'!$A$3:$A$1002,0))="ü",1,NA())</f>
        <v>#N/A</v>
      </c>
      <c r="R723" s="15" t="e">
        <f>IF(INDEX('Asset purchases'!Q$3:Q$1002,MATCH($A723,'Asset purchases'!$A$3:$A$1002,0))="ü",1,NA())</f>
        <v>#N/A</v>
      </c>
      <c r="S723" s="15" t="e">
        <f>IF(INDEX('Asset purchases'!R$3:R$1002,MATCH($A723,'Asset purchases'!$A$3:$A$1002,0))="ü",1,NA())</f>
        <v>#N/A</v>
      </c>
      <c r="T723" s="15" t="e">
        <f>IF(INDEX('Asset purchases'!S$3:S$1002,MATCH($A723,'Asset purchases'!$A$3:$A$1002,0))="ü",1,NA())</f>
        <v>#N/A</v>
      </c>
      <c r="U723" s="15" t="e">
        <f>IF(INDEX('Asset purchases'!T$3:T$1002,MATCH($A723,'Asset purchases'!$A$3:$A$1002,0))="ü",1,NA())</f>
        <v>#N/A</v>
      </c>
      <c r="V723" s="43">
        <f>IF(Announcements!H722="ü",1,0)</f>
        <v>0</v>
      </c>
    </row>
    <row r="724" spans="1:22" x14ac:dyDescent="0.3">
      <c r="A724" s="15" t="str">
        <f>IF(NOT(ISBLANK(Announcements!A723)),Announcements!A723,NA())</f>
        <v>KR-20200312-mon-1</v>
      </c>
      <c r="B724" s="15">
        <f>IF(NOT(ISBLANK(Announcements!B723)),Announcements!B723,NA())</f>
        <v>1</v>
      </c>
      <c r="C724" s="15" t="e">
        <f>IF(NOT(ISBLANK(Announcements!#REF!)),Announcements!#REF!,NA())</f>
        <v>#REF!</v>
      </c>
      <c r="D724" s="26">
        <f>IF(NOT(ISBLANK(Announcements!C723)),Announcements!C723,NA())</f>
        <v>43902</v>
      </c>
      <c r="E724" s="15" t="e">
        <f>IF(NOT(ISBLANK(Announcements!D723)),Announcements!D723,NA())</f>
        <v>#N/A</v>
      </c>
      <c r="F724" s="15" t="str">
        <f>IF(NOT(ISBLANK(Announcements!E723)),Announcements!E723,NA())</f>
        <v>KR</v>
      </c>
      <c r="G724" s="15" t="str">
        <f>IF(NOT(ISBLANK(Announcements!F723)),Announcements!F723,NA())</f>
        <v>Lending operations</v>
      </c>
      <c r="H724" s="15">
        <f>IF(INDEX('Lending operations'!$L$3:$L$1007,MATCH($A724,'Lending operations'!$A$3:$A$1007,0))="ü",1,0)</f>
        <v>0</v>
      </c>
      <c r="I724" s="15" t="e">
        <f>IF(INDEX('Lending operations'!$M$3:$M$1007,MATCH($A724,'Lending operations'!$A$3:$A$1007,0))="ü",1,NA())</f>
        <v>#N/A</v>
      </c>
      <c r="J724" s="15">
        <f t="shared" si="22"/>
        <v>0</v>
      </c>
      <c r="K724" s="15">
        <f t="shared" si="23"/>
        <v>0</v>
      </c>
      <c r="M724" s="15" t="e">
        <f>IF(INDEX('Asset purchases'!L$3:L$1002,MATCH($A724,'Asset purchases'!$A$3:$A$1002,0))="ü",1,NA())</f>
        <v>#N/A</v>
      </c>
      <c r="N724" s="15" t="e">
        <f>IF(INDEX('Asset purchases'!M$3:M$1002,MATCH($A724,'Asset purchases'!$A$3:$A$1002,0))="ü",1,NA())</f>
        <v>#N/A</v>
      </c>
      <c r="O724" s="15" t="e">
        <f>IF(INDEX('Asset purchases'!N$3:N$1002,MATCH($A724,'Asset purchases'!$A$3:$A$1002,0))="ü",1,NA())</f>
        <v>#N/A</v>
      </c>
      <c r="P724" s="15" t="e">
        <f>IF(INDEX('Asset purchases'!O$3:O$1002,MATCH($A724,'Asset purchases'!$A$3:$A$1002,0))="ü",1,NA())</f>
        <v>#N/A</v>
      </c>
      <c r="Q724" s="15" t="e">
        <f>IF(INDEX('Asset purchases'!P$3:P$1002,MATCH($A724,'Asset purchases'!$A$3:$A$1002,0))="ü",1,NA())</f>
        <v>#N/A</v>
      </c>
      <c r="R724" s="15" t="e">
        <f>IF(INDEX('Asset purchases'!Q$3:Q$1002,MATCH($A724,'Asset purchases'!$A$3:$A$1002,0))="ü",1,NA())</f>
        <v>#N/A</v>
      </c>
      <c r="S724" s="15" t="e">
        <f>IF(INDEX('Asset purchases'!R$3:R$1002,MATCH($A724,'Asset purchases'!$A$3:$A$1002,0))="ü",1,NA())</f>
        <v>#N/A</v>
      </c>
      <c r="T724" s="15" t="e">
        <f>IF(INDEX('Asset purchases'!S$3:S$1002,MATCH($A724,'Asset purchases'!$A$3:$A$1002,0))="ü",1,NA())</f>
        <v>#N/A</v>
      </c>
      <c r="U724" s="15" t="e">
        <f>IF(INDEX('Asset purchases'!T$3:T$1002,MATCH($A724,'Asset purchases'!$A$3:$A$1002,0))="ü",1,NA())</f>
        <v>#N/A</v>
      </c>
      <c r="V724" s="43">
        <f>IF(Announcements!H723="ü",1,0)</f>
        <v>0</v>
      </c>
    </row>
    <row r="725" spans="1:22" x14ac:dyDescent="0.3">
      <c r="A725" s="15" t="str">
        <f>IF(NOT(ISBLANK(Announcements!A724)),Announcements!A724,NA())</f>
        <v>KR-20200227-mon-1</v>
      </c>
      <c r="B725" s="15">
        <f>IF(NOT(ISBLANK(Announcements!B724)),Announcements!B724,NA())</f>
        <v>2</v>
      </c>
      <c r="C725" s="15" t="e">
        <f>IF(NOT(ISBLANK(Announcements!#REF!)),Announcements!#REF!,NA())</f>
        <v>#REF!</v>
      </c>
      <c r="D725" s="26">
        <f>IF(NOT(ISBLANK(Announcements!C724)),Announcements!C724,NA())</f>
        <v>43906</v>
      </c>
      <c r="E725" s="15" t="e">
        <f>IF(NOT(ISBLANK(Announcements!D724)),Announcements!D724,NA())</f>
        <v>#N/A</v>
      </c>
      <c r="F725" s="15" t="str">
        <f>IF(NOT(ISBLANK(Announcements!E724)),Announcements!E724,NA())</f>
        <v>KR</v>
      </c>
      <c r="G725" s="15" t="str">
        <f>IF(NOT(ISBLANK(Announcements!F724)),Announcements!F724,NA())</f>
        <v>Lending operations</v>
      </c>
      <c r="H725" s="15">
        <f>IF(INDEX('Lending operations'!$L$3:$L$1007,MATCH($A725,'Lending operations'!$A$3:$A$1007,0))="ü",1,0)</f>
        <v>1</v>
      </c>
      <c r="I725" s="15" t="e">
        <f>IF(INDEX('Lending operations'!$M$3:$M$1007,MATCH($A725,'Lending operations'!$A$3:$A$1007,0))="ü",1,NA())</f>
        <v>#N/A</v>
      </c>
      <c r="J725" s="15">
        <f t="shared" si="22"/>
        <v>0</v>
      </c>
      <c r="K725" s="15">
        <f t="shared" si="23"/>
        <v>0</v>
      </c>
      <c r="M725" s="15" t="e">
        <f>IF(INDEX('Asset purchases'!L$3:L$1002,MATCH($A725,'Asset purchases'!$A$3:$A$1002,0))="ü",1,NA())</f>
        <v>#N/A</v>
      </c>
      <c r="N725" s="15" t="e">
        <f>IF(INDEX('Asset purchases'!M$3:M$1002,MATCH($A725,'Asset purchases'!$A$3:$A$1002,0))="ü",1,NA())</f>
        <v>#N/A</v>
      </c>
      <c r="O725" s="15" t="e">
        <f>IF(INDEX('Asset purchases'!N$3:N$1002,MATCH($A725,'Asset purchases'!$A$3:$A$1002,0))="ü",1,NA())</f>
        <v>#N/A</v>
      </c>
      <c r="P725" s="15" t="e">
        <f>IF(INDEX('Asset purchases'!O$3:O$1002,MATCH($A725,'Asset purchases'!$A$3:$A$1002,0))="ü",1,NA())</f>
        <v>#N/A</v>
      </c>
      <c r="Q725" s="15" t="e">
        <f>IF(INDEX('Asset purchases'!P$3:P$1002,MATCH($A725,'Asset purchases'!$A$3:$A$1002,0))="ü",1,NA())</f>
        <v>#N/A</v>
      </c>
      <c r="R725" s="15" t="e">
        <f>IF(INDEX('Asset purchases'!Q$3:Q$1002,MATCH($A725,'Asset purchases'!$A$3:$A$1002,0))="ü",1,NA())</f>
        <v>#N/A</v>
      </c>
      <c r="S725" s="15" t="e">
        <f>IF(INDEX('Asset purchases'!R$3:R$1002,MATCH($A725,'Asset purchases'!$A$3:$A$1002,0))="ü",1,NA())</f>
        <v>#N/A</v>
      </c>
      <c r="T725" s="15" t="e">
        <f>IF(INDEX('Asset purchases'!S$3:S$1002,MATCH($A725,'Asset purchases'!$A$3:$A$1002,0))="ü",1,NA())</f>
        <v>#N/A</v>
      </c>
      <c r="U725" s="15" t="e">
        <f>IF(INDEX('Asset purchases'!T$3:T$1002,MATCH($A725,'Asset purchases'!$A$3:$A$1002,0))="ü",1,NA())</f>
        <v>#N/A</v>
      </c>
      <c r="V725" s="43">
        <f>IF(Announcements!H724="ü",1,0)</f>
        <v>0</v>
      </c>
    </row>
    <row r="726" spans="1:22" x14ac:dyDescent="0.3">
      <c r="A726" s="15" t="str">
        <f>IF(NOT(ISBLANK(Announcements!A725)),Announcements!A725,NA())</f>
        <v>KR-20200316-mon-1</v>
      </c>
      <c r="B726" s="15">
        <f>IF(NOT(ISBLANK(Announcements!B725)),Announcements!B725,NA())</f>
        <v>1</v>
      </c>
      <c r="C726" s="15" t="e">
        <f>IF(NOT(ISBLANK(Announcements!#REF!)),Announcements!#REF!,NA())</f>
        <v>#REF!</v>
      </c>
      <c r="D726" s="26">
        <f>IF(NOT(ISBLANK(Announcements!C725)),Announcements!C725,NA())</f>
        <v>43906</v>
      </c>
      <c r="E726" s="15" t="e">
        <f>IF(NOT(ISBLANK(Announcements!D725)),Announcements!D725,NA())</f>
        <v>#N/A</v>
      </c>
      <c r="F726" s="15" t="str">
        <f>IF(NOT(ISBLANK(Announcements!E725)),Announcements!E725,NA())</f>
        <v>KR</v>
      </c>
      <c r="G726" s="15" t="str">
        <f>IF(NOT(ISBLANK(Announcements!F725)),Announcements!F725,NA())</f>
        <v>Lending operations</v>
      </c>
      <c r="H726" s="15">
        <f>IF(INDEX('Lending operations'!$L$3:$L$1007,MATCH($A726,'Lending operations'!$A$3:$A$1007,0))="ü",1,0)</f>
        <v>0</v>
      </c>
      <c r="I726" s="15" t="e">
        <f>IF(INDEX('Lending operations'!$M$3:$M$1007,MATCH($A726,'Lending operations'!$A$3:$A$1007,0))="ü",1,NA())</f>
        <v>#N/A</v>
      </c>
      <c r="J726" s="15">
        <f t="shared" si="22"/>
        <v>0</v>
      </c>
      <c r="K726" s="15">
        <f t="shared" si="23"/>
        <v>0</v>
      </c>
      <c r="M726" s="15" t="e">
        <f>IF(INDEX('Asset purchases'!L$3:L$1002,MATCH($A726,'Asset purchases'!$A$3:$A$1002,0))="ü",1,NA())</f>
        <v>#N/A</v>
      </c>
      <c r="N726" s="15" t="e">
        <f>IF(INDEX('Asset purchases'!M$3:M$1002,MATCH($A726,'Asset purchases'!$A$3:$A$1002,0))="ü",1,NA())</f>
        <v>#N/A</v>
      </c>
      <c r="O726" s="15" t="e">
        <f>IF(INDEX('Asset purchases'!N$3:N$1002,MATCH($A726,'Asset purchases'!$A$3:$A$1002,0))="ü",1,NA())</f>
        <v>#N/A</v>
      </c>
      <c r="P726" s="15" t="e">
        <f>IF(INDEX('Asset purchases'!O$3:O$1002,MATCH($A726,'Asset purchases'!$A$3:$A$1002,0))="ü",1,NA())</f>
        <v>#N/A</v>
      </c>
      <c r="Q726" s="15" t="e">
        <f>IF(INDEX('Asset purchases'!P$3:P$1002,MATCH($A726,'Asset purchases'!$A$3:$A$1002,0))="ü",1,NA())</f>
        <v>#N/A</v>
      </c>
      <c r="R726" s="15" t="e">
        <f>IF(INDEX('Asset purchases'!Q$3:Q$1002,MATCH($A726,'Asset purchases'!$A$3:$A$1002,0))="ü",1,NA())</f>
        <v>#N/A</v>
      </c>
      <c r="S726" s="15" t="e">
        <f>IF(INDEX('Asset purchases'!R$3:R$1002,MATCH($A726,'Asset purchases'!$A$3:$A$1002,0))="ü",1,NA())</f>
        <v>#N/A</v>
      </c>
      <c r="T726" s="15" t="e">
        <f>IF(INDEX('Asset purchases'!S$3:S$1002,MATCH($A726,'Asset purchases'!$A$3:$A$1002,0))="ü",1,NA())</f>
        <v>#N/A</v>
      </c>
      <c r="U726" s="15" t="e">
        <f>IF(INDEX('Asset purchases'!T$3:T$1002,MATCH($A726,'Asset purchases'!$A$3:$A$1002,0))="ü",1,NA())</f>
        <v>#N/A</v>
      </c>
      <c r="V726" s="43">
        <f>IF(Announcements!H725="ü",1,0)</f>
        <v>0</v>
      </c>
    </row>
    <row r="727" spans="1:22" x14ac:dyDescent="0.3">
      <c r="A727" s="15" t="str">
        <f>IF(NOT(ISBLANK(Announcements!A726)),Announcements!A726,NA())</f>
        <v>KR-20200227-mon-2</v>
      </c>
      <c r="B727" s="15">
        <f>IF(NOT(ISBLANK(Announcements!B726)),Announcements!B726,NA())</f>
        <v>2</v>
      </c>
      <c r="C727" s="15" t="e">
        <f>IF(NOT(ISBLANK(Announcements!#REF!)),Announcements!#REF!,NA())</f>
        <v>#REF!</v>
      </c>
      <c r="D727" s="26">
        <f>IF(NOT(ISBLANK(Announcements!C726)),Announcements!C726,NA())</f>
        <v>43906</v>
      </c>
      <c r="E727" s="15" t="e">
        <f>IF(NOT(ISBLANK(Announcements!D726)),Announcements!D726,NA())</f>
        <v>#N/A</v>
      </c>
      <c r="F727" s="15" t="str">
        <f>IF(NOT(ISBLANK(Announcements!E726)),Announcements!E726,NA())</f>
        <v>KR</v>
      </c>
      <c r="G727" s="15" t="str">
        <f>IF(NOT(ISBLANK(Announcements!F726)),Announcements!F726,NA())</f>
        <v>Interest rate</v>
      </c>
      <c r="H727" s="15" t="e">
        <f>IF(INDEX('Lending operations'!$L$3:$L$1007,MATCH($A727,'Lending operations'!$A$3:$A$1007,0))="ü",1,0)</f>
        <v>#N/A</v>
      </c>
      <c r="I727" s="15" t="e">
        <f>IF(INDEX('Lending operations'!$M$3:$M$1007,MATCH($A727,'Lending operations'!$A$3:$A$1007,0))="ü",1,NA())</f>
        <v>#N/A</v>
      </c>
      <c r="J727" s="15">
        <f t="shared" si="22"/>
        <v>0</v>
      </c>
      <c r="K727" s="15">
        <f t="shared" si="23"/>
        <v>0</v>
      </c>
      <c r="M727" s="15" t="e">
        <f>IF(INDEX('Asset purchases'!L$3:L$1002,MATCH($A727,'Asset purchases'!$A$3:$A$1002,0))="ü",1,NA())</f>
        <v>#N/A</v>
      </c>
      <c r="N727" s="15" t="e">
        <f>IF(INDEX('Asset purchases'!M$3:M$1002,MATCH($A727,'Asset purchases'!$A$3:$A$1002,0))="ü",1,NA())</f>
        <v>#N/A</v>
      </c>
      <c r="O727" s="15" t="e">
        <f>IF(INDEX('Asset purchases'!N$3:N$1002,MATCH($A727,'Asset purchases'!$A$3:$A$1002,0))="ü",1,NA())</f>
        <v>#N/A</v>
      </c>
      <c r="P727" s="15" t="e">
        <f>IF(INDEX('Asset purchases'!O$3:O$1002,MATCH($A727,'Asset purchases'!$A$3:$A$1002,0))="ü",1,NA())</f>
        <v>#N/A</v>
      </c>
      <c r="Q727" s="15" t="e">
        <f>IF(INDEX('Asset purchases'!P$3:P$1002,MATCH($A727,'Asset purchases'!$A$3:$A$1002,0))="ü",1,NA())</f>
        <v>#N/A</v>
      </c>
      <c r="R727" s="15" t="e">
        <f>IF(INDEX('Asset purchases'!Q$3:Q$1002,MATCH($A727,'Asset purchases'!$A$3:$A$1002,0))="ü",1,NA())</f>
        <v>#N/A</v>
      </c>
      <c r="S727" s="15" t="e">
        <f>IF(INDEX('Asset purchases'!R$3:R$1002,MATCH($A727,'Asset purchases'!$A$3:$A$1002,0))="ü",1,NA())</f>
        <v>#N/A</v>
      </c>
      <c r="T727" s="15" t="e">
        <f>IF(INDEX('Asset purchases'!S$3:S$1002,MATCH($A727,'Asset purchases'!$A$3:$A$1002,0))="ü",1,NA())</f>
        <v>#N/A</v>
      </c>
      <c r="U727" s="15" t="e">
        <f>IF(INDEX('Asset purchases'!T$3:T$1002,MATCH($A727,'Asset purchases'!$A$3:$A$1002,0))="ü",1,NA())</f>
        <v>#N/A</v>
      </c>
      <c r="V727" s="43">
        <f>IF(Announcements!H726="ü",1,0)</f>
        <v>0</v>
      </c>
    </row>
    <row r="728" spans="1:22" x14ac:dyDescent="0.3">
      <c r="A728" s="15" t="str">
        <f>IF(NOT(ISBLANK(Announcements!A727)),Announcements!A727,NA())</f>
        <v>KR-20200319-mon-1</v>
      </c>
      <c r="B728" s="15">
        <f>IF(NOT(ISBLANK(Announcements!B727)),Announcements!B727,NA())</f>
        <v>1</v>
      </c>
      <c r="C728" s="15" t="e">
        <f>IF(NOT(ISBLANK(Announcements!#REF!)),Announcements!#REF!,NA())</f>
        <v>#REF!</v>
      </c>
      <c r="D728" s="26">
        <f>IF(NOT(ISBLANK(Announcements!C727)),Announcements!C727,NA())</f>
        <v>43909</v>
      </c>
      <c r="E728" s="15" t="e">
        <f>IF(NOT(ISBLANK(Announcements!D727)),Announcements!D727,NA())</f>
        <v>#N/A</v>
      </c>
      <c r="F728" s="15" t="str">
        <f>IF(NOT(ISBLANK(Announcements!E727)),Announcements!E727,NA())</f>
        <v>KR</v>
      </c>
      <c r="G728" s="15" t="str">
        <f>IF(NOT(ISBLANK(Announcements!F727)),Announcements!F727,NA())</f>
        <v>Foreign exchange</v>
      </c>
      <c r="H728" s="15" t="e">
        <f>IF(INDEX('Lending operations'!$L$3:$L$1007,MATCH($A728,'Lending operations'!$A$3:$A$1007,0))="ü",1,0)</f>
        <v>#N/A</v>
      </c>
      <c r="I728" s="15" t="e">
        <f>IF(INDEX('Lending operations'!$M$3:$M$1007,MATCH($A728,'Lending operations'!$A$3:$A$1007,0))="ü",1,NA())</f>
        <v>#N/A</v>
      </c>
      <c r="J728" s="15">
        <f t="shared" si="22"/>
        <v>0</v>
      </c>
      <c r="K728" s="15">
        <f t="shared" si="23"/>
        <v>0</v>
      </c>
      <c r="M728" s="15" t="e">
        <f>IF(INDEX('Asset purchases'!L$3:L$1002,MATCH($A728,'Asset purchases'!$A$3:$A$1002,0))="ü",1,NA())</f>
        <v>#N/A</v>
      </c>
      <c r="N728" s="15" t="e">
        <f>IF(INDEX('Asset purchases'!M$3:M$1002,MATCH($A728,'Asset purchases'!$A$3:$A$1002,0))="ü",1,NA())</f>
        <v>#N/A</v>
      </c>
      <c r="O728" s="15" t="e">
        <f>IF(INDEX('Asset purchases'!N$3:N$1002,MATCH($A728,'Asset purchases'!$A$3:$A$1002,0))="ü",1,NA())</f>
        <v>#N/A</v>
      </c>
      <c r="P728" s="15" t="e">
        <f>IF(INDEX('Asset purchases'!O$3:O$1002,MATCH($A728,'Asset purchases'!$A$3:$A$1002,0))="ü",1,NA())</f>
        <v>#N/A</v>
      </c>
      <c r="Q728" s="15" t="e">
        <f>IF(INDEX('Asset purchases'!P$3:P$1002,MATCH($A728,'Asset purchases'!$A$3:$A$1002,0))="ü",1,NA())</f>
        <v>#N/A</v>
      </c>
      <c r="R728" s="15" t="e">
        <f>IF(INDEX('Asset purchases'!Q$3:Q$1002,MATCH($A728,'Asset purchases'!$A$3:$A$1002,0))="ü",1,NA())</f>
        <v>#N/A</v>
      </c>
      <c r="S728" s="15" t="e">
        <f>IF(INDEX('Asset purchases'!R$3:R$1002,MATCH($A728,'Asset purchases'!$A$3:$A$1002,0))="ü",1,NA())</f>
        <v>#N/A</v>
      </c>
      <c r="T728" s="15" t="e">
        <f>IF(INDEX('Asset purchases'!S$3:S$1002,MATCH($A728,'Asset purchases'!$A$3:$A$1002,0))="ü",1,NA())</f>
        <v>#N/A</v>
      </c>
      <c r="U728" s="15" t="e">
        <f>IF(INDEX('Asset purchases'!T$3:T$1002,MATCH($A728,'Asset purchases'!$A$3:$A$1002,0))="ü",1,NA())</f>
        <v>#N/A</v>
      </c>
      <c r="V728" s="43">
        <f>IF(Announcements!H727="ü",1,0)</f>
        <v>0</v>
      </c>
    </row>
    <row r="729" spans="1:22" x14ac:dyDescent="0.3">
      <c r="A729" s="15" t="str">
        <f>IF(NOT(ISBLANK(Announcements!A728)),Announcements!A728,NA())</f>
        <v>KR-20200319-mon-2</v>
      </c>
      <c r="B729" s="15">
        <f>IF(NOT(ISBLANK(Announcements!B728)),Announcements!B728,NA())</f>
        <v>1</v>
      </c>
      <c r="C729" s="15" t="e">
        <f>IF(NOT(ISBLANK(Announcements!#REF!)),Announcements!#REF!,NA())</f>
        <v>#REF!</v>
      </c>
      <c r="D729" s="26">
        <f>IF(NOT(ISBLANK(Announcements!C728)),Announcements!C728,NA())</f>
        <v>43909</v>
      </c>
      <c r="E729" s="15" t="e">
        <f>IF(NOT(ISBLANK(Announcements!D728)),Announcements!D728,NA())</f>
        <v>#N/A</v>
      </c>
      <c r="F729" s="15" t="str">
        <f>IF(NOT(ISBLANK(Announcements!E728)),Announcements!E728,NA())</f>
        <v>KR</v>
      </c>
      <c r="G729" s="15" t="str">
        <f>IF(NOT(ISBLANK(Announcements!F728)),Announcements!F728,NA())</f>
        <v>Asset purchases</v>
      </c>
      <c r="H729" s="15" t="e">
        <f>IF(INDEX('Lending operations'!$L$3:$L$1007,MATCH($A729,'Lending operations'!$A$3:$A$1007,0))="ü",1,0)</f>
        <v>#N/A</v>
      </c>
      <c r="I729" s="15" t="e">
        <f>IF(INDEX('Lending operations'!$M$3:$M$1007,MATCH($A729,'Lending operations'!$A$3:$A$1007,0))="ü",1,NA())</f>
        <v>#N/A</v>
      </c>
      <c r="J729" s="15">
        <f t="shared" si="22"/>
        <v>0</v>
      </c>
      <c r="K729" s="15">
        <f t="shared" si="23"/>
        <v>1</v>
      </c>
      <c r="M729" s="15">
        <f>IF(INDEX('Asset purchases'!L$3:L$1002,MATCH($A729,'Asset purchases'!$A$3:$A$1002,0))="ü",1,NA())</f>
        <v>1</v>
      </c>
      <c r="N729" s="15" t="e">
        <f>IF(INDEX('Asset purchases'!M$3:M$1002,MATCH($A729,'Asset purchases'!$A$3:$A$1002,0))="ü",1,NA())</f>
        <v>#N/A</v>
      </c>
      <c r="O729" s="15" t="e">
        <f>IF(INDEX('Asset purchases'!N$3:N$1002,MATCH($A729,'Asset purchases'!$A$3:$A$1002,0))="ü",1,NA())</f>
        <v>#N/A</v>
      </c>
      <c r="P729" s="15" t="e">
        <f>IF(INDEX('Asset purchases'!O$3:O$1002,MATCH($A729,'Asset purchases'!$A$3:$A$1002,0))="ü",1,NA())</f>
        <v>#N/A</v>
      </c>
      <c r="Q729" s="15" t="e">
        <f>IF(INDEX('Asset purchases'!P$3:P$1002,MATCH($A729,'Asset purchases'!$A$3:$A$1002,0))="ü",1,NA())</f>
        <v>#N/A</v>
      </c>
      <c r="R729" s="15" t="e">
        <f>IF(INDEX('Asset purchases'!Q$3:Q$1002,MATCH($A729,'Asset purchases'!$A$3:$A$1002,0))="ü",1,NA())</f>
        <v>#N/A</v>
      </c>
      <c r="S729" s="15" t="e">
        <f>IF(INDEX('Asset purchases'!R$3:R$1002,MATCH($A729,'Asset purchases'!$A$3:$A$1002,0))="ü",1,NA())</f>
        <v>#N/A</v>
      </c>
      <c r="T729" s="15" t="e">
        <f>IF(INDEX('Asset purchases'!S$3:S$1002,MATCH($A729,'Asset purchases'!$A$3:$A$1002,0))="ü",1,NA())</f>
        <v>#N/A</v>
      </c>
      <c r="U729" s="15" t="e">
        <f>IF(INDEX('Asset purchases'!T$3:T$1002,MATCH($A729,'Asset purchases'!$A$3:$A$1002,0))="ü",1,NA())</f>
        <v>#N/A</v>
      </c>
      <c r="V729" s="43">
        <f>IF(Announcements!H728="ü",1,0)</f>
        <v>0</v>
      </c>
    </row>
    <row r="730" spans="1:22" x14ac:dyDescent="0.3">
      <c r="A730" s="15" t="str">
        <f>IF(NOT(ISBLANK(Announcements!A729)),Announcements!A729,NA())</f>
        <v>KR-20200316-mon-1</v>
      </c>
      <c r="B730" s="15">
        <f>IF(NOT(ISBLANK(Announcements!B729)),Announcements!B729,NA())</f>
        <v>2</v>
      </c>
      <c r="C730" s="15" t="e">
        <f>IF(NOT(ISBLANK(Announcements!#REF!)),Announcements!#REF!,NA())</f>
        <v>#REF!</v>
      </c>
      <c r="D730" s="26">
        <f>IF(NOT(ISBLANK(Announcements!C729)),Announcements!C729,NA())</f>
        <v>43916</v>
      </c>
      <c r="E730" s="15" t="e">
        <f>IF(NOT(ISBLANK(Announcements!D729)),Announcements!D729,NA())</f>
        <v>#N/A</v>
      </c>
      <c r="F730" s="15" t="str">
        <f>IF(NOT(ISBLANK(Announcements!E729)),Announcements!E729,NA())</f>
        <v>KR</v>
      </c>
      <c r="G730" s="15" t="str">
        <f>IF(NOT(ISBLANK(Announcements!F729)),Announcements!F729,NA())</f>
        <v>Lending operations</v>
      </c>
      <c r="H730" s="15">
        <f>IF(INDEX('Lending operations'!$L$3:$L$1007,MATCH($A730,'Lending operations'!$A$3:$A$1007,0))="ü",1,0)</f>
        <v>0</v>
      </c>
      <c r="I730" s="15" t="e">
        <f>IF(INDEX('Lending operations'!$M$3:$M$1007,MATCH($A730,'Lending operations'!$A$3:$A$1007,0))="ü",1,NA())</f>
        <v>#N/A</v>
      </c>
      <c r="J730" s="15">
        <f t="shared" si="22"/>
        <v>0</v>
      </c>
      <c r="K730" s="15">
        <f t="shared" si="23"/>
        <v>0</v>
      </c>
      <c r="M730" s="15" t="e">
        <f>IF(INDEX('Asset purchases'!L$3:L$1002,MATCH($A730,'Asset purchases'!$A$3:$A$1002,0))="ü",1,NA())</f>
        <v>#N/A</v>
      </c>
      <c r="N730" s="15" t="e">
        <f>IF(INDEX('Asset purchases'!M$3:M$1002,MATCH($A730,'Asset purchases'!$A$3:$A$1002,0))="ü",1,NA())</f>
        <v>#N/A</v>
      </c>
      <c r="O730" s="15" t="e">
        <f>IF(INDEX('Asset purchases'!N$3:N$1002,MATCH($A730,'Asset purchases'!$A$3:$A$1002,0))="ü",1,NA())</f>
        <v>#N/A</v>
      </c>
      <c r="P730" s="15" t="e">
        <f>IF(INDEX('Asset purchases'!O$3:O$1002,MATCH($A730,'Asset purchases'!$A$3:$A$1002,0))="ü",1,NA())</f>
        <v>#N/A</v>
      </c>
      <c r="Q730" s="15" t="e">
        <f>IF(INDEX('Asset purchases'!P$3:P$1002,MATCH($A730,'Asset purchases'!$A$3:$A$1002,0))="ü",1,NA())</f>
        <v>#N/A</v>
      </c>
      <c r="R730" s="15" t="e">
        <f>IF(INDEX('Asset purchases'!Q$3:Q$1002,MATCH($A730,'Asset purchases'!$A$3:$A$1002,0))="ü",1,NA())</f>
        <v>#N/A</v>
      </c>
      <c r="S730" s="15" t="e">
        <f>IF(INDEX('Asset purchases'!R$3:R$1002,MATCH($A730,'Asset purchases'!$A$3:$A$1002,0))="ü",1,NA())</f>
        <v>#N/A</v>
      </c>
      <c r="T730" s="15" t="e">
        <f>IF(INDEX('Asset purchases'!S$3:S$1002,MATCH($A730,'Asset purchases'!$A$3:$A$1002,0))="ü",1,NA())</f>
        <v>#N/A</v>
      </c>
      <c r="U730" s="15" t="e">
        <f>IF(INDEX('Asset purchases'!T$3:T$1002,MATCH($A730,'Asset purchases'!$A$3:$A$1002,0))="ü",1,NA())</f>
        <v>#N/A</v>
      </c>
      <c r="V730" s="43">
        <f>IF(Announcements!H729="ü",1,0)</f>
        <v>0</v>
      </c>
    </row>
    <row r="731" spans="1:22" x14ac:dyDescent="0.3">
      <c r="A731" s="15" t="str">
        <f>IF(NOT(ISBLANK(Announcements!A730)),Announcements!A730,NA())</f>
        <v>KR-20200326-mon-1</v>
      </c>
      <c r="B731" s="15">
        <f>IF(NOT(ISBLANK(Announcements!B730)),Announcements!B730,NA())</f>
        <v>1</v>
      </c>
      <c r="C731" s="15" t="e">
        <f>IF(NOT(ISBLANK(Announcements!#REF!)),Announcements!#REF!,NA())</f>
        <v>#REF!</v>
      </c>
      <c r="D731" s="26">
        <f>IF(NOT(ISBLANK(Announcements!C730)),Announcements!C730,NA())</f>
        <v>43916</v>
      </c>
      <c r="E731" s="15" t="e">
        <f>IF(NOT(ISBLANK(Announcements!D730)),Announcements!D730,NA())</f>
        <v>#N/A</v>
      </c>
      <c r="F731" s="15" t="str">
        <f>IF(NOT(ISBLANK(Announcements!E730)),Announcements!E730,NA())</f>
        <v>KR</v>
      </c>
      <c r="G731" s="15" t="str">
        <f>IF(NOT(ISBLANK(Announcements!F730)),Announcements!F730,NA())</f>
        <v>Lending operations</v>
      </c>
      <c r="H731" s="15">
        <f>IF(INDEX('Lending operations'!$L$3:$L$1007,MATCH($A731,'Lending operations'!$A$3:$A$1007,0))="ü",1,0)</f>
        <v>0</v>
      </c>
      <c r="I731" s="15" t="e">
        <f>IF(INDEX('Lending operations'!$M$3:$M$1007,MATCH($A731,'Lending operations'!$A$3:$A$1007,0))="ü",1,NA())</f>
        <v>#N/A</v>
      </c>
      <c r="J731" s="15">
        <f t="shared" si="22"/>
        <v>0</v>
      </c>
      <c r="K731" s="15">
        <f t="shared" si="23"/>
        <v>0</v>
      </c>
      <c r="M731" s="15" t="e">
        <f>IF(INDEX('Asset purchases'!L$3:L$1002,MATCH($A731,'Asset purchases'!$A$3:$A$1002,0))="ü",1,NA())</f>
        <v>#N/A</v>
      </c>
      <c r="N731" s="15" t="e">
        <f>IF(INDEX('Asset purchases'!M$3:M$1002,MATCH($A731,'Asset purchases'!$A$3:$A$1002,0))="ü",1,NA())</f>
        <v>#N/A</v>
      </c>
      <c r="O731" s="15" t="e">
        <f>IF(INDEX('Asset purchases'!N$3:N$1002,MATCH($A731,'Asset purchases'!$A$3:$A$1002,0))="ü",1,NA())</f>
        <v>#N/A</v>
      </c>
      <c r="P731" s="15" t="e">
        <f>IF(INDEX('Asset purchases'!O$3:O$1002,MATCH($A731,'Asset purchases'!$A$3:$A$1002,0))="ü",1,NA())</f>
        <v>#N/A</v>
      </c>
      <c r="Q731" s="15" t="e">
        <f>IF(INDEX('Asset purchases'!P$3:P$1002,MATCH($A731,'Asset purchases'!$A$3:$A$1002,0))="ü",1,NA())</f>
        <v>#N/A</v>
      </c>
      <c r="R731" s="15" t="e">
        <f>IF(INDEX('Asset purchases'!Q$3:Q$1002,MATCH($A731,'Asset purchases'!$A$3:$A$1002,0))="ü",1,NA())</f>
        <v>#N/A</v>
      </c>
      <c r="S731" s="15" t="e">
        <f>IF(INDEX('Asset purchases'!R$3:R$1002,MATCH($A731,'Asset purchases'!$A$3:$A$1002,0))="ü",1,NA())</f>
        <v>#N/A</v>
      </c>
      <c r="T731" s="15" t="e">
        <f>IF(INDEX('Asset purchases'!S$3:S$1002,MATCH($A731,'Asset purchases'!$A$3:$A$1002,0))="ü",1,NA())</f>
        <v>#N/A</v>
      </c>
      <c r="U731" s="15" t="e">
        <f>IF(INDEX('Asset purchases'!T$3:T$1002,MATCH($A731,'Asset purchases'!$A$3:$A$1002,0))="ü",1,NA())</f>
        <v>#N/A</v>
      </c>
      <c r="V731" s="43">
        <f>IF(Announcements!H730="ü",1,0)</f>
        <v>0</v>
      </c>
    </row>
    <row r="732" spans="1:22" x14ac:dyDescent="0.3">
      <c r="A732" s="15" t="str">
        <f>IF(NOT(ISBLANK(Announcements!A731)),Announcements!A731,NA())</f>
        <v>KR-20200316-mon-1</v>
      </c>
      <c r="B732" s="15">
        <f>IF(NOT(ISBLANK(Announcements!B731)),Announcements!B731,NA())</f>
        <v>3</v>
      </c>
      <c r="C732" s="15" t="e">
        <f>IF(NOT(ISBLANK(Announcements!#REF!)),Announcements!#REF!,NA())</f>
        <v>#REF!</v>
      </c>
      <c r="D732" s="26">
        <f>IF(NOT(ISBLANK(Announcements!C731)),Announcements!C731,NA())</f>
        <v>43930</v>
      </c>
      <c r="E732" s="15" t="e">
        <f>IF(NOT(ISBLANK(Announcements!D731)),Announcements!D731,NA())</f>
        <v>#N/A</v>
      </c>
      <c r="F732" s="15" t="str">
        <f>IF(NOT(ISBLANK(Announcements!E731)),Announcements!E731,NA())</f>
        <v>KR</v>
      </c>
      <c r="G732" s="15" t="str">
        <f>IF(NOT(ISBLANK(Announcements!F731)),Announcements!F731,NA())</f>
        <v>Lending operations</v>
      </c>
      <c r="H732" s="15">
        <f>IF(INDEX('Lending operations'!$L$3:$L$1007,MATCH($A732,'Lending operations'!$A$3:$A$1007,0))="ü",1,0)</f>
        <v>0</v>
      </c>
      <c r="I732" s="15" t="e">
        <f>IF(INDEX('Lending operations'!$M$3:$M$1007,MATCH($A732,'Lending operations'!$A$3:$A$1007,0))="ü",1,NA())</f>
        <v>#N/A</v>
      </c>
      <c r="J732" s="15">
        <f t="shared" si="22"/>
        <v>0</v>
      </c>
      <c r="K732" s="15">
        <f t="shared" si="23"/>
        <v>0</v>
      </c>
      <c r="M732" s="15" t="e">
        <f>IF(INDEX('Asset purchases'!L$3:L$1002,MATCH($A732,'Asset purchases'!$A$3:$A$1002,0))="ü",1,NA())</f>
        <v>#N/A</v>
      </c>
      <c r="N732" s="15" t="e">
        <f>IF(INDEX('Asset purchases'!M$3:M$1002,MATCH($A732,'Asset purchases'!$A$3:$A$1002,0))="ü",1,NA())</f>
        <v>#N/A</v>
      </c>
      <c r="O732" s="15" t="e">
        <f>IF(INDEX('Asset purchases'!N$3:N$1002,MATCH($A732,'Asset purchases'!$A$3:$A$1002,0))="ü",1,NA())</f>
        <v>#N/A</v>
      </c>
      <c r="P732" s="15" t="e">
        <f>IF(INDEX('Asset purchases'!O$3:O$1002,MATCH($A732,'Asset purchases'!$A$3:$A$1002,0))="ü",1,NA())</f>
        <v>#N/A</v>
      </c>
      <c r="Q732" s="15" t="e">
        <f>IF(INDEX('Asset purchases'!P$3:P$1002,MATCH($A732,'Asset purchases'!$A$3:$A$1002,0))="ü",1,NA())</f>
        <v>#N/A</v>
      </c>
      <c r="R732" s="15" t="e">
        <f>IF(INDEX('Asset purchases'!Q$3:Q$1002,MATCH($A732,'Asset purchases'!$A$3:$A$1002,0))="ü",1,NA())</f>
        <v>#N/A</v>
      </c>
      <c r="S732" s="15" t="e">
        <f>IF(INDEX('Asset purchases'!R$3:R$1002,MATCH($A732,'Asset purchases'!$A$3:$A$1002,0))="ü",1,NA())</f>
        <v>#N/A</v>
      </c>
      <c r="T732" s="15" t="e">
        <f>IF(INDEX('Asset purchases'!S$3:S$1002,MATCH($A732,'Asset purchases'!$A$3:$A$1002,0))="ü",1,NA())</f>
        <v>#N/A</v>
      </c>
      <c r="U732" s="15" t="e">
        <f>IF(INDEX('Asset purchases'!T$3:T$1002,MATCH($A732,'Asset purchases'!$A$3:$A$1002,0))="ü",1,NA())</f>
        <v>#N/A</v>
      </c>
      <c r="V732" s="43">
        <f>IF(Announcements!H731="ü",1,0)</f>
        <v>0</v>
      </c>
    </row>
    <row r="733" spans="1:22" x14ac:dyDescent="0.3">
      <c r="A733" s="15" t="str">
        <f>IF(NOT(ISBLANK(Announcements!A732)),Announcements!A732,NA())</f>
        <v>KR-20200319-mon-2</v>
      </c>
      <c r="B733" s="15">
        <f>IF(NOT(ISBLANK(Announcements!B732)),Announcements!B732,NA())</f>
        <v>2</v>
      </c>
      <c r="C733" s="15" t="e">
        <f>IF(NOT(ISBLANK(Announcements!#REF!)),Announcements!#REF!,NA())</f>
        <v>#REF!</v>
      </c>
      <c r="D733" s="26">
        <f>IF(NOT(ISBLANK(Announcements!C732)),Announcements!C732,NA())</f>
        <v>43930</v>
      </c>
      <c r="E733" s="15" t="e">
        <f>IF(NOT(ISBLANK(Announcements!D732)),Announcements!D732,NA())</f>
        <v>#N/A</v>
      </c>
      <c r="F733" s="15" t="str">
        <f>IF(NOT(ISBLANK(Announcements!E732)),Announcements!E732,NA())</f>
        <v>KR</v>
      </c>
      <c r="G733" s="15" t="str">
        <f>IF(NOT(ISBLANK(Announcements!F732)),Announcements!F732,NA())</f>
        <v>Asset purchases</v>
      </c>
      <c r="H733" s="15" t="e">
        <f>IF(INDEX('Lending operations'!$L$3:$L$1007,MATCH($A733,'Lending operations'!$A$3:$A$1007,0))="ü",1,0)</f>
        <v>#N/A</v>
      </c>
      <c r="I733" s="15" t="e">
        <f>IF(INDEX('Lending operations'!$M$3:$M$1007,MATCH($A733,'Lending operations'!$A$3:$A$1007,0))="ü",1,NA())</f>
        <v>#N/A</v>
      </c>
      <c r="J733" s="15">
        <f t="shared" si="22"/>
        <v>0</v>
      </c>
      <c r="K733" s="15">
        <f t="shared" si="23"/>
        <v>1</v>
      </c>
      <c r="M733" s="15">
        <f>IF(INDEX('Asset purchases'!L$3:L$1002,MATCH($A733,'Asset purchases'!$A$3:$A$1002,0))="ü",1,NA())</f>
        <v>1</v>
      </c>
      <c r="N733" s="15" t="e">
        <f>IF(INDEX('Asset purchases'!M$3:M$1002,MATCH($A733,'Asset purchases'!$A$3:$A$1002,0))="ü",1,NA())</f>
        <v>#N/A</v>
      </c>
      <c r="O733" s="15" t="e">
        <f>IF(INDEX('Asset purchases'!N$3:N$1002,MATCH($A733,'Asset purchases'!$A$3:$A$1002,0))="ü",1,NA())</f>
        <v>#N/A</v>
      </c>
      <c r="P733" s="15" t="e">
        <f>IF(INDEX('Asset purchases'!O$3:O$1002,MATCH($A733,'Asset purchases'!$A$3:$A$1002,0))="ü",1,NA())</f>
        <v>#N/A</v>
      </c>
      <c r="Q733" s="15" t="e">
        <f>IF(INDEX('Asset purchases'!P$3:P$1002,MATCH($A733,'Asset purchases'!$A$3:$A$1002,0))="ü",1,NA())</f>
        <v>#N/A</v>
      </c>
      <c r="R733" s="15" t="e">
        <f>IF(INDEX('Asset purchases'!Q$3:Q$1002,MATCH($A733,'Asset purchases'!$A$3:$A$1002,0))="ü",1,NA())</f>
        <v>#N/A</v>
      </c>
      <c r="S733" s="15" t="e">
        <f>IF(INDEX('Asset purchases'!R$3:R$1002,MATCH($A733,'Asset purchases'!$A$3:$A$1002,0))="ü",1,NA())</f>
        <v>#N/A</v>
      </c>
      <c r="T733" s="15" t="e">
        <f>IF(INDEX('Asset purchases'!S$3:S$1002,MATCH($A733,'Asset purchases'!$A$3:$A$1002,0))="ü",1,NA())</f>
        <v>#N/A</v>
      </c>
      <c r="U733" s="15" t="e">
        <f>IF(INDEX('Asset purchases'!T$3:T$1002,MATCH($A733,'Asset purchases'!$A$3:$A$1002,0))="ü",1,NA())</f>
        <v>#N/A</v>
      </c>
      <c r="V733" s="43">
        <f>IF(Announcements!H732="ü",1,0)</f>
        <v>0</v>
      </c>
    </row>
    <row r="734" spans="1:22" x14ac:dyDescent="0.3">
      <c r="A734" s="15" t="str">
        <f>IF(NOT(ISBLANK(Announcements!A733)),Announcements!A733,NA())</f>
        <v>KR-20200227-mon-2</v>
      </c>
      <c r="B734" s="15">
        <f>IF(NOT(ISBLANK(Announcements!B733)),Announcements!B733,NA())</f>
        <v>3</v>
      </c>
      <c r="C734" s="15" t="e">
        <f>IF(NOT(ISBLANK(Announcements!#REF!)),Announcements!#REF!,NA())</f>
        <v>#REF!</v>
      </c>
      <c r="D734" s="26">
        <f>IF(NOT(ISBLANK(Announcements!C733)),Announcements!C733,NA())</f>
        <v>43930</v>
      </c>
      <c r="E734" s="15" t="e">
        <f>IF(NOT(ISBLANK(Announcements!D733)),Announcements!D733,NA())</f>
        <v>#N/A</v>
      </c>
      <c r="F734" s="15" t="str">
        <f>IF(NOT(ISBLANK(Announcements!E733)),Announcements!E733,NA())</f>
        <v>KR</v>
      </c>
      <c r="G734" s="15" t="str">
        <f>IF(NOT(ISBLANK(Announcements!F733)),Announcements!F733,NA())</f>
        <v>Interest rate</v>
      </c>
      <c r="H734" s="15" t="e">
        <f>IF(INDEX('Lending operations'!$L$3:$L$1007,MATCH($A734,'Lending operations'!$A$3:$A$1007,0))="ü",1,0)</f>
        <v>#N/A</v>
      </c>
      <c r="I734" s="15" t="e">
        <f>IF(INDEX('Lending operations'!$M$3:$M$1007,MATCH($A734,'Lending operations'!$A$3:$A$1007,0))="ü",1,NA())</f>
        <v>#N/A</v>
      </c>
      <c r="J734" s="15">
        <f t="shared" si="22"/>
        <v>0</v>
      </c>
      <c r="K734" s="15">
        <f t="shared" si="23"/>
        <v>0</v>
      </c>
      <c r="M734" s="15" t="e">
        <f>IF(INDEX('Asset purchases'!L$3:L$1002,MATCH($A734,'Asset purchases'!$A$3:$A$1002,0))="ü",1,NA())</f>
        <v>#N/A</v>
      </c>
      <c r="N734" s="15" t="e">
        <f>IF(INDEX('Asset purchases'!M$3:M$1002,MATCH($A734,'Asset purchases'!$A$3:$A$1002,0))="ü",1,NA())</f>
        <v>#N/A</v>
      </c>
      <c r="O734" s="15" t="e">
        <f>IF(INDEX('Asset purchases'!N$3:N$1002,MATCH($A734,'Asset purchases'!$A$3:$A$1002,0))="ü",1,NA())</f>
        <v>#N/A</v>
      </c>
      <c r="P734" s="15" t="e">
        <f>IF(INDEX('Asset purchases'!O$3:O$1002,MATCH($A734,'Asset purchases'!$A$3:$A$1002,0))="ü",1,NA())</f>
        <v>#N/A</v>
      </c>
      <c r="Q734" s="15" t="e">
        <f>IF(INDEX('Asset purchases'!P$3:P$1002,MATCH($A734,'Asset purchases'!$A$3:$A$1002,0))="ü",1,NA())</f>
        <v>#N/A</v>
      </c>
      <c r="R734" s="15" t="e">
        <f>IF(INDEX('Asset purchases'!Q$3:Q$1002,MATCH($A734,'Asset purchases'!$A$3:$A$1002,0))="ü",1,NA())</f>
        <v>#N/A</v>
      </c>
      <c r="S734" s="15" t="e">
        <f>IF(INDEX('Asset purchases'!R$3:R$1002,MATCH($A734,'Asset purchases'!$A$3:$A$1002,0))="ü",1,NA())</f>
        <v>#N/A</v>
      </c>
      <c r="T734" s="15" t="e">
        <f>IF(INDEX('Asset purchases'!S$3:S$1002,MATCH($A734,'Asset purchases'!$A$3:$A$1002,0))="ü",1,NA())</f>
        <v>#N/A</v>
      </c>
      <c r="U734" s="15" t="e">
        <f>IF(INDEX('Asset purchases'!T$3:T$1002,MATCH($A734,'Asset purchases'!$A$3:$A$1002,0))="ü",1,NA())</f>
        <v>#N/A</v>
      </c>
      <c r="V734" s="43">
        <f>IF(Announcements!H733="ü",1,0)</f>
        <v>0</v>
      </c>
    </row>
    <row r="735" spans="1:22" x14ac:dyDescent="0.3">
      <c r="A735" s="15" t="str">
        <f>IF(NOT(ISBLANK(Announcements!A734)),Announcements!A734,NA())</f>
        <v>KR-20200416-mon-1</v>
      </c>
      <c r="B735" s="15">
        <f>IF(NOT(ISBLANK(Announcements!B734)),Announcements!B734,NA())</f>
        <v>1</v>
      </c>
      <c r="C735" s="15" t="e">
        <f>IF(NOT(ISBLANK(Announcements!#REF!)),Announcements!#REF!,NA())</f>
        <v>#REF!</v>
      </c>
      <c r="D735" s="26">
        <f>IF(NOT(ISBLANK(Announcements!C734)),Announcements!C734,NA())</f>
        <v>43937</v>
      </c>
      <c r="E735" s="15" t="e">
        <f>IF(NOT(ISBLANK(Announcements!D734)),Announcements!D734,NA())</f>
        <v>#N/A</v>
      </c>
      <c r="F735" s="15" t="str">
        <f>IF(NOT(ISBLANK(Announcements!E734)),Announcements!E734,NA())</f>
        <v>KR</v>
      </c>
      <c r="G735" s="15" t="str">
        <f>IF(NOT(ISBLANK(Announcements!F734)),Announcements!F734,NA())</f>
        <v>Lending operations</v>
      </c>
      <c r="H735" s="15">
        <f>IF(INDEX('Lending operations'!$L$3:$L$1007,MATCH($A735,'Lending operations'!$A$3:$A$1007,0))="ü",1,0)</f>
        <v>1</v>
      </c>
      <c r="I735" s="15" t="e">
        <f>IF(INDEX('Lending operations'!$M$3:$M$1007,MATCH($A735,'Lending operations'!$A$3:$A$1007,0))="ü",1,NA())</f>
        <v>#N/A</v>
      </c>
      <c r="J735" s="15">
        <f t="shared" si="22"/>
        <v>0</v>
      </c>
      <c r="K735" s="15">
        <f t="shared" si="23"/>
        <v>0</v>
      </c>
      <c r="M735" s="15" t="e">
        <f>IF(INDEX('Asset purchases'!L$3:L$1002,MATCH($A735,'Asset purchases'!$A$3:$A$1002,0))="ü",1,NA())</f>
        <v>#N/A</v>
      </c>
      <c r="N735" s="15" t="e">
        <f>IF(INDEX('Asset purchases'!M$3:M$1002,MATCH($A735,'Asset purchases'!$A$3:$A$1002,0))="ü",1,NA())</f>
        <v>#N/A</v>
      </c>
      <c r="O735" s="15" t="e">
        <f>IF(INDEX('Asset purchases'!N$3:N$1002,MATCH($A735,'Asset purchases'!$A$3:$A$1002,0))="ü",1,NA())</f>
        <v>#N/A</v>
      </c>
      <c r="P735" s="15" t="e">
        <f>IF(INDEX('Asset purchases'!O$3:O$1002,MATCH($A735,'Asset purchases'!$A$3:$A$1002,0))="ü",1,NA())</f>
        <v>#N/A</v>
      </c>
      <c r="Q735" s="15" t="e">
        <f>IF(INDEX('Asset purchases'!P$3:P$1002,MATCH($A735,'Asset purchases'!$A$3:$A$1002,0))="ü",1,NA())</f>
        <v>#N/A</v>
      </c>
      <c r="R735" s="15" t="e">
        <f>IF(INDEX('Asset purchases'!Q$3:Q$1002,MATCH($A735,'Asset purchases'!$A$3:$A$1002,0))="ü",1,NA())</f>
        <v>#N/A</v>
      </c>
      <c r="S735" s="15" t="e">
        <f>IF(INDEX('Asset purchases'!R$3:R$1002,MATCH($A735,'Asset purchases'!$A$3:$A$1002,0))="ü",1,NA())</f>
        <v>#N/A</v>
      </c>
      <c r="T735" s="15" t="e">
        <f>IF(INDEX('Asset purchases'!S$3:S$1002,MATCH($A735,'Asset purchases'!$A$3:$A$1002,0))="ü",1,NA())</f>
        <v>#N/A</v>
      </c>
      <c r="U735" s="15" t="e">
        <f>IF(INDEX('Asset purchases'!T$3:T$1002,MATCH($A735,'Asset purchases'!$A$3:$A$1002,0))="ü",1,NA())</f>
        <v>#N/A</v>
      </c>
      <c r="V735" s="43">
        <f>IF(Announcements!H734="ü",1,0)</f>
        <v>0</v>
      </c>
    </row>
    <row r="736" spans="1:22" x14ac:dyDescent="0.3">
      <c r="A736" s="15" t="str">
        <f>IF(NOT(ISBLANK(Announcements!A735)),Announcements!A735,NA())</f>
        <v>KR-20200227-mon-1</v>
      </c>
      <c r="B736" s="15">
        <f>IF(NOT(ISBLANK(Announcements!B735)),Announcements!B735,NA())</f>
        <v>3</v>
      </c>
      <c r="C736" s="15" t="e">
        <f>IF(NOT(ISBLANK(Announcements!#REF!)),Announcements!#REF!,NA())</f>
        <v>#REF!</v>
      </c>
      <c r="D736" s="26">
        <f>IF(NOT(ISBLANK(Announcements!C735)),Announcements!C735,NA())</f>
        <v>43964</v>
      </c>
      <c r="E736" s="15" t="e">
        <f>IF(NOT(ISBLANK(Announcements!D735)),Announcements!D735,NA())</f>
        <v>#N/A</v>
      </c>
      <c r="F736" s="15" t="str">
        <f>IF(NOT(ISBLANK(Announcements!E735)),Announcements!E735,NA())</f>
        <v>KR</v>
      </c>
      <c r="G736" s="15" t="str">
        <f>IF(NOT(ISBLANK(Announcements!F735)),Announcements!F735,NA())</f>
        <v>Lending operations</v>
      </c>
      <c r="H736" s="15">
        <f>IF(INDEX('Lending operations'!$L$3:$L$1007,MATCH($A736,'Lending operations'!$A$3:$A$1007,0))="ü",1,0)</f>
        <v>1</v>
      </c>
      <c r="I736" s="15" t="e">
        <f>IF(INDEX('Lending operations'!$M$3:$M$1007,MATCH($A736,'Lending operations'!$A$3:$A$1007,0))="ü",1,NA())</f>
        <v>#N/A</v>
      </c>
      <c r="J736" s="15">
        <f t="shared" si="22"/>
        <v>0</v>
      </c>
      <c r="K736" s="15">
        <f t="shared" si="23"/>
        <v>0</v>
      </c>
      <c r="M736" s="15" t="e">
        <f>IF(INDEX('Asset purchases'!L$3:L$1002,MATCH($A736,'Asset purchases'!$A$3:$A$1002,0))="ü",1,NA())</f>
        <v>#N/A</v>
      </c>
      <c r="N736" s="15" t="e">
        <f>IF(INDEX('Asset purchases'!M$3:M$1002,MATCH($A736,'Asset purchases'!$A$3:$A$1002,0))="ü",1,NA())</f>
        <v>#N/A</v>
      </c>
      <c r="O736" s="15" t="e">
        <f>IF(INDEX('Asset purchases'!N$3:N$1002,MATCH($A736,'Asset purchases'!$A$3:$A$1002,0))="ü",1,NA())</f>
        <v>#N/A</v>
      </c>
      <c r="P736" s="15" t="e">
        <f>IF(INDEX('Asset purchases'!O$3:O$1002,MATCH($A736,'Asset purchases'!$A$3:$A$1002,0))="ü",1,NA())</f>
        <v>#N/A</v>
      </c>
      <c r="Q736" s="15" t="e">
        <f>IF(INDEX('Asset purchases'!P$3:P$1002,MATCH($A736,'Asset purchases'!$A$3:$A$1002,0))="ü",1,NA())</f>
        <v>#N/A</v>
      </c>
      <c r="R736" s="15" t="e">
        <f>IF(INDEX('Asset purchases'!Q$3:Q$1002,MATCH($A736,'Asset purchases'!$A$3:$A$1002,0))="ü",1,NA())</f>
        <v>#N/A</v>
      </c>
      <c r="S736" s="15" t="e">
        <f>IF(INDEX('Asset purchases'!R$3:R$1002,MATCH($A736,'Asset purchases'!$A$3:$A$1002,0))="ü",1,NA())</f>
        <v>#N/A</v>
      </c>
      <c r="T736" s="15" t="e">
        <f>IF(INDEX('Asset purchases'!S$3:S$1002,MATCH($A736,'Asset purchases'!$A$3:$A$1002,0))="ü",1,NA())</f>
        <v>#N/A</v>
      </c>
      <c r="U736" s="15" t="e">
        <f>IF(INDEX('Asset purchases'!T$3:T$1002,MATCH($A736,'Asset purchases'!$A$3:$A$1002,0))="ü",1,NA())</f>
        <v>#N/A</v>
      </c>
      <c r="V736" s="43">
        <f>IF(Announcements!H735="ü",1,0)</f>
        <v>0</v>
      </c>
    </row>
    <row r="737" spans="1:22" x14ac:dyDescent="0.3">
      <c r="A737" s="15" t="str">
        <f>IF(NOT(ISBLANK(Announcements!A736)),Announcements!A736,NA())</f>
        <v>KR-20200520-mon-1</v>
      </c>
      <c r="B737" s="15">
        <f>IF(NOT(ISBLANK(Announcements!B736)),Announcements!B736,NA())</f>
        <v>1</v>
      </c>
      <c r="C737" s="15" t="e">
        <f>IF(NOT(ISBLANK(Announcements!#REF!)),Announcements!#REF!,NA())</f>
        <v>#REF!</v>
      </c>
      <c r="D737" s="26">
        <f>IF(NOT(ISBLANK(Announcements!C736)),Announcements!C736,NA())</f>
        <v>43971</v>
      </c>
      <c r="E737" s="15" t="e">
        <f>IF(NOT(ISBLANK(Announcements!D736)),Announcements!D736,NA())</f>
        <v>#N/A</v>
      </c>
      <c r="F737" s="15" t="str">
        <f>IF(NOT(ISBLANK(Announcements!E736)),Announcements!E736,NA())</f>
        <v>KR</v>
      </c>
      <c r="G737" s="15" t="str">
        <f>IF(NOT(ISBLANK(Announcements!F736)),Announcements!F736,NA())</f>
        <v>Asset purchases</v>
      </c>
      <c r="H737" s="15" t="e">
        <f>IF(INDEX('Lending operations'!$L$3:$L$1007,MATCH($A737,'Lending operations'!$A$3:$A$1007,0))="ü",1,0)</f>
        <v>#N/A</v>
      </c>
      <c r="I737" s="15" t="e">
        <f>IF(INDEX('Lending operations'!$M$3:$M$1007,MATCH($A737,'Lending operations'!$A$3:$A$1007,0))="ü",1,NA())</f>
        <v>#N/A</v>
      </c>
      <c r="J737" s="15">
        <f t="shared" si="22"/>
        <v>1</v>
      </c>
      <c r="K737" s="15">
        <f t="shared" si="23"/>
        <v>0</v>
      </c>
      <c r="M737" s="15" t="e">
        <f>IF(INDEX('Asset purchases'!L$3:L$1002,MATCH($A737,'Asset purchases'!$A$3:$A$1002,0))="ü",1,NA())</f>
        <v>#N/A</v>
      </c>
      <c r="N737" s="15" t="e">
        <f>IF(INDEX('Asset purchases'!M$3:M$1002,MATCH($A737,'Asset purchases'!$A$3:$A$1002,0))="ü",1,NA())</f>
        <v>#N/A</v>
      </c>
      <c r="O737" s="15" t="e">
        <f>IF(INDEX('Asset purchases'!N$3:N$1002,MATCH($A737,'Asset purchases'!$A$3:$A$1002,0))="ü",1,NA())</f>
        <v>#N/A</v>
      </c>
      <c r="P737" s="15">
        <f>IF(INDEX('Asset purchases'!O$3:O$1002,MATCH($A737,'Asset purchases'!$A$3:$A$1002,0))="ü",1,NA())</f>
        <v>1</v>
      </c>
      <c r="Q737" s="15" t="e">
        <f>IF(INDEX('Asset purchases'!P$3:P$1002,MATCH($A737,'Asset purchases'!$A$3:$A$1002,0))="ü",1,NA())</f>
        <v>#N/A</v>
      </c>
      <c r="R737" s="15" t="e">
        <f>IF(INDEX('Asset purchases'!Q$3:Q$1002,MATCH($A737,'Asset purchases'!$A$3:$A$1002,0))="ü",1,NA())</f>
        <v>#N/A</v>
      </c>
      <c r="S737" s="15">
        <f>IF(INDEX('Asset purchases'!R$3:R$1002,MATCH($A737,'Asset purchases'!$A$3:$A$1002,0))="ü",1,NA())</f>
        <v>1</v>
      </c>
      <c r="T737" s="15" t="e">
        <f>IF(INDEX('Asset purchases'!S$3:S$1002,MATCH($A737,'Asset purchases'!$A$3:$A$1002,0))="ü",1,NA())</f>
        <v>#N/A</v>
      </c>
      <c r="U737" s="15" t="e">
        <f>IF(INDEX('Asset purchases'!T$3:T$1002,MATCH($A737,'Asset purchases'!$A$3:$A$1002,0))="ü",1,NA())</f>
        <v>#N/A</v>
      </c>
      <c r="V737" s="43">
        <f>IF(Announcements!H736="ü",1,0)</f>
        <v>0</v>
      </c>
    </row>
    <row r="738" spans="1:22" x14ac:dyDescent="0.3">
      <c r="A738" s="15" t="str">
        <f>IF(NOT(ISBLANK(Announcements!A737)),Announcements!A737,NA())</f>
        <v>KR-20200227-mon-2</v>
      </c>
      <c r="B738" s="15">
        <f>IF(NOT(ISBLANK(Announcements!B737)),Announcements!B737,NA())</f>
        <v>4</v>
      </c>
      <c r="C738" s="15" t="e">
        <f>IF(NOT(ISBLANK(Announcements!#REF!)),Announcements!#REF!,NA())</f>
        <v>#REF!</v>
      </c>
      <c r="D738" s="26">
        <f>IF(NOT(ISBLANK(Announcements!C737)),Announcements!C737,NA())</f>
        <v>43979</v>
      </c>
      <c r="E738" s="15" t="e">
        <f>IF(NOT(ISBLANK(Announcements!D737)),Announcements!D737,NA())</f>
        <v>#N/A</v>
      </c>
      <c r="F738" s="15" t="str">
        <f>IF(NOT(ISBLANK(Announcements!E737)),Announcements!E737,NA())</f>
        <v>KR</v>
      </c>
      <c r="G738" s="15" t="str">
        <f>IF(NOT(ISBLANK(Announcements!F737)),Announcements!F737,NA())</f>
        <v>Interest rate</v>
      </c>
      <c r="H738" s="15" t="e">
        <f>IF(INDEX('Lending operations'!$L$3:$L$1007,MATCH($A738,'Lending operations'!$A$3:$A$1007,0))="ü",1,0)</f>
        <v>#N/A</v>
      </c>
      <c r="I738" s="15" t="e">
        <f>IF(INDEX('Lending operations'!$M$3:$M$1007,MATCH($A738,'Lending operations'!$A$3:$A$1007,0))="ü",1,NA())</f>
        <v>#N/A</v>
      </c>
      <c r="J738" s="15">
        <f t="shared" si="22"/>
        <v>0</v>
      </c>
      <c r="K738" s="15">
        <f t="shared" si="23"/>
        <v>0</v>
      </c>
      <c r="M738" s="15" t="e">
        <f>IF(INDEX('Asset purchases'!L$3:L$1002,MATCH($A738,'Asset purchases'!$A$3:$A$1002,0))="ü",1,NA())</f>
        <v>#N/A</v>
      </c>
      <c r="N738" s="15" t="e">
        <f>IF(INDEX('Asset purchases'!M$3:M$1002,MATCH($A738,'Asset purchases'!$A$3:$A$1002,0))="ü",1,NA())</f>
        <v>#N/A</v>
      </c>
      <c r="O738" s="15" t="e">
        <f>IF(INDEX('Asset purchases'!N$3:N$1002,MATCH($A738,'Asset purchases'!$A$3:$A$1002,0))="ü",1,NA())</f>
        <v>#N/A</v>
      </c>
      <c r="P738" s="15" t="e">
        <f>IF(INDEX('Asset purchases'!O$3:O$1002,MATCH($A738,'Asset purchases'!$A$3:$A$1002,0))="ü",1,NA())</f>
        <v>#N/A</v>
      </c>
      <c r="Q738" s="15" t="e">
        <f>IF(INDEX('Asset purchases'!P$3:P$1002,MATCH($A738,'Asset purchases'!$A$3:$A$1002,0))="ü",1,NA())</f>
        <v>#N/A</v>
      </c>
      <c r="R738" s="15" t="e">
        <f>IF(INDEX('Asset purchases'!Q$3:Q$1002,MATCH($A738,'Asset purchases'!$A$3:$A$1002,0))="ü",1,NA())</f>
        <v>#N/A</v>
      </c>
      <c r="S738" s="15" t="e">
        <f>IF(INDEX('Asset purchases'!R$3:R$1002,MATCH($A738,'Asset purchases'!$A$3:$A$1002,0))="ü",1,NA())</f>
        <v>#N/A</v>
      </c>
      <c r="T738" s="15" t="e">
        <f>IF(INDEX('Asset purchases'!S$3:S$1002,MATCH($A738,'Asset purchases'!$A$3:$A$1002,0))="ü",1,NA())</f>
        <v>#N/A</v>
      </c>
      <c r="U738" s="15" t="e">
        <f>IF(INDEX('Asset purchases'!T$3:T$1002,MATCH($A738,'Asset purchases'!$A$3:$A$1002,0))="ü",1,NA())</f>
        <v>#N/A</v>
      </c>
      <c r="V738" s="43">
        <f>IF(Announcements!H737="ü",1,0)</f>
        <v>0</v>
      </c>
    </row>
    <row r="739" spans="1:22" x14ac:dyDescent="0.3">
      <c r="A739" s="15" t="str">
        <f>IF(NOT(ISBLANK(Announcements!A738)),Announcements!A738,NA())</f>
        <v>KR-20200319-mon-2</v>
      </c>
      <c r="B739" s="15">
        <f>IF(NOT(ISBLANK(Announcements!B738)),Announcements!B738,NA())</f>
        <v>3</v>
      </c>
      <c r="C739" s="15" t="e">
        <f>IF(NOT(ISBLANK(Announcements!#REF!)),Announcements!#REF!,NA())</f>
        <v>#REF!</v>
      </c>
      <c r="D739" s="26">
        <f>IF(NOT(ISBLANK(Announcements!C738)),Announcements!C738,NA())</f>
        <v>44012</v>
      </c>
      <c r="E739" s="15" t="e">
        <f>IF(NOT(ISBLANK(Announcements!D738)),Announcements!D738,NA())</f>
        <v>#N/A</v>
      </c>
      <c r="F739" s="15" t="str">
        <f>IF(NOT(ISBLANK(Announcements!E738)),Announcements!E738,NA())</f>
        <v>KR</v>
      </c>
      <c r="G739" s="15" t="str">
        <f>IF(NOT(ISBLANK(Announcements!F738)),Announcements!F738,NA())</f>
        <v>Asset purchases</v>
      </c>
      <c r="H739" s="15" t="e">
        <f>IF(INDEX('Lending operations'!$L$3:$L$1007,MATCH($A739,'Lending operations'!$A$3:$A$1007,0))="ü",1,0)</f>
        <v>#N/A</v>
      </c>
      <c r="I739" s="15" t="e">
        <f>IF(INDEX('Lending operations'!$M$3:$M$1007,MATCH($A739,'Lending operations'!$A$3:$A$1007,0))="ü",1,NA())</f>
        <v>#N/A</v>
      </c>
      <c r="J739" s="15">
        <f t="shared" si="22"/>
        <v>0</v>
      </c>
      <c r="K739" s="15">
        <f t="shared" si="23"/>
        <v>1</v>
      </c>
      <c r="M739" s="15">
        <f>IF(INDEX('Asset purchases'!L$3:L$1002,MATCH($A739,'Asset purchases'!$A$3:$A$1002,0))="ü",1,NA())</f>
        <v>1</v>
      </c>
      <c r="N739" s="15" t="e">
        <f>IF(INDEX('Asset purchases'!M$3:M$1002,MATCH($A739,'Asset purchases'!$A$3:$A$1002,0))="ü",1,NA())</f>
        <v>#N/A</v>
      </c>
      <c r="O739" s="15" t="e">
        <f>IF(INDEX('Asset purchases'!N$3:N$1002,MATCH($A739,'Asset purchases'!$A$3:$A$1002,0))="ü",1,NA())</f>
        <v>#N/A</v>
      </c>
      <c r="P739" s="15" t="e">
        <f>IF(INDEX('Asset purchases'!O$3:O$1002,MATCH($A739,'Asset purchases'!$A$3:$A$1002,0))="ü",1,NA())</f>
        <v>#N/A</v>
      </c>
      <c r="Q739" s="15" t="e">
        <f>IF(INDEX('Asset purchases'!P$3:P$1002,MATCH($A739,'Asset purchases'!$A$3:$A$1002,0))="ü",1,NA())</f>
        <v>#N/A</v>
      </c>
      <c r="R739" s="15" t="e">
        <f>IF(INDEX('Asset purchases'!Q$3:Q$1002,MATCH($A739,'Asset purchases'!$A$3:$A$1002,0))="ü",1,NA())</f>
        <v>#N/A</v>
      </c>
      <c r="S739" s="15" t="e">
        <f>IF(INDEX('Asset purchases'!R$3:R$1002,MATCH($A739,'Asset purchases'!$A$3:$A$1002,0))="ü",1,NA())</f>
        <v>#N/A</v>
      </c>
      <c r="T739" s="15" t="e">
        <f>IF(INDEX('Asset purchases'!S$3:S$1002,MATCH($A739,'Asset purchases'!$A$3:$A$1002,0))="ü",1,NA())</f>
        <v>#N/A</v>
      </c>
      <c r="U739" s="15" t="e">
        <f>IF(INDEX('Asset purchases'!T$3:T$1002,MATCH($A739,'Asset purchases'!$A$3:$A$1002,0))="ü",1,NA())</f>
        <v>#N/A</v>
      </c>
      <c r="V739" s="43">
        <f>IF(Announcements!H738="ü",1,0)</f>
        <v>0</v>
      </c>
    </row>
    <row r="740" spans="1:22" x14ac:dyDescent="0.3">
      <c r="A740" s="15" t="e">
        <f>IF(NOT(ISBLANK(Announcements!#REF!)),Announcements!#REF!,NA())</f>
        <v>#REF!</v>
      </c>
      <c r="B740" s="15" t="e">
        <f>IF(NOT(ISBLANK(Announcements!#REF!)),Announcements!#REF!,NA())</f>
        <v>#REF!</v>
      </c>
      <c r="C740" s="15" t="e">
        <f>IF(NOT(ISBLANK(Announcements!#REF!)),Announcements!#REF!,NA())</f>
        <v>#REF!</v>
      </c>
      <c r="D740" s="26" t="e">
        <f>IF(NOT(ISBLANK(Announcements!#REF!)),Announcements!#REF!,NA())</f>
        <v>#REF!</v>
      </c>
      <c r="E740" s="15" t="e">
        <f>IF(NOT(ISBLANK(Announcements!#REF!)),Announcements!#REF!,NA())</f>
        <v>#REF!</v>
      </c>
      <c r="F740" s="15" t="e">
        <f>IF(NOT(ISBLANK(Announcements!#REF!)),Announcements!#REF!,NA())</f>
        <v>#REF!</v>
      </c>
      <c r="G740" s="15" t="e">
        <f>IF(NOT(ISBLANK(Announcements!#REF!)),Announcements!#REF!,NA())</f>
        <v>#REF!</v>
      </c>
      <c r="H740" s="15" t="e">
        <f>IF(INDEX('Lending operations'!$L$3:$L$1007,MATCH($A740,'Lending operations'!$A$3:$A$1007,0))="ü",1,0)</f>
        <v>#REF!</v>
      </c>
      <c r="I740" s="15" t="e">
        <f>IF(INDEX('Lending operations'!$M$3:$M$1007,MATCH($A740,'Lending operations'!$A$3:$A$1007,0))="ü",1,NA())</f>
        <v>#REF!</v>
      </c>
      <c r="J740" s="15">
        <f t="shared" si="22"/>
        <v>0</v>
      </c>
      <c r="K740" s="15">
        <f t="shared" si="23"/>
        <v>0</v>
      </c>
      <c r="M740" s="15" t="e">
        <f>IF(INDEX('Asset purchases'!L$3:L$1002,MATCH($A740,'Asset purchases'!$A$3:$A$1002,0))="ü",1,NA())</f>
        <v>#REF!</v>
      </c>
      <c r="N740" s="15" t="e">
        <f>IF(INDEX('Asset purchases'!M$3:M$1002,MATCH($A740,'Asset purchases'!$A$3:$A$1002,0))="ü",1,NA())</f>
        <v>#REF!</v>
      </c>
      <c r="O740" s="15" t="e">
        <f>IF(INDEX('Asset purchases'!N$3:N$1002,MATCH($A740,'Asset purchases'!$A$3:$A$1002,0))="ü",1,NA())</f>
        <v>#REF!</v>
      </c>
      <c r="P740" s="15" t="e">
        <f>IF(INDEX('Asset purchases'!O$3:O$1002,MATCH($A740,'Asset purchases'!$A$3:$A$1002,0))="ü",1,NA())</f>
        <v>#REF!</v>
      </c>
      <c r="Q740" s="15" t="e">
        <f>IF(INDEX('Asset purchases'!P$3:P$1002,MATCH($A740,'Asset purchases'!$A$3:$A$1002,0))="ü",1,NA())</f>
        <v>#REF!</v>
      </c>
      <c r="R740" s="15" t="e">
        <f>IF(INDEX('Asset purchases'!Q$3:Q$1002,MATCH($A740,'Asset purchases'!$A$3:$A$1002,0))="ü",1,NA())</f>
        <v>#REF!</v>
      </c>
      <c r="S740" s="15" t="e">
        <f>IF(INDEX('Asset purchases'!R$3:R$1002,MATCH($A740,'Asset purchases'!$A$3:$A$1002,0))="ü",1,NA())</f>
        <v>#REF!</v>
      </c>
      <c r="T740" s="15" t="e">
        <f>IF(INDEX('Asset purchases'!S$3:S$1002,MATCH($A740,'Asset purchases'!$A$3:$A$1002,0))="ü",1,NA())</f>
        <v>#REF!</v>
      </c>
      <c r="U740" s="15" t="e">
        <f>IF(INDEX('Asset purchases'!T$3:T$1002,MATCH($A740,'Asset purchases'!$A$3:$A$1002,0))="ü",1,NA())</f>
        <v>#REF!</v>
      </c>
      <c r="V740" s="43" t="e">
        <f>IF(Announcements!#REF!="ü",1,0)</f>
        <v>#REF!</v>
      </c>
    </row>
    <row r="741" spans="1:22" x14ac:dyDescent="0.3">
      <c r="A741" s="15" t="str">
        <f>IF(NOT(ISBLANK(Announcements!A739)),Announcements!A739,NA())</f>
        <v>KR-20200630-mon-1</v>
      </c>
      <c r="B741" s="15">
        <f>IF(NOT(ISBLANK(Announcements!B739)),Announcements!B739,NA())</f>
        <v>1</v>
      </c>
      <c r="C741" s="15" t="e">
        <f>IF(NOT(ISBLANK(Announcements!#REF!)),Announcements!#REF!,NA())</f>
        <v>#REF!</v>
      </c>
      <c r="D741" s="26">
        <f>IF(NOT(ISBLANK(Announcements!C739)),Announcements!C739,NA())</f>
        <v>44012</v>
      </c>
      <c r="E741" s="15" t="e">
        <f>IF(NOT(ISBLANK(Announcements!D739)),Announcements!D739,NA())</f>
        <v>#N/A</v>
      </c>
      <c r="F741" s="15" t="str">
        <f>IF(NOT(ISBLANK(Announcements!E739)),Announcements!E739,NA())</f>
        <v>KR</v>
      </c>
      <c r="G741" s="15" t="str">
        <f>IF(NOT(ISBLANK(Announcements!F739)),Announcements!F739,NA())</f>
        <v>Foreign exchange</v>
      </c>
      <c r="H741" s="15" t="e">
        <f>IF(INDEX('Lending operations'!$L$3:$L$1007,MATCH($A741,'Lending operations'!$A$3:$A$1007,0))="ü",1,0)</f>
        <v>#N/A</v>
      </c>
      <c r="I741" s="15" t="e">
        <f>IF(INDEX('Lending operations'!$M$3:$M$1007,MATCH($A741,'Lending operations'!$A$3:$A$1007,0))="ü",1,NA())</f>
        <v>#N/A</v>
      </c>
      <c r="J741" s="15">
        <f t="shared" si="22"/>
        <v>0</v>
      </c>
      <c r="K741" s="15">
        <f t="shared" si="23"/>
        <v>0</v>
      </c>
      <c r="M741" s="15" t="e">
        <f>IF(INDEX('Asset purchases'!L$3:L$1002,MATCH($A741,'Asset purchases'!$A$3:$A$1002,0))="ü",1,NA())</f>
        <v>#N/A</v>
      </c>
      <c r="N741" s="15" t="e">
        <f>IF(INDEX('Asset purchases'!M$3:M$1002,MATCH($A741,'Asset purchases'!$A$3:$A$1002,0))="ü",1,NA())</f>
        <v>#N/A</v>
      </c>
      <c r="O741" s="15" t="e">
        <f>IF(INDEX('Asset purchases'!N$3:N$1002,MATCH($A741,'Asset purchases'!$A$3:$A$1002,0))="ü",1,NA())</f>
        <v>#N/A</v>
      </c>
      <c r="P741" s="15" t="e">
        <f>IF(INDEX('Asset purchases'!O$3:O$1002,MATCH($A741,'Asset purchases'!$A$3:$A$1002,0))="ü",1,NA())</f>
        <v>#N/A</v>
      </c>
      <c r="Q741" s="15" t="e">
        <f>IF(INDEX('Asset purchases'!P$3:P$1002,MATCH($A741,'Asset purchases'!$A$3:$A$1002,0))="ü",1,NA())</f>
        <v>#N/A</v>
      </c>
      <c r="R741" s="15" t="e">
        <f>IF(INDEX('Asset purchases'!Q$3:Q$1002,MATCH($A741,'Asset purchases'!$A$3:$A$1002,0))="ü",1,NA())</f>
        <v>#N/A</v>
      </c>
      <c r="S741" s="15" t="e">
        <f>IF(INDEX('Asset purchases'!R$3:R$1002,MATCH($A741,'Asset purchases'!$A$3:$A$1002,0))="ü",1,NA())</f>
        <v>#N/A</v>
      </c>
      <c r="T741" s="15" t="e">
        <f>IF(INDEX('Asset purchases'!S$3:S$1002,MATCH($A741,'Asset purchases'!$A$3:$A$1002,0))="ü",1,NA())</f>
        <v>#N/A</v>
      </c>
      <c r="U741" s="15" t="e">
        <f>IF(INDEX('Asset purchases'!T$3:T$1002,MATCH($A741,'Asset purchases'!$A$3:$A$1002,0))="ü",1,NA())</f>
        <v>#N/A</v>
      </c>
      <c r="V741" s="43">
        <f>IF(Announcements!H739="ü",1,0)</f>
        <v>0</v>
      </c>
    </row>
    <row r="742" spans="1:22" x14ac:dyDescent="0.3">
      <c r="A742" s="15" t="str">
        <f>IF(NOT(ISBLANK(Announcements!A740)),Announcements!A740,NA())</f>
        <v>KR-20200227-mon-2</v>
      </c>
      <c r="B742" s="15">
        <f>IF(NOT(ISBLANK(Announcements!B740)),Announcements!B740,NA())</f>
        <v>5</v>
      </c>
      <c r="C742" s="15" t="e">
        <f>IF(NOT(ISBLANK(Announcements!#REF!)),Announcements!#REF!,NA())</f>
        <v>#REF!</v>
      </c>
      <c r="D742" s="26">
        <f>IF(NOT(ISBLANK(Announcements!C740)),Announcements!C740,NA())</f>
        <v>44028</v>
      </c>
      <c r="E742" s="15" t="e">
        <f>IF(NOT(ISBLANK(Announcements!D740)),Announcements!D740,NA())</f>
        <v>#N/A</v>
      </c>
      <c r="F742" s="15" t="str">
        <f>IF(NOT(ISBLANK(Announcements!E740)),Announcements!E740,NA())</f>
        <v>KR</v>
      </c>
      <c r="G742" s="15" t="str">
        <f>IF(NOT(ISBLANK(Announcements!F740)),Announcements!F740,NA())</f>
        <v>Interest rate</v>
      </c>
      <c r="H742" s="15" t="e">
        <f>IF(INDEX('Lending operations'!$L$3:$L$1007,MATCH($A742,'Lending operations'!$A$3:$A$1007,0))="ü",1,0)</f>
        <v>#N/A</v>
      </c>
      <c r="I742" s="15" t="e">
        <f>IF(INDEX('Lending operations'!$M$3:$M$1007,MATCH($A742,'Lending operations'!$A$3:$A$1007,0))="ü",1,NA())</f>
        <v>#N/A</v>
      </c>
      <c r="J742" s="15">
        <f t="shared" si="22"/>
        <v>0</v>
      </c>
      <c r="K742" s="15">
        <f t="shared" si="23"/>
        <v>0</v>
      </c>
      <c r="M742" s="15" t="e">
        <f>IF(INDEX('Asset purchases'!L$3:L$1002,MATCH($A742,'Asset purchases'!$A$3:$A$1002,0))="ü",1,NA())</f>
        <v>#N/A</v>
      </c>
      <c r="N742" s="15" t="e">
        <f>IF(INDEX('Asset purchases'!M$3:M$1002,MATCH($A742,'Asset purchases'!$A$3:$A$1002,0))="ü",1,NA())</f>
        <v>#N/A</v>
      </c>
      <c r="O742" s="15" t="e">
        <f>IF(INDEX('Asset purchases'!N$3:N$1002,MATCH($A742,'Asset purchases'!$A$3:$A$1002,0))="ü",1,NA())</f>
        <v>#N/A</v>
      </c>
      <c r="P742" s="15" t="e">
        <f>IF(INDEX('Asset purchases'!O$3:O$1002,MATCH($A742,'Asset purchases'!$A$3:$A$1002,0))="ü",1,NA())</f>
        <v>#N/A</v>
      </c>
      <c r="Q742" s="15" t="e">
        <f>IF(INDEX('Asset purchases'!P$3:P$1002,MATCH($A742,'Asset purchases'!$A$3:$A$1002,0))="ü",1,NA())</f>
        <v>#N/A</v>
      </c>
      <c r="R742" s="15" t="e">
        <f>IF(INDEX('Asset purchases'!Q$3:Q$1002,MATCH($A742,'Asset purchases'!$A$3:$A$1002,0))="ü",1,NA())</f>
        <v>#N/A</v>
      </c>
      <c r="S742" s="15" t="e">
        <f>IF(INDEX('Asset purchases'!R$3:R$1002,MATCH($A742,'Asset purchases'!$A$3:$A$1002,0))="ü",1,NA())</f>
        <v>#N/A</v>
      </c>
      <c r="T742" s="15" t="e">
        <f>IF(INDEX('Asset purchases'!S$3:S$1002,MATCH($A742,'Asset purchases'!$A$3:$A$1002,0))="ü",1,NA())</f>
        <v>#N/A</v>
      </c>
      <c r="U742" s="15" t="e">
        <f>IF(INDEX('Asset purchases'!T$3:T$1002,MATCH($A742,'Asset purchases'!$A$3:$A$1002,0))="ü",1,NA())</f>
        <v>#N/A</v>
      </c>
      <c r="V742" s="43">
        <f>IF(Announcements!H740="ü",1,0)</f>
        <v>0</v>
      </c>
    </row>
    <row r="743" spans="1:22" x14ac:dyDescent="0.3">
      <c r="A743" s="15" t="str">
        <f>IF(NOT(ISBLANK(Announcements!A741)),Announcements!A741,NA())</f>
        <v>KR-20200520-mon-1</v>
      </c>
      <c r="B743" s="15">
        <f>IF(NOT(ISBLANK(Announcements!B741)),Announcements!B741,NA())</f>
        <v>2</v>
      </c>
      <c r="C743" s="15" t="e">
        <f>IF(NOT(ISBLANK(Announcements!#REF!)),Announcements!#REF!,NA())</f>
        <v>#REF!</v>
      </c>
      <c r="D743" s="26">
        <f>IF(NOT(ISBLANK(Announcements!C741)),Announcements!C741,NA())</f>
        <v>44029</v>
      </c>
      <c r="E743" s="15" t="e">
        <f>IF(NOT(ISBLANK(Announcements!D741)),Announcements!D741,NA())</f>
        <v>#N/A</v>
      </c>
      <c r="F743" s="15" t="str">
        <f>IF(NOT(ISBLANK(Announcements!E741)),Announcements!E741,NA())</f>
        <v>KR</v>
      </c>
      <c r="G743" s="15" t="str">
        <f>IF(NOT(ISBLANK(Announcements!F741)),Announcements!F741,NA())</f>
        <v>Asset purchases</v>
      </c>
      <c r="H743" s="15" t="e">
        <f>IF(INDEX('Lending operations'!$L$3:$L$1007,MATCH($A743,'Lending operations'!$A$3:$A$1007,0))="ü",1,0)</f>
        <v>#N/A</v>
      </c>
      <c r="I743" s="15" t="e">
        <f>IF(INDEX('Lending operations'!$M$3:$M$1007,MATCH($A743,'Lending operations'!$A$3:$A$1007,0))="ü",1,NA())</f>
        <v>#N/A</v>
      </c>
      <c r="J743" s="15">
        <f t="shared" si="22"/>
        <v>1</v>
      </c>
      <c r="K743" s="15">
        <f t="shared" si="23"/>
        <v>0</v>
      </c>
      <c r="M743" s="15" t="e">
        <f>IF(INDEX('Asset purchases'!L$3:L$1002,MATCH($A743,'Asset purchases'!$A$3:$A$1002,0))="ü",1,NA())</f>
        <v>#N/A</v>
      </c>
      <c r="N743" s="15" t="e">
        <f>IF(INDEX('Asset purchases'!M$3:M$1002,MATCH($A743,'Asset purchases'!$A$3:$A$1002,0))="ü",1,NA())</f>
        <v>#N/A</v>
      </c>
      <c r="O743" s="15" t="e">
        <f>IF(INDEX('Asset purchases'!N$3:N$1002,MATCH($A743,'Asset purchases'!$A$3:$A$1002,0))="ü",1,NA())</f>
        <v>#N/A</v>
      </c>
      <c r="P743" s="15">
        <f>IF(INDEX('Asset purchases'!O$3:O$1002,MATCH($A743,'Asset purchases'!$A$3:$A$1002,0))="ü",1,NA())</f>
        <v>1</v>
      </c>
      <c r="Q743" s="15" t="e">
        <f>IF(INDEX('Asset purchases'!P$3:P$1002,MATCH($A743,'Asset purchases'!$A$3:$A$1002,0))="ü",1,NA())</f>
        <v>#N/A</v>
      </c>
      <c r="R743" s="15" t="e">
        <f>IF(INDEX('Asset purchases'!Q$3:Q$1002,MATCH($A743,'Asset purchases'!$A$3:$A$1002,0))="ü",1,NA())</f>
        <v>#N/A</v>
      </c>
      <c r="S743" s="15">
        <f>IF(INDEX('Asset purchases'!R$3:R$1002,MATCH($A743,'Asset purchases'!$A$3:$A$1002,0))="ü",1,NA())</f>
        <v>1</v>
      </c>
      <c r="T743" s="15" t="e">
        <f>IF(INDEX('Asset purchases'!S$3:S$1002,MATCH($A743,'Asset purchases'!$A$3:$A$1002,0))="ü",1,NA())</f>
        <v>#N/A</v>
      </c>
      <c r="U743" s="15" t="e">
        <f>IF(INDEX('Asset purchases'!T$3:T$1002,MATCH($A743,'Asset purchases'!$A$3:$A$1002,0))="ü",1,NA())</f>
        <v>#N/A</v>
      </c>
      <c r="V743" s="43">
        <f>IF(Announcements!H741="ü",1,0)</f>
        <v>0</v>
      </c>
    </row>
    <row r="744" spans="1:22" x14ac:dyDescent="0.3">
      <c r="A744" s="15" t="str">
        <f>IF(NOT(ISBLANK(Announcements!A742)),Announcements!A742,NA())</f>
        <v>KR-20200326-mon-1</v>
      </c>
      <c r="B744" s="15">
        <f>IF(NOT(ISBLANK(Announcements!B742)),Announcements!B742,NA())</f>
        <v>2</v>
      </c>
      <c r="C744" s="15" t="e">
        <f>IF(NOT(ISBLANK(Announcements!#REF!)),Announcements!#REF!,NA())</f>
        <v>#REF!</v>
      </c>
      <c r="D744" s="26">
        <f>IF(NOT(ISBLANK(Announcements!C742)),Announcements!C742,NA())</f>
        <v>44034</v>
      </c>
      <c r="E744" s="15" t="e">
        <f>IF(NOT(ISBLANK(Announcements!D742)),Announcements!D742,NA())</f>
        <v>#N/A</v>
      </c>
      <c r="F744" s="15" t="str">
        <f>IF(NOT(ISBLANK(Announcements!E742)),Announcements!E742,NA())</f>
        <v>KR</v>
      </c>
      <c r="G744" s="15" t="str">
        <f>IF(NOT(ISBLANK(Announcements!F742)),Announcements!F742,NA())</f>
        <v>Lending operations</v>
      </c>
      <c r="H744" s="15">
        <f>IF(INDEX('Lending operations'!$L$3:$L$1007,MATCH($A744,'Lending operations'!$A$3:$A$1007,0))="ü",1,0)</f>
        <v>0</v>
      </c>
      <c r="I744" s="15" t="e">
        <f>IF(INDEX('Lending operations'!$M$3:$M$1007,MATCH($A744,'Lending operations'!$A$3:$A$1007,0))="ü",1,NA())</f>
        <v>#N/A</v>
      </c>
      <c r="J744" s="15">
        <f t="shared" si="22"/>
        <v>0</v>
      </c>
      <c r="K744" s="15">
        <f t="shared" si="23"/>
        <v>0</v>
      </c>
      <c r="M744" s="15" t="e">
        <f>IF(INDEX('Asset purchases'!L$3:L$1002,MATCH($A744,'Asset purchases'!$A$3:$A$1002,0))="ü",1,NA())</f>
        <v>#N/A</v>
      </c>
      <c r="N744" s="15" t="e">
        <f>IF(INDEX('Asset purchases'!M$3:M$1002,MATCH($A744,'Asset purchases'!$A$3:$A$1002,0))="ü",1,NA())</f>
        <v>#N/A</v>
      </c>
      <c r="O744" s="15" t="e">
        <f>IF(INDEX('Asset purchases'!N$3:N$1002,MATCH($A744,'Asset purchases'!$A$3:$A$1002,0))="ü",1,NA())</f>
        <v>#N/A</v>
      </c>
      <c r="P744" s="15" t="e">
        <f>IF(INDEX('Asset purchases'!O$3:O$1002,MATCH($A744,'Asset purchases'!$A$3:$A$1002,0))="ü",1,NA())</f>
        <v>#N/A</v>
      </c>
      <c r="Q744" s="15" t="e">
        <f>IF(INDEX('Asset purchases'!P$3:P$1002,MATCH($A744,'Asset purchases'!$A$3:$A$1002,0))="ü",1,NA())</f>
        <v>#N/A</v>
      </c>
      <c r="R744" s="15" t="e">
        <f>IF(INDEX('Asset purchases'!Q$3:Q$1002,MATCH($A744,'Asset purchases'!$A$3:$A$1002,0))="ü",1,NA())</f>
        <v>#N/A</v>
      </c>
      <c r="S744" s="15" t="e">
        <f>IF(INDEX('Asset purchases'!R$3:R$1002,MATCH($A744,'Asset purchases'!$A$3:$A$1002,0))="ü",1,NA())</f>
        <v>#N/A</v>
      </c>
      <c r="T744" s="15" t="e">
        <f>IF(INDEX('Asset purchases'!S$3:S$1002,MATCH($A744,'Asset purchases'!$A$3:$A$1002,0))="ü",1,NA())</f>
        <v>#N/A</v>
      </c>
      <c r="U744" s="15" t="e">
        <f>IF(INDEX('Asset purchases'!T$3:T$1002,MATCH($A744,'Asset purchases'!$A$3:$A$1002,0))="ü",1,NA())</f>
        <v>#N/A</v>
      </c>
      <c r="V744" s="43">
        <f>IF(Announcements!H742="ü",1,0)</f>
        <v>1</v>
      </c>
    </row>
    <row r="745" spans="1:22" x14ac:dyDescent="0.3">
      <c r="A745" s="15" t="str">
        <f>IF(NOT(ISBLANK(Announcements!A743)),Announcements!A743,NA())</f>
        <v>KR-20200319-mon-1</v>
      </c>
      <c r="B745" s="15">
        <f>IF(NOT(ISBLANK(Announcements!B743)),Announcements!B743,NA())</f>
        <v>2</v>
      </c>
      <c r="C745" s="15" t="e">
        <f>IF(NOT(ISBLANK(Announcements!#REF!)),Announcements!#REF!,NA())</f>
        <v>#REF!</v>
      </c>
      <c r="D745" s="26">
        <f>IF(NOT(ISBLANK(Announcements!C743)),Announcements!C743,NA())</f>
        <v>44042</v>
      </c>
      <c r="E745" s="15" t="e">
        <f>IF(NOT(ISBLANK(Announcements!D743)),Announcements!D743,NA())</f>
        <v>#N/A</v>
      </c>
      <c r="F745" s="15" t="str">
        <f>IF(NOT(ISBLANK(Announcements!E743)),Announcements!E743,NA())</f>
        <v>KR</v>
      </c>
      <c r="G745" s="15" t="str">
        <f>IF(NOT(ISBLANK(Announcements!F743)),Announcements!F743,NA())</f>
        <v>Foreign exchange</v>
      </c>
      <c r="H745" s="15" t="e">
        <f>IF(INDEX('Lending operations'!$L$3:$L$1007,MATCH($A745,'Lending operations'!$A$3:$A$1007,0))="ü",1,0)</f>
        <v>#N/A</v>
      </c>
      <c r="I745" s="15" t="e">
        <f>IF(INDEX('Lending operations'!$M$3:$M$1007,MATCH($A745,'Lending operations'!$A$3:$A$1007,0))="ü",1,NA())</f>
        <v>#N/A</v>
      </c>
      <c r="J745" s="15">
        <f t="shared" si="22"/>
        <v>0</v>
      </c>
      <c r="K745" s="15">
        <f t="shared" si="23"/>
        <v>0</v>
      </c>
      <c r="M745" s="15" t="e">
        <f>IF(INDEX('Asset purchases'!L$3:L$1002,MATCH($A745,'Asset purchases'!$A$3:$A$1002,0))="ü",1,NA())</f>
        <v>#N/A</v>
      </c>
      <c r="N745" s="15" t="e">
        <f>IF(INDEX('Asset purchases'!M$3:M$1002,MATCH($A745,'Asset purchases'!$A$3:$A$1002,0))="ü",1,NA())</f>
        <v>#N/A</v>
      </c>
      <c r="O745" s="15" t="e">
        <f>IF(INDEX('Asset purchases'!N$3:N$1002,MATCH($A745,'Asset purchases'!$A$3:$A$1002,0))="ü",1,NA())</f>
        <v>#N/A</v>
      </c>
      <c r="P745" s="15" t="e">
        <f>IF(INDEX('Asset purchases'!O$3:O$1002,MATCH($A745,'Asset purchases'!$A$3:$A$1002,0))="ü",1,NA())</f>
        <v>#N/A</v>
      </c>
      <c r="Q745" s="15" t="e">
        <f>IF(INDEX('Asset purchases'!P$3:P$1002,MATCH($A745,'Asset purchases'!$A$3:$A$1002,0))="ü",1,NA())</f>
        <v>#N/A</v>
      </c>
      <c r="R745" s="15" t="e">
        <f>IF(INDEX('Asset purchases'!Q$3:Q$1002,MATCH($A745,'Asset purchases'!$A$3:$A$1002,0))="ü",1,NA())</f>
        <v>#N/A</v>
      </c>
      <c r="S745" s="15" t="e">
        <f>IF(INDEX('Asset purchases'!R$3:R$1002,MATCH($A745,'Asset purchases'!$A$3:$A$1002,0))="ü",1,NA())</f>
        <v>#N/A</v>
      </c>
      <c r="T745" s="15" t="e">
        <f>IF(INDEX('Asset purchases'!S$3:S$1002,MATCH($A745,'Asset purchases'!$A$3:$A$1002,0))="ü",1,NA())</f>
        <v>#N/A</v>
      </c>
      <c r="U745" s="15" t="e">
        <f>IF(INDEX('Asset purchases'!T$3:T$1002,MATCH($A745,'Asset purchases'!$A$3:$A$1002,0))="ü",1,NA())</f>
        <v>#N/A</v>
      </c>
      <c r="V745" s="43">
        <f>IF(Announcements!H743="ü",1,0)</f>
        <v>0</v>
      </c>
    </row>
    <row r="746" spans="1:22" x14ac:dyDescent="0.3">
      <c r="A746" s="15" t="str">
        <f>IF(NOT(ISBLANK(Announcements!A747)),Announcements!A747,NA())</f>
        <v>KR-20200630-mon-1</v>
      </c>
      <c r="B746" s="15">
        <f>IF(NOT(ISBLANK(Announcements!B747)),Announcements!B747,NA())</f>
        <v>2</v>
      </c>
      <c r="C746" s="15" t="e">
        <f>IF(NOT(ISBLANK(Announcements!#REF!)),Announcements!#REF!,NA())</f>
        <v>#REF!</v>
      </c>
      <c r="D746" s="26">
        <f>IF(NOT(ISBLANK(Announcements!C747)),Announcements!C747,NA())</f>
        <v>44102</v>
      </c>
      <c r="E746" s="15" t="e">
        <f>IF(NOT(ISBLANK(Announcements!D747)),Announcements!D747,NA())</f>
        <v>#N/A</v>
      </c>
      <c r="F746" s="15" t="str">
        <f>IF(NOT(ISBLANK(Announcements!E747)),Announcements!E747,NA())</f>
        <v>KR</v>
      </c>
      <c r="G746" s="15" t="str">
        <f>IF(NOT(ISBLANK(Announcements!F747)),Announcements!F747,NA())</f>
        <v>Foreign exchange</v>
      </c>
      <c r="H746" s="15" t="e">
        <f>IF(INDEX('Lending operations'!$L$3:$L$1007,MATCH($A746,'Lending operations'!$A$3:$A$1007,0))="ü",1,0)</f>
        <v>#N/A</v>
      </c>
      <c r="I746" s="15" t="e">
        <f>IF(INDEX('Lending operations'!$M$3:$M$1007,MATCH($A746,'Lending operations'!$A$3:$A$1007,0))="ü",1,NA())</f>
        <v>#N/A</v>
      </c>
      <c r="J746" s="15">
        <f t="shared" si="22"/>
        <v>0</v>
      </c>
      <c r="K746" s="15">
        <f t="shared" si="23"/>
        <v>0</v>
      </c>
      <c r="M746" s="15" t="e">
        <f>IF(INDEX('Asset purchases'!L$3:L$1002,MATCH($A746,'Asset purchases'!$A$3:$A$1002,0))="ü",1,NA())</f>
        <v>#N/A</v>
      </c>
      <c r="N746" s="15" t="e">
        <f>IF(INDEX('Asset purchases'!M$3:M$1002,MATCH($A746,'Asset purchases'!$A$3:$A$1002,0))="ü",1,NA())</f>
        <v>#N/A</v>
      </c>
      <c r="O746" s="15" t="e">
        <f>IF(INDEX('Asset purchases'!N$3:N$1002,MATCH($A746,'Asset purchases'!$A$3:$A$1002,0))="ü",1,NA())</f>
        <v>#N/A</v>
      </c>
      <c r="P746" s="15" t="e">
        <f>IF(INDEX('Asset purchases'!O$3:O$1002,MATCH($A746,'Asset purchases'!$A$3:$A$1002,0))="ü",1,NA())</f>
        <v>#N/A</v>
      </c>
      <c r="Q746" s="15" t="e">
        <f>IF(INDEX('Asset purchases'!P$3:P$1002,MATCH($A746,'Asset purchases'!$A$3:$A$1002,0))="ü",1,NA())</f>
        <v>#N/A</v>
      </c>
      <c r="R746" s="15" t="e">
        <f>IF(INDEX('Asset purchases'!Q$3:Q$1002,MATCH($A746,'Asset purchases'!$A$3:$A$1002,0))="ü",1,NA())</f>
        <v>#N/A</v>
      </c>
      <c r="S746" s="15" t="e">
        <f>IF(INDEX('Asset purchases'!R$3:R$1002,MATCH($A746,'Asset purchases'!$A$3:$A$1002,0))="ü",1,NA())</f>
        <v>#N/A</v>
      </c>
      <c r="T746" s="15" t="e">
        <f>IF(INDEX('Asset purchases'!S$3:S$1002,MATCH($A746,'Asset purchases'!$A$3:$A$1002,0))="ü",1,NA())</f>
        <v>#N/A</v>
      </c>
      <c r="U746" s="15" t="e">
        <f>IF(INDEX('Asset purchases'!T$3:T$1002,MATCH($A746,'Asset purchases'!$A$3:$A$1002,0))="ü",1,NA())</f>
        <v>#N/A</v>
      </c>
      <c r="V746" s="43">
        <f>IF(Announcements!H747="ü",1,0)</f>
        <v>0</v>
      </c>
    </row>
    <row r="747" spans="1:22" x14ac:dyDescent="0.3">
      <c r="A747" s="15" t="str">
        <f>IF(NOT(ISBLANK(Announcements!A748)),Announcements!A748,NA())</f>
        <v>KR-20200227-mon-2</v>
      </c>
      <c r="B747" s="15">
        <f>IF(NOT(ISBLANK(Announcements!B748)),Announcements!B748,NA())</f>
        <v>7</v>
      </c>
      <c r="C747" s="15" t="e">
        <f>IF(NOT(ISBLANK(Announcements!#REF!)),Announcements!#REF!,NA())</f>
        <v>#REF!</v>
      </c>
      <c r="D747" s="26">
        <f>IF(NOT(ISBLANK(Announcements!C748)),Announcements!C748,NA())</f>
        <v>44118</v>
      </c>
      <c r="E747" s="15" t="e">
        <f>IF(NOT(ISBLANK(Announcements!D748)),Announcements!D748,NA())</f>
        <v>#N/A</v>
      </c>
      <c r="F747" s="15" t="str">
        <f>IF(NOT(ISBLANK(Announcements!E748)),Announcements!E748,NA())</f>
        <v>KR</v>
      </c>
      <c r="G747" s="15" t="str">
        <f>IF(NOT(ISBLANK(Announcements!F748)),Announcements!F748,NA())</f>
        <v>Interest rate</v>
      </c>
      <c r="H747" s="15" t="e">
        <f>IF(INDEX('Lending operations'!$L$3:$L$1007,MATCH($A747,'Lending operations'!$A$3:$A$1007,0))="ü",1,0)</f>
        <v>#N/A</v>
      </c>
      <c r="I747" s="15" t="e">
        <f>IF(INDEX('Lending operations'!$M$3:$M$1007,MATCH($A747,'Lending operations'!$A$3:$A$1007,0))="ü",1,NA())</f>
        <v>#N/A</v>
      </c>
      <c r="J747" s="15">
        <f t="shared" si="22"/>
        <v>0</v>
      </c>
      <c r="K747" s="15">
        <f t="shared" si="23"/>
        <v>0</v>
      </c>
      <c r="M747" s="15" t="e">
        <f>IF(INDEX('Asset purchases'!L$3:L$1002,MATCH($A747,'Asset purchases'!$A$3:$A$1002,0))="ü",1,NA())</f>
        <v>#N/A</v>
      </c>
      <c r="N747" s="15" t="e">
        <f>IF(INDEX('Asset purchases'!M$3:M$1002,MATCH($A747,'Asset purchases'!$A$3:$A$1002,0))="ü",1,NA())</f>
        <v>#N/A</v>
      </c>
      <c r="O747" s="15" t="e">
        <f>IF(INDEX('Asset purchases'!N$3:N$1002,MATCH($A747,'Asset purchases'!$A$3:$A$1002,0))="ü",1,NA())</f>
        <v>#N/A</v>
      </c>
      <c r="P747" s="15" t="e">
        <f>IF(INDEX('Asset purchases'!O$3:O$1002,MATCH($A747,'Asset purchases'!$A$3:$A$1002,0))="ü",1,NA())</f>
        <v>#N/A</v>
      </c>
      <c r="Q747" s="15" t="e">
        <f>IF(INDEX('Asset purchases'!P$3:P$1002,MATCH($A747,'Asset purchases'!$A$3:$A$1002,0))="ü",1,NA())</f>
        <v>#N/A</v>
      </c>
      <c r="R747" s="15" t="e">
        <f>IF(INDEX('Asset purchases'!Q$3:Q$1002,MATCH($A747,'Asset purchases'!$A$3:$A$1002,0))="ü",1,NA())</f>
        <v>#N/A</v>
      </c>
      <c r="S747" s="15" t="e">
        <f>IF(INDEX('Asset purchases'!R$3:R$1002,MATCH($A747,'Asset purchases'!$A$3:$A$1002,0))="ü",1,NA())</f>
        <v>#N/A</v>
      </c>
      <c r="T747" s="15" t="e">
        <f>IF(INDEX('Asset purchases'!S$3:S$1002,MATCH($A747,'Asset purchases'!$A$3:$A$1002,0))="ü",1,NA())</f>
        <v>#N/A</v>
      </c>
      <c r="U747" s="15" t="e">
        <f>IF(INDEX('Asset purchases'!T$3:T$1002,MATCH($A747,'Asset purchases'!$A$3:$A$1002,0))="ü",1,NA())</f>
        <v>#N/A</v>
      </c>
      <c r="V747" s="43">
        <f>IF(Announcements!H748="ü",1,0)</f>
        <v>0</v>
      </c>
    </row>
    <row r="748" spans="1:22" x14ac:dyDescent="0.3">
      <c r="A748" s="15" t="str">
        <f>IF(NOT(ISBLANK(Announcements!A746)),Announcements!A746,NA())</f>
        <v>KR-20200227-mon-1</v>
      </c>
      <c r="B748" s="15">
        <f>IF(NOT(ISBLANK(Announcements!B746)),Announcements!B746,NA())</f>
        <v>4</v>
      </c>
      <c r="C748" s="15" t="e">
        <f>IF(NOT(ISBLANK(Announcements!#REF!)),Announcements!#REF!,NA())</f>
        <v>#REF!</v>
      </c>
      <c r="D748" s="26">
        <f>IF(NOT(ISBLANK(Announcements!C746)),Announcements!C746,NA())</f>
        <v>44097</v>
      </c>
      <c r="E748" s="15" t="e">
        <f>IF(NOT(ISBLANK(Announcements!D746)),Announcements!D746,NA())</f>
        <v>#N/A</v>
      </c>
      <c r="F748" s="15" t="str">
        <f>IF(NOT(ISBLANK(Announcements!E746)),Announcements!E746,NA())</f>
        <v>KR</v>
      </c>
      <c r="G748" s="15" t="str">
        <f>IF(NOT(ISBLANK(Announcements!F746)),Announcements!F746,NA())</f>
        <v>Lending operations</v>
      </c>
      <c r="H748" s="15">
        <f>IF(INDEX('Lending operations'!$L$3:$L$1007,MATCH($A748,'Lending operations'!$A$3:$A$1007,0))="ü",1,0)</f>
        <v>1</v>
      </c>
      <c r="I748" s="15" t="e">
        <f>IF(INDEX('Lending operations'!$M$3:$M$1007,MATCH($A748,'Lending operations'!$A$3:$A$1007,0))="ü",1,NA())</f>
        <v>#N/A</v>
      </c>
      <c r="J748" s="15">
        <f t="shared" si="22"/>
        <v>0</v>
      </c>
      <c r="K748" s="15">
        <f t="shared" si="23"/>
        <v>0</v>
      </c>
      <c r="M748" s="15" t="e">
        <f>IF(INDEX('Asset purchases'!L$3:L$1002,MATCH($A748,'Asset purchases'!$A$3:$A$1002,0))="ü",1,NA())</f>
        <v>#N/A</v>
      </c>
      <c r="N748" s="15" t="e">
        <f>IF(INDEX('Asset purchases'!M$3:M$1002,MATCH($A748,'Asset purchases'!$A$3:$A$1002,0))="ü",1,NA())</f>
        <v>#N/A</v>
      </c>
      <c r="O748" s="15" t="e">
        <f>IF(INDEX('Asset purchases'!N$3:N$1002,MATCH($A748,'Asset purchases'!$A$3:$A$1002,0))="ü",1,NA())</f>
        <v>#N/A</v>
      </c>
      <c r="P748" s="15" t="e">
        <f>IF(INDEX('Asset purchases'!O$3:O$1002,MATCH($A748,'Asset purchases'!$A$3:$A$1002,0))="ü",1,NA())</f>
        <v>#N/A</v>
      </c>
      <c r="Q748" s="15" t="e">
        <f>IF(INDEX('Asset purchases'!P$3:P$1002,MATCH($A748,'Asset purchases'!$A$3:$A$1002,0))="ü",1,NA())</f>
        <v>#N/A</v>
      </c>
      <c r="R748" s="15" t="e">
        <f>IF(INDEX('Asset purchases'!Q$3:Q$1002,MATCH($A748,'Asset purchases'!$A$3:$A$1002,0))="ü",1,NA())</f>
        <v>#N/A</v>
      </c>
      <c r="S748" s="15" t="e">
        <f>IF(INDEX('Asset purchases'!R$3:R$1002,MATCH($A748,'Asset purchases'!$A$3:$A$1002,0))="ü",1,NA())</f>
        <v>#N/A</v>
      </c>
      <c r="T748" s="15" t="e">
        <f>IF(INDEX('Asset purchases'!S$3:S$1002,MATCH($A748,'Asset purchases'!$A$3:$A$1002,0))="ü",1,NA())</f>
        <v>#N/A</v>
      </c>
      <c r="U748" s="15" t="e">
        <f>IF(INDEX('Asset purchases'!T$3:T$1002,MATCH($A748,'Asset purchases'!$A$3:$A$1002,0))="ü",1,NA())</f>
        <v>#N/A</v>
      </c>
      <c r="V748" s="43">
        <f>IF(Announcements!H746="ü",1,0)</f>
        <v>0</v>
      </c>
    </row>
    <row r="749" spans="1:22" x14ac:dyDescent="0.3">
      <c r="A749" s="15" t="e">
        <f>IF(NOT(ISBLANK(Announcements!#REF!)),Announcements!#REF!,NA())</f>
        <v>#REF!</v>
      </c>
      <c r="B749" s="15" t="e">
        <f>IF(NOT(ISBLANK(Announcements!#REF!)),Announcements!#REF!,NA())</f>
        <v>#REF!</v>
      </c>
      <c r="C749" s="15" t="e">
        <f>IF(NOT(ISBLANK(Announcements!#REF!)),Announcements!#REF!,NA())</f>
        <v>#REF!</v>
      </c>
      <c r="D749" s="26" t="e">
        <f>IF(NOT(ISBLANK(Announcements!#REF!)),Announcements!#REF!,NA())</f>
        <v>#REF!</v>
      </c>
      <c r="E749" s="15" t="e">
        <f>IF(NOT(ISBLANK(Announcements!#REF!)),Announcements!#REF!,NA())</f>
        <v>#REF!</v>
      </c>
      <c r="F749" s="15" t="e">
        <f>IF(NOT(ISBLANK(Announcements!#REF!)),Announcements!#REF!,NA())</f>
        <v>#REF!</v>
      </c>
      <c r="G749" s="15" t="e">
        <f>IF(NOT(ISBLANK(Announcements!#REF!)),Announcements!#REF!,NA())</f>
        <v>#REF!</v>
      </c>
      <c r="H749" s="15" t="e">
        <f>IF(INDEX('Lending operations'!$L$3:$L$1007,MATCH($A749,'Lending operations'!$A$3:$A$1007,0))="ü",1,0)</f>
        <v>#REF!</v>
      </c>
      <c r="I749" s="15" t="e">
        <f>IF(INDEX('Lending operations'!$M$3:$M$1007,MATCH($A749,'Lending operations'!$A$3:$A$1007,0))="ü",1,NA())</f>
        <v>#REF!</v>
      </c>
      <c r="J749" s="15">
        <f t="shared" si="22"/>
        <v>0</v>
      </c>
      <c r="K749" s="15">
        <f t="shared" si="23"/>
        <v>0</v>
      </c>
      <c r="M749" s="15" t="e">
        <f>IF(INDEX('Asset purchases'!L$3:L$1002,MATCH($A749,'Asset purchases'!$A$3:$A$1002,0))="ü",1,NA())</f>
        <v>#REF!</v>
      </c>
      <c r="N749" s="15" t="e">
        <f>IF(INDEX('Asset purchases'!M$3:M$1002,MATCH($A749,'Asset purchases'!$A$3:$A$1002,0))="ü",1,NA())</f>
        <v>#REF!</v>
      </c>
      <c r="O749" s="15" t="e">
        <f>IF(INDEX('Asset purchases'!N$3:N$1002,MATCH($A749,'Asset purchases'!$A$3:$A$1002,0))="ü",1,NA())</f>
        <v>#REF!</v>
      </c>
      <c r="P749" s="15" t="e">
        <f>IF(INDEX('Asset purchases'!O$3:O$1002,MATCH($A749,'Asset purchases'!$A$3:$A$1002,0))="ü",1,NA())</f>
        <v>#REF!</v>
      </c>
      <c r="Q749" s="15" t="e">
        <f>IF(INDEX('Asset purchases'!P$3:P$1002,MATCH($A749,'Asset purchases'!$A$3:$A$1002,0))="ü",1,NA())</f>
        <v>#REF!</v>
      </c>
      <c r="R749" s="15" t="e">
        <f>IF(INDEX('Asset purchases'!Q$3:Q$1002,MATCH($A749,'Asset purchases'!$A$3:$A$1002,0))="ü",1,NA())</f>
        <v>#REF!</v>
      </c>
      <c r="S749" s="15" t="e">
        <f>IF(INDEX('Asset purchases'!R$3:R$1002,MATCH($A749,'Asset purchases'!$A$3:$A$1002,0))="ü",1,NA())</f>
        <v>#REF!</v>
      </c>
      <c r="T749" s="15" t="e">
        <f>IF(INDEX('Asset purchases'!S$3:S$1002,MATCH($A749,'Asset purchases'!$A$3:$A$1002,0))="ü",1,NA())</f>
        <v>#REF!</v>
      </c>
      <c r="U749" s="15" t="e">
        <f>IF(INDEX('Asset purchases'!T$3:T$1002,MATCH($A749,'Asset purchases'!$A$3:$A$1002,0))="ü",1,NA())</f>
        <v>#REF!</v>
      </c>
      <c r="V749" s="43" t="e">
        <f>IF(Announcements!#REF!="ü",1,0)</f>
        <v>#REF!</v>
      </c>
    </row>
    <row r="750" spans="1:22" x14ac:dyDescent="0.3">
      <c r="A750" s="15" t="e">
        <f>IF(NOT(ISBLANK(Announcements!#REF!)),Announcements!#REF!,NA())</f>
        <v>#REF!</v>
      </c>
      <c r="B750" s="15" t="e">
        <f>IF(NOT(ISBLANK(Announcements!#REF!)),Announcements!#REF!,NA())</f>
        <v>#REF!</v>
      </c>
      <c r="C750" s="15" t="e">
        <f>IF(NOT(ISBLANK(Announcements!#REF!)),Announcements!#REF!,NA())</f>
        <v>#REF!</v>
      </c>
      <c r="D750" s="26" t="e">
        <f>IF(NOT(ISBLANK(Announcements!#REF!)),Announcements!#REF!,NA())</f>
        <v>#REF!</v>
      </c>
      <c r="E750" s="15" t="e">
        <f>IF(NOT(ISBLANK(Announcements!#REF!)),Announcements!#REF!,NA())</f>
        <v>#REF!</v>
      </c>
      <c r="F750" s="15" t="e">
        <f>IF(NOT(ISBLANK(Announcements!#REF!)),Announcements!#REF!,NA())</f>
        <v>#REF!</v>
      </c>
      <c r="G750" s="15" t="e">
        <f>IF(NOT(ISBLANK(Announcements!#REF!)),Announcements!#REF!,NA())</f>
        <v>#REF!</v>
      </c>
      <c r="H750" s="15" t="e">
        <f>IF(INDEX('Lending operations'!$L$3:$L$1007,MATCH($A750,'Lending operations'!$A$3:$A$1007,0))="ü",1,0)</f>
        <v>#REF!</v>
      </c>
      <c r="I750" s="15" t="e">
        <f>IF(INDEX('Lending operations'!$M$3:$M$1007,MATCH($A750,'Lending operations'!$A$3:$A$1007,0))="ü",1,NA())</f>
        <v>#REF!</v>
      </c>
      <c r="J750" s="15">
        <f t="shared" si="22"/>
        <v>0</v>
      </c>
      <c r="K750" s="15">
        <f t="shared" si="23"/>
        <v>0</v>
      </c>
      <c r="M750" s="15" t="e">
        <f>IF(INDEX('Asset purchases'!L$3:L$1002,MATCH($A750,'Asset purchases'!$A$3:$A$1002,0))="ü",1,NA())</f>
        <v>#REF!</v>
      </c>
      <c r="N750" s="15" t="e">
        <f>IF(INDEX('Asset purchases'!M$3:M$1002,MATCH($A750,'Asset purchases'!$A$3:$A$1002,0))="ü",1,NA())</f>
        <v>#REF!</v>
      </c>
      <c r="O750" s="15" t="e">
        <f>IF(INDEX('Asset purchases'!N$3:N$1002,MATCH($A750,'Asset purchases'!$A$3:$A$1002,0))="ü",1,NA())</f>
        <v>#REF!</v>
      </c>
      <c r="P750" s="15" t="e">
        <f>IF(INDEX('Asset purchases'!O$3:O$1002,MATCH($A750,'Asset purchases'!$A$3:$A$1002,0))="ü",1,NA())</f>
        <v>#REF!</v>
      </c>
      <c r="Q750" s="15" t="e">
        <f>IF(INDEX('Asset purchases'!P$3:P$1002,MATCH($A750,'Asset purchases'!$A$3:$A$1002,0))="ü",1,NA())</f>
        <v>#REF!</v>
      </c>
      <c r="R750" s="15" t="e">
        <f>IF(INDEX('Asset purchases'!Q$3:Q$1002,MATCH($A750,'Asset purchases'!$A$3:$A$1002,0))="ü",1,NA())</f>
        <v>#REF!</v>
      </c>
      <c r="S750" s="15" t="e">
        <f>IF(INDEX('Asset purchases'!R$3:R$1002,MATCH($A750,'Asset purchases'!$A$3:$A$1002,0))="ü",1,NA())</f>
        <v>#REF!</v>
      </c>
      <c r="T750" s="15" t="e">
        <f>IF(INDEX('Asset purchases'!S$3:S$1002,MATCH($A750,'Asset purchases'!$A$3:$A$1002,0))="ü",1,NA())</f>
        <v>#REF!</v>
      </c>
      <c r="U750" s="15" t="e">
        <f>IF(INDEX('Asset purchases'!T$3:T$1002,MATCH($A750,'Asset purchases'!$A$3:$A$1002,0))="ü",1,NA())</f>
        <v>#REF!</v>
      </c>
      <c r="V750" s="43" t="e">
        <f>IF(Announcements!#REF!="ü",1,0)</f>
        <v>#REF!</v>
      </c>
    </row>
    <row r="751" spans="1:22" x14ac:dyDescent="0.3">
      <c r="A751" s="15" t="e">
        <f>IF(NOT(ISBLANK(Announcements!#REF!)),Announcements!#REF!,NA())</f>
        <v>#REF!</v>
      </c>
      <c r="B751" s="15" t="e">
        <f>IF(NOT(ISBLANK(Announcements!#REF!)),Announcements!#REF!,NA())</f>
        <v>#REF!</v>
      </c>
      <c r="C751" s="15" t="e">
        <f>IF(NOT(ISBLANK(Announcements!#REF!)),Announcements!#REF!,NA())</f>
        <v>#REF!</v>
      </c>
      <c r="D751" s="26" t="e">
        <f>IF(NOT(ISBLANK(Announcements!#REF!)),Announcements!#REF!,NA())</f>
        <v>#REF!</v>
      </c>
      <c r="E751" s="15" t="e">
        <f>IF(NOT(ISBLANK(Announcements!#REF!)),Announcements!#REF!,NA())</f>
        <v>#REF!</v>
      </c>
      <c r="F751" s="15" t="e">
        <f>IF(NOT(ISBLANK(Announcements!#REF!)),Announcements!#REF!,NA())</f>
        <v>#REF!</v>
      </c>
      <c r="G751" s="15" t="e">
        <f>IF(NOT(ISBLANK(Announcements!#REF!)),Announcements!#REF!,NA())</f>
        <v>#REF!</v>
      </c>
      <c r="H751" s="15" t="e">
        <f>IF(INDEX('Lending operations'!$L$3:$L$1007,MATCH($A751,'Lending operations'!$A$3:$A$1007,0))="ü",1,0)</f>
        <v>#REF!</v>
      </c>
      <c r="I751" s="15" t="e">
        <f>IF(INDEX('Lending operations'!$M$3:$M$1007,MATCH($A751,'Lending operations'!$A$3:$A$1007,0))="ü",1,NA())</f>
        <v>#REF!</v>
      </c>
      <c r="J751" s="15">
        <f t="shared" si="22"/>
        <v>0</v>
      </c>
      <c r="K751" s="15">
        <f t="shared" si="23"/>
        <v>0</v>
      </c>
      <c r="M751" s="15" t="e">
        <f>IF(INDEX('Asset purchases'!L$3:L$1002,MATCH($A751,'Asset purchases'!$A$3:$A$1002,0))="ü",1,NA())</f>
        <v>#REF!</v>
      </c>
      <c r="N751" s="15" t="e">
        <f>IF(INDEX('Asset purchases'!M$3:M$1002,MATCH($A751,'Asset purchases'!$A$3:$A$1002,0))="ü",1,NA())</f>
        <v>#REF!</v>
      </c>
      <c r="O751" s="15" t="e">
        <f>IF(INDEX('Asset purchases'!N$3:N$1002,MATCH($A751,'Asset purchases'!$A$3:$A$1002,0))="ü",1,NA())</f>
        <v>#REF!</v>
      </c>
      <c r="P751" s="15" t="e">
        <f>IF(INDEX('Asset purchases'!O$3:O$1002,MATCH($A751,'Asset purchases'!$A$3:$A$1002,0))="ü",1,NA())</f>
        <v>#REF!</v>
      </c>
      <c r="Q751" s="15" t="e">
        <f>IF(INDEX('Asset purchases'!P$3:P$1002,MATCH($A751,'Asset purchases'!$A$3:$A$1002,0))="ü",1,NA())</f>
        <v>#REF!</v>
      </c>
      <c r="R751" s="15" t="e">
        <f>IF(INDEX('Asset purchases'!Q$3:Q$1002,MATCH($A751,'Asset purchases'!$A$3:$A$1002,0))="ü",1,NA())</f>
        <v>#REF!</v>
      </c>
      <c r="S751" s="15" t="e">
        <f>IF(INDEX('Asset purchases'!R$3:R$1002,MATCH($A751,'Asset purchases'!$A$3:$A$1002,0))="ü",1,NA())</f>
        <v>#REF!</v>
      </c>
      <c r="T751" s="15" t="e">
        <f>IF(INDEX('Asset purchases'!S$3:S$1002,MATCH($A751,'Asset purchases'!$A$3:$A$1002,0))="ü",1,NA())</f>
        <v>#REF!</v>
      </c>
      <c r="U751" s="15" t="e">
        <f>IF(INDEX('Asset purchases'!T$3:T$1002,MATCH($A751,'Asset purchases'!$A$3:$A$1002,0))="ü",1,NA())</f>
        <v>#REF!</v>
      </c>
      <c r="V751" s="43" t="e">
        <f>IF(Announcements!#REF!="ü",1,0)</f>
        <v>#REF!</v>
      </c>
    </row>
    <row r="752" spans="1:22" x14ac:dyDescent="0.3">
      <c r="A752" s="15" t="e">
        <f>IF(NOT(ISBLANK(Announcements!#REF!)),Announcements!#REF!,NA())</f>
        <v>#REF!</v>
      </c>
      <c r="B752" s="15" t="e">
        <f>IF(NOT(ISBLANK(Announcements!#REF!)),Announcements!#REF!,NA())</f>
        <v>#REF!</v>
      </c>
      <c r="C752" s="15" t="e">
        <f>IF(NOT(ISBLANK(Announcements!#REF!)),Announcements!#REF!,NA())</f>
        <v>#REF!</v>
      </c>
      <c r="D752" s="26" t="e">
        <f>IF(NOT(ISBLANK(Announcements!#REF!)),Announcements!#REF!,NA())</f>
        <v>#REF!</v>
      </c>
      <c r="E752" s="15" t="e">
        <f>IF(NOT(ISBLANK(Announcements!#REF!)),Announcements!#REF!,NA())</f>
        <v>#REF!</v>
      </c>
      <c r="F752" s="15" t="e">
        <f>IF(NOT(ISBLANK(Announcements!#REF!)),Announcements!#REF!,NA())</f>
        <v>#REF!</v>
      </c>
      <c r="G752" s="15" t="e">
        <f>IF(NOT(ISBLANK(Announcements!#REF!)),Announcements!#REF!,NA())</f>
        <v>#REF!</v>
      </c>
      <c r="H752" s="15" t="e">
        <f>IF(INDEX('Lending operations'!$L$3:$L$1007,MATCH($A752,'Lending operations'!$A$3:$A$1007,0))="ü",1,0)</f>
        <v>#REF!</v>
      </c>
      <c r="I752" s="15" t="e">
        <f>IF(INDEX('Lending operations'!$M$3:$M$1007,MATCH($A752,'Lending operations'!$A$3:$A$1007,0))="ü",1,NA())</f>
        <v>#REF!</v>
      </c>
      <c r="J752" s="15">
        <f t="shared" si="22"/>
        <v>0</v>
      </c>
      <c r="K752" s="15">
        <f t="shared" si="23"/>
        <v>0</v>
      </c>
      <c r="M752" s="15" t="e">
        <f>IF(INDEX('Asset purchases'!L$3:L$1002,MATCH($A752,'Asset purchases'!$A$3:$A$1002,0))="ü",1,NA())</f>
        <v>#REF!</v>
      </c>
      <c r="N752" s="15" t="e">
        <f>IF(INDEX('Asset purchases'!M$3:M$1002,MATCH($A752,'Asset purchases'!$A$3:$A$1002,0))="ü",1,NA())</f>
        <v>#REF!</v>
      </c>
      <c r="O752" s="15" t="e">
        <f>IF(INDEX('Asset purchases'!N$3:N$1002,MATCH($A752,'Asset purchases'!$A$3:$A$1002,0))="ü",1,NA())</f>
        <v>#REF!</v>
      </c>
      <c r="P752" s="15" t="e">
        <f>IF(INDEX('Asset purchases'!O$3:O$1002,MATCH($A752,'Asset purchases'!$A$3:$A$1002,0))="ü",1,NA())</f>
        <v>#REF!</v>
      </c>
      <c r="Q752" s="15" t="e">
        <f>IF(INDEX('Asset purchases'!P$3:P$1002,MATCH($A752,'Asset purchases'!$A$3:$A$1002,0))="ü",1,NA())</f>
        <v>#REF!</v>
      </c>
      <c r="R752" s="15" t="e">
        <f>IF(INDEX('Asset purchases'!Q$3:Q$1002,MATCH($A752,'Asset purchases'!$A$3:$A$1002,0))="ü",1,NA())</f>
        <v>#REF!</v>
      </c>
      <c r="S752" s="15" t="e">
        <f>IF(INDEX('Asset purchases'!R$3:R$1002,MATCH($A752,'Asset purchases'!$A$3:$A$1002,0))="ü",1,NA())</f>
        <v>#REF!</v>
      </c>
      <c r="T752" s="15" t="e">
        <f>IF(INDEX('Asset purchases'!S$3:S$1002,MATCH($A752,'Asset purchases'!$A$3:$A$1002,0))="ü",1,NA())</f>
        <v>#REF!</v>
      </c>
      <c r="U752" s="15" t="e">
        <f>IF(INDEX('Asset purchases'!T$3:T$1002,MATCH($A752,'Asset purchases'!$A$3:$A$1002,0))="ü",1,NA())</f>
        <v>#REF!</v>
      </c>
      <c r="V752" s="43" t="e">
        <f>IF(Announcements!#REF!="ü",1,0)</f>
        <v>#REF!</v>
      </c>
    </row>
    <row r="753" spans="1:22" x14ac:dyDescent="0.3">
      <c r="A753" s="15" t="str">
        <f>IF(NOT(ISBLANK(Announcements!A749)),Announcements!A749,NA())</f>
        <v>KR-20201022-mon-1</v>
      </c>
      <c r="B753" s="15">
        <f>IF(NOT(ISBLANK(Announcements!B749)),Announcements!B749,NA())</f>
        <v>1</v>
      </c>
      <c r="C753" s="15" t="e">
        <f>IF(NOT(ISBLANK(Announcements!#REF!)),Announcements!#REF!,NA())</f>
        <v>#REF!</v>
      </c>
      <c r="D753" s="26">
        <f>IF(NOT(ISBLANK(Announcements!C749)),Announcements!C749,NA())</f>
        <v>44126</v>
      </c>
      <c r="E753" s="15" t="e">
        <f>IF(NOT(ISBLANK(Announcements!D749)),Announcements!D749,NA())</f>
        <v>#N/A</v>
      </c>
      <c r="F753" s="15" t="str">
        <f>IF(NOT(ISBLANK(Announcements!E749)),Announcements!E749,NA())</f>
        <v>KR</v>
      </c>
      <c r="G753" s="15" t="str">
        <f>IF(NOT(ISBLANK(Announcements!F749)),Announcements!F749,NA())</f>
        <v>Foreign exchange</v>
      </c>
      <c r="H753" s="15" t="e">
        <f>IF(INDEX('Lending operations'!$L$3:$L$1007,MATCH($A753,'Lending operations'!$A$3:$A$1007,0))="ü",1,0)</f>
        <v>#N/A</v>
      </c>
      <c r="I753" s="15" t="e">
        <f>IF(INDEX('Lending operations'!$M$3:$M$1007,MATCH($A753,'Lending operations'!$A$3:$A$1007,0))="ü",1,NA())</f>
        <v>#N/A</v>
      </c>
      <c r="J753" s="15">
        <f t="shared" si="22"/>
        <v>0</v>
      </c>
      <c r="K753" s="15">
        <f t="shared" si="23"/>
        <v>0</v>
      </c>
      <c r="M753" s="15" t="e">
        <f>IF(INDEX('Asset purchases'!L$3:L$1002,MATCH($A753,'Asset purchases'!$A$3:$A$1002,0))="ü",1,NA())</f>
        <v>#N/A</v>
      </c>
      <c r="N753" s="15" t="e">
        <f>IF(INDEX('Asset purchases'!M$3:M$1002,MATCH($A753,'Asset purchases'!$A$3:$A$1002,0))="ü",1,NA())</f>
        <v>#N/A</v>
      </c>
      <c r="O753" s="15" t="e">
        <f>IF(INDEX('Asset purchases'!N$3:N$1002,MATCH($A753,'Asset purchases'!$A$3:$A$1002,0))="ü",1,NA())</f>
        <v>#N/A</v>
      </c>
      <c r="P753" s="15" t="e">
        <f>IF(INDEX('Asset purchases'!O$3:O$1002,MATCH($A753,'Asset purchases'!$A$3:$A$1002,0))="ü",1,NA())</f>
        <v>#N/A</v>
      </c>
      <c r="Q753" s="15" t="e">
        <f>IF(INDEX('Asset purchases'!P$3:P$1002,MATCH($A753,'Asset purchases'!$A$3:$A$1002,0))="ü",1,NA())</f>
        <v>#N/A</v>
      </c>
      <c r="R753" s="15" t="e">
        <f>IF(INDEX('Asset purchases'!Q$3:Q$1002,MATCH($A753,'Asset purchases'!$A$3:$A$1002,0))="ü",1,NA())</f>
        <v>#N/A</v>
      </c>
      <c r="S753" s="15" t="e">
        <f>IF(INDEX('Asset purchases'!R$3:R$1002,MATCH($A753,'Asset purchases'!$A$3:$A$1002,0))="ü",1,NA())</f>
        <v>#N/A</v>
      </c>
      <c r="T753" s="15" t="e">
        <f>IF(INDEX('Asset purchases'!S$3:S$1002,MATCH($A753,'Asset purchases'!$A$3:$A$1002,0))="ü",1,NA())</f>
        <v>#N/A</v>
      </c>
      <c r="U753" s="15" t="e">
        <f>IF(INDEX('Asset purchases'!T$3:T$1002,MATCH($A753,'Asset purchases'!$A$3:$A$1002,0))="ü",1,NA())</f>
        <v>#N/A</v>
      </c>
      <c r="V753" s="43">
        <f>IF(Announcements!H749="ü",1,0)</f>
        <v>0</v>
      </c>
    </row>
    <row r="754" spans="1:22" x14ac:dyDescent="0.3">
      <c r="A754" s="15" t="str">
        <f>IF(NOT(ISBLANK(Announcements!A750)),Announcements!A750,NA())</f>
        <v>KR-20200227-mon-2</v>
      </c>
      <c r="B754" s="15">
        <f>IF(NOT(ISBLANK(Announcements!B750)),Announcements!B750,NA())</f>
        <v>8</v>
      </c>
      <c r="C754" s="15" t="e">
        <f>IF(NOT(ISBLANK(Announcements!#REF!)),Announcements!#REF!,NA())</f>
        <v>#REF!</v>
      </c>
      <c r="D754" s="26">
        <f>IF(NOT(ISBLANK(Announcements!C750)),Announcements!C750,NA())</f>
        <v>44161</v>
      </c>
      <c r="E754" s="15" t="e">
        <f>IF(NOT(ISBLANK(Announcements!D750)),Announcements!D750,NA())</f>
        <v>#N/A</v>
      </c>
      <c r="F754" s="15" t="str">
        <f>IF(NOT(ISBLANK(Announcements!E750)),Announcements!E750,NA())</f>
        <v>KR</v>
      </c>
      <c r="G754" s="15" t="str">
        <f>IF(NOT(ISBLANK(Announcements!F750)),Announcements!F750,NA())</f>
        <v>Interest rate</v>
      </c>
      <c r="H754" s="15" t="e">
        <f>IF(INDEX('Lending operations'!$L$3:$L$1007,MATCH($A754,'Lending operations'!$A$3:$A$1007,0))="ü",1,0)</f>
        <v>#N/A</v>
      </c>
      <c r="I754" s="15" t="e">
        <f>IF(INDEX('Lending operations'!$M$3:$M$1007,MATCH($A754,'Lending operations'!$A$3:$A$1007,0))="ü",1,NA())</f>
        <v>#N/A</v>
      </c>
      <c r="J754" s="15">
        <f t="shared" si="22"/>
        <v>0</v>
      </c>
      <c r="K754" s="15">
        <f t="shared" si="23"/>
        <v>0</v>
      </c>
      <c r="M754" s="15" t="e">
        <f>IF(INDEX('Asset purchases'!L$3:L$1002,MATCH($A754,'Asset purchases'!$A$3:$A$1002,0))="ü",1,NA())</f>
        <v>#N/A</v>
      </c>
      <c r="N754" s="15" t="e">
        <f>IF(INDEX('Asset purchases'!M$3:M$1002,MATCH($A754,'Asset purchases'!$A$3:$A$1002,0))="ü",1,NA())</f>
        <v>#N/A</v>
      </c>
      <c r="O754" s="15" t="e">
        <f>IF(INDEX('Asset purchases'!N$3:N$1002,MATCH($A754,'Asset purchases'!$A$3:$A$1002,0))="ü",1,NA())</f>
        <v>#N/A</v>
      </c>
      <c r="P754" s="15" t="e">
        <f>IF(INDEX('Asset purchases'!O$3:O$1002,MATCH($A754,'Asset purchases'!$A$3:$A$1002,0))="ü",1,NA())</f>
        <v>#N/A</v>
      </c>
      <c r="Q754" s="15" t="e">
        <f>IF(INDEX('Asset purchases'!P$3:P$1002,MATCH($A754,'Asset purchases'!$A$3:$A$1002,0))="ü",1,NA())</f>
        <v>#N/A</v>
      </c>
      <c r="R754" s="15" t="e">
        <f>IF(INDEX('Asset purchases'!Q$3:Q$1002,MATCH($A754,'Asset purchases'!$A$3:$A$1002,0))="ü",1,NA())</f>
        <v>#N/A</v>
      </c>
      <c r="S754" s="15" t="e">
        <f>IF(INDEX('Asset purchases'!R$3:R$1002,MATCH($A754,'Asset purchases'!$A$3:$A$1002,0))="ü",1,NA())</f>
        <v>#N/A</v>
      </c>
      <c r="T754" s="15" t="e">
        <f>IF(INDEX('Asset purchases'!S$3:S$1002,MATCH($A754,'Asset purchases'!$A$3:$A$1002,0))="ü",1,NA())</f>
        <v>#N/A</v>
      </c>
      <c r="U754" s="15" t="e">
        <f>IF(INDEX('Asset purchases'!T$3:T$1002,MATCH($A754,'Asset purchases'!$A$3:$A$1002,0))="ü",1,NA())</f>
        <v>#N/A</v>
      </c>
      <c r="V754" s="43">
        <f>IF(Announcements!H750="ü",1,0)</f>
        <v>0</v>
      </c>
    </row>
    <row r="755" spans="1:22" x14ac:dyDescent="0.3">
      <c r="A755" s="15" t="str">
        <f>IF(NOT(ISBLANK(Announcements!A751)),Announcements!A751,NA())</f>
        <v>KR-20200630-mon-1</v>
      </c>
      <c r="B755" s="15">
        <f>IF(NOT(ISBLANK(Announcements!B751)),Announcements!B751,NA())</f>
        <v>3</v>
      </c>
      <c r="C755" s="15" t="e">
        <f>IF(NOT(ISBLANK(Announcements!#REF!)),Announcements!#REF!,NA())</f>
        <v>#REF!</v>
      </c>
      <c r="D755" s="26">
        <f>IF(NOT(ISBLANK(Announcements!C751)),Announcements!C751,NA())</f>
        <v>44182</v>
      </c>
      <c r="E755" s="15" t="e">
        <f>IF(NOT(ISBLANK(Announcements!D751)),Announcements!D751,NA())</f>
        <v>#N/A</v>
      </c>
      <c r="F755" s="15" t="str">
        <f>IF(NOT(ISBLANK(Announcements!E751)),Announcements!E751,NA())</f>
        <v>KR</v>
      </c>
      <c r="G755" s="15" t="str">
        <f>IF(NOT(ISBLANK(Announcements!F751)),Announcements!F751,NA())</f>
        <v>Foreign exchange</v>
      </c>
      <c r="H755" s="15" t="e">
        <f>IF(INDEX('Lending operations'!$L$3:$L$1007,MATCH($A755,'Lending operations'!$A$3:$A$1007,0))="ü",1,0)</f>
        <v>#N/A</v>
      </c>
      <c r="I755" s="15" t="e">
        <f>IF(INDEX('Lending operations'!$M$3:$M$1007,MATCH($A755,'Lending operations'!$A$3:$A$1007,0))="ü",1,NA())</f>
        <v>#N/A</v>
      </c>
      <c r="J755" s="15">
        <f t="shared" si="22"/>
        <v>0</v>
      </c>
      <c r="K755" s="15">
        <f t="shared" si="23"/>
        <v>0</v>
      </c>
      <c r="M755" s="15" t="e">
        <f>IF(INDEX('Asset purchases'!L$3:L$1002,MATCH($A755,'Asset purchases'!$A$3:$A$1002,0))="ü",1,NA())</f>
        <v>#N/A</v>
      </c>
      <c r="N755" s="15" t="e">
        <f>IF(INDEX('Asset purchases'!M$3:M$1002,MATCH($A755,'Asset purchases'!$A$3:$A$1002,0))="ü",1,NA())</f>
        <v>#N/A</v>
      </c>
      <c r="O755" s="15" t="e">
        <f>IF(INDEX('Asset purchases'!N$3:N$1002,MATCH($A755,'Asset purchases'!$A$3:$A$1002,0))="ü",1,NA())</f>
        <v>#N/A</v>
      </c>
      <c r="P755" s="15" t="e">
        <f>IF(INDEX('Asset purchases'!O$3:O$1002,MATCH($A755,'Asset purchases'!$A$3:$A$1002,0))="ü",1,NA())</f>
        <v>#N/A</v>
      </c>
      <c r="Q755" s="15" t="e">
        <f>IF(INDEX('Asset purchases'!P$3:P$1002,MATCH($A755,'Asset purchases'!$A$3:$A$1002,0))="ü",1,NA())</f>
        <v>#N/A</v>
      </c>
      <c r="R755" s="15" t="e">
        <f>IF(INDEX('Asset purchases'!Q$3:Q$1002,MATCH($A755,'Asset purchases'!$A$3:$A$1002,0))="ü",1,NA())</f>
        <v>#N/A</v>
      </c>
      <c r="S755" s="15" t="e">
        <f>IF(INDEX('Asset purchases'!R$3:R$1002,MATCH($A755,'Asset purchases'!$A$3:$A$1002,0))="ü",1,NA())</f>
        <v>#N/A</v>
      </c>
      <c r="T755" s="15" t="e">
        <f>IF(INDEX('Asset purchases'!S$3:S$1002,MATCH($A755,'Asset purchases'!$A$3:$A$1002,0))="ü",1,NA())</f>
        <v>#N/A</v>
      </c>
      <c r="U755" s="15" t="e">
        <f>IF(INDEX('Asset purchases'!T$3:T$1002,MATCH($A755,'Asset purchases'!$A$3:$A$1002,0))="ü",1,NA())</f>
        <v>#N/A</v>
      </c>
      <c r="V755" s="43">
        <f>IF(Announcements!H751="ü",1,0)</f>
        <v>0</v>
      </c>
    </row>
    <row r="756" spans="1:22" x14ac:dyDescent="0.3">
      <c r="A756" s="15" t="str">
        <f>IF(NOT(ISBLANK(Announcements!A752)),Announcements!A752,NA())</f>
        <v>KR-20200227-mon-2</v>
      </c>
      <c r="B756" s="15">
        <f>IF(NOT(ISBLANK(Announcements!B752)),Announcements!B752,NA())</f>
        <v>9</v>
      </c>
      <c r="C756" s="15" t="e">
        <f>IF(NOT(ISBLANK(Announcements!#REF!)),Announcements!#REF!,NA())</f>
        <v>#REF!</v>
      </c>
      <c r="D756" s="26">
        <f>IF(NOT(ISBLANK(Announcements!C752)),Announcements!C752,NA())</f>
        <v>44211</v>
      </c>
      <c r="E756" s="15" t="e">
        <f>IF(NOT(ISBLANK(Announcements!D752)),Announcements!D752,NA())</f>
        <v>#N/A</v>
      </c>
      <c r="F756" s="15" t="str">
        <f>IF(NOT(ISBLANK(Announcements!E752)),Announcements!E752,NA())</f>
        <v>KR</v>
      </c>
      <c r="G756" s="15" t="str">
        <f>IF(NOT(ISBLANK(Announcements!F752)),Announcements!F752,NA())</f>
        <v>Interest rate</v>
      </c>
      <c r="H756" s="15" t="e">
        <f>IF(INDEX('Lending operations'!$L$3:$L$1007,MATCH($A756,'Lending operations'!$A$3:$A$1007,0))="ü",1,0)</f>
        <v>#N/A</v>
      </c>
      <c r="I756" s="15" t="e">
        <f>IF(INDEX('Lending operations'!$M$3:$M$1007,MATCH($A756,'Lending operations'!$A$3:$A$1007,0))="ü",1,NA())</f>
        <v>#N/A</v>
      </c>
      <c r="J756" s="15">
        <f t="shared" si="22"/>
        <v>0</v>
      </c>
      <c r="K756" s="15">
        <f t="shared" si="23"/>
        <v>0</v>
      </c>
      <c r="M756" s="15" t="e">
        <f>IF(INDEX('Asset purchases'!L$3:L$1002,MATCH($A756,'Asset purchases'!$A$3:$A$1002,0))="ü",1,NA())</f>
        <v>#N/A</v>
      </c>
      <c r="N756" s="15" t="e">
        <f>IF(INDEX('Asset purchases'!M$3:M$1002,MATCH($A756,'Asset purchases'!$A$3:$A$1002,0))="ü",1,NA())</f>
        <v>#N/A</v>
      </c>
      <c r="O756" s="15" t="e">
        <f>IF(INDEX('Asset purchases'!N$3:N$1002,MATCH($A756,'Asset purchases'!$A$3:$A$1002,0))="ü",1,NA())</f>
        <v>#N/A</v>
      </c>
      <c r="P756" s="15" t="e">
        <f>IF(INDEX('Asset purchases'!O$3:O$1002,MATCH($A756,'Asset purchases'!$A$3:$A$1002,0))="ü",1,NA())</f>
        <v>#N/A</v>
      </c>
      <c r="Q756" s="15" t="e">
        <f>IF(INDEX('Asset purchases'!P$3:P$1002,MATCH($A756,'Asset purchases'!$A$3:$A$1002,0))="ü",1,NA())</f>
        <v>#N/A</v>
      </c>
      <c r="R756" s="15" t="e">
        <f>IF(INDEX('Asset purchases'!Q$3:Q$1002,MATCH($A756,'Asset purchases'!$A$3:$A$1002,0))="ü",1,NA())</f>
        <v>#N/A</v>
      </c>
      <c r="S756" s="15" t="e">
        <f>IF(INDEX('Asset purchases'!R$3:R$1002,MATCH($A756,'Asset purchases'!$A$3:$A$1002,0))="ü",1,NA())</f>
        <v>#N/A</v>
      </c>
      <c r="T756" s="15" t="e">
        <f>IF(INDEX('Asset purchases'!S$3:S$1002,MATCH($A756,'Asset purchases'!$A$3:$A$1002,0))="ü",1,NA())</f>
        <v>#N/A</v>
      </c>
      <c r="U756" s="15" t="e">
        <f>IF(INDEX('Asset purchases'!T$3:T$1002,MATCH($A756,'Asset purchases'!$A$3:$A$1002,0))="ü",1,NA())</f>
        <v>#N/A</v>
      </c>
      <c r="V756" s="43">
        <f>IF(Announcements!H752="ü",1,0)</f>
        <v>0</v>
      </c>
    </row>
    <row r="757" spans="1:22" x14ac:dyDescent="0.3">
      <c r="A757" s="15" t="str">
        <f>IF(NOT(ISBLANK(Announcements!A753)),Announcements!A753,NA())</f>
        <v>KR-20200227-mon-2</v>
      </c>
      <c r="B757" s="15">
        <f>IF(NOT(ISBLANK(Announcements!B753)),Announcements!B753,NA())</f>
        <v>10</v>
      </c>
      <c r="C757" s="15" t="e">
        <f>IF(NOT(ISBLANK(Announcements!#REF!)),Announcements!#REF!,NA())</f>
        <v>#REF!</v>
      </c>
      <c r="D757" s="26">
        <f>IF(NOT(ISBLANK(Announcements!C753)),Announcements!C753,NA())</f>
        <v>44252</v>
      </c>
      <c r="E757" s="15" t="e">
        <f>IF(NOT(ISBLANK(Announcements!D753)),Announcements!D753,NA())</f>
        <v>#N/A</v>
      </c>
      <c r="F757" s="15" t="str">
        <f>IF(NOT(ISBLANK(Announcements!E753)),Announcements!E753,NA())</f>
        <v>KR</v>
      </c>
      <c r="G757" s="15" t="str">
        <f>IF(NOT(ISBLANK(Announcements!F753)),Announcements!F753,NA())</f>
        <v>Interest rate</v>
      </c>
      <c r="H757" s="15" t="e">
        <f>IF(INDEX('Lending operations'!$L$3:$L$1007,MATCH($A757,'Lending operations'!$A$3:$A$1007,0))="ü",1,0)</f>
        <v>#N/A</v>
      </c>
      <c r="I757" s="15" t="e">
        <f>IF(INDEX('Lending operations'!$M$3:$M$1007,MATCH($A757,'Lending operations'!$A$3:$A$1007,0))="ü",1,NA())</f>
        <v>#N/A</v>
      </c>
      <c r="J757" s="15">
        <f t="shared" si="22"/>
        <v>0</v>
      </c>
      <c r="K757" s="15">
        <f t="shared" si="23"/>
        <v>0</v>
      </c>
      <c r="M757" s="15" t="e">
        <f>IF(INDEX('Asset purchases'!L$3:L$1002,MATCH($A757,'Asset purchases'!$A$3:$A$1002,0))="ü",1,NA())</f>
        <v>#N/A</v>
      </c>
      <c r="N757" s="15" t="e">
        <f>IF(INDEX('Asset purchases'!M$3:M$1002,MATCH($A757,'Asset purchases'!$A$3:$A$1002,0))="ü",1,NA())</f>
        <v>#N/A</v>
      </c>
      <c r="O757" s="15" t="e">
        <f>IF(INDEX('Asset purchases'!N$3:N$1002,MATCH($A757,'Asset purchases'!$A$3:$A$1002,0))="ü",1,NA())</f>
        <v>#N/A</v>
      </c>
      <c r="P757" s="15" t="e">
        <f>IF(INDEX('Asset purchases'!O$3:O$1002,MATCH($A757,'Asset purchases'!$A$3:$A$1002,0))="ü",1,NA())</f>
        <v>#N/A</v>
      </c>
      <c r="Q757" s="15" t="e">
        <f>IF(INDEX('Asset purchases'!P$3:P$1002,MATCH($A757,'Asset purchases'!$A$3:$A$1002,0))="ü",1,NA())</f>
        <v>#N/A</v>
      </c>
      <c r="R757" s="15" t="e">
        <f>IF(INDEX('Asset purchases'!Q$3:Q$1002,MATCH($A757,'Asset purchases'!$A$3:$A$1002,0))="ü",1,NA())</f>
        <v>#N/A</v>
      </c>
      <c r="S757" s="15" t="e">
        <f>IF(INDEX('Asset purchases'!R$3:R$1002,MATCH($A757,'Asset purchases'!$A$3:$A$1002,0))="ü",1,NA())</f>
        <v>#N/A</v>
      </c>
      <c r="T757" s="15" t="e">
        <f>IF(INDEX('Asset purchases'!S$3:S$1002,MATCH($A757,'Asset purchases'!$A$3:$A$1002,0))="ü",1,NA())</f>
        <v>#N/A</v>
      </c>
      <c r="U757" s="15" t="e">
        <f>IF(INDEX('Asset purchases'!T$3:T$1002,MATCH($A757,'Asset purchases'!$A$3:$A$1002,0))="ü",1,NA())</f>
        <v>#N/A</v>
      </c>
      <c r="V757" s="43">
        <f>IF(Announcements!H753="ü",1,0)</f>
        <v>0</v>
      </c>
    </row>
    <row r="758" spans="1:22" x14ac:dyDescent="0.3">
      <c r="A758" s="15" t="str">
        <f>IF(NOT(ISBLANK(Announcements!A754)),Announcements!A754,NA())</f>
        <v>KR-20200319-mon-2</v>
      </c>
      <c r="B758" s="15">
        <f>IF(NOT(ISBLANK(Announcements!B754)),Announcements!B754,NA())</f>
        <v>5</v>
      </c>
      <c r="C758" s="15" t="e">
        <f>IF(NOT(ISBLANK(Announcements!#REF!)),Announcements!#REF!,NA())</f>
        <v>#REF!</v>
      </c>
      <c r="D758" s="26">
        <f>IF(NOT(ISBLANK(Announcements!C754)),Announcements!C754,NA())</f>
        <v>44253</v>
      </c>
      <c r="E758" s="15" t="e">
        <f>IF(NOT(ISBLANK(Announcements!D754)),Announcements!D754,NA())</f>
        <v>#N/A</v>
      </c>
      <c r="F758" s="15" t="str">
        <f>IF(NOT(ISBLANK(Announcements!E754)),Announcements!E754,NA())</f>
        <v>KR</v>
      </c>
      <c r="G758" s="15" t="str">
        <f>IF(NOT(ISBLANK(Announcements!F754)),Announcements!F754,NA())</f>
        <v>Asset purchases</v>
      </c>
      <c r="H758" s="15" t="e">
        <f>IF(INDEX('Lending operations'!$L$3:$L$1007,MATCH($A758,'Lending operations'!$A$3:$A$1007,0))="ü",1,0)</f>
        <v>#N/A</v>
      </c>
      <c r="I758" s="15" t="e">
        <f>IF(INDEX('Lending operations'!$M$3:$M$1007,MATCH($A758,'Lending operations'!$A$3:$A$1007,0))="ü",1,NA())</f>
        <v>#N/A</v>
      </c>
      <c r="J758" s="15">
        <f t="shared" si="22"/>
        <v>0</v>
      </c>
      <c r="K758" s="15">
        <f t="shared" si="23"/>
        <v>1</v>
      </c>
      <c r="M758" s="15">
        <f>IF(INDEX('Asset purchases'!L$3:L$1002,MATCH($A758,'Asset purchases'!$A$3:$A$1002,0))="ü",1,NA())</f>
        <v>1</v>
      </c>
      <c r="N758" s="15" t="e">
        <f>IF(INDEX('Asset purchases'!M$3:M$1002,MATCH($A758,'Asset purchases'!$A$3:$A$1002,0))="ü",1,NA())</f>
        <v>#N/A</v>
      </c>
      <c r="O758" s="15" t="e">
        <f>IF(INDEX('Asset purchases'!N$3:N$1002,MATCH($A758,'Asset purchases'!$A$3:$A$1002,0))="ü",1,NA())</f>
        <v>#N/A</v>
      </c>
      <c r="P758" s="15" t="e">
        <f>IF(INDEX('Asset purchases'!O$3:O$1002,MATCH($A758,'Asset purchases'!$A$3:$A$1002,0))="ü",1,NA())</f>
        <v>#N/A</v>
      </c>
      <c r="Q758" s="15" t="e">
        <f>IF(INDEX('Asset purchases'!P$3:P$1002,MATCH($A758,'Asset purchases'!$A$3:$A$1002,0))="ü",1,NA())</f>
        <v>#N/A</v>
      </c>
      <c r="R758" s="15" t="e">
        <f>IF(INDEX('Asset purchases'!Q$3:Q$1002,MATCH($A758,'Asset purchases'!$A$3:$A$1002,0))="ü",1,NA())</f>
        <v>#N/A</v>
      </c>
      <c r="S758" s="15" t="e">
        <f>IF(INDEX('Asset purchases'!R$3:R$1002,MATCH($A758,'Asset purchases'!$A$3:$A$1002,0))="ü",1,NA())</f>
        <v>#N/A</v>
      </c>
      <c r="T758" s="15" t="e">
        <f>IF(INDEX('Asset purchases'!S$3:S$1002,MATCH($A758,'Asset purchases'!$A$3:$A$1002,0))="ü",1,NA())</f>
        <v>#N/A</v>
      </c>
      <c r="U758" s="15" t="e">
        <f>IF(INDEX('Asset purchases'!T$3:T$1002,MATCH($A758,'Asset purchases'!$A$3:$A$1002,0))="ü",1,NA())</f>
        <v>#N/A</v>
      </c>
      <c r="V758" s="43">
        <f>IF(Announcements!H754="ü",1,0)</f>
        <v>0</v>
      </c>
    </row>
    <row r="759" spans="1:22" x14ac:dyDescent="0.3">
      <c r="A759" s="15" t="str">
        <f>IF(NOT(ISBLANK(Announcements!A755)),Announcements!A755,NA())</f>
        <v>KR-20210301-mon-1</v>
      </c>
      <c r="B759" s="15">
        <f>IF(NOT(ISBLANK(Announcements!B755)),Announcements!B755,NA())</f>
        <v>1</v>
      </c>
      <c r="C759" s="15" t="e">
        <f>IF(NOT(ISBLANK(Announcements!#REF!)),Announcements!#REF!,NA())</f>
        <v>#REF!</v>
      </c>
      <c r="D759" s="26">
        <f>IF(NOT(ISBLANK(Announcements!C755)),Announcements!C755,NA())</f>
        <v>44256</v>
      </c>
      <c r="E759" s="15" t="e">
        <f>IF(NOT(ISBLANK(Announcements!D755)),Announcements!D755,NA())</f>
        <v>#N/A</v>
      </c>
      <c r="F759" s="15" t="str">
        <f>IF(NOT(ISBLANK(Announcements!E755)),Announcements!E755,NA())</f>
        <v>KR</v>
      </c>
      <c r="G759" s="15" t="str">
        <f>IF(NOT(ISBLANK(Announcements!F755)),Announcements!F755,NA())</f>
        <v>Foreign exchange</v>
      </c>
      <c r="H759" s="15" t="e">
        <f>IF(INDEX('Lending operations'!$L$3:$L$1007,MATCH($A759,'Lending operations'!$A$3:$A$1007,0))="ü",1,0)</f>
        <v>#N/A</v>
      </c>
      <c r="I759" s="15" t="e">
        <f>IF(INDEX('Lending operations'!$M$3:$M$1007,MATCH($A759,'Lending operations'!$A$3:$A$1007,0))="ü",1,NA())</f>
        <v>#N/A</v>
      </c>
      <c r="J759" s="15">
        <f t="shared" si="22"/>
        <v>0</v>
      </c>
      <c r="K759" s="15">
        <f t="shared" si="23"/>
        <v>0</v>
      </c>
      <c r="M759" s="15" t="e">
        <f>IF(INDEX('Asset purchases'!L$3:L$1002,MATCH($A759,'Asset purchases'!$A$3:$A$1002,0))="ü",1,NA())</f>
        <v>#N/A</v>
      </c>
      <c r="N759" s="15" t="e">
        <f>IF(INDEX('Asset purchases'!M$3:M$1002,MATCH($A759,'Asset purchases'!$A$3:$A$1002,0))="ü",1,NA())</f>
        <v>#N/A</v>
      </c>
      <c r="O759" s="15" t="e">
        <f>IF(INDEX('Asset purchases'!N$3:N$1002,MATCH($A759,'Asset purchases'!$A$3:$A$1002,0))="ü",1,NA())</f>
        <v>#N/A</v>
      </c>
      <c r="P759" s="15" t="e">
        <f>IF(INDEX('Asset purchases'!O$3:O$1002,MATCH($A759,'Asset purchases'!$A$3:$A$1002,0))="ü",1,NA())</f>
        <v>#N/A</v>
      </c>
      <c r="Q759" s="15" t="e">
        <f>IF(INDEX('Asset purchases'!P$3:P$1002,MATCH($A759,'Asset purchases'!$A$3:$A$1002,0))="ü",1,NA())</f>
        <v>#N/A</v>
      </c>
      <c r="R759" s="15" t="e">
        <f>IF(INDEX('Asset purchases'!Q$3:Q$1002,MATCH($A759,'Asset purchases'!$A$3:$A$1002,0))="ü",1,NA())</f>
        <v>#N/A</v>
      </c>
      <c r="S759" s="15" t="e">
        <f>IF(INDEX('Asset purchases'!R$3:R$1002,MATCH($A759,'Asset purchases'!$A$3:$A$1002,0))="ü",1,NA())</f>
        <v>#N/A</v>
      </c>
      <c r="T759" s="15" t="e">
        <f>IF(INDEX('Asset purchases'!S$3:S$1002,MATCH($A759,'Asset purchases'!$A$3:$A$1002,0))="ü",1,NA())</f>
        <v>#N/A</v>
      </c>
      <c r="U759" s="15" t="e">
        <f>IF(INDEX('Asset purchases'!T$3:T$1002,MATCH($A759,'Asset purchases'!$A$3:$A$1002,0))="ü",1,NA())</f>
        <v>#N/A</v>
      </c>
      <c r="V759" s="43">
        <f>IF(Announcements!H755="ü",1,0)</f>
        <v>0</v>
      </c>
    </row>
    <row r="760" spans="1:22" x14ac:dyDescent="0.3">
      <c r="A760" s="15" t="str">
        <f>IF(NOT(ISBLANK(Announcements!A756)),Announcements!A756,NA())</f>
        <v>KR-20200227-mon-2</v>
      </c>
      <c r="B760" s="15">
        <f>IF(NOT(ISBLANK(Announcements!B756)),Announcements!B756,NA())</f>
        <v>11</v>
      </c>
      <c r="C760" s="15" t="e">
        <f>IF(NOT(ISBLANK(Announcements!#REF!)),Announcements!#REF!,NA())</f>
        <v>#REF!</v>
      </c>
      <c r="D760" s="26">
        <f>IF(NOT(ISBLANK(Announcements!C756)),Announcements!C756,NA())</f>
        <v>44301</v>
      </c>
      <c r="E760" s="15" t="e">
        <f>IF(NOT(ISBLANK(Announcements!D756)),Announcements!D756,NA())</f>
        <v>#N/A</v>
      </c>
      <c r="F760" s="15" t="str">
        <f>IF(NOT(ISBLANK(Announcements!E756)),Announcements!E756,NA())</f>
        <v>KR</v>
      </c>
      <c r="G760" s="15" t="str">
        <f>IF(NOT(ISBLANK(Announcements!F756)),Announcements!F756,NA())</f>
        <v>Interest rate</v>
      </c>
      <c r="H760" s="15" t="e">
        <f>IF(INDEX('Lending operations'!$L$3:$L$1007,MATCH($A760,'Lending operations'!$A$3:$A$1007,0))="ü",1,0)</f>
        <v>#N/A</v>
      </c>
      <c r="I760" s="15" t="e">
        <f>IF(INDEX('Lending operations'!$M$3:$M$1007,MATCH($A760,'Lending operations'!$A$3:$A$1007,0))="ü",1,NA())</f>
        <v>#N/A</v>
      </c>
      <c r="J760" s="15">
        <f t="shared" si="22"/>
        <v>0</v>
      </c>
      <c r="K760" s="15">
        <f t="shared" si="23"/>
        <v>0</v>
      </c>
      <c r="M760" s="15" t="e">
        <f>IF(INDEX('Asset purchases'!L$3:L$1002,MATCH($A760,'Asset purchases'!$A$3:$A$1002,0))="ü",1,NA())</f>
        <v>#N/A</v>
      </c>
      <c r="N760" s="15" t="e">
        <f>IF(INDEX('Asset purchases'!M$3:M$1002,MATCH($A760,'Asset purchases'!$A$3:$A$1002,0))="ü",1,NA())</f>
        <v>#N/A</v>
      </c>
      <c r="O760" s="15" t="e">
        <f>IF(INDEX('Asset purchases'!N$3:N$1002,MATCH($A760,'Asset purchases'!$A$3:$A$1002,0))="ü",1,NA())</f>
        <v>#N/A</v>
      </c>
      <c r="P760" s="15" t="e">
        <f>IF(INDEX('Asset purchases'!O$3:O$1002,MATCH($A760,'Asset purchases'!$A$3:$A$1002,0))="ü",1,NA())</f>
        <v>#N/A</v>
      </c>
      <c r="Q760" s="15" t="e">
        <f>IF(INDEX('Asset purchases'!P$3:P$1002,MATCH($A760,'Asset purchases'!$A$3:$A$1002,0))="ü",1,NA())</f>
        <v>#N/A</v>
      </c>
      <c r="R760" s="15" t="e">
        <f>IF(INDEX('Asset purchases'!Q$3:Q$1002,MATCH($A760,'Asset purchases'!$A$3:$A$1002,0))="ü",1,NA())</f>
        <v>#N/A</v>
      </c>
      <c r="S760" s="15" t="e">
        <f>IF(INDEX('Asset purchases'!R$3:R$1002,MATCH($A760,'Asset purchases'!$A$3:$A$1002,0))="ü",1,NA())</f>
        <v>#N/A</v>
      </c>
      <c r="T760" s="15" t="e">
        <f>IF(INDEX('Asset purchases'!S$3:S$1002,MATCH($A760,'Asset purchases'!$A$3:$A$1002,0))="ü",1,NA())</f>
        <v>#N/A</v>
      </c>
      <c r="U760" s="15" t="e">
        <f>IF(INDEX('Asset purchases'!T$3:T$1002,MATCH($A760,'Asset purchases'!$A$3:$A$1002,0))="ü",1,NA())</f>
        <v>#N/A</v>
      </c>
      <c r="V760" s="43">
        <f>IF(Announcements!H756="ü",1,0)</f>
        <v>0</v>
      </c>
    </row>
    <row r="761" spans="1:22" x14ac:dyDescent="0.3">
      <c r="A761" s="15" t="str">
        <f>IF(NOT(ISBLANK(Announcements!A757)),Announcements!A757,NA())</f>
        <v>KR-20200227-mon-2</v>
      </c>
      <c r="B761" s="15">
        <f>IF(NOT(ISBLANK(Announcements!B757)),Announcements!B757,NA())</f>
        <v>12</v>
      </c>
      <c r="C761" s="15" t="e">
        <f>IF(NOT(ISBLANK(Announcements!#REF!)),Announcements!#REF!,NA())</f>
        <v>#REF!</v>
      </c>
      <c r="D761" s="26">
        <f>IF(NOT(ISBLANK(Announcements!C757)),Announcements!C757,NA())</f>
        <v>44343</v>
      </c>
      <c r="E761" s="15" t="e">
        <f>IF(NOT(ISBLANK(Announcements!D757)),Announcements!D757,NA())</f>
        <v>#N/A</v>
      </c>
      <c r="F761" s="15" t="str">
        <f>IF(NOT(ISBLANK(Announcements!E757)),Announcements!E757,NA())</f>
        <v>KR</v>
      </c>
      <c r="G761" s="15" t="str">
        <f>IF(NOT(ISBLANK(Announcements!F757)),Announcements!F757,NA())</f>
        <v>Interest rate</v>
      </c>
      <c r="H761" s="15" t="e">
        <f>IF(INDEX('Lending operations'!$L$3:$L$1007,MATCH($A761,'Lending operations'!$A$3:$A$1007,0))="ü",1,0)</f>
        <v>#N/A</v>
      </c>
      <c r="I761" s="15" t="e">
        <f>IF(INDEX('Lending operations'!$M$3:$M$1007,MATCH($A761,'Lending operations'!$A$3:$A$1007,0))="ü",1,NA())</f>
        <v>#N/A</v>
      </c>
      <c r="J761" s="15">
        <f t="shared" si="22"/>
        <v>0</v>
      </c>
      <c r="K761" s="15">
        <f t="shared" si="23"/>
        <v>0</v>
      </c>
      <c r="M761" s="15" t="e">
        <f>IF(INDEX('Asset purchases'!L$3:L$1002,MATCH($A761,'Asset purchases'!$A$3:$A$1002,0))="ü",1,NA())</f>
        <v>#N/A</v>
      </c>
      <c r="N761" s="15" t="e">
        <f>IF(INDEX('Asset purchases'!M$3:M$1002,MATCH($A761,'Asset purchases'!$A$3:$A$1002,0))="ü",1,NA())</f>
        <v>#N/A</v>
      </c>
      <c r="O761" s="15" t="e">
        <f>IF(INDEX('Asset purchases'!N$3:N$1002,MATCH($A761,'Asset purchases'!$A$3:$A$1002,0))="ü",1,NA())</f>
        <v>#N/A</v>
      </c>
      <c r="P761" s="15" t="e">
        <f>IF(INDEX('Asset purchases'!O$3:O$1002,MATCH($A761,'Asset purchases'!$A$3:$A$1002,0))="ü",1,NA())</f>
        <v>#N/A</v>
      </c>
      <c r="Q761" s="15" t="e">
        <f>IF(INDEX('Asset purchases'!P$3:P$1002,MATCH($A761,'Asset purchases'!$A$3:$A$1002,0))="ü",1,NA())</f>
        <v>#N/A</v>
      </c>
      <c r="R761" s="15" t="e">
        <f>IF(INDEX('Asset purchases'!Q$3:Q$1002,MATCH($A761,'Asset purchases'!$A$3:$A$1002,0))="ü",1,NA())</f>
        <v>#N/A</v>
      </c>
      <c r="S761" s="15" t="e">
        <f>IF(INDEX('Asset purchases'!R$3:R$1002,MATCH($A761,'Asset purchases'!$A$3:$A$1002,0))="ü",1,NA())</f>
        <v>#N/A</v>
      </c>
      <c r="T761" s="15" t="e">
        <f>IF(INDEX('Asset purchases'!S$3:S$1002,MATCH($A761,'Asset purchases'!$A$3:$A$1002,0))="ü",1,NA())</f>
        <v>#N/A</v>
      </c>
      <c r="U761" s="15" t="e">
        <f>IF(INDEX('Asset purchases'!T$3:T$1002,MATCH($A761,'Asset purchases'!$A$3:$A$1002,0))="ü",1,NA())</f>
        <v>#N/A</v>
      </c>
      <c r="V761" s="43">
        <f>IF(Announcements!H757="ü",1,0)</f>
        <v>0</v>
      </c>
    </row>
    <row r="762" spans="1:22" x14ac:dyDescent="0.3">
      <c r="A762" s="15" t="str">
        <f>IF(NOT(ISBLANK(Announcements!A758)),Announcements!A758,NA())</f>
        <v>KR-20200630-mon-1</v>
      </c>
      <c r="B762" s="15">
        <f>IF(NOT(ISBLANK(Announcements!B758)),Announcements!B758,NA())</f>
        <v>4</v>
      </c>
      <c r="C762" s="15" t="e">
        <f>IF(NOT(ISBLANK(Announcements!#REF!)),Announcements!#REF!,NA())</f>
        <v>#REF!</v>
      </c>
      <c r="D762" s="26">
        <f>IF(NOT(ISBLANK(Announcements!C758)),Announcements!C758,NA())</f>
        <v>44364</v>
      </c>
      <c r="E762" s="15" t="e">
        <f>IF(NOT(ISBLANK(Announcements!D758)),Announcements!D758,NA())</f>
        <v>#N/A</v>
      </c>
      <c r="F762" s="15" t="str">
        <f>IF(NOT(ISBLANK(Announcements!E758)),Announcements!E758,NA())</f>
        <v>KR</v>
      </c>
      <c r="G762" s="15" t="str">
        <f>IF(NOT(ISBLANK(Announcements!F758)),Announcements!F758,NA())</f>
        <v>Foreign exchange</v>
      </c>
      <c r="H762" s="15" t="e">
        <f>IF(INDEX('Lending operations'!$L$3:$L$1007,MATCH($A762,'Lending operations'!$A$3:$A$1007,0))="ü",1,0)</f>
        <v>#N/A</v>
      </c>
      <c r="I762" s="15" t="e">
        <f>IF(INDEX('Lending operations'!$M$3:$M$1007,MATCH($A762,'Lending operations'!$A$3:$A$1007,0))="ü",1,NA())</f>
        <v>#N/A</v>
      </c>
      <c r="J762" s="15">
        <f t="shared" si="22"/>
        <v>0</v>
      </c>
      <c r="K762" s="15">
        <f t="shared" si="23"/>
        <v>0</v>
      </c>
      <c r="M762" s="15" t="e">
        <f>IF(INDEX('Asset purchases'!L$3:L$1002,MATCH($A762,'Asset purchases'!$A$3:$A$1002,0))="ü",1,NA())</f>
        <v>#N/A</v>
      </c>
      <c r="N762" s="15" t="e">
        <f>IF(INDEX('Asset purchases'!M$3:M$1002,MATCH($A762,'Asset purchases'!$A$3:$A$1002,0))="ü",1,NA())</f>
        <v>#N/A</v>
      </c>
      <c r="O762" s="15" t="e">
        <f>IF(INDEX('Asset purchases'!N$3:N$1002,MATCH($A762,'Asset purchases'!$A$3:$A$1002,0))="ü",1,NA())</f>
        <v>#N/A</v>
      </c>
      <c r="P762" s="15" t="e">
        <f>IF(INDEX('Asset purchases'!O$3:O$1002,MATCH($A762,'Asset purchases'!$A$3:$A$1002,0))="ü",1,NA())</f>
        <v>#N/A</v>
      </c>
      <c r="Q762" s="15" t="e">
        <f>IF(INDEX('Asset purchases'!P$3:P$1002,MATCH($A762,'Asset purchases'!$A$3:$A$1002,0))="ü",1,NA())</f>
        <v>#N/A</v>
      </c>
      <c r="R762" s="15" t="e">
        <f>IF(INDEX('Asset purchases'!Q$3:Q$1002,MATCH($A762,'Asset purchases'!$A$3:$A$1002,0))="ü",1,NA())</f>
        <v>#N/A</v>
      </c>
      <c r="S762" s="15" t="e">
        <f>IF(INDEX('Asset purchases'!R$3:R$1002,MATCH($A762,'Asset purchases'!$A$3:$A$1002,0))="ü",1,NA())</f>
        <v>#N/A</v>
      </c>
      <c r="T762" s="15" t="e">
        <f>IF(INDEX('Asset purchases'!S$3:S$1002,MATCH($A762,'Asset purchases'!$A$3:$A$1002,0))="ü",1,NA())</f>
        <v>#N/A</v>
      </c>
      <c r="U762" s="15" t="e">
        <f>IF(INDEX('Asset purchases'!T$3:T$1002,MATCH($A762,'Asset purchases'!$A$3:$A$1002,0))="ü",1,NA())</f>
        <v>#N/A</v>
      </c>
      <c r="V762" s="43">
        <f>IF(Announcements!H758="ü",1,0)</f>
        <v>0</v>
      </c>
    </row>
    <row r="763" spans="1:22" x14ac:dyDescent="0.3">
      <c r="A763" s="15" t="str">
        <f>IF(NOT(ISBLANK(Announcements!A759)),Announcements!A759,NA())</f>
        <v>KR-20200227-mon-2</v>
      </c>
      <c r="B763" s="15">
        <f>IF(NOT(ISBLANK(Announcements!B759)),Announcements!B759,NA())</f>
        <v>13</v>
      </c>
      <c r="C763" s="15" t="e">
        <f>IF(NOT(ISBLANK(Announcements!#REF!)),Announcements!#REF!,NA())</f>
        <v>#REF!</v>
      </c>
      <c r="D763" s="26">
        <f>IF(NOT(ISBLANK(Announcements!C759)),Announcements!C759,NA())</f>
        <v>44392</v>
      </c>
      <c r="E763" s="15" t="e">
        <f>IF(NOT(ISBLANK(Announcements!D759)),Announcements!D759,NA())</f>
        <v>#N/A</v>
      </c>
      <c r="F763" s="15" t="str">
        <f>IF(NOT(ISBLANK(Announcements!E759)),Announcements!E759,NA())</f>
        <v>KR</v>
      </c>
      <c r="G763" s="15" t="str">
        <f>IF(NOT(ISBLANK(Announcements!F759)),Announcements!F759,NA())</f>
        <v>Interest rate</v>
      </c>
      <c r="H763" s="15" t="e">
        <f>IF(INDEX('Lending operations'!$L$3:$L$1007,MATCH($A763,'Lending operations'!$A$3:$A$1007,0))="ü",1,0)</f>
        <v>#N/A</v>
      </c>
      <c r="I763" s="15" t="e">
        <f>IF(INDEX('Lending operations'!$M$3:$M$1007,MATCH($A763,'Lending operations'!$A$3:$A$1007,0))="ü",1,NA())</f>
        <v>#N/A</v>
      </c>
      <c r="J763" s="15">
        <f t="shared" si="22"/>
        <v>0</v>
      </c>
      <c r="K763" s="15">
        <f t="shared" si="23"/>
        <v>0</v>
      </c>
      <c r="M763" s="15" t="e">
        <f>IF(INDEX('Asset purchases'!L$3:L$1002,MATCH($A763,'Asset purchases'!$A$3:$A$1002,0))="ü",1,NA())</f>
        <v>#N/A</v>
      </c>
      <c r="N763" s="15" t="e">
        <f>IF(INDEX('Asset purchases'!M$3:M$1002,MATCH($A763,'Asset purchases'!$A$3:$A$1002,0))="ü",1,NA())</f>
        <v>#N/A</v>
      </c>
      <c r="O763" s="15" t="e">
        <f>IF(INDEX('Asset purchases'!N$3:N$1002,MATCH($A763,'Asset purchases'!$A$3:$A$1002,0))="ü",1,NA())</f>
        <v>#N/A</v>
      </c>
      <c r="P763" s="15" t="e">
        <f>IF(INDEX('Asset purchases'!O$3:O$1002,MATCH($A763,'Asset purchases'!$A$3:$A$1002,0))="ü",1,NA())</f>
        <v>#N/A</v>
      </c>
      <c r="Q763" s="15" t="e">
        <f>IF(INDEX('Asset purchases'!P$3:P$1002,MATCH($A763,'Asset purchases'!$A$3:$A$1002,0))="ü",1,NA())</f>
        <v>#N/A</v>
      </c>
      <c r="R763" s="15" t="e">
        <f>IF(INDEX('Asset purchases'!Q$3:Q$1002,MATCH($A763,'Asset purchases'!$A$3:$A$1002,0))="ü",1,NA())</f>
        <v>#N/A</v>
      </c>
      <c r="S763" s="15" t="e">
        <f>IF(INDEX('Asset purchases'!R$3:R$1002,MATCH($A763,'Asset purchases'!$A$3:$A$1002,0))="ü",1,NA())</f>
        <v>#N/A</v>
      </c>
      <c r="T763" s="15" t="e">
        <f>IF(INDEX('Asset purchases'!S$3:S$1002,MATCH($A763,'Asset purchases'!$A$3:$A$1002,0))="ü",1,NA())</f>
        <v>#N/A</v>
      </c>
      <c r="U763" s="15" t="e">
        <f>IF(INDEX('Asset purchases'!T$3:T$1002,MATCH($A763,'Asset purchases'!$A$3:$A$1002,0))="ü",1,NA())</f>
        <v>#N/A</v>
      </c>
      <c r="V763" s="43">
        <f>IF(Announcements!H759="ü",1,0)</f>
        <v>0</v>
      </c>
    </row>
    <row r="764" spans="1:22" x14ac:dyDescent="0.3">
      <c r="A764" s="15" t="str">
        <f>IF(NOT(ISBLANK(Announcements!A760)),Announcements!A760,NA())</f>
        <v>KR-20210812-mon-1</v>
      </c>
      <c r="B764" s="15">
        <f>IF(NOT(ISBLANK(Announcements!B760)),Announcements!B760,NA())</f>
        <v>1</v>
      </c>
      <c r="C764" s="15" t="e">
        <f>IF(NOT(ISBLANK(Announcements!#REF!)),Announcements!#REF!,NA())</f>
        <v>#REF!</v>
      </c>
      <c r="D764" s="26">
        <f>IF(NOT(ISBLANK(Announcements!C760)),Announcements!C760,NA())</f>
        <v>44420</v>
      </c>
      <c r="E764" s="15" t="e">
        <f>IF(NOT(ISBLANK(Announcements!D760)),Announcements!D760,NA())</f>
        <v>#N/A</v>
      </c>
      <c r="F764" s="15" t="str">
        <f>IF(NOT(ISBLANK(Announcements!E760)),Announcements!E760,NA())</f>
        <v>KR</v>
      </c>
      <c r="G764" s="15" t="str">
        <f>IF(NOT(ISBLANK(Announcements!F760)),Announcements!F760,NA())</f>
        <v>Foreign exchange</v>
      </c>
      <c r="H764" s="15" t="e">
        <f>IF(INDEX('Lending operations'!$L$3:$L$1007,MATCH($A764,'Lending operations'!$A$3:$A$1007,0))="ü",1,0)</f>
        <v>#N/A</v>
      </c>
      <c r="I764" s="15" t="e">
        <f>IF(INDEX('Lending operations'!$M$3:$M$1007,MATCH($A764,'Lending operations'!$A$3:$A$1007,0))="ü",1,NA())</f>
        <v>#N/A</v>
      </c>
      <c r="J764" s="15">
        <f t="shared" si="22"/>
        <v>0</v>
      </c>
      <c r="K764" s="15">
        <f t="shared" si="23"/>
        <v>0</v>
      </c>
      <c r="M764" s="15" t="e">
        <f>IF(INDEX('Asset purchases'!L$3:L$1002,MATCH($A764,'Asset purchases'!$A$3:$A$1002,0))="ü",1,NA())</f>
        <v>#N/A</v>
      </c>
      <c r="N764" s="15" t="e">
        <f>IF(INDEX('Asset purchases'!M$3:M$1002,MATCH($A764,'Asset purchases'!$A$3:$A$1002,0))="ü",1,NA())</f>
        <v>#N/A</v>
      </c>
      <c r="O764" s="15" t="e">
        <f>IF(INDEX('Asset purchases'!N$3:N$1002,MATCH($A764,'Asset purchases'!$A$3:$A$1002,0))="ü",1,NA())</f>
        <v>#N/A</v>
      </c>
      <c r="P764" s="15" t="e">
        <f>IF(INDEX('Asset purchases'!O$3:O$1002,MATCH($A764,'Asset purchases'!$A$3:$A$1002,0))="ü",1,NA())</f>
        <v>#N/A</v>
      </c>
      <c r="Q764" s="15" t="e">
        <f>IF(INDEX('Asset purchases'!P$3:P$1002,MATCH($A764,'Asset purchases'!$A$3:$A$1002,0))="ü",1,NA())</f>
        <v>#N/A</v>
      </c>
      <c r="R764" s="15" t="e">
        <f>IF(INDEX('Asset purchases'!Q$3:Q$1002,MATCH($A764,'Asset purchases'!$A$3:$A$1002,0))="ü",1,NA())</f>
        <v>#N/A</v>
      </c>
      <c r="S764" s="15" t="e">
        <f>IF(INDEX('Asset purchases'!R$3:R$1002,MATCH($A764,'Asset purchases'!$A$3:$A$1002,0))="ü",1,NA())</f>
        <v>#N/A</v>
      </c>
      <c r="T764" s="15" t="e">
        <f>IF(INDEX('Asset purchases'!S$3:S$1002,MATCH($A764,'Asset purchases'!$A$3:$A$1002,0))="ü",1,NA())</f>
        <v>#N/A</v>
      </c>
      <c r="U764" s="15" t="e">
        <f>IF(INDEX('Asset purchases'!T$3:T$1002,MATCH($A764,'Asset purchases'!$A$3:$A$1002,0))="ü",1,NA())</f>
        <v>#N/A</v>
      </c>
      <c r="V764" s="43">
        <f>IF(Announcements!H760="ü",1,0)</f>
        <v>0</v>
      </c>
    </row>
    <row r="765" spans="1:22" x14ac:dyDescent="0.3">
      <c r="A765" s="15" t="str">
        <f>IF(NOT(ISBLANK(Announcements!A761)),Announcements!A761,NA())</f>
        <v>KR-20200227-mon-2</v>
      </c>
      <c r="B765" s="15">
        <f>IF(NOT(ISBLANK(Announcements!B761)),Announcements!B761,NA())</f>
        <v>14</v>
      </c>
      <c r="C765" s="15" t="e">
        <f>IF(NOT(ISBLANK(Announcements!#REF!)),Announcements!#REF!,NA())</f>
        <v>#REF!</v>
      </c>
      <c r="D765" s="26">
        <f>IF(NOT(ISBLANK(Announcements!C761)),Announcements!C761,NA())</f>
        <v>44434</v>
      </c>
      <c r="E765" s="15" t="e">
        <f>IF(NOT(ISBLANK(Announcements!D761)),Announcements!D761,NA())</f>
        <v>#N/A</v>
      </c>
      <c r="F765" s="15" t="str">
        <f>IF(NOT(ISBLANK(Announcements!E761)),Announcements!E761,NA())</f>
        <v>KR</v>
      </c>
      <c r="G765" s="15" t="str">
        <f>IF(NOT(ISBLANK(Announcements!F761)),Announcements!F761,NA())</f>
        <v>Interest rate</v>
      </c>
      <c r="H765" s="15" t="e">
        <f>IF(INDEX('Lending operations'!$L$3:$L$1007,MATCH($A765,'Lending operations'!$A$3:$A$1007,0))="ü",1,0)</f>
        <v>#N/A</v>
      </c>
      <c r="I765" s="15" t="e">
        <f>IF(INDEX('Lending operations'!$M$3:$M$1007,MATCH($A765,'Lending operations'!$A$3:$A$1007,0))="ü",1,NA())</f>
        <v>#N/A</v>
      </c>
      <c r="J765" s="15">
        <f t="shared" si="22"/>
        <v>0</v>
      </c>
      <c r="K765" s="15">
        <f t="shared" si="23"/>
        <v>0</v>
      </c>
      <c r="M765" s="15" t="e">
        <f>IF(INDEX('Asset purchases'!L$3:L$1002,MATCH($A765,'Asset purchases'!$A$3:$A$1002,0))="ü",1,NA())</f>
        <v>#N/A</v>
      </c>
      <c r="N765" s="15" t="e">
        <f>IF(INDEX('Asset purchases'!M$3:M$1002,MATCH($A765,'Asset purchases'!$A$3:$A$1002,0))="ü",1,NA())</f>
        <v>#N/A</v>
      </c>
      <c r="O765" s="15" t="e">
        <f>IF(INDEX('Asset purchases'!N$3:N$1002,MATCH($A765,'Asset purchases'!$A$3:$A$1002,0))="ü",1,NA())</f>
        <v>#N/A</v>
      </c>
      <c r="P765" s="15" t="e">
        <f>IF(INDEX('Asset purchases'!O$3:O$1002,MATCH($A765,'Asset purchases'!$A$3:$A$1002,0))="ü",1,NA())</f>
        <v>#N/A</v>
      </c>
      <c r="Q765" s="15" t="e">
        <f>IF(INDEX('Asset purchases'!P$3:P$1002,MATCH($A765,'Asset purchases'!$A$3:$A$1002,0))="ü",1,NA())</f>
        <v>#N/A</v>
      </c>
      <c r="R765" s="15" t="e">
        <f>IF(INDEX('Asset purchases'!Q$3:Q$1002,MATCH($A765,'Asset purchases'!$A$3:$A$1002,0))="ü",1,NA())</f>
        <v>#N/A</v>
      </c>
      <c r="S765" s="15" t="e">
        <f>IF(INDEX('Asset purchases'!R$3:R$1002,MATCH($A765,'Asset purchases'!$A$3:$A$1002,0))="ü",1,NA())</f>
        <v>#N/A</v>
      </c>
      <c r="T765" s="15" t="e">
        <f>IF(INDEX('Asset purchases'!S$3:S$1002,MATCH($A765,'Asset purchases'!$A$3:$A$1002,0))="ü",1,NA())</f>
        <v>#N/A</v>
      </c>
      <c r="U765" s="15" t="e">
        <f>IF(INDEX('Asset purchases'!T$3:T$1002,MATCH($A765,'Asset purchases'!$A$3:$A$1002,0))="ü",1,NA())</f>
        <v>#N/A</v>
      </c>
      <c r="V765" s="43">
        <f>IF(Announcements!H761="ü",1,0)</f>
        <v>1</v>
      </c>
    </row>
    <row r="766" spans="1:22" x14ac:dyDescent="0.3">
      <c r="A766" s="15" t="str">
        <f>IF(NOT(ISBLANK(Announcements!A762)),Announcements!A762,NA())</f>
        <v>KR-20200227-mon-2</v>
      </c>
      <c r="B766" s="15">
        <f>IF(NOT(ISBLANK(Announcements!B762)),Announcements!B762,NA())</f>
        <v>15</v>
      </c>
      <c r="C766" s="15" t="e">
        <f>IF(NOT(ISBLANK(Announcements!#REF!)),Announcements!#REF!,NA())</f>
        <v>#REF!</v>
      </c>
      <c r="D766" s="26">
        <f>IF(NOT(ISBLANK(Announcements!C762)),Announcements!C762,NA())</f>
        <v>44481</v>
      </c>
      <c r="E766" s="15" t="e">
        <f>IF(NOT(ISBLANK(Announcements!D762)),Announcements!D762,NA())</f>
        <v>#N/A</v>
      </c>
      <c r="F766" s="15" t="str">
        <f>IF(NOT(ISBLANK(Announcements!E762)),Announcements!E762,NA())</f>
        <v>KR</v>
      </c>
      <c r="G766" s="15" t="str">
        <f>IF(NOT(ISBLANK(Announcements!F762)),Announcements!F762,NA())</f>
        <v>Interest rate</v>
      </c>
      <c r="H766" s="15" t="e">
        <f>IF(INDEX('Lending operations'!$L$3:$L$1007,MATCH($A766,'Lending operations'!$A$3:$A$1007,0))="ü",1,0)</f>
        <v>#N/A</v>
      </c>
      <c r="I766" s="15" t="e">
        <f>IF(INDEX('Lending operations'!$M$3:$M$1007,MATCH($A766,'Lending operations'!$A$3:$A$1007,0))="ü",1,NA())</f>
        <v>#N/A</v>
      </c>
      <c r="J766" s="15">
        <f t="shared" si="22"/>
        <v>0</v>
      </c>
      <c r="K766" s="15">
        <f t="shared" si="23"/>
        <v>0</v>
      </c>
      <c r="M766" s="15" t="e">
        <f>IF(INDEX('Asset purchases'!L$3:L$1002,MATCH($A766,'Asset purchases'!$A$3:$A$1002,0))="ü",1,NA())</f>
        <v>#N/A</v>
      </c>
      <c r="N766" s="15" t="e">
        <f>IF(INDEX('Asset purchases'!M$3:M$1002,MATCH($A766,'Asset purchases'!$A$3:$A$1002,0))="ü",1,NA())</f>
        <v>#N/A</v>
      </c>
      <c r="O766" s="15" t="e">
        <f>IF(INDEX('Asset purchases'!N$3:N$1002,MATCH($A766,'Asset purchases'!$A$3:$A$1002,0))="ü",1,NA())</f>
        <v>#N/A</v>
      </c>
      <c r="P766" s="15" t="e">
        <f>IF(INDEX('Asset purchases'!O$3:O$1002,MATCH($A766,'Asset purchases'!$A$3:$A$1002,0))="ü",1,NA())</f>
        <v>#N/A</v>
      </c>
      <c r="Q766" s="15" t="e">
        <f>IF(INDEX('Asset purchases'!P$3:P$1002,MATCH($A766,'Asset purchases'!$A$3:$A$1002,0))="ü",1,NA())</f>
        <v>#N/A</v>
      </c>
      <c r="R766" s="15" t="e">
        <f>IF(INDEX('Asset purchases'!Q$3:Q$1002,MATCH($A766,'Asset purchases'!$A$3:$A$1002,0))="ü",1,NA())</f>
        <v>#N/A</v>
      </c>
      <c r="S766" s="15" t="e">
        <f>IF(INDEX('Asset purchases'!R$3:R$1002,MATCH($A766,'Asset purchases'!$A$3:$A$1002,0))="ü",1,NA())</f>
        <v>#N/A</v>
      </c>
      <c r="T766" s="15" t="e">
        <f>IF(INDEX('Asset purchases'!S$3:S$1002,MATCH($A766,'Asset purchases'!$A$3:$A$1002,0))="ü",1,NA())</f>
        <v>#N/A</v>
      </c>
      <c r="U766" s="15" t="e">
        <f>IF(INDEX('Asset purchases'!T$3:T$1002,MATCH($A766,'Asset purchases'!$A$3:$A$1002,0))="ü",1,NA())</f>
        <v>#N/A</v>
      </c>
      <c r="V766" s="43">
        <f>IF(Announcements!H762="ü",1,0)</f>
        <v>0</v>
      </c>
    </row>
    <row r="767" spans="1:22" x14ac:dyDescent="0.3">
      <c r="A767" s="15" t="str">
        <f>IF(NOT(ISBLANK(Announcements!A763)),Announcements!A763,NA())</f>
        <v>KR-20200227-mon-2</v>
      </c>
      <c r="B767" s="15">
        <f>IF(NOT(ISBLANK(Announcements!B763)),Announcements!B763,NA())</f>
        <v>16</v>
      </c>
      <c r="C767" s="15" t="e">
        <f>IF(NOT(ISBLANK(Announcements!#REF!)),Announcements!#REF!,NA())</f>
        <v>#REF!</v>
      </c>
      <c r="D767" s="26">
        <f>IF(NOT(ISBLANK(Announcements!C763)),Announcements!C763,NA())</f>
        <v>44525</v>
      </c>
      <c r="E767" s="15" t="e">
        <f>IF(NOT(ISBLANK(Announcements!D763)),Announcements!D763,NA())</f>
        <v>#N/A</v>
      </c>
      <c r="F767" s="15" t="str">
        <f>IF(NOT(ISBLANK(Announcements!E763)),Announcements!E763,NA())</f>
        <v>KR</v>
      </c>
      <c r="G767" s="15" t="str">
        <f>IF(NOT(ISBLANK(Announcements!F763)),Announcements!F763,NA())</f>
        <v>Interest rate</v>
      </c>
      <c r="H767" s="15" t="e">
        <f>IF(INDEX('Lending operations'!$L$3:$L$1007,MATCH($A767,'Lending operations'!$A$3:$A$1007,0))="ü",1,0)</f>
        <v>#N/A</v>
      </c>
      <c r="I767" s="15" t="e">
        <f>IF(INDEX('Lending operations'!$M$3:$M$1007,MATCH($A767,'Lending operations'!$A$3:$A$1007,0))="ü",1,NA())</f>
        <v>#N/A</v>
      </c>
      <c r="J767" s="15">
        <f t="shared" si="22"/>
        <v>0</v>
      </c>
      <c r="K767" s="15">
        <f t="shared" si="23"/>
        <v>0</v>
      </c>
      <c r="M767" s="15" t="e">
        <f>IF(INDEX('Asset purchases'!L$3:L$1002,MATCH($A767,'Asset purchases'!$A$3:$A$1002,0))="ü",1,NA())</f>
        <v>#N/A</v>
      </c>
      <c r="N767" s="15" t="e">
        <f>IF(INDEX('Asset purchases'!M$3:M$1002,MATCH($A767,'Asset purchases'!$A$3:$A$1002,0))="ü",1,NA())</f>
        <v>#N/A</v>
      </c>
      <c r="O767" s="15" t="e">
        <f>IF(INDEX('Asset purchases'!N$3:N$1002,MATCH($A767,'Asset purchases'!$A$3:$A$1002,0))="ü",1,NA())</f>
        <v>#N/A</v>
      </c>
      <c r="P767" s="15" t="e">
        <f>IF(INDEX('Asset purchases'!O$3:O$1002,MATCH($A767,'Asset purchases'!$A$3:$A$1002,0))="ü",1,NA())</f>
        <v>#N/A</v>
      </c>
      <c r="Q767" s="15" t="e">
        <f>IF(INDEX('Asset purchases'!P$3:P$1002,MATCH($A767,'Asset purchases'!$A$3:$A$1002,0))="ü",1,NA())</f>
        <v>#N/A</v>
      </c>
      <c r="R767" s="15" t="e">
        <f>IF(INDEX('Asset purchases'!Q$3:Q$1002,MATCH($A767,'Asset purchases'!$A$3:$A$1002,0))="ü",1,NA())</f>
        <v>#N/A</v>
      </c>
      <c r="S767" s="15" t="e">
        <f>IF(INDEX('Asset purchases'!R$3:R$1002,MATCH($A767,'Asset purchases'!$A$3:$A$1002,0))="ü",1,NA())</f>
        <v>#N/A</v>
      </c>
      <c r="T767" s="15" t="e">
        <f>IF(INDEX('Asset purchases'!S$3:S$1002,MATCH($A767,'Asset purchases'!$A$3:$A$1002,0))="ü",1,NA())</f>
        <v>#N/A</v>
      </c>
      <c r="U767" s="15" t="e">
        <f>IF(INDEX('Asset purchases'!T$3:T$1002,MATCH($A767,'Asset purchases'!$A$3:$A$1002,0))="ü",1,NA())</f>
        <v>#N/A</v>
      </c>
      <c r="V767" s="43">
        <f>IF(Announcements!H763="ü",1,0)</f>
        <v>1</v>
      </c>
    </row>
    <row r="768" spans="1:22" x14ac:dyDescent="0.3">
      <c r="A768" s="15" t="str">
        <f>IF(NOT(ISBLANK(Announcements!A764)),Announcements!A764,NA())</f>
        <v>KW-20200304-mon-1</v>
      </c>
      <c r="B768" s="15">
        <f>IF(NOT(ISBLANK(Announcements!B764)),Announcements!B764,NA())</f>
        <v>1</v>
      </c>
      <c r="C768" s="15" t="e">
        <f>IF(NOT(ISBLANK(Announcements!#REF!)),Announcements!#REF!,NA())</f>
        <v>#REF!</v>
      </c>
      <c r="D768" s="26">
        <f>IF(NOT(ISBLANK(Announcements!C764)),Announcements!C764,NA())</f>
        <v>43894</v>
      </c>
      <c r="E768" s="15" t="e">
        <f>IF(NOT(ISBLANK(Announcements!D764)),Announcements!D764,NA())</f>
        <v>#N/A</v>
      </c>
      <c r="F768" s="15" t="str">
        <f>IF(NOT(ISBLANK(Announcements!E764)),Announcements!E764,NA())</f>
        <v>KW</v>
      </c>
      <c r="G768" s="15" t="str">
        <f>IF(NOT(ISBLANK(Announcements!F764)),Announcements!F764,NA())</f>
        <v>Interest rate</v>
      </c>
      <c r="H768" s="15" t="e">
        <f>IF(INDEX('Lending operations'!$L$3:$L$1007,MATCH($A768,'Lending operations'!$A$3:$A$1007,0))="ü",1,0)</f>
        <v>#N/A</v>
      </c>
      <c r="I768" s="15" t="e">
        <f>IF(INDEX('Lending operations'!$M$3:$M$1007,MATCH($A768,'Lending operations'!$A$3:$A$1007,0))="ü",1,NA())</f>
        <v>#N/A</v>
      </c>
      <c r="J768" s="15">
        <f t="shared" si="22"/>
        <v>0</v>
      </c>
      <c r="K768" s="15">
        <f t="shared" si="23"/>
        <v>0</v>
      </c>
      <c r="M768" s="15" t="e">
        <f>IF(INDEX('Asset purchases'!L$3:L$1002,MATCH($A768,'Asset purchases'!$A$3:$A$1002,0))="ü",1,NA())</f>
        <v>#N/A</v>
      </c>
      <c r="N768" s="15" t="e">
        <f>IF(INDEX('Asset purchases'!M$3:M$1002,MATCH($A768,'Asset purchases'!$A$3:$A$1002,0))="ü",1,NA())</f>
        <v>#N/A</v>
      </c>
      <c r="O768" s="15" t="e">
        <f>IF(INDEX('Asset purchases'!N$3:N$1002,MATCH($A768,'Asset purchases'!$A$3:$A$1002,0))="ü",1,NA())</f>
        <v>#N/A</v>
      </c>
      <c r="P768" s="15" t="e">
        <f>IF(INDEX('Asset purchases'!O$3:O$1002,MATCH($A768,'Asset purchases'!$A$3:$A$1002,0))="ü",1,NA())</f>
        <v>#N/A</v>
      </c>
      <c r="Q768" s="15" t="e">
        <f>IF(INDEX('Asset purchases'!P$3:P$1002,MATCH($A768,'Asset purchases'!$A$3:$A$1002,0))="ü",1,NA())</f>
        <v>#N/A</v>
      </c>
      <c r="R768" s="15" t="e">
        <f>IF(INDEX('Asset purchases'!Q$3:Q$1002,MATCH($A768,'Asset purchases'!$A$3:$A$1002,0))="ü",1,NA())</f>
        <v>#N/A</v>
      </c>
      <c r="S768" s="15" t="e">
        <f>IF(INDEX('Asset purchases'!R$3:R$1002,MATCH($A768,'Asset purchases'!$A$3:$A$1002,0))="ü",1,NA())</f>
        <v>#N/A</v>
      </c>
      <c r="T768" s="15" t="e">
        <f>IF(INDEX('Asset purchases'!S$3:S$1002,MATCH($A768,'Asset purchases'!$A$3:$A$1002,0))="ü",1,NA())</f>
        <v>#N/A</v>
      </c>
      <c r="U768" s="15" t="e">
        <f>IF(INDEX('Asset purchases'!T$3:T$1002,MATCH($A768,'Asset purchases'!$A$3:$A$1002,0))="ü",1,NA())</f>
        <v>#N/A</v>
      </c>
      <c r="V768" s="43">
        <f>IF(Announcements!H764="ü",1,0)</f>
        <v>0</v>
      </c>
    </row>
    <row r="769" spans="1:22" x14ac:dyDescent="0.3">
      <c r="A769" s="15" t="str">
        <f>IF(NOT(ISBLANK(Announcements!A765)),Announcements!A765,NA())</f>
        <v>KW-20200308-mon-1</v>
      </c>
      <c r="B769" s="15">
        <f>IF(NOT(ISBLANK(Announcements!B765)),Announcements!B765,NA())</f>
        <v>1</v>
      </c>
      <c r="C769" s="15" t="e">
        <f>IF(NOT(ISBLANK(Announcements!#REF!)),Announcements!#REF!,NA())</f>
        <v>#REF!</v>
      </c>
      <c r="D769" s="26">
        <f>IF(NOT(ISBLANK(Announcements!C765)),Announcements!C765,NA())</f>
        <v>43898</v>
      </c>
      <c r="E769" s="15" t="e">
        <f>IF(NOT(ISBLANK(Announcements!D765)),Announcements!D765,NA())</f>
        <v>#N/A</v>
      </c>
      <c r="F769" s="15" t="str">
        <f>IF(NOT(ISBLANK(Announcements!E765)),Announcements!E765,NA())</f>
        <v>KW</v>
      </c>
      <c r="G769" s="15" t="str">
        <f>IF(NOT(ISBLANK(Announcements!F765)),Announcements!F765,NA())</f>
        <v>Lending operations</v>
      </c>
      <c r="H769" s="15">
        <f>IF(INDEX('Lending operations'!$L$3:$L$1007,MATCH($A769,'Lending operations'!$A$3:$A$1007,0))="ü",1,0)</f>
        <v>0</v>
      </c>
      <c r="I769" s="15">
        <f>IF(INDEX('Lending operations'!$M$3:$M$1007,MATCH($A769,'Lending operations'!$A$3:$A$1007,0))="ü",1,NA())</f>
        <v>1</v>
      </c>
      <c r="J769" s="15">
        <f t="shared" si="22"/>
        <v>0</v>
      </c>
      <c r="K769" s="15">
        <f t="shared" si="23"/>
        <v>0</v>
      </c>
      <c r="M769" s="15" t="e">
        <f>IF(INDEX('Asset purchases'!L$3:L$1002,MATCH($A769,'Asset purchases'!$A$3:$A$1002,0))="ü",1,NA())</f>
        <v>#N/A</v>
      </c>
      <c r="N769" s="15" t="e">
        <f>IF(INDEX('Asset purchases'!M$3:M$1002,MATCH($A769,'Asset purchases'!$A$3:$A$1002,0))="ü",1,NA())</f>
        <v>#N/A</v>
      </c>
      <c r="O769" s="15" t="e">
        <f>IF(INDEX('Asset purchases'!N$3:N$1002,MATCH($A769,'Asset purchases'!$A$3:$A$1002,0))="ü",1,NA())</f>
        <v>#N/A</v>
      </c>
      <c r="P769" s="15" t="e">
        <f>IF(INDEX('Asset purchases'!O$3:O$1002,MATCH($A769,'Asset purchases'!$A$3:$A$1002,0))="ü",1,NA())</f>
        <v>#N/A</v>
      </c>
      <c r="Q769" s="15" t="e">
        <f>IF(INDEX('Asset purchases'!P$3:P$1002,MATCH($A769,'Asset purchases'!$A$3:$A$1002,0))="ü",1,NA())</f>
        <v>#N/A</v>
      </c>
      <c r="R769" s="15" t="e">
        <f>IF(INDEX('Asset purchases'!Q$3:Q$1002,MATCH($A769,'Asset purchases'!$A$3:$A$1002,0))="ü",1,NA())</f>
        <v>#N/A</v>
      </c>
      <c r="S769" s="15" t="e">
        <f>IF(INDEX('Asset purchases'!R$3:R$1002,MATCH($A769,'Asset purchases'!$A$3:$A$1002,0))="ü",1,NA())</f>
        <v>#N/A</v>
      </c>
      <c r="T769" s="15" t="e">
        <f>IF(INDEX('Asset purchases'!S$3:S$1002,MATCH($A769,'Asset purchases'!$A$3:$A$1002,0))="ü",1,NA())</f>
        <v>#N/A</v>
      </c>
      <c r="U769" s="15" t="e">
        <f>IF(INDEX('Asset purchases'!T$3:T$1002,MATCH($A769,'Asset purchases'!$A$3:$A$1002,0))="ü",1,NA())</f>
        <v>#N/A</v>
      </c>
      <c r="V769" s="43">
        <f>IF(Announcements!H765="ü",1,0)</f>
        <v>0</v>
      </c>
    </row>
    <row r="770" spans="1:22" x14ac:dyDescent="0.3">
      <c r="A770" s="15" t="str">
        <f>IF(NOT(ISBLANK(Announcements!A766)),Announcements!A766,NA())</f>
        <v>KW-20200304-mon-1</v>
      </c>
      <c r="B770" s="15">
        <f>IF(NOT(ISBLANK(Announcements!B766)),Announcements!B766,NA())</f>
        <v>2</v>
      </c>
      <c r="C770" s="15" t="e">
        <f>IF(NOT(ISBLANK(Announcements!#REF!)),Announcements!#REF!,NA())</f>
        <v>#REF!</v>
      </c>
      <c r="D770" s="26">
        <f>IF(NOT(ISBLANK(Announcements!C766)),Announcements!C766,NA())</f>
        <v>43906</v>
      </c>
      <c r="E770" s="15" t="e">
        <f>IF(NOT(ISBLANK(Announcements!D766)),Announcements!D766,NA())</f>
        <v>#N/A</v>
      </c>
      <c r="F770" s="15" t="str">
        <f>IF(NOT(ISBLANK(Announcements!E766)),Announcements!E766,NA())</f>
        <v>KW</v>
      </c>
      <c r="G770" s="15" t="str">
        <f>IF(NOT(ISBLANK(Announcements!F766)),Announcements!F766,NA())</f>
        <v>Interest rate</v>
      </c>
      <c r="H770" s="15" t="e">
        <f>IF(INDEX('Lending operations'!$L$3:$L$1007,MATCH($A770,'Lending operations'!$A$3:$A$1007,0))="ü",1,0)</f>
        <v>#N/A</v>
      </c>
      <c r="I770" s="15" t="e">
        <f>IF(INDEX('Lending operations'!$M$3:$M$1007,MATCH($A770,'Lending operations'!$A$3:$A$1007,0))="ü",1,NA())</f>
        <v>#N/A</v>
      </c>
      <c r="J770" s="15">
        <f t="shared" si="22"/>
        <v>0</v>
      </c>
      <c r="K770" s="15">
        <f t="shared" si="23"/>
        <v>0</v>
      </c>
      <c r="M770" s="15" t="e">
        <f>IF(INDEX('Asset purchases'!L$3:L$1002,MATCH($A770,'Asset purchases'!$A$3:$A$1002,0))="ü",1,NA())</f>
        <v>#N/A</v>
      </c>
      <c r="N770" s="15" t="e">
        <f>IF(INDEX('Asset purchases'!M$3:M$1002,MATCH($A770,'Asset purchases'!$A$3:$A$1002,0))="ü",1,NA())</f>
        <v>#N/A</v>
      </c>
      <c r="O770" s="15" t="e">
        <f>IF(INDEX('Asset purchases'!N$3:N$1002,MATCH($A770,'Asset purchases'!$A$3:$A$1002,0))="ü",1,NA())</f>
        <v>#N/A</v>
      </c>
      <c r="P770" s="15" t="e">
        <f>IF(INDEX('Asset purchases'!O$3:O$1002,MATCH($A770,'Asset purchases'!$A$3:$A$1002,0))="ü",1,NA())</f>
        <v>#N/A</v>
      </c>
      <c r="Q770" s="15" t="e">
        <f>IF(INDEX('Asset purchases'!P$3:P$1002,MATCH($A770,'Asset purchases'!$A$3:$A$1002,0))="ü",1,NA())</f>
        <v>#N/A</v>
      </c>
      <c r="R770" s="15" t="e">
        <f>IF(INDEX('Asset purchases'!Q$3:Q$1002,MATCH($A770,'Asset purchases'!$A$3:$A$1002,0))="ü",1,NA())</f>
        <v>#N/A</v>
      </c>
      <c r="S770" s="15" t="e">
        <f>IF(INDEX('Asset purchases'!R$3:R$1002,MATCH($A770,'Asset purchases'!$A$3:$A$1002,0))="ü",1,NA())</f>
        <v>#N/A</v>
      </c>
      <c r="T770" s="15" t="e">
        <f>IF(INDEX('Asset purchases'!S$3:S$1002,MATCH($A770,'Asset purchases'!$A$3:$A$1002,0))="ü",1,NA())</f>
        <v>#N/A</v>
      </c>
      <c r="U770" s="15" t="e">
        <f>IF(INDEX('Asset purchases'!T$3:T$1002,MATCH($A770,'Asset purchases'!$A$3:$A$1002,0))="ü",1,NA())</f>
        <v>#N/A</v>
      </c>
      <c r="V770" s="43">
        <f>IF(Announcements!H766="ü",1,0)</f>
        <v>0</v>
      </c>
    </row>
    <row r="771" spans="1:22" x14ac:dyDescent="0.3">
      <c r="A771" s="15" t="str">
        <f>IF(NOT(ISBLANK(Announcements!A767)),Announcements!A767,NA())</f>
        <v>KW-20201027-mon-1</v>
      </c>
      <c r="B771" s="15">
        <f>IF(NOT(ISBLANK(Announcements!B767)),Announcements!B767,NA())</f>
        <v>1</v>
      </c>
      <c r="C771" s="15" t="e">
        <f>IF(NOT(ISBLANK(Announcements!#REF!)),Announcements!#REF!,NA())</f>
        <v>#REF!</v>
      </c>
      <c r="D771" s="26">
        <f>IF(NOT(ISBLANK(Announcements!C767)),Announcements!C767,NA())</f>
        <v>44131</v>
      </c>
      <c r="E771" s="15" t="e">
        <f>IF(NOT(ISBLANK(Announcements!D767)),Announcements!D767,NA())</f>
        <v>#N/A</v>
      </c>
      <c r="F771" s="15" t="str">
        <f>IF(NOT(ISBLANK(Announcements!E767)),Announcements!E767,NA())</f>
        <v>KW</v>
      </c>
      <c r="G771" s="15" t="str">
        <f>IF(NOT(ISBLANK(Announcements!F767)),Announcements!F767,NA())</f>
        <v>Interest rate</v>
      </c>
      <c r="H771" s="15" t="e">
        <f>IF(INDEX('Lending operations'!$L$3:$L$1007,MATCH($A771,'Lending operations'!$A$3:$A$1007,0))="ü",1,0)</f>
        <v>#N/A</v>
      </c>
      <c r="I771" s="15" t="e">
        <f>IF(INDEX('Lending operations'!$M$3:$M$1007,MATCH($A771,'Lending operations'!$A$3:$A$1007,0))="ü",1,NA())</f>
        <v>#N/A</v>
      </c>
      <c r="J771" s="15">
        <f t="shared" ref="J771:J834" si="24">IF(_xlfn.AGGREGATE(9,3,$P771:$U771)&gt;0,1,0)</f>
        <v>0</v>
      </c>
      <c r="K771" s="15">
        <f t="shared" ref="K771:K834" si="25">IF(_xlfn.AGGREGATE(9,3,$M771:$O771)&gt;0,1,0)</f>
        <v>0</v>
      </c>
      <c r="M771" s="15" t="e">
        <f>IF(INDEX('Asset purchases'!L$3:L$1002,MATCH($A771,'Asset purchases'!$A$3:$A$1002,0))="ü",1,NA())</f>
        <v>#N/A</v>
      </c>
      <c r="N771" s="15" t="e">
        <f>IF(INDEX('Asset purchases'!M$3:M$1002,MATCH($A771,'Asset purchases'!$A$3:$A$1002,0))="ü",1,NA())</f>
        <v>#N/A</v>
      </c>
      <c r="O771" s="15" t="e">
        <f>IF(INDEX('Asset purchases'!N$3:N$1002,MATCH($A771,'Asset purchases'!$A$3:$A$1002,0))="ü",1,NA())</f>
        <v>#N/A</v>
      </c>
      <c r="P771" s="15" t="e">
        <f>IF(INDEX('Asset purchases'!O$3:O$1002,MATCH($A771,'Asset purchases'!$A$3:$A$1002,0))="ü",1,NA())</f>
        <v>#N/A</v>
      </c>
      <c r="Q771" s="15" t="e">
        <f>IF(INDEX('Asset purchases'!P$3:P$1002,MATCH($A771,'Asset purchases'!$A$3:$A$1002,0))="ü",1,NA())</f>
        <v>#N/A</v>
      </c>
      <c r="R771" s="15" t="e">
        <f>IF(INDEX('Asset purchases'!Q$3:Q$1002,MATCH($A771,'Asset purchases'!$A$3:$A$1002,0))="ü",1,NA())</f>
        <v>#N/A</v>
      </c>
      <c r="S771" s="15" t="e">
        <f>IF(INDEX('Asset purchases'!R$3:R$1002,MATCH($A771,'Asset purchases'!$A$3:$A$1002,0))="ü",1,NA())</f>
        <v>#N/A</v>
      </c>
      <c r="T771" s="15" t="e">
        <f>IF(INDEX('Asset purchases'!S$3:S$1002,MATCH($A771,'Asset purchases'!$A$3:$A$1002,0))="ü",1,NA())</f>
        <v>#N/A</v>
      </c>
      <c r="U771" s="15" t="e">
        <f>IF(INDEX('Asset purchases'!T$3:T$1002,MATCH($A771,'Asset purchases'!$A$3:$A$1002,0))="ü",1,NA())</f>
        <v>#N/A</v>
      </c>
      <c r="V771" s="43">
        <f>IF(Announcements!H767="ü",1,0)</f>
        <v>0</v>
      </c>
    </row>
    <row r="772" spans="1:22" x14ac:dyDescent="0.3">
      <c r="A772" s="15" t="str">
        <f>IF(NOT(ISBLANK(Announcements!A768)),Announcements!A768,NA())</f>
        <v>MA-20200317-mon-1</v>
      </c>
      <c r="B772" s="15">
        <f>IF(NOT(ISBLANK(Announcements!B768)),Announcements!B768,NA())</f>
        <v>1</v>
      </c>
      <c r="C772" s="15" t="e">
        <f>IF(NOT(ISBLANK(Announcements!#REF!)),Announcements!#REF!,NA())</f>
        <v>#REF!</v>
      </c>
      <c r="D772" s="26">
        <f>IF(NOT(ISBLANK(Announcements!C768)),Announcements!C768,NA())</f>
        <v>43907</v>
      </c>
      <c r="E772" s="15" t="e">
        <f>IF(NOT(ISBLANK(Announcements!D768)),Announcements!D768,NA())</f>
        <v>#N/A</v>
      </c>
      <c r="F772" s="15" t="str">
        <f>IF(NOT(ISBLANK(Announcements!E768)),Announcements!E768,NA())</f>
        <v>MA</v>
      </c>
      <c r="G772" s="15" t="str">
        <f>IF(NOT(ISBLANK(Announcements!F768)),Announcements!F768,NA())</f>
        <v>Interest rate</v>
      </c>
      <c r="H772" s="15" t="e">
        <f>IF(INDEX('Lending operations'!$L$3:$L$1007,MATCH($A772,'Lending operations'!$A$3:$A$1007,0))="ü",1,0)</f>
        <v>#N/A</v>
      </c>
      <c r="I772" s="15" t="e">
        <f>IF(INDEX('Lending operations'!$M$3:$M$1007,MATCH($A772,'Lending operations'!$A$3:$A$1007,0))="ü",1,NA())</f>
        <v>#N/A</v>
      </c>
      <c r="J772" s="15">
        <f t="shared" si="24"/>
        <v>0</v>
      </c>
      <c r="K772" s="15">
        <f t="shared" si="25"/>
        <v>0</v>
      </c>
      <c r="M772" s="15" t="e">
        <f>IF(INDEX('Asset purchases'!L$3:L$1002,MATCH($A772,'Asset purchases'!$A$3:$A$1002,0))="ü",1,NA())</f>
        <v>#N/A</v>
      </c>
      <c r="N772" s="15" t="e">
        <f>IF(INDEX('Asset purchases'!M$3:M$1002,MATCH($A772,'Asset purchases'!$A$3:$A$1002,0))="ü",1,NA())</f>
        <v>#N/A</v>
      </c>
      <c r="O772" s="15" t="e">
        <f>IF(INDEX('Asset purchases'!N$3:N$1002,MATCH($A772,'Asset purchases'!$A$3:$A$1002,0))="ü",1,NA())</f>
        <v>#N/A</v>
      </c>
      <c r="P772" s="15" t="e">
        <f>IF(INDEX('Asset purchases'!O$3:O$1002,MATCH($A772,'Asset purchases'!$A$3:$A$1002,0))="ü",1,NA())</f>
        <v>#N/A</v>
      </c>
      <c r="Q772" s="15" t="e">
        <f>IF(INDEX('Asset purchases'!P$3:P$1002,MATCH($A772,'Asset purchases'!$A$3:$A$1002,0))="ü",1,NA())</f>
        <v>#N/A</v>
      </c>
      <c r="R772" s="15" t="e">
        <f>IF(INDEX('Asset purchases'!Q$3:Q$1002,MATCH($A772,'Asset purchases'!$A$3:$A$1002,0))="ü",1,NA())</f>
        <v>#N/A</v>
      </c>
      <c r="S772" s="15" t="e">
        <f>IF(INDEX('Asset purchases'!R$3:R$1002,MATCH($A772,'Asset purchases'!$A$3:$A$1002,0))="ü",1,NA())</f>
        <v>#N/A</v>
      </c>
      <c r="T772" s="15" t="e">
        <f>IF(INDEX('Asset purchases'!S$3:S$1002,MATCH($A772,'Asset purchases'!$A$3:$A$1002,0))="ü",1,NA())</f>
        <v>#N/A</v>
      </c>
      <c r="U772" s="15" t="e">
        <f>IF(INDEX('Asset purchases'!T$3:T$1002,MATCH($A772,'Asset purchases'!$A$3:$A$1002,0))="ü",1,NA())</f>
        <v>#N/A</v>
      </c>
      <c r="V772" s="43">
        <f>IF(Announcements!H768="ü",1,0)</f>
        <v>0</v>
      </c>
    </row>
    <row r="773" spans="1:22" x14ac:dyDescent="0.3">
      <c r="A773" s="15" t="str">
        <f>IF(NOT(ISBLANK(Announcements!A769)),Announcements!A769,NA())</f>
        <v>MA-20200329-mon-1</v>
      </c>
      <c r="B773" s="15">
        <f>IF(NOT(ISBLANK(Announcements!B769)),Announcements!B769,NA())</f>
        <v>1</v>
      </c>
      <c r="C773" s="15" t="e">
        <f>IF(NOT(ISBLANK(Announcements!#REF!)),Announcements!#REF!,NA())</f>
        <v>#REF!</v>
      </c>
      <c r="D773" s="26">
        <f>IF(NOT(ISBLANK(Announcements!C769)),Announcements!C769,NA())</f>
        <v>43919</v>
      </c>
      <c r="E773" s="15" t="e">
        <f>IF(NOT(ISBLANK(Announcements!D769)),Announcements!D769,NA())</f>
        <v>#N/A</v>
      </c>
      <c r="F773" s="15" t="str">
        <f>IF(NOT(ISBLANK(Announcements!E769)),Announcements!E769,NA())</f>
        <v>MA</v>
      </c>
      <c r="G773" s="15" t="str">
        <f>IF(NOT(ISBLANK(Announcements!F769)),Announcements!F769,NA())</f>
        <v>Lending operations</v>
      </c>
      <c r="H773" s="15">
        <f>IF(INDEX('Lending operations'!$L$3:$L$1007,MATCH($A773,'Lending operations'!$A$3:$A$1007,0))="ü",1,0)</f>
        <v>0</v>
      </c>
      <c r="I773" s="15" t="e">
        <f>IF(INDEX('Lending operations'!$M$3:$M$1007,MATCH($A773,'Lending operations'!$A$3:$A$1007,0))="ü",1,NA())</f>
        <v>#N/A</v>
      </c>
      <c r="J773" s="15">
        <f t="shared" si="24"/>
        <v>0</v>
      </c>
      <c r="K773" s="15">
        <f t="shared" si="25"/>
        <v>0</v>
      </c>
      <c r="M773" s="15" t="e">
        <f>IF(INDEX('Asset purchases'!L$3:L$1002,MATCH($A773,'Asset purchases'!$A$3:$A$1002,0))="ü",1,NA())</f>
        <v>#N/A</v>
      </c>
      <c r="N773" s="15" t="e">
        <f>IF(INDEX('Asset purchases'!M$3:M$1002,MATCH($A773,'Asset purchases'!$A$3:$A$1002,0))="ü",1,NA())</f>
        <v>#N/A</v>
      </c>
      <c r="O773" s="15" t="e">
        <f>IF(INDEX('Asset purchases'!N$3:N$1002,MATCH($A773,'Asset purchases'!$A$3:$A$1002,0))="ü",1,NA())</f>
        <v>#N/A</v>
      </c>
      <c r="P773" s="15" t="e">
        <f>IF(INDEX('Asset purchases'!O$3:O$1002,MATCH($A773,'Asset purchases'!$A$3:$A$1002,0))="ü",1,NA())</f>
        <v>#N/A</v>
      </c>
      <c r="Q773" s="15" t="e">
        <f>IF(INDEX('Asset purchases'!P$3:P$1002,MATCH($A773,'Asset purchases'!$A$3:$A$1002,0))="ü",1,NA())</f>
        <v>#N/A</v>
      </c>
      <c r="R773" s="15" t="e">
        <f>IF(INDEX('Asset purchases'!Q$3:Q$1002,MATCH($A773,'Asset purchases'!$A$3:$A$1002,0))="ü",1,NA())</f>
        <v>#N/A</v>
      </c>
      <c r="S773" s="15" t="e">
        <f>IF(INDEX('Asset purchases'!R$3:R$1002,MATCH($A773,'Asset purchases'!$A$3:$A$1002,0))="ü",1,NA())</f>
        <v>#N/A</v>
      </c>
      <c r="T773" s="15" t="e">
        <f>IF(INDEX('Asset purchases'!S$3:S$1002,MATCH($A773,'Asset purchases'!$A$3:$A$1002,0))="ü",1,NA())</f>
        <v>#N/A</v>
      </c>
      <c r="U773" s="15" t="e">
        <f>IF(INDEX('Asset purchases'!T$3:T$1002,MATCH($A773,'Asset purchases'!$A$3:$A$1002,0))="ü",1,NA())</f>
        <v>#N/A</v>
      </c>
      <c r="V773" s="43">
        <f>IF(Announcements!H769="ü",1,0)</f>
        <v>0</v>
      </c>
    </row>
    <row r="774" spans="1:22" x14ac:dyDescent="0.3">
      <c r="A774" s="15" t="str">
        <f>IF(NOT(ISBLANK(Announcements!A770)),Announcements!A770,NA())</f>
        <v>MA-20200317-mon-1</v>
      </c>
      <c r="B774" s="15">
        <f>IF(NOT(ISBLANK(Announcements!B770)),Announcements!B770,NA())</f>
        <v>2</v>
      </c>
      <c r="C774" s="15" t="e">
        <f>IF(NOT(ISBLANK(Announcements!#REF!)),Announcements!#REF!,NA())</f>
        <v>#REF!</v>
      </c>
      <c r="D774" s="26">
        <f>IF(NOT(ISBLANK(Announcements!C770)),Announcements!C770,NA())</f>
        <v>43998</v>
      </c>
      <c r="E774" s="15" t="e">
        <f>IF(NOT(ISBLANK(Announcements!D770)),Announcements!D770,NA())</f>
        <v>#N/A</v>
      </c>
      <c r="F774" s="15" t="str">
        <f>IF(NOT(ISBLANK(Announcements!E770)),Announcements!E770,NA())</f>
        <v>MA</v>
      </c>
      <c r="G774" s="15" t="str">
        <f>IF(NOT(ISBLANK(Announcements!F770)),Announcements!F770,NA())</f>
        <v>Interest rate</v>
      </c>
      <c r="H774" s="15" t="e">
        <f>IF(INDEX('Lending operations'!$L$3:$L$1007,MATCH($A774,'Lending operations'!$A$3:$A$1007,0))="ü",1,0)</f>
        <v>#N/A</v>
      </c>
      <c r="I774" s="15" t="e">
        <f>IF(INDEX('Lending operations'!$M$3:$M$1007,MATCH($A774,'Lending operations'!$A$3:$A$1007,0))="ü",1,NA())</f>
        <v>#N/A</v>
      </c>
      <c r="J774" s="15">
        <f t="shared" si="24"/>
        <v>0</v>
      </c>
      <c r="K774" s="15">
        <f t="shared" si="25"/>
        <v>0</v>
      </c>
      <c r="M774" s="15" t="e">
        <f>IF(INDEX('Asset purchases'!L$3:L$1002,MATCH($A774,'Asset purchases'!$A$3:$A$1002,0))="ü",1,NA())</f>
        <v>#N/A</v>
      </c>
      <c r="N774" s="15" t="e">
        <f>IF(INDEX('Asset purchases'!M$3:M$1002,MATCH($A774,'Asset purchases'!$A$3:$A$1002,0))="ü",1,NA())</f>
        <v>#N/A</v>
      </c>
      <c r="O774" s="15" t="e">
        <f>IF(INDEX('Asset purchases'!N$3:N$1002,MATCH($A774,'Asset purchases'!$A$3:$A$1002,0))="ü",1,NA())</f>
        <v>#N/A</v>
      </c>
      <c r="P774" s="15" t="e">
        <f>IF(INDEX('Asset purchases'!O$3:O$1002,MATCH($A774,'Asset purchases'!$A$3:$A$1002,0))="ü",1,NA())</f>
        <v>#N/A</v>
      </c>
      <c r="Q774" s="15" t="e">
        <f>IF(INDEX('Asset purchases'!P$3:P$1002,MATCH($A774,'Asset purchases'!$A$3:$A$1002,0))="ü",1,NA())</f>
        <v>#N/A</v>
      </c>
      <c r="R774" s="15" t="e">
        <f>IF(INDEX('Asset purchases'!Q$3:Q$1002,MATCH($A774,'Asset purchases'!$A$3:$A$1002,0))="ü",1,NA())</f>
        <v>#N/A</v>
      </c>
      <c r="S774" s="15" t="e">
        <f>IF(INDEX('Asset purchases'!R$3:R$1002,MATCH($A774,'Asset purchases'!$A$3:$A$1002,0))="ü",1,NA())</f>
        <v>#N/A</v>
      </c>
      <c r="T774" s="15" t="e">
        <f>IF(INDEX('Asset purchases'!S$3:S$1002,MATCH($A774,'Asset purchases'!$A$3:$A$1002,0))="ü",1,NA())</f>
        <v>#N/A</v>
      </c>
      <c r="U774" s="15" t="e">
        <f>IF(INDEX('Asset purchases'!T$3:T$1002,MATCH($A774,'Asset purchases'!$A$3:$A$1002,0))="ü",1,NA())</f>
        <v>#N/A</v>
      </c>
      <c r="V774" s="43">
        <f>IF(Announcements!H770="ü",1,0)</f>
        <v>0</v>
      </c>
    </row>
    <row r="775" spans="1:22" x14ac:dyDescent="0.3">
      <c r="A775" s="15" t="str">
        <f>IF(NOT(ISBLANK(Announcements!A771)),Announcements!A771,NA())</f>
        <v>MA-20200317-mon-1</v>
      </c>
      <c r="B775" s="15">
        <f>IF(NOT(ISBLANK(Announcements!B771)),Announcements!B771,NA())</f>
        <v>3</v>
      </c>
      <c r="C775" s="15" t="e">
        <f>IF(NOT(ISBLANK(Announcements!#REF!)),Announcements!#REF!,NA())</f>
        <v>#REF!</v>
      </c>
      <c r="D775" s="26">
        <f>IF(NOT(ISBLANK(Announcements!C771)),Announcements!C771,NA())</f>
        <v>44096</v>
      </c>
      <c r="E775" s="15" t="e">
        <f>IF(NOT(ISBLANK(Announcements!D771)),Announcements!D771,NA())</f>
        <v>#N/A</v>
      </c>
      <c r="F775" s="15" t="str">
        <f>IF(NOT(ISBLANK(Announcements!E771)),Announcements!E771,NA())</f>
        <v>MA</v>
      </c>
      <c r="G775" s="15" t="str">
        <f>IF(NOT(ISBLANK(Announcements!F771)),Announcements!F771,NA())</f>
        <v>Interest rate</v>
      </c>
      <c r="H775" s="15" t="e">
        <f>IF(INDEX('Lending operations'!$L$3:$L$1007,MATCH($A775,'Lending operations'!$A$3:$A$1007,0))="ü",1,0)</f>
        <v>#N/A</v>
      </c>
      <c r="I775" s="15" t="e">
        <f>IF(INDEX('Lending operations'!$M$3:$M$1007,MATCH($A775,'Lending operations'!$A$3:$A$1007,0))="ü",1,NA())</f>
        <v>#N/A</v>
      </c>
      <c r="J775" s="15">
        <f t="shared" si="24"/>
        <v>0</v>
      </c>
      <c r="K775" s="15">
        <f t="shared" si="25"/>
        <v>0</v>
      </c>
      <c r="M775" s="15" t="e">
        <f>IF(INDEX('Asset purchases'!L$3:L$1002,MATCH($A775,'Asset purchases'!$A$3:$A$1002,0))="ü",1,NA())</f>
        <v>#N/A</v>
      </c>
      <c r="N775" s="15" t="e">
        <f>IF(INDEX('Asset purchases'!M$3:M$1002,MATCH($A775,'Asset purchases'!$A$3:$A$1002,0))="ü",1,NA())</f>
        <v>#N/A</v>
      </c>
      <c r="O775" s="15" t="e">
        <f>IF(INDEX('Asset purchases'!N$3:N$1002,MATCH($A775,'Asset purchases'!$A$3:$A$1002,0))="ü",1,NA())</f>
        <v>#N/A</v>
      </c>
      <c r="P775" s="15" t="e">
        <f>IF(INDEX('Asset purchases'!O$3:O$1002,MATCH($A775,'Asset purchases'!$A$3:$A$1002,0))="ü",1,NA())</f>
        <v>#N/A</v>
      </c>
      <c r="Q775" s="15" t="e">
        <f>IF(INDEX('Asset purchases'!P$3:P$1002,MATCH($A775,'Asset purchases'!$A$3:$A$1002,0))="ü",1,NA())</f>
        <v>#N/A</v>
      </c>
      <c r="R775" s="15" t="e">
        <f>IF(INDEX('Asset purchases'!Q$3:Q$1002,MATCH($A775,'Asset purchases'!$A$3:$A$1002,0))="ü",1,NA())</f>
        <v>#N/A</v>
      </c>
      <c r="S775" s="15" t="e">
        <f>IF(INDEX('Asset purchases'!R$3:R$1002,MATCH($A775,'Asset purchases'!$A$3:$A$1002,0))="ü",1,NA())</f>
        <v>#N/A</v>
      </c>
      <c r="T775" s="15" t="e">
        <f>IF(INDEX('Asset purchases'!S$3:S$1002,MATCH($A775,'Asset purchases'!$A$3:$A$1002,0))="ü",1,NA())</f>
        <v>#N/A</v>
      </c>
      <c r="U775" s="15" t="e">
        <f>IF(INDEX('Asset purchases'!T$3:T$1002,MATCH($A775,'Asset purchases'!$A$3:$A$1002,0))="ü",1,NA())</f>
        <v>#N/A</v>
      </c>
      <c r="V775" s="43">
        <f>IF(Announcements!H771="ü",1,0)</f>
        <v>0</v>
      </c>
    </row>
    <row r="776" spans="1:22" x14ac:dyDescent="0.3">
      <c r="A776" s="15" t="str">
        <f>IF(NOT(ISBLANK(Announcements!A772)),Announcements!A772,NA())</f>
        <v>MA-20200317-mon-1</v>
      </c>
      <c r="B776" s="15">
        <f>IF(NOT(ISBLANK(Announcements!B772)),Announcements!B772,NA())</f>
        <v>4</v>
      </c>
      <c r="C776" s="15" t="e">
        <f>IF(NOT(ISBLANK(Announcements!#REF!)),Announcements!#REF!,NA())</f>
        <v>#REF!</v>
      </c>
      <c r="D776" s="26">
        <f>IF(NOT(ISBLANK(Announcements!C772)),Announcements!C772,NA())</f>
        <v>44180</v>
      </c>
      <c r="E776" s="15" t="e">
        <f>IF(NOT(ISBLANK(Announcements!D772)),Announcements!D772,NA())</f>
        <v>#N/A</v>
      </c>
      <c r="F776" s="15" t="str">
        <f>IF(NOT(ISBLANK(Announcements!E772)),Announcements!E772,NA())</f>
        <v>MA</v>
      </c>
      <c r="G776" s="15" t="str">
        <f>IF(NOT(ISBLANK(Announcements!F772)),Announcements!F772,NA())</f>
        <v>Interest rate</v>
      </c>
      <c r="H776" s="15" t="e">
        <f>IF(INDEX('Lending operations'!$L$3:$L$1007,MATCH($A776,'Lending operations'!$A$3:$A$1007,0))="ü",1,0)</f>
        <v>#N/A</v>
      </c>
      <c r="I776" s="15" t="e">
        <f>IF(INDEX('Lending operations'!$M$3:$M$1007,MATCH($A776,'Lending operations'!$A$3:$A$1007,0))="ü",1,NA())</f>
        <v>#N/A</v>
      </c>
      <c r="J776" s="15">
        <f t="shared" si="24"/>
        <v>0</v>
      </c>
      <c r="K776" s="15">
        <f t="shared" si="25"/>
        <v>0</v>
      </c>
      <c r="M776" s="15" t="e">
        <f>IF(INDEX('Asset purchases'!L$3:L$1002,MATCH($A776,'Asset purchases'!$A$3:$A$1002,0))="ü",1,NA())</f>
        <v>#N/A</v>
      </c>
      <c r="N776" s="15" t="e">
        <f>IF(INDEX('Asset purchases'!M$3:M$1002,MATCH($A776,'Asset purchases'!$A$3:$A$1002,0))="ü",1,NA())</f>
        <v>#N/A</v>
      </c>
      <c r="O776" s="15" t="e">
        <f>IF(INDEX('Asset purchases'!N$3:N$1002,MATCH($A776,'Asset purchases'!$A$3:$A$1002,0))="ü",1,NA())</f>
        <v>#N/A</v>
      </c>
      <c r="P776" s="15" t="e">
        <f>IF(INDEX('Asset purchases'!O$3:O$1002,MATCH($A776,'Asset purchases'!$A$3:$A$1002,0))="ü",1,NA())</f>
        <v>#N/A</v>
      </c>
      <c r="Q776" s="15" t="e">
        <f>IF(INDEX('Asset purchases'!P$3:P$1002,MATCH($A776,'Asset purchases'!$A$3:$A$1002,0))="ü",1,NA())</f>
        <v>#N/A</v>
      </c>
      <c r="R776" s="15" t="e">
        <f>IF(INDEX('Asset purchases'!Q$3:Q$1002,MATCH($A776,'Asset purchases'!$A$3:$A$1002,0))="ü",1,NA())</f>
        <v>#N/A</v>
      </c>
      <c r="S776" s="15" t="e">
        <f>IF(INDEX('Asset purchases'!R$3:R$1002,MATCH($A776,'Asset purchases'!$A$3:$A$1002,0))="ü",1,NA())</f>
        <v>#N/A</v>
      </c>
      <c r="T776" s="15" t="e">
        <f>IF(INDEX('Asset purchases'!S$3:S$1002,MATCH($A776,'Asset purchases'!$A$3:$A$1002,0))="ü",1,NA())</f>
        <v>#N/A</v>
      </c>
      <c r="U776" s="15" t="e">
        <f>IF(INDEX('Asset purchases'!T$3:T$1002,MATCH($A776,'Asset purchases'!$A$3:$A$1002,0))="ü",1,NA())</f>
        <v>#N/A</v>
      </c>
      <c r="V776" s="43">
        <f>IF(Announcements!H772="ü",1,0)</f>
        <v>0</v>
      </c>
    </row>
    <row r="777" spans="1:22" x14ac:dyDescent="0.3">
      <c r="A777" s="15" t="str">
        <f>IF(NOT(ISBLANK(Announcements!A773)),Announcements!A773,NA())</f>
        <v>MA-20200317-mon-1</v>
      </c>
      <c r="B777" s="15">
        <f>IF(NOT(ISBLANK(Announcements!B773)),Announcements!B773,NA())</f>
        <v>5</v>
      </c>
      <c r="C777" s="15" t="e">
        <f>IF(NOT(ISBLANK(Announcements!#REF!)),Announcements!#REF!,NA())</f>
        <v>#REF!</v>
      </c>
      <c r="D777" s="26">
        <f>IF(NOT(ISBLANK(Announcements!C773)),Announcements!C773,NA())</f>
        <v>44278</v>
      </c>
      <c r="E777" s="15" t="e">
        <f>IF(NOT(ISBLANK(Announcements!D773)),Announcements!D773,NA())</f>
        <v>#N/A</v>
      </c>
      <c r="F777" s="15" t="str">
        <f>IF(NOT(ISBLANK(Announcements!E773)),Announcements!E773,NA())</f>
        <v>MA</v>
      </c>
      <c r="G777" s="15" t="str">
        <f>IF(NOT(ISBLANK(Announcements!F773)),Announcements!F773,NA())</f>
        <v>Interest rate</v>
      </c>
      <c r="H777" s="15" t="e">
        <f>IF(INDEX('Lending operations'!$L$3:$L$1007,MATCH($A777,'Lending operations'!$A$3:$A$1007,0))="ü",1,0)</f>
        <v>#N/A</v>
      </c>
      <c r="I777" s="15" t="e">
        <f>IF(INDEX('Lending operations'!$M$3:$M$1007,MATCH($A777,'Lending operations'!$A$3:$A$1007,0))="ü",1,NA())</f>
        <v>#N/A</v>
      </c>
      <c r="J777" s="15">
        <f t="shared" si="24"/>
        <v>0</v>
      </c>
      <c r="K777" s="15">
        <f t="shared" si="25"/>
        <v>0</v>
      </c>
      <c r="M777" s="15" t="e">
        <f>IF(INDEX('Asset purchases'!L$3:L$1002,MATCH($A777,'Asset purchases'!$A$3:$A$1002,0))="ü",1,NA())</f>
        <v>#N/A</v>
      </c>
      <c r="N777" s="15" t="e">
        <f>IF(INDEX('Asset purchases'!M$3:M$1002,MATCH($A777,'Asset purchases'!$A$3:$A$1002,0))="ü",1,NA())</f>
        <v>#N/A</v>
      </c>
      <c r="O777" s="15" t="e">
        <f>IF(INDEX('Asset purchases'!N$3:N$1002,MATCH($A777,'Asset purchases'!$A$3:$A$1002,0))="ü",1,NA())</f>
        <v>#N/A</v>
      </c>
      <c r="P777" s="15" t="e">
        <f>IF(INDEX('Asset purchases'!O$3:O$1002,MATCH($A777,'Asset purchases'!$A$3:$A$1002,0))="ü",1,NA())</f>
        <v>#N/A</v>
      </c>
      <c r="Q777" s="15" t="e">
        <f>IF(INDEX('Asset purchases'!P$3:P$1002,MATCH($A777,'Asset purchases'!$A$3:$A$1002,0))="ü",1,NA())</f>
        <v>#N/A</v>
      </c>
      <c r="R777" s="15" t="e">
        <f>IF(INDEX('Asset purchases'!Q$3:Q$1002,MATCH($A777,'Asset purchases'!$A$3:$A$1002,0))="ü",1,NA())</f>
        <v>#N/A</v>
      </c>
      <c r="S777" s="15" t="e">
        <f>IF(INDEX('Asset purchases'!R$3:R$1002,MATCH($A777,'Asset purchases'!$A$3:$A$1002,0))="ü",1,NA())</f>
        <v>#N/A</v>
      </c>
      <c r="T777" s="15" t="e">
        <f>IF(INDEX('Asset purchases'!S$3:S$1002,MATCH($A777,'Asset purchases'!$A$3:$A$1002,0))="ü",1,NA())</f>
        <v>#N/A</v>
      </c>
      <c r="U777" s="15" t="e">
        <f>IF(INDEX('Asset purchases'!T$3:T$1002,MATCH($A777,'Asset purchases'!$A$3:$A$1002,0))="ü",1,NA())</f>
        <v>#N/A</v>
      </c>
      <c r="V777" s="43">
        <f>IF(Announcements!H773="ü",1,0)</f>
        <v>0</v>
      </c>
    </row>
    <row r="778" spans="1:22" x14ac:dyDescent="0.3">
      <c r="A778" s="15" t="str">
        <f>IF(NOT(ISBLANK(Announcements!A774)),Announcements!A774,NA())</f>
        <v>MA-20200317-mon-1</v>
      </c>
      <c r="B778" s="15">
        <f>IF(NOT(ISBLANK(Announcements!B774)),Announcements!B774,NA())</f>
        <v>6</v>
      </c>
      <c r="C778" s="15" t="e">
        <f>IF(NOT(ISBLANK(Announcements!#REF!)),Announcements!#REF!,NA())</f>
        <v>#REF!</v>
      </c>
      <c r="D778" s="26">
        <f>IF(NOT(ISBLANK(Announcements!C774)),Announcements!C774,NA())</f>
        <v>44369</v>
      </c>
      <c r="E778" s="15" t="e">
        <f>IF(NOT(ISBLANK(Announcements!D774)),Announcements!D774,NA())</f>
        <v>#N/A</v>
      </c>
      <c r="F778" s="15" t="str">
        <f>IF(NOT(ISBLANK(Announcements!E774)),Announcements!E774,NA())</f>
        <v>MA</v>
      </c>
      <c r="G778" s="15" t="str">
        <f>IF(NOT(ISBLANK(Announcements!F774)),Announcements!F774,NA())</f>
        <v>Interest rate</v>
      </c>
      <c r="H778" s="15" t="e">
        <f>IF(INDEX('Lending operations'!$L$3:$L$1007,MATCH($A778,'Lending operations'!$A$3:$A$1007,0))="ü",1,0)</f>
        <v>#N/A</v>
      </c>
      <c r="I778" s="15" t="e">
        <f>IF(INDEX('Lending operations'!$M$3:$M$1007,MATCH($A778,'Lending operations'!$A$3:$A$1007,0))="ü",1,NA())</f>
        <v>#N/A</v>
      </c>
      <c r="J778" s="15">
        <f t="shared" si="24"/>
        <v>0</v>
      </c>
      <c r="K778" s="15">
        <f t="shared" si="25"/>
        <v>0</v>
      </c>
      <c r="M778" s="15" t="e">
        <f>IF(INDEX('Asset purchases'!L$3:L$1002,MATCH($A778,'Asset purchases'!$A$3:$A$1002,0))="ü",1,NA())</f>
        <v>#N/A</v>
      </c>
      <c r="N778" s="15" t="e">
        <f>IF(INDEX('Asset purchases'!M$3:M$1002,MATCH($A778,'Asset purchases'!$A$3:$A$1002,0))="ü",1,NA())</f>
        <v>#N/A</v>
      </c>
      <c r="O778" s="15" t="e">
        <f>IF(INDEX('Asset purchases'!N$3:N$1002,MATCH($A778,'Asset purchases'!$A$3:$A$1002,0))="ü",1,NA())</f>
        <v>#N/A</v>
      </c>
      <c r="P778" s="15" t="e">
        <f>IF(INDEX('Asset purchases'!O$3:O$1002,MATCH($A778,'Asset purchases'!$A$3:$A$1002,0))="ü",1,NA())</f>
        <v>#N/A</v>
      </c>
      <c r="Q778" s="15" t="e">
        <f>IF(INDEX('Asset purchases'!P$3:P$1002,MATCH($A778,'Asset purchases'!$A$3:$A$1002,0))="ü",1,NA())</f>
        <v>#N/A</v>
      </c>
      <c r="R778" s="15" t="e">
        <f>IF(INDEX('Asset purchases'!Q$3:Q$1002,MATCH($A778,'Asset purchases'!$A$3:$A$1002,0))="ü",1,NA())</f>
        <v>#N/A</v>
      </c>
      <c r="S778" s="15" t="e">
        <f>IF(INDEX('Asset purchases'!R$3:R$1002,MATCH($A778,'Asset purchases'!$A$3:$A$1002,0))="ü",1,NA())</f>
        <v>#N/A</v>
      </c>
      <c r="T778" s="15" t="e">
        <f>IF(INDEX('Asset purchases'!S$3:S$1002,MATCH($A778,'Asset purchases'!$A$3:$A$1002,0))="ü",1,NA())</f>
        <v>#N/A</v>
      </c>
      <c r="U778" s="15" t="e">
        <f>IF(INDEX('Asset purchases'!T$3:T$1002,MATCH($A778,'Asset purchases'!$A$3:$A$1002,0))="ü",1,NA())</f>
        <v>#N/A</v>
      </c>
      <c r="V778" s="43">
        <f>IF(Announcements!H774="ü",1,0)</f>
        <v>0</v>
      </c>
    </row>
    <row r="779" spans="1:22" x14ac:dyDescent="0.3">
      <c r="A779" s="15" t="str">
        <f>IF(NOT(ISBLANK(Announcements!A775)),Announcements!A775,NA())</f>
        <v>MA-20200317-mon-1</v>
      </c>
      <c r="B779" s="15">
        <f>IF(NOT(ISBLANK(Announcements!B775)),Announcements!B775,NA())</f>
        <v>7</v>
      </c>
      <c r="C779" s="15" t="e">
        <f>IF(NOT(ISBLANK(Announcements!#REF!)),Announcements!#REF!,NA())</f>
        <v>#REF!</v>
      </c>
      <c r="D779" s="26">
        <f>IF(NOT(ISBLANK(Announcements!C775)),Announcements!C775,NA())</f>
        <v>44482</v>
      </c>
      <c r="E779" s="15" t="e">
        <f>IF(NOT(ISBLANK(Announcements!D775)),Announcements!D775,NA())</f>
        <v>#N/A</v>
      </c>
      <c r="F779" s="15" t="str">
        <f>IF(NOT(ISBLANK(Announcements!E775)),Announcements!E775,NA())</f>
        <v>MA</v>
      </c>
      <c r="G779" s="15" t="str">
        <f>IF(NOT(ISBLANK(Announcements!F775)),Announcements!F775,NA())</f>
        <v>Interest rate</v>
      </c>
      <c r="H779" s="15" t="e">
        <f>IF(INDEX('Lending operations'!$L$3:$L$1007,MATCH($A779,'Lending operations'!$A$3:$A$1007,0))="ü",1,0)</f>
        <v>#N/A</v>
      </c>
      <c r="I779" s="15" t="e">
        <f>IF(INDEX('Lending operations'!$M$3:$M$1007,MATCH($A779,'Lending operations'!$A$3:$A$1007,0))="ü",1,NA())</f>
        <v>#N/A</v>
      </c>
      <c r="J779" s="15">
        <f t="shared" si="24"/>
        <v>0</v>
      </c>
      <c r="K779" s="15">
        <f t="shared" si="25"/>
        <v>0</v>
      </c>
      <c r="M779" s="15" t="e">
        <f>IF(INDEX('Asset purchases'!L$3:L$1002,MATCH($A779,'Asset purchases'!$A$3:$A$1002,0))="ü",1,NA())</f>
        <v>#N/A</v>
      </c>
      <c r="N779" s="15" t="e">
        <f>IF(INDEX('Asset purchases'!M$3:M$1002,MATCH($A779,'Asset purchases'!$A$3:$A$1002,0))="ü",1,NA())</f>
        <v>#N/A</v>
      </c>
      <c r="O779" s="15" t="e">
        <f>IF(INDEX('Asset purchases'!N$3:N$1002,MATCH($A779,'Asset purchases'!$A$3:$A$1002,0))="ü",1,NA())</f>
        <v>#N/A</v>
      </c>
      <c r="P779" s="15" t="e">
        <f>IF(INDEX('Asset purchases'!O$3:O$1002,MATCH($A779,'Asset purchases'!$A$3:$A$1002,0))="ü",1,NA())</f>
        <v>#N/A</v>
      </c>
      <c r="Q779" s="15" t="e">
        <f>IF(INDEX('Asset purchases'!P$3:P$1002,MATCH($A779,'Asset purchases'!$A$3:$A$1002,0))="ü",1,NA())</f>
        <v>#N/A</v>
      </c>
      <c r="R779" s="15" t="e">
        <f>IF(INDEX('Asset purchases'!Q$3:Q$1002,MATCH($A779,'Asset purchases'!$A$3:$A$1002,0))="ü",1,NA())</f>
        <v>#N/A</v>
      </c>
      <c r="S779" s="15" t="e">
        <f>IF(INDEX('Asset purchases'!R$3:R$1002,MATCH($A779,'Asset purchases'!$A$3:$A$1002,0))="ü",1,NA())</f>
        <v>#N/A</v>
      </c>
      <c r="T779" s="15" t="e">
        <f>IF(INDEX('Asset purchases'!S$3:S$1002,MATCH($A779,'Asset purchases'!$A$3:$A$1002,0))="ü",1,NA())</f>
        <v>#N/A</v>
      </c>
      <c r="U779" s="15" t="e">
        <f>IF(INDEX('Asset purchases'!T$3:T$1002,MATCH($A779,'Asset purchases'!$A$3:$A$1002,0))="ü",1,NA())</f>
        <v>#N/A</v>
      </c>
      <c r="V779" s="43">
        <f>IF(Announcements!H775="ü",1,0)</f>
        <v>0</v>
      </c>
    </row>
    <row r="780" spans="1:22" x14ac:dyDescent="0.3">
      <c r="A780" s="15" t="str">
        <f>IF(NOT(ISBLANK(Announcements!A776)),Announcements!A776,NA())</f>
        <v>MA-20200317-mon-1</v>
      </c>
      <c r="B780" s="15">
        <f>IF(NOT(ISBLANK(Announcements!B776)),Announcements!B776,NA())</f>
        <v>8</v>
      </c>
      <c r="C780" s="15" t="e">
        <f>IF(NOT(ISBLANK(Announcements!#REF!)),Announcements!#REF!,NA())</f>
        <v>#REF!</v>
      </c>
      <c r="D780" s="26">
        <f>IF(NOT(ISBLANK(Announcements!C776)),Announcements!C776,NA())</f>
        <v>44551</v>
      </c>
      <c r="E780" s="15" t="e">
        <f>IF(NOT(ISBLANK(Announcements!D776)),Announcements!D776,NA())</f>
        <v>#N/A</v>
      </c>
      <c r="F780" s="15" t="str">
        <f>IF(NOT(ISBLANK(Announcements!E776)),Announcements!E776,NA())</f>
        <v>MA</v>
      </c>
      <c r="G780" s="15" t="str">
        <f>IF(NOT(ISBLANK(Announcements!F776)),Announcements!F776,NA())</f>
        <v>Interest rate</v>
      </c>
      <c r="H780" s="15" t="e">
        <f>IF(INDEX('Lending operations'!$L$3:$L$1007,MATCH($A780,'Lending operations'!$A$3:$A$1007,0))="ü",1,0)</f>
        <v>#N/A</v>
      </c>
      <c r="I780" s="15" t="e">
        <f>IF(INDEX('Lending operations'!$M$3:$M$1007,MATCH($A780,'Lending operations'!$A$3:$A$1007,0))="ü",1,NA())</f>
        <v>#N/A</v>
      </c>
      <c r="J780" s="15">
        <f t="shared" si="24"/>
        <v>0</v>
      </c>
      <c r="K780" s="15">
        <f t="shared" si="25"/>
        <v>0</v>
      </c>
      <c r="M780" s="15" t="e">
        <f>IF(INDEX('Asset purchases'!L$3:L$1002,MATCH($A780,'Asset purchases'!$A$3:$A$1002,0))="ü",1,NA())</f>
        <v>#N/A</v>
      </c>
      <c r="N780" s="15" t="e">
        <f>IF(INDEX('Asset purchases'!M$3:M$1002,MATCH($A780,'Asset purchases'!$A$3:$A$1002,0))="ü",1,NA())</f>
        <v>#N/A</v>
      </c>
      <c r="O780" s="15" t="e">
        <f>IF(INDEX('Asset purchases'!N$3:N$1002,MATCH($A780,'Asset purchases'!$A$3:$A$1002,0))="ü",1,NA())</f>
        <v>#N/A</v>
      </c>
      <c r="P780" s="15" t="e">
        <f>IF(INDEX('Asset purchases'!O$3:O$1002,MATCH($A780,'Asset purchases'!$A$3:$A$1002,0))="ü",1,NA())</f>
        <v>#N/A</v>
      </c>
      <c r="Q780" s="15" t="e">
        <f>IF(INDEX('Asset purchases'!P$3:P$1002,MATCH($A780,'Asset purchases'!$A$3:$A$1002,0))="ü",1,NA())</f>
        <v>#N/A</v>
      </c>
      <c r="R780" s="15" t="e">
        <f>IF(INDEX('Asset purchases'!Q$3:Q$1002,MATCH($A780,'Asset purchases'!$A$3:$A$1002,0))="ü",1,NA())</f>
        <v>#N/A</v>
      </c>
      <c r="S780" s="15" t="e">
        <f>IF(INDEX('Asset purchases'!R$3:R$1002,MATCH($A780,'Asset purchases'!$A$3:$A$1002,0))="ü",1,NA())</f>
        <v>#N/A</v>
      </c>
      <c r="T780" s="15" t="e">
        <f>IF(INDEX('Asset purchases'!S$3:S$1002,MATCH($A780,'Asset purchases'!$A$3:$A$1002,0))="ü",1,NA())</f>
        <v>#N/A</v>
      </c>
      <c r="U780" s="15" t="e">
        <f>IF(INDEX('Asset purchases'!T$3:T$1002,MATCH($A780,'Asset purchases'!$A$3:$A$1002,0))="ü",1,NA())</f>
        <v>#N/A</v>
      </c>
      <c r="V780" s="43">
        <f>IF(Announcements!H776="ü",1,0)</f>
        <v>0</v>
      </c>
    </row>
    <row r="781" spans="1:22" x14ac:dyDescent="0.3">
      <c r="A781" s="15" t="str">
        <f>IF(NOT(ISBLANK(Announcements!A777)),Announcements!A777,NA())</f>
        <v>MX-20200213-mon-1</v>
      </c>
      <c r="B781" s="15">
        <f>IF(NOT(ISBLANK(Announcements!B777)),Announcements!B777,NA())</f>
        <v>1</v>
      </c>
      <c r="C781" s="15" t="e">
        <f>IF(NOT(ISBLANK(Announcements!#REF!)),Announcements!#REF!,NA())</f>
        <v>#REF!</v>
      </c>
      <c r="D781" s="26">
        <f>IF(NOT(ISBLANK(Announcements!C777)),Announcements!C777,NA())</f>
        <v>43874</v>
      </c>
      <c r="E781" s="15" t="e">
        <f>IF(NOT(ISBLANK(Announcements!D777)),Announcements!D777,NA())</f>
        <v>#N/A</v>
      </c>
      <c r="F781" s="15" t="str">
        <f>IF(NOT(ISBLANK(Announcements!E777)),Announcements!E777,NA())</f>
        <v>MX</v>
      </c>
      <c r="G781" s="15" t="str">
        <f>IF(NOT(ISBLANK(Announcements!F777)),Announcements!F777,NA())</f>
        <v>Interest rate</v>
      </c>
      <c r="H781" s="15" t="e">
        <f>IF(INDEX('Lending operations'!$L$3:$L$1007,MATCH($A781,'Lending operations'!$A$3:$A$1007,0))="ü",1,0)</f>
        <v>#N/A</v>
      </c>
      <c r="I781" s="15" t="e">
        <f>IF(INDEX('Lending operations'!$M$3:$M$1007,MATCH($A781,'Lending operations'!$A$3:$A$1007,0))="ü",1,NA())</f>
        <v>#N/A</v>
      </c>
      <c r="J781" s="15">
        <f t="shared" si="24"/>
        <v>0</v>
      </c>
      <c r="K781" s="15">
        <f t="shared" si="25"/>
        <v>0</v>
      </c>
      <c r="M781" s="15" t="e">
        <f>IF(INDEX('Asset purchases'!L$3:L$1002,MATCH($A781,'Asset purchases'!$A$3:$A$1002,0))="ü",1,NA())</f>
        <v>#N/A</v>
      </c>
      <c r="N781" s="15" t="e">
        <f>IF(INDEX('Asset purchases'!M$3:M$1002,MATCH($A781,'Asset purchases'!$A$3:$A$1002,0))="ü",1,NA())</f>
        <v>#N/A</v>
      </c>
      <c r="O781" s="15" t="e">
        <f>IF(INDEX('Asset purchases'!N$3:N$1002,MATCH($A781,'Asset purchases'!$A$3:$A$1002,0))="ü",1,NA())</f>
        <v>#N/A</v>
      </c>
      <c r="P781" s="15" t="e">
        <f>IF(INDEX('Asset purchases'!O$3:O$1002,MATCH($A781,'Asset purchases'!$A$3:$A$1002,0))="ü",1,NA())</f>
        <v>#N/A</v>
      </c>
      <c r="Q781" s="15" t="e">
        <f>IF(INDEX('Asset purchases'!P$3:P$1002,MATCH($A781,'Asset purchases'!$A$3:$A$1002,0))="ü",1,NA())</f>
        <v>#N/A</v>
      </c>
      <c r="R781" s="15" t="e">
        <f>IF(INDEX('Asset purchases'!Q$3:Q$1002,MATCH($A781,'Asset purchases'!$A$3:$A$1002,0))="ü",1,NA())</f>
        <v>#N/A</v>
      </c>
      <c r="S781" s="15" t="e">
        <f>IF(INDEX('Asset purchases'!R$3:R$1002,MATCH($A781,'Asset purchases'!$A$3:$A$1002,0))="ü",1,NA())</f>
        <v>#N/A</v>
      </c>
      <c r="T781" s="15" t="e">
        <f>IF(INDEX('Asset purchases'!S$3:S$1002,MATCH($A781,'Asset purchases'!$A$3:$A$1002,0))="ü",1,NA())</f>
        <v>#N/A</v>
      </c>
      <c r="U781" s="15" t="e">
        <f>IF(INDEX('Asset purchases'!T$3:T$1002,MATCH($A781,'Asset purchases'!$A$3:$A$1002,0))="ü",1,NA())</f>
        <v>#N/A</v>
      </c>
      <c r="V781" s="43">
        <f>IF(Announcements!H777="ü",1,0)</f>
        <v>0</v>
      </c>
    </row>
    <row r="782" spans="1:22" x14ac:dyDescent="0.3">
      <c r="A782" s="15" t="str">
        <f>IF(NOT(ISBLANK(Announcements!A778)),Announcements!A778,NA())</f>
        <v>MX-20200309-mon-1</v>
      </c>
      <c r="B782" s="15">
        <f>IF(NOT(ISBLANK(Announcements!B778)),Announcements!B778,NA())</f>
        <v>1</v>
      </c>
      <c r="C782" s="15" t="e">
        <f>IF(NOT(ISBLANK(Announcements!#REF!)),Announcements!#REF!,NA())</f>
        <v>#REF!</v>
      </c>
      <c r="D782" s="26">
        <f>IF(NOT(ISBLANK(Announcements!C778)),Announcements!C778,NA())</f>
        <v>43899</v>
      </c>
      <c r="E782" s="15" t="e">
        <f>IF(NOT(ISBLANK(Announcements!D778)),Announcements!D778,NA())</f>
        <v>#N/A</v>
      </c>
      <c r="F782" s="15" t="str">
        <f>IF(NOT(ISBLANK(Announcements!E778)),Announcements!E778,NA())</f>
        <v>MX</v>
      </c>
      <c r="G782" s="15" t="str">
        <f>IF(NOT(ISBLANK(Announcements!F778)),Announcements!F778,NA())</f>
        <v>Foreign exchange</v>
      </c>
      <c r="H782" s="15" t="e">
        <f>IF(INDEX('Lending operations'!$L$3:$L$1007,MATCH($A782,'Lending operations'!$A$3:$A$1007,0))="ü",1,0)</f>
        <v>#N/A</v>
      </c>
      <c r="I782" s="15" t="e">
        <f>IF(INDEX('Lending operations'!$M$3:$M$1007,MATCH($A782,'Lending operations'!$A$3:$A$1007,0))="ü",1,NA())</f>
        <v>#N/A</v>
      </c>
      <c r="J782" s="15">
        <f t="shared" si="24"/>
        <v>0</v>
      </c>
      <c r="K782" s="15">
        <f t="shared" si="25"/>
        <v>0</v>
      </c>
      <c r="M782" s="15" t="e">
        <f>IF(INDEX('Asset purchases'!L$3:L$1002,MATCH($A782,'Asset purchases'!$A$3:$A$1002,0))="ü",1,NA())</f>
        <v>#N/A</v>
      </c>
      <c r="N782" s="15" t="e">
        <f>IF(INDEX('Asset purchases'!M$3:M$1002,MATCH($A782,'Asset purchases'!$A$3:$A$1002,0))="ü",1,NA())</f>
        <v>#N/A</v>
      </c>
      <c r="O782" s="15" t="e">
        <f>IF(INDEX('Asset purchases'!N$3:N$1002,MATCH($A782,'Asset purchases'!$A$3:$A$1002,0))="ü",1,NA())</f>
        <v>#N/A</v>
      </c>
      <c r="P782" s="15" t="e">
        <f>IF(INDEX('Asset purchases'!O$3:O$1002,MATCH($A782,'Asset purchases'!$A$3:$A$1002,0))="ü",1,NA())</f>
        <v>#N/A</v>
      </c>
      <c r="Q782" s="15" t="e">
        <f>IF(INDEX('Asset purchases'!P$3:P$1002,MATCH($A782,'Asset purchases'!$A$3:$A$1002,0))="ü",1,NA())</f>
        <v>#N/A</v>
      </c>
      <c r="R782" s="15" t="e">
        <f>IF(INDEX('Asset purchases'!Q$3:Q$1002,MATCH($A782,'Asset purchases'!$A$3:$A$1002,0))="ü",1,NA())</f>
        <v>#N/A</v>
      </c>
      <c r="S782" s="15" t="e">
        <f>IF(INDEX('Asset purchases'!R$3:R$1002,MATCH($A782,'Asset purchases'!$A$3:$A$1002,0))="ü",1,NA())</f>
        <v>#N/A</v>
      </c>
      <c r="T782" s="15" t="e">
        <f>IF(INDEX('Asset purchases'!S$3:S$1002,MATCH($A782,'Asset purchases'!$A$3:$A$1002,0))="ü",1,NA())</f>
        <v>#N/A</v>
      </c>
      <c r="U782" s="15" t="e">
        <f>IF(INDEX('Asset purchases'!T$3:T$1002,MATCH($A782,'Asset purchases'!$A$3:$A$1002,0))="ü",1,NA())</f>
        <v>#N/A</v>
      </c>
      <c r="V782" s="43">
        <f>IF(Announcements!H778="ü",1,0)</f>
        <v>0</v>
      </c>
    </row>
    <row r="783" spans="1:22" x14ac:dyDescent="0.3">
      <c r="A783" s="15" t="str">
        <f>IF(NOT(ISBLANK(Announcements!A779)),Announcements!A779,NA())</f>
        <v>MX-20200312-mon-1</v>
      </c>
      <c r="B783" s="15">
        <f>IF(NOT(ISBLANK(Announcements!B779)),Announcements!B779,NA())</f>
        <v>1</v>
      </c>
      <c r="C783" s="15" t="e">
        <f>IF(NOT(ISBLANK(Announcements!#REF!)),Announcements!#REF!,NA())</f>
        <v>#REF!</v>
      </c>
      <c r="D783" s="26">
        <f>IF(NOT(ISBLANK(Announcements!C779)),Announcements!C779,NA())</f>
        <v>43902</v>
      </c>
      <c r="E783" s="15" t="e">
        <f>IF(NOT(ISBLANK(Announcements!D779)),Announcements!D779,NA())</f>
        <v>#N/A</v>
      </c>
      <c r="F783" s="15" t="str">
        <f>IF(NOT(ISBLANK(Announcements!E779)),Announcements!E779,NA())</f>
        <v>MX</v>
      </c>
      <c r="G783" s="15" t="str">
        <f>IF(NOT(ISBLANK(Announcements!F779)),Announcements!F779,NA())</f>
        <v>Asset purchases</v>
      </c>
      <c r="H783" s="15" t="e">
        <f>IF(INDEX('Lending operations'!$L$3:$L$1007,MATCH($A783,'Lending operations'!$A$3:$A$1007,0))="ü",1,0)</f>
        <v>#N/A</v>
      </c>
      <c r="I783" s="15" t="e">
        <f>IF(INDEX('Lending operations'!$M$3:$M$1007,MATCH($A783,'Lending operations'!$A$3:$A$1007,0))="ü",1,NA())</f>
        <v>#N/A</v>
      </c>
      <c r="J783" s="15">
        <f t="shared" si="24"/>
        <v>0</v>
      </c>
      <c r="K783" s="15">
        <f t="shared" si="25"/>
        <v>1</v>
      </c>
      <c r="M783" s="15">
        <f>IF(INDEX('Asset purchases'!L$3:L$1002,MATCH($A783,'Asset purchases'!$A$3:$A$1002,0))="ü",1,NA())</f>
        <v>1</v>
      </c>
      <c r="N783" s="15" t="e">
        <f>IF(INDEX('Asset purchases'!M$3:M$1002,MATCH($A783,'Asset purchases'!$A$3:$A$1002,0))="ü",1,NA())</f>
        <v>#N/A</v>
      </c>
      <c r="O783" s="15" t="e">
        <f>IF(INDEX('Asset purchases'!N$3:N$1002,MATCH($A783,'Asset purchases'!$A$3:$A$1002,0))="ü",1,NA())</f>
        <v>#N/A</v>
      </c>
      <c r="P783" s="15" t="e">
        <f>IF(INDEX('Asset purchases'!O$3:O$1002,MATCH($A783,'Asset purchases'!$A$3:$A$1002,0))="ü",1,NA())</f>
        <v>#N/A</v>
      </c>
      <c r="Q783" s="15" t="e">
        <f>IF(INDEX('Asset purchases'!P$3:P$1002,MATCH($A783,'Asset purchases'!$A$3:$A$1002,0))="ü",1,NA())</f>
        <v>#N/A</v>
      </c>
      <c r="R783" s="15" t="e">
        <f>IF(INDEX('Asset purchases'!Q$3:Q$1002,MATCH($A783,'Asset purchases'!$A$3:$A$1002,0))="ü",1,NA())</f>
        <v>#N/A</v>
      </c>
      <c r="S783" s="15" t="e">
        <f>IF(INDEX('Asset purchases'!R$3:R$1002,MATCH($A783,'Asset purchases'!$A$3:$A$1002,0))="ü",1,NA())</f>
        <v>#N/A</v>
      </c>
      <c r="T783" s="15" t="e">
        <f>IF(INDEX('Asset purchases'!S$3:S$1002,MATCH($A783,'Asset purchases'!$A$3:$A$1002,0))="ü",1,NA())</f>
        <v>#N/A</v>
      </c>
      <c r="U783" s="15" t="e">
        <f>IF(INDEX('Asset purchases'!T$3:T$1002,MATCH($A783,'Asset purchases'!$A$3:$A$1002,0))="ü",1,NA())</f>
        <v>#N/A</v>
      </c>
      <c r="V783" s="43">
        <f>IF(Announcements!H779="ü",1,0)</f>
        <v>0</v>
      </c>
    </row>
    <row r="784" spans="1:22" x14ac:dyDescent="0.3">
      <c r="A784" s="15" t="str">
        <f>IF(NOT(ISBLANK(Announcements!A780)),Announcements!A780,NA())</f>
        <v>MX-20200319-mon-1</v>
      </c>
      <c r="B784" s="15">
        <f>IF(NOT(ISBLANK(Announcements!B780)),Announcements!B780,NA())</f>
        <v>1</v>
      </c>
      <c r="C784" s="15" t="e">
        <f>IF(NOT(ISBLANK(Announcements!#REF!)),Announcements!#REF!,NA())</f>
        <v>#REF!</v>
      </c>
      <c r="D784" s="26">
        <f>IF(NOT(ISBLANK(Announcements!C780)),Announcements!C780,NA())</f>
        <v>43909</v>
      </c>
      <c r="E784" s="15" t="e">
        <f>IF(NOT(ISBLANK(Announcements!D780)),Announcements!D780,NA())</f>
        <v>#N/A</v>
      </c>
      <c r="F784" s="15" t="str">
        <f>IF(NOT(ISBLANK(Announcements!E780)),Announcements!E780,NA())</f>
        <v>MX</v>
      </c>
      <c r="G784" s="15" t="str">
        <f>IF(NOT(ISBLANK(Announcements!F780)),Announcements!F780,NA())</f>
        <v>Foreign exchange</v>
      </c>
      <c r="H784" s="15" t="e">
        <f>IF(INDEX('Lending operations'!$L$3:$L$1007,MATCH($A784,'Lending operations'!$A$3:$A$1007,0))="ü",1,0)</f>
        <v>#N/A</v>
      </c>
      <c r="I784" s="15" t="e">
        <f>IF(INDEX('Lending operations'!$M$3:$M$1007,MATCH($A784,'Lending operations'!$A$3:$A$1007,0))="ü",1,NA())</f>
        <v>#N/A</v>
      </c>
      <c r="J784" s="15">
        <f t="shared" si="24"/>
        <v>0</v>
      </c>
      <c r="K784" s="15">
        <f t="shared" si="25"/>
        <v>0</v>
      </c>
      <c r="M784" s="15" t="e">
        <f>IF(INDEX('Asset purchases'!L$3:L$1002,MATCH($A784,'Asset purchases'!$A$3:$A$1002,0))="ü",1,NA())</f>
        <v>#N/A</v>
      </c>
      <c r="N784" s="15" t="e">
        <f>IF(INDEX('Asset purchases'!M$3:M$1002,MATCH($A784,'Asset purchases'!$A$3:$A$1002,0))="ü",1,NA())</f>
        <v>#N/A</v>
      </c>
      <c r="O784" s="15" t="e">
        <f>IF(INDEX('Asset purchases'!N$3:N$1002,MATCH($A784,'Asset purchases'!$A$3:$A$1002,0))="ü",1,NA())</f>
        <v>#N/A</v>
      </c>
      <c r="P784" s="15" t="e">
        <f>IF(INDEX('Asset purchases'!O$3:O$1002,MATCH($A784,'Asset purchases'!$A$3:$A$1002,0))="ü",1,NA())</f>
        <v>#N/A</v>
      </c>
      <c r="Q784" s="15" t="e">
        <f>IF(INDEX('Asset purchases'!P$3:P$1002,MATCH($A784,'Asset purchases'!$A$3:$A$1002,0))="ü",1,NA())</f>
        <v>#N/A</v>
      </c>
      <c r="R784" s="15" t="e">
        <f>IF(INDEX('Asset purchases'!Q$3:Q$1002,MATCH($A784,'Asset purchases'!$A$3:$A$1002,0))="ü",1,NA())</f>
        <v>#N/A</v>
      </c>
      <c r="S784" s="15" t="e">
        <f>IF(INDEX('Asset purchases'!R$3:R$1002,MATCH($A784,'Asset purchases'!$A$3:$A$1002,0))="ü",1,NA())</f>
        <v>#N/A</v>
      </c>
      <c r="T784" s="15" t="e">
        <f>IF(INDEX('Asset purchases'!S$3:S$1002,MATCH($A784,'Asset purchases'!$A$3:$A$1002,0))="ü",1,NA())</f>
        <v>#N/A</v>
      </c>
      <c r="U784" s="15" t="e">
        <f>IF(INDEX('Asset purchases'!T$3:T$1002,MATCH($A784,'Asset purchases'!$A$3:$A$1002,0))="ü",1,NA())</f>
        <v>#N/A</v>
      </c>
      <c r="V784" s="43">
        <f>IF(Announcements!H780="ü",1,0)</f>
        <v>0</v>
      </c>
    </row>
    <row r="785" spans="1:22" x14ac:dyDescent="0.3">
      <c r="A785" s="15" t="str">
        <f>IF(NOT(ISBLANK(Announcements!A781)),Announcements!A781,NA())</f>
        <v>MX-20200213-mon-1</v>
      </c>
      <c r="B785" s="15">
        <f>IF(NOT(ISBLANK(Announcements!B781)),Announcements!B781,NA())</f>
        <v>2</v>
      </c>
      <c r="C785" s="15" t="e">
        <f>IF(NOT(ISBLANK(Announcements!#REF!)),Announcements!#REF!,NA())</f>
        <v>#REF!</v>
      </c>
      <c r="D785" s="26">
        <f>IF(NOT(ISBLANK(Announcements!C781)),Announcements!C781,NA())</f>
        <v>43910</v>
      </c>
      <c r="E785" s="15" t="e">
        <f>IF(NOT(ISBLANK(Announcements!D781)),Announcements!D781,NA())</f>
        <v>#N/A</v>
      </c>
      <c r="F785" s="15" t="str">
        <f>IF(NOT(ISBLANK(Announcements!E781)),Announcements!E781,NA())</f>
        <v>MX</v>
      </c>
      <c r="G785" s="15" t="str">
        <f>IF(NOT(ISBLANK(Announcements!F781)),Announcements!F781,NA())</f>
        <v>Interest rate</v>
      </c>
      <c r="H785" s="15" t="e">
        <f>IF(INDEX('Lending operations'!$L$3:$L$1007,MATCH($A785,'Lending operations'!$A$3:$A$1007,0))="ü",1,0)</f>
        <v>#N/A</v>
      </c>
      <c r="I785" s="15" t="e">
        <f>IF(INDEX('Lending operations'!$M$3:$M$1007,MATCH($A785,'Lending operations'!$A$3:$A$1007,0))="ü",1,NA())</f>
        <v>#N/A</v>
      </c>
      <c r="J785" s="15">
        <f t="shared" si="24"/>
        <v>0</v>
      </c>
      <c r="K785" s="15">
        <f t="shared" si="25"/>
        <v>0</v>
      </c>
      <c r="M785" s="15" t="e">
        <f>IF(INDEX('Asset purchases'!L$3:L$1002,MATCH($A785,'Asset purchases'!$A$3:$A$1002,0))="ü",1,NA())</f>
        <v>#N/A</v>
      </c>
      <c r="N785" s="15" t="e">
        <f>IF(INDEX('Asset purchases'!M$3:M$1002,MATCH($A785,'Asset purchases'!$A$3:$A$1002,0))="ü",1,NA())</f>
        <v>#N/A</v>
      </c>
      <c r="O785" s="15" t="e">
        <f>IF(INDEX('Asset purchases'!N$3:N$1002,MATCH($A785,'Asset purchases'!$A$3:$A$1002,0))="ü",1,NA())</f>
        <v>#N/A</v>
      </c>
      <c r="P785" s="15" t="e">
        <f>IF(INDEX('Asset purchases'!O$3:O$1002,MATCH($A785,'Asset purchases'!$A$3:$A$1002,0))="ü",1,NA())</f>
        <v>#N/A</v>
      </c>
      <c r="Q785" s="15" t="e">
        <f>IF(INDEX('Asset purchases'!P$3:P$1002,MATCH($A785,'Asset purchases'!$A$3:$A$1002,0))="ü",1,NA())</f>
        <v>#N/A</v>
      </c>
      <c r="R785" s="15" t="e">
        <f>IF(INDEX('Asset purchases'!Q$3:Q$1002,MATCH($A785,'Asset purchases'!$A$3:$A$1002,0))="ü",1,NA())</f>
        <v>#N/A</v>
      </c>
      <c r="S785" s="15" t="e">
        <f>IF(INDEX('Asset purchases'!R$3:R$1002,MATCH($A785,'Asset purchases'!$A$3:$A$1002,0))="ü",1,NA())</f>
        <v>#N/A</v>
      </c>
      <c r="T785" s="15" t="e">
        <f>IF(INDEX('Asset purchases'!S$3:S$1002,MATCH($A785,'Asset purchases'!$A$3:$A$1002,0))="ü",1,NA())</f>
        <v>#N/A</v>
      </c>
      <c r="U785" s="15" t="e">
        <f>IF(INDEX('Asset purchases'!T$3:T$1002,MATCH($A785,'Asset purchases'!$A$3:$A$1002,0))="ü",1,NA())</f>
        <v>#N/A</v>
      </c>
      <c r="V785" s="43">
        <f>IF(Announcements!H781="ü",1,0)</f>
        <v>0</v>
      </c>
    </row>
    <row r="786" spans="1:22" x14ac:dyDescent="0.3">
      <c r="A786" s="15" t="str">
        <f>IF(NOT(ISBLANK(Announcements!A782)),Announcements!A782,NA())</f>
        <v>MX-20200320-mon-2</v>
      </c>
      <c r="B786" s="15">
        <f>IF(NOT(ISBLANK(Announcements!B782)),Announcements!B782,NA())</f>
        <v>1</v>
      </c>
      <c r="C786" s="15" t="e">
        <f>IF(NOT(ISBLANK(Announcements!#REF!)),Announcements!#REF!,NA())</f>
        <v>#REF!</v>
      </c>
      <c r="D786" s="26">
        <f>IF(NOT(ISBLANK(Announcements!C782)),Announcements!C782,NA())</f>
        <v>43910</v>
      </c>
      <c r="E786" s="15" t="e">
        <f>IF(NOT(ISBLANK(Announcements!D782)),Announcements!D782,NA())</f>
        <v>#N/A</v>
      </c>
      <c r="F786" s="15" t="str">
        <f>IF(NOT(ISBLANK(Announcements!E782)),Announcements!E782,NA())</f>
        <v>MX</v>
      </c>
      <c r="G786" s="15" t="str">
        <f>IF(NOT(ISBLANK(Announcements!F782)),Announcements!F782,NA())</f>
        <v>Reserve policy</v>
      </c>
      <c r="H786" s="15" t="e">
        <f>IF(INDEX('Lending operations'!$L$3:$L$1007,MATCH($A786,'Lending operations'!$A$3:$A$1007,0))="ü",1,0)</f>
        <v>#N/A</v>
      </c>
      <c r="I786" s="15" t="e">
        <f>IF(INDEX('Lending operations'!$M$3:$M$1007,MATCH($A786,'Lending operations'!$A$3:$A$1007,0))="ü",1,NA())</f>
        <v>#N/A</v>
      </c>
      <c r="J786" s="15">
        <f t="shared" si="24"/>
        <v>0</v>
      </c>
      <c r="K786" s="15">
        <f t="shared" si="25"/>
        <v>0</v>
      </c>
      <c r="M786" s="15" t="e">
        <f>IF(INDEX('Asset purchases'!L$3:L$1002,MATCH($A786,'Asset purchases'!$A$3:$A$1002,0))="ü",1,NA())</f>
        <v>#N/A</v>
      </c>
      <c r="N786" s="15" t="e">
        <f>IF(INDEX('Asset purchases'!M$3:M$1002,MATCH($A786,'Asset purchases'!$A$3:$A$1002,0))="ü",1,NA())</f>
        <v>#N/A</v>
      </c>
      <c r="O786" s="15" t="e">
        <f>IF(INDEX('Asset purchases'!N$3:N$1002,MATCH($A786,'Asset purchases'!$A$3:$A$1002,0))="ü",1,NA())</f>
        <v>#N/A</v>
      </c>
      <c r="P786" s="15" t="e">
        <f>IF(INDEX('Asset purchases'!O$3:O$1002,MATCH($A786,'Asset purchases'!$A$3:$A$1002,0))="ü",1,NA())</f>
        <v>#N/A</v>
      </c>
      <c r="Q786" s="15" t="e">
        <f>IF(INDEX('Asset purchases'!P$3:P$1002,MATCH($A786,'Asset purchases'!$A$3:$A$1002,0))="ü",1,NA())</f>
        <v>#N/A</v>
      </c>
      <c r="R786" s="15" t="e">
        <f>IF(INDEX('Asset purchases'!Q$3:Q$1002,MATCH($A786,'Asset purchases'!$A$3:$A$1002,0))="ü",1,NA())</f>
        <v>#N/A</v>
      </c>
      <c r="S786" s="15" t="e">
        <f>IF(INDEX('Asset purchases'!R$3:R$1002,MATCH($A786,'Asset purchases'!$A$3:$A$1002,0))="ü",1,NA())</f>
        <v>#N/A</v>
      </c>
      <c r="T786" s="15" t="e">
        <f>IF(INDEX('Asset purchases'!S$3:S$1002,MATCH($A786,'Asset purchases'!$A$3:$A$1002,0))="ü",1,NA())</f>
        <v>#N/A</v>
      </c>
      <c r="U786" s="15" t="e">
        <f>IF(INDEX('Asset purchases'!T$3:T$1002,MATCH($A786,'Asset purchases'!$A$3:$A$1002,0))="ü",1,NA())</f>
        <v>#N/A</v>
      </c>
      <c r="V786" s="43">
        <f>IF(Announcements!H782="ü",1,0)</f>
        <v>0</v>
      </c>
    </row>
    <row r="787" spans="1:22" x14ac:dyDescent="0.3">
      <c r="A787" s="15" t="str">
        <f>IF(NOT(ISBLANK(Announcements!A783)),Announcements!A783,NA())</f>
        <v>MX-20200320-mon-3</v>
      </c>
      <c r="B787" s="15">
        <f>IF(NOT(ISBLANK(Announcements!B783)),Announcements!B783,NA())</f>
        <v>1</v>
      </c>
      <c r="C787" s="15" t="e">
        <f>IF(NOT(ISBLANK(Announcements!#REF!)),Announcements!#REF!,NA())</f>
        <v>#REF!</v>
      </c>
      <c r="D787" s="26">
        <f>IF(NOT(ISBLANK(Announcements!C783)),Announcements!C783,NA())</f>
        <v>43910</v>
      </c>
      <c r="E787" s="15" t="e">
        <f>IF(NOT(ISBLANK(Announcements!D783)),Announcements!D783,NA())</f>
        <v>#N/A</v>
      </c>
      <c r="F787" s="15" t="str">
        <f>IF(NOT(ISBLANK(Announcements!E783)),Announcements!E783,NA())</f>
        <v>MX</v>
      </c>
      <c r="G787" s="15" t="str">
        <f>IF(NOT(ISBLANK(Announcements!F783)),Announcements!F783,NA())</f>
        <v>Lending operations</v>
      </c>
      <c r="H787" s="15">
        <f>IF(INDEX('Lending operations'!$L$3:$L$1007,MATCH($A787,'Lending operations'!$A$3:$A$1007,0))="ü",1,0)</f>
        <v>0</v>
      </c>
      <c r="I787" s="15" t="e">
        <f>IF(INDEX('Lending operations'!$M$3:$M$1007,MATCH($A787,'Lending operations'!$A$3:$A$1007,0))="ü",1,NA())</f>
        <v>#N/A</v>
      </c>
      <c r="J787" s="15">
        <f t="shared" si="24"/>
        <v>0</v>
      </c>
      <c r="K787" s="15">
        <f t="shared" si="25"/>
        <v>0</v>
      </c>
      <c r="M787" s="15" t="e">
        <f>IF(INDEX('Asset purchases'!L$3:L$1002,MATCH($A787,'Asset purchases'!$A$3:$A$1002,0))="ü",1,NA())</f>
        <v>#N/A</v>
      </c>
      <c r="N787" s="15" t="e">
        <f>IF(INDEX('Asset purchases'!M$3:M$1002,MATCH($A787,'Asset purchases'!$A$3:$A$1002,0))="ü",1,NA())</f>
        <v>#N/A</v>
      </c>
      <c r="O787" s="15" t="e">
        <f>IF(INDEX('Asset purchases'!N$3:N$1002,MATCH($A787,'Asset purchases'!$A$3:$A$1002,0))="ü",1,NA())</f>
        <v>#N/A</v>
      </c>
      <c r="P787" s="15" t="e">
        <f>IF(INDEX('Asset purchases'!O$3:O$1002,MATCH($A787,'Asset purchases'!$A$3:$A$1002,0))="ü",1,NA())</f>
        <v>#N/A</v>
      </c>
      <c r="Q787" s="15" t="e">
        <f>IF(INDEX('Asset purchases'!P$3:P$1002,MATCH($A787,'Asset purchases'!$A$3:$A$1002,0))="ü",1,NA())</f>
        <v>#N/A</v>
      </c>
      <c r="R787" s="15" t="e">
        <f>IF(INDEX('Asset purchases'!Q$3:Q$1002,MATCH($A787,'Asset purchases'!$A$3:$A$1002,0))="ü",1,NA())</f>
        <v>#N/A</v>
      </c>
      <c r="S787" s="15" t="e">
        <f>IF(INDEX('Asset purchases'!R$3:R$1002,MATCH($A787,'Asset purchases'!$A$3:$A$1002,0))="ü",1,NA())</f>
        <v>#N/A</v>
      </c>
      <c r="T787" s="15" t="e">
        <f>IF(INDEX('Asset purchases'!S$3:S$1002,MATCH($A787,'Asset purchases'!$A$3:$A$1002,0))="ü",1,NA())</f>
        <v>#N/A</v>
      </c>
      <c r="U787" s="15" t="e">
        <f>IF(INDEX('Asset purchases'!T$3:T$1002,MATCH($A787,'Asset purchases'!$A$3:$A$1002,0))="ü",1,NA())</f>
        <v>#N/A</v>
      </c>
      <c r="V787" s="43">
        <f>IF(Announcements!H783="ü",1,0)</f>
        <v>0</v>
      </c>
    </row>
    <row r="788" spans="1:22" x14ac:dyDescent="0.3">
      <c r="A788" s="15" t="str">
        <f>IF(NOT(ISBLANK(Announcements!A784)),Announcements!A784,NA())</f>
        <v>MX-20200320-mon-4</v>
      </c>
      <c r="B788" s="15">
        <f>IF(NOT(ISBLANK(Announcements!B784)),Announcements!B784,NA())</f>
        <v>1</v>
      </c>
      <c r="C788" s="15" t="e">
        <f>IF(NOT(ISBLANK(Announcements!#REF!)),Announcements!#REF!,NA())</f>
        <v>#REF!</v>
      </c>
      <c r="D788" s="26">
        <f>IF(NOT(ISBLANK(Announcements!C784)),Announcements!C784,NA())</f>
        <v>43910</v>
      </c>
      <c r="E788" s="15" t="e">
        <f>IF(NOT(ISBLANK(Announcements!D784)),Announcements!D784,NA())</f>
        <v>#N/A</v>
      </c>
      <c r="F788" s="15" t="str">
        <f>IF(NOT(ISBLANK(Announcements!E784)),Announcements!E784,NA())</f>
        <v>MX</v>
      </c>
      <c r="G788" s="15" t="str">
        <f>IF(NOT(ISBLANK(Announcements!F784)),Announcements!F784,NA())</f>
        <v>Other</v>
      </c>
      <c r="H788" s="15" t="e">
        <f>IF(INDEX('Lending operations'!$L$3:$L$1007,MATCH($A788,'Lending operations'!$A$3:$A$1007,0))="ü",1,0)</f>
        <v>#N/A</v>
      </c>
      <c r="I788" s="15" t="e">
        <f>IF(INDEX('Lending operations'!$M$3:$M$1007,MATCH($A788,'Lending operations'!$A$3:$A$1007,0))="ü",1,NA())</f>
        <v>#N/A</v>
      </c>
      <c r="J788" s="15">
        <f t="shared" si="24"/>
        <v>0</v>
      </c>
      <c r="K788" s="15">
        <f t="shared" si="25"/>
        <v>0</v>
      </c>
      <c r="M788" s="15" t="e">
        <f>IF(INDEX('Asset purchases'!L$3:L$1002,MATCH($A788,'Asset purchases'!$A$3:$A$1002,0))="ü",1,NA())</f>
        <v>#N/A</v>
      </c>
      <c r="N788" s="15" t="e">
        <f>IF(INDEX('Asset purchases'!M$3:M$1002,MATCH($A788,'Asset purchases'!$A$3:$A$1002,0))="ü",1,NA())</f>
        <v>#N/A</v>
      </c>
      <c r="O788" s="15" t="e">
        <f>IF(INDEX('Asset purchases'!N$3:N$1002,MATCH($A788,'Asset purchases'!$A$3:$A$1002,0))="ü",1,NA())</f>
        <v>#N/A</v>
      </c>
      <c r="P788" s="15" t="e">
        <f>IF(INDEX('Asset purchases'!O$3:O$1002,MATCH($A788,'Asset purchases'!$A$3:$A$1002,0))="ü",1,NA())</f>
        <v>#N/A</v>
      </c>
      <c r="Q788" s="15" t="e">
        <f>IF(INDEX('Asset purchases'!P$3:P$1002,MATCH($A788,'Asset purchases'!$A$3:$A$1002,0))="ü",1,NA())</f>
        <v>#N/A</v>
      </c>
      <c r="R788" s="15" t="e">
        <f>IF(INDEX('Asset purchases'!Q$3:Q$1002,MATCH($A788,'Asset purchases'!$A$3:$A$1002,0))="ü",1,NA())</f>
        <v>#N/A</v>
      </c>
      <c r="S788" s="15" t="e">
        <f>IF(INDEX('Asset purchases'!R$3:R$1002,MATCH($A788,'Asset purchases'!$A$3:$A$1002,0))="ü",1,NA())</f>
        <v>#N/A</v>
      </c>
      <c r="T788" s="15" t="e">
        <f>IF(INDEX('Asset purchases'!S$3:S$1002,MATCH($A788,'Asset purchases'!$A$3:$A$1002,0))="ü",1,NA())</f>
        <v>#N/A</v>
      </c>
      <c r="U788" s="15" t="e">
        <f>IF(INDEX('Asset purchases'!T$3:T$1002,MATCH($A788,'Asset purchases'!$A$3:$A$1002,0))="ü",1,NA())</f>
        <v>#N/A</v>
      </c>
      <c r="V788" s="43">
        <f>IF(Announcements!H784="ü",1,0)</f>
        <v>0</v>
      </c>
    </row>
    <row r="789" spans="1:22" x14ac:dyDescent="0.3">
      <c r="A789" s="15" t="str">
        <f>IF(NOT(ISBLANK(Announcements!A785)),Announcements!A785,NA())</f>
        <v>MX-20200309-mon-1</v>
      </c>
      <c r="B789" s="15">
        <f>IF(NOT(ISBLANK(Announcements!B785)),Announcements!B785,NA())</f>
        <v>2</v>
      </c>
      <c r="C789" s="15" t="e">
        <f>IF(NOT(ISBLANK(Announcements!#REF!)),Announcements!#REF!,NA())</f>
        <v>#REF!</v>
      </c>
      <c r="D789" s="26">
        <f>IF(NOT(ISBLANK(Announcements!C785)),Announcements!C785,NA())</f>
        <v>43942</v>
      </c>
      <c r="E789" s="15" t="e">
        <f>IF(NOT(ISBLANK(Announcements!D785)),Announcements!D785,NA())</f>
        <v>#N/A</v>
      </c>
      <c r="F789" s="15" t="str">
        <f>IF(NOT(ISBLANK(Announcements!E785)),Announcements!E785,NA())</f>
        <v>MX</v>
      </c>
      <c r="G789" s="15" t="str">
        <f>IF(NOT(ISBLANK(Announcements!F785)),Announcements!F785,NA())</f>
        <v>Foreign exchange</v>
      </c>
      <c r="H789" s="15" t="e">
        <f>IF(INDEX('Lending operations'!$L$3:$L$1007,MATCH($A789,'Lending operations'!$A$3:$A$1007,0))="ü",1,0)</f>
        <v>#N/A</v>
      </c>
      <c r="I789" s="15" t="e">
        <f>IF(INDEX('Lending operations'!$M$3:$M$1007,MATCH($A789,'Lending operations'!$A$3:$A$1007,0))="ü",1,NA())</f>
        <v>#N/A</v>
      </c>
      <c r="J789" s="15">
        <f t="shared" si="24"/>
        <v>0</v>
      </c>
      <c r="K789" s="15">
        <f t="shared" si="25"/>
        <v>0</v>
      </c>
      <c r="M789" s="15" t="e">
        <f>IF(INDEX('Asset purchases'!L$3:L$1002,MATCH($A789,'Asset purchases'!$A$3:$A$1002,0))="ü",1,NA())</f>
        <v>#N/A</v>
      </c>
      <c r="N789" s="15" t="e">
        <f>IF(INDEX('Asset purchases'!M$3:M$1002,MATCH($A789,'Asset purchases'!$A$3:$A$1002,0))="ü",1,NA())</f>
        <v>#N/A</v>
      </c>
      <c r="O789" s="15" t="e">
        <f>IF(INDEX('Asset purchases'!N$3:N$1002,MATCH($A789,'Asset purchases'!$A$3:$A$1002,0))="ü",1,NA())</f>
        <v>#N/A</v>
      </c>
      <c r="P789" s="15" t="e">
        <f>IF(INDEX('Asset purchases'!O$3:O$1002,MATCH($A789,'Asset purchases'!$A$3:$A$1002,0))="ü",1,NA())</f>
        <v>#N/A</v>
      </c>
      <c r="Q789" s="15" t="e">
        <f>IF(INDEX('Asset purchases'!P$3:P$1002,MATCH($A789,'Asset purchases'!$A$3:$A$1002,0))="ü",1,NA())</f>
        <v>#N/A</v>
      </c>
      <c r="R789" s="15" t="e">
        <f>IF(INDEX('Asset purchases'!Q$3:Q$1002,MATCH($A789,'Asset purchases'!$A$3:$A$1002,0))="ü",1,NA())</f>
        <v>#N/A</v>
      </c>
      <c r="S789" s="15" t="e">
        <f>IF(INDEX('Asset purchases'!R$3:R$1002,MATCH($A789,'Asset purchases'!$A$3:$A$1002,0))="ü",1,NA())</f>
        <v>#N/A</v>
      </c>
      <c r="T789" s="15" t="e">
        <f>IF(INDEX('Asset purchases'!S$3:S$1002,MATCH($A789,'Asset purchases'!$A$3:$A$1002,0))="ü",1,NA())</f>
        <v>#N/A</v>
      </c>
      <c r="U789" s="15" t="e">
        <f>IF(INDEX('Asset purchases'!T$3:T$1002,MATCH($A789,'Asset purchases'!$A$3:$A$1002,0))="ü",1,NA())</f>
        <v>#N/A</v>
      </c>
      <c r="V789" s="43">
        <f>IF(Announcements!H785="ü",1,0)</f>
        <v>0</v>
      </c>
    </row>
    <row r="790" spans="1:22" x14ac:dyDescent="0.3">
      <c r="A790" s="15" t="str">
        <f>IF(NOT(ISBLANK(Announcements!A786)),Announcements!A786,NA())</f>
        <v>MX-20200309-mon-1</v>
      </c>
      <c r="B790" s="15">
        <f>IF(NOT(ISBLANK(Announcements!B786)),Announcements!B786,NA())</f>
        <v>3</v>
      </c>
      <c r="C790" s="15" t="e">
        <f>IF(NOT(ISBLANK(Announcements!#REF!)),Announcements!#REF!,NA())</f>
        <v>#REF!</v>
      </c>
      <c r="D790" s="26">
        <f>IF(NOT(ISBLANK(Announcements!C786)),Announcements!C786,NA())</f>
        <v>43942</v>
      </c>
      <c r="E790" s="15" t="e">
        <f>IF(NOT(ISBLANK(Announcements!D786)),Announcements!D786,NA())</f>
        <v>#N/A</v>
      </c>
      <c r="F790" s="15" t="str">
        <f>IF(NOT(ISBLANK(Announcements!E786)),Announcements!E786,NA())</f>
        <v>MX</v>
      </c>
      <c r="G790" s="15" t="str">
        <f>IF(NOT(ISBLANK(Announcements!F786)),Announcements!F786,NA())</f>
        <v>Foreign exchange</v>
      </c>
      <c r="H790" s="15" t="e">
        <f>IF(INDEX('Lending operations'!$L$3:$L$1007,MATCH($A790,'Lending operations'!$A$3:$A$1007,0))="ü",1,0)</f>
        <v>#N/A</v>
      </c>
      <c r="I790" s="15" t="e">
        <f>IF(INDEX('Lending operations'!$M$3:$M$1007,MATCH($A790,'Lending operations'!$A$3:$A$1007,0))="ü",1,NA())</f>
        <v>#N/A</v>
      </c>
      <c r="J790" s="15">
        <f t="shared" si="24"/>
        <v>0</v>
      </c>
      <c r="K790" s="15">
        <f t="shared" si="25"/>
        <v>0</v>
      </c>
      <c r="M790" s="15" t="e">
        <f>IF(INDEX('Asset purchases'!L$3:L$1002,MATCH($A790,'Asset purchases'!$A$3:$A$1002,0))="ü",1,NA())</f>
        <v>#N/A</v>
      </c>
      <c r="N790" s="15" t="e">
        <f>IF(INDEX('Asset purchases'!M$3:M$1002,MATCH($A790,'Asset purchases'!$A$3:$A$1002,0))="ü",1,NA())</f>
        <v>#N/A</v>
      </c>
      <c r="O790" s="15" t="e">
        <f>IF(INDEX('Asset purchases'!N$3:N$1002,MATCH($A790,'Asset purchases'!$A$3:$A$1002,0))="ü",1,NA())</f>
        <v>#N/A</v>
      </c>
      <c r="P790" s="15" t="e">
        <f>IF(INDEX('Asset purchases'!O$3:O$1002,MATCH($A790,'Asset purchases'!$A$3:$A$1002,0))="ü",1,NA())</f>
        <v>#N/A</v>
      </c>
      <c r="Q790" s="15" t="e">
        <f>IF(INDEX('Asset purchases'!P$3:P$1002,MATCH($A790,'Asset purchases'!$A$3:$A$1002,0))="ü",1,NA())</f>
        <v>#N/A</v>
      </c>
      <c r="R790" s="15" t="e">
        <f>IF(INDEX('Asset purchases'!Q$3:Q$1002,MATCH($A790,'Asset purchases'!$A$3:$A$1002,0))="ü",1,NA())</f>
        <v>#N/A</v>
      </c>
      <c r="S790" s="15" t="e">
        <f>IF(INDEX('Asset purchases'!R$3:R$1002,MATCH($A790,'Asset purchases'!$A$3:$A$1002,0))="ü",1,NA())</f>
        <v>#N/A</v>
      </c>
      <c r="T790" s="15" t="e">
        <f>IF(INDEX('Asset purchases'!S$3:S$1002,MATCH($A790,'Asset purchases'!$A$3:$A$1002,0))="ü",1,NA())</f>
        <v>#N/A</v>
      </c>
      <c r="U790" s="15" t="e">
        <f>IF(INDEX('Asset purchases'!T$3:T$1002,MATCH($A790,'Asset purchases'!$A$3:$A$1002,0))="ü",1,NA())</f>
        <v>#N/A</v>
      </c>
      <c r="V790" s="43">
        <f>IF(Announcements!H786="ü",1,0)</f>
        <v>0</v>
      </c>
    </row>
    <row r="791" spans="1:22" x14ac:dyDescent="0.3">
      <c r="A791" s="15" t="str">
        <f>IF(NOT(ISBLANK(Announcements!A787)),Announcements!A787,NA())</f>
        <v>MX-20200312-mon-1</v>
      </c>
      <c r="B791" s="15">
        <f>IF(NOT(ISBLANK(Announcements!B787)),Announcements!B787,NA())</f>
        <v>2</v>
      </c>
      <c r="C791" s="15" t="e">
        <f>IF(NOT(ISBLANK(Announcements!#REF!)),Announcements!#REF!,NA())</f>
        <v>#REF!</v>
      </c>
      <c r="D791" s="26">
        <f>IF(NOT(ISBLANK(Announcements!C787)),Announcements!C787,NA())</f>
        <v>43942</v>
      </c>
      <c r="E791" s="15" t="e">
        <f>IF(NOT(ISBLANK(Announcements!D787)),Announcements!D787,NA())</f>
        <v>#N/A</v>
      </c>
      <c r="F791" s="15" t="str">
        <f>IF(NOT(ISBLANK(Announcements!E787)),Announcements!E787,NA())</f>
        <v>MX</v>
      </c>
      <c r="G791" s="15" t="str">
        <f>IF(NOT(ISBLANK(Announcements!F787)),Announcements!F787,NA())</f>
        <v>Asset purchases</v>
      </c>
      <c r="H791" s="15" t="e">
        <f>IF(INDEX('Lending operations'!$L$3:$L$1007,MATCH($A791,'Lending operations'!$A$3:$A$1007,0))="ü",1,0)</f>
        <v>#N/A</v>
      </c>
      <c r="I791" s="15" t="e">
        <f>IF(INDEX('Lending operations'!$M$3:$M$1007,MATCH($A791,'Lending operations'!$A$3:$A$1007,0))="ü",1,NA())</f>
        <v>#N/A</v>
      </c>
      <c r="J791" s="15">
        <f t="shared" si="24"/>
        <v>0</v>
      </c>
      <c r="K791" s="15">
        <f t="shared" si="25"/>
        <v>1</v>
      </c>
      <c r="M791" s="15">
        <f>IF(INDEX('Asset purchases'!L$3:L$1002,MATCH($A791,'Asset purchases'!$A$3:$A$1002,0))="ü",1,NA())</f>
        <v>1</v>
      </c>
      <c r="N791" s="15" t="e">
        <f>IF(INDEX('Asset purchases'!M$3:M$1002,MATCH($A791,'Asset purchases'!$A$3:$A$1002,0))="ü",1,NA())</f>
        <v>#N/A</v>
      </c>
      <c r="O791" s="15" t="e">
        <f>IF(INDEX('Asset purchases'!N$3:N$1002,MATCH($A791,'Asset purchases'!$A$3:$A$1002,0))="ü",1,NA())</f>
        <v>#N/A</v>
      </c>
      <c r="P791" s="15" t="e">
        <f>IF(INDEX('Asset purchases'!O$3:O$1002,MATCH($A791,'Asset purchases'!$A$3:$A$1002,0))="ü",1,NA())</f>
        <v>#N/A</v>
      </c>
      <c r="Q791" s="15" t="e">
        <f>IF(INDEX('Asset purchases'!P$3:P$1002,MATCH($A791,'Asset purchases'!$A$3:$A$1002,0))="ü",1,NA())</f>
        <v>#N/A</v>
      </c>
      <c r="R791" s="15" t="e">
        <f>IF(INDEX('Asset purchases'!Q$3:Q$1002,MATCH($A791,'Asset purchases'!$A$3:$A$1002,0))="ü",1,NA())</f>
        <v>#N/A</v>
      </c>
      <c r="S791" s="15" t="e">
        <f>IF(INDEX('Asset purchases'!R$3:R$1002,MATCH($A791,'Asset purchases'!$A$3:$A$1002,0))="ü",1,NA())</f>
        <v>#N/A</v>
      </c>
      <c r="T791" s="15" t="e">
        <f>IF(INDEX('Asset purchases'!S$3:S$1002,MATCH($A791,'Asset purchases'!$A$3:$A$1002,0))="ü",1,NA())</f>
        <v>#N/A</v>
      </c>
      <c r="U791" s="15" t="e">
        <f>IF(INDEX('Asset purchases'!T$3:T$1002,MATCH($A791,'Asset purchases'!$A$3:$A$1002,0))="ü",1,NA())</f>
        <v>#N/A</v>
      </c>
      <c r="V791" s="43">
        <f>IF(Announcements!H787="ü",1,0)</f>
        <v>0</v>
      </c>
    </row>
    <row r="792" spans="1:22" x14ac:dyDescent="0.3">
      <c r="A792" s="15" t="str">
        <f>IF(NOT(ISBLANK(Announcements!A788)),Announcements!A788,NA())</f>
        <v>MX-20200320-mon-3</v>
      </c>
      <c r="B792" s="15">
        <f>IF(NOT(ISBLANK(Announcements!B788)),Announcements!B788,NA())</f>
        <v>2</v>
      </c>
      <c r="C792" s="15" t="e">
        <f>IF(NOT(ISBLANK(Announcements!#REF!)),Announcements!#REF!,NA())</f>
        <v>#REF!</v>
      </c>
      <c r="D792" s="26">
        <f>IF(NOT(ISBLANK(Announcements!C788)),Announcements!C788,NA())</f>
        <v>43942</v>
      </c>
      <c r="E792" s="15" t="e">
        <f>IF(NOT(ISBLANK(Announcements!D788)),Announcements!D788,NA())</f>
        <v>#N/A</v>
      </c>
      <c r="F792" s="15" t="str">
        <f>IF(NOT(ISBLANK(Announcements!E788)),Announcements!E788,NA())</f>
        <v>MX</v>
      </c>
      <c r="G792" s="15" t="str">
        <f>IF(NOT(ISBLANK(Announcements!F788)),Announcements!F788,NA())</f>
        <v>Lending operations</v>
      </c>
      <c r="H792" s="15">
        <f>IF(INDEX('Lending operations'!$L$3:$L$1007,MATCH($A792,'Lending operations'!$A$3:$A$1007,0))="ü",1,0)</f>
        <v>0</v>
      </c>
      <c r="I792" s="15" t="e">
        <f>IF(INDEX('Lending operations'!$M$3:$M$1007,MATCH($A792,'Lending operations'!$A$3:$A$1007,0))="ü",1,NA())</f>
        <v>#N/A</v>
      </c>
      <c r="J792" s="15">
        <f t="shared" si="24"/>
        <v>0</v>
      </c>
      <c r="K792" s="15">
        <f t="shared" si="25"/>
        <v>0</v>
      </c>
      <c r="M792" s="15" t="e">
        <f>IF(INDEX('Asset purchases'!L$3:L$1002,MATCH($A792,'Asset purchases'!$A$3:$A$1002,0))="ü",1,NA())</f>
        <v>#N/A</v>
      </c>
      <c r="N792" s="15" t="e">
        <f>IF(INDEX('Asset purchases'!M$3:M$1002,MATCH($A792,'Asset purchases'!$A$3:$A$1002,0))="ü",1,NA())</f>
        <v>#N/A</v>
      </c>
      <c r="O792" s="15" t="e">
        <f>IF(INDEX('Asset purchases'!N$3:N$1002,MATCH($A792,'Asset purchases'!$A$3:$A$1002,0))="ü",1,NA())</f>
        <v>#N/A</v>
      </c>
      <c r="P792" s="15" t="e">
        <f>IF(INDEX('Asset purchases'!O$3:O$1002,MATCH($A792,'Asset purchases'!$A$3:$A$1002,0))="ü",1,NA())</f>
        <v>#N/A</v>
      </c>
      <c r="Q792" s="15" t="e">
        <f>IF(INDEX('Asset purchases'!P$3:P$1002,MATCH($A792,'Asset purchases'!$A$3:$A$1002,0))="ü",1,NA())</f>
        <v>#N/A</v>
      </c>
      <c r="R792" s="15" t="e">
        <f>IF(INDEX('Asset purchases'!Q$3:Q$1002,MATCH($A792,'Asset purchases'!$A$3:$A$1002,0))="ü",1,NA())</f>
        <v>#N/A</v>
      </c>
      <c r="S792" s="15" t="e">
        <f>IF(INDEX('Asset purchases'!R$3:R$1002,MATCH($A792,'Asset purchases'!$A$3:$A$1002,0))="ü",1,NA())</f>
        <v>#N/A</v>
      </c>
      <c r="T792" s="15" t="e">
        <f>IF(INDEX('Asset purchases'!S$3:S$1002,MATCH($A792,'Asset purchases'!$A$3:$A$1002,0))="ü",1,NA())</f>
        <v>#N/A</v>
      </c>
      <c r="U792" s="15" t="e">
        <f>IF(INDEX('Asset purchases'!T$3:T$1002,MATCH($A792,'Asset purchases'!$A$3:$A$1002,0))="ü",1,NA())</f>
        <v>#N/A</v>
      </c>
      <c r="V792" s="43">
        <f>IF(Announcements!H788="ü",1,0)</f>
        <v>0</v>
      </c>
    </row>
    <row r="793" spans="1:22" x14ac:dyDescent="0.3">
      <c r="A793" s="15" t="str">
        <f>IF(NOT(ISBLANK(Announcements!A789)),Announcements!A789,NA())</f>
        <v>MX-20200320-mon-3</v>
      </c>
      <c r="B793" s="15">
        <f>IF(NOT(ISBLANK(Announcements!B789)),Announcements!B789,NA())</f>
        <v>3</v>
      </c>
      <c r="C793" s="15" t="e">
        <f>IF(NOT(ISBLANK(Announcements!#REF!)),Announcements!#REF!,NA())</f>
        <v>#REF!</v>
      </c>
      <c r="D793" s="26">
        <f>IF(NOT(ISBLANK(Announcements!C789)),Announcements!C789,NA())</f>
        <v>43942</v>
      </c>
      <c r="E793" s="15" t="e">
        <f>IF(NOT(ISBLANK(Announcements!D789)),Announcements!D789,NA())</f>
        <v>#N/A</v>
      </c>
      <c r="F793" s="15" t="str">
        <f>IF(NOT(ISBLANK(Announcements!E789)),Announcements!E789,NA())</f>
        <v>MX</v>
      </c>
      <c r="G793" s="15" t="str">
        <f>IF(NOT(ISBLANK(Announcements!F789)),Announcements!F789,NA())</f>
        <v>Lending operations</v>
      </c>
      <c r="H793" s="15">
        <f>IF(INDEX('Lending operations'!$L$3:$L$1007,MATCH($A793,'Lending operations'!$A$3:$A$1007,0))="ü",1,0)</f>
        <v>0</v>
      </c>
      <c r="I793" s="15" t="e">
        <f>IF(INDEX('Lending operations'!$M$3:$M$1007,MATCH($A793,'Lending operations'!$A$3:$A$1007,0))="ü",1,NA())</f>
        <v>#N/A</v>
      </c>
      <c r="J793" s="15">
        <f t="shared" si="24"/>
        <v>0</v>
      </c>
      <c r="K793" s="15">
        <f t="shared" si="25"/>
        <v>0</v>
      </c>
      <c r="M793" s="15" t="e">
        <f>IF(INDEX('Asset purchases'!L$3:L$1002,MATCH($A793,'Asset purchases'!$A$3:$A$1002,0))="ü",1,NA())</f>
        <v>#N/A</v>
      </c>
      <c r="N793" s="15" t="e">
        <f>IF(INDEX('Asset purchases'!M$3:M$1002,MATCH($A793,'Asset purchases'!$A$3:$A$1002,0))="ü",1,NA())</f>
        <v>#N/A</v>
      </c>
      <c r="O793" s="15" t="e">
        <f>IF(INDEX('Asset purchases'!N$3:N$1002,MATCH($A793,'Asset purchases'!$A$3:$A$1002,0))="ü",1,NA())</f>
        <v>#N/A</v>
      </c>
      <c r="P793" s="15" t="e">
        <f>IF(INDEX('Asset purchases'!O$3:O$1002,MATCH($A793,'Asset purchases'!$A$3:$A$1002,0))="ü",1,NA())</f>
        <v>#N/A</v>
      </c>
      <c r="Q793" s="15" t="e">
        <f>IF(INDEX('Asset purchases'!P$3:P$1002,MATCH($A793,'Asset purchases'!$A$3:$A$1002,0))="ü",1,NA())</f>
        <v>#N/A</v>
      </c>
      <c r="R793" s="15" t="e">
        <f>IF(INDEX('Asset purchases'!Q$3:Q$1002,MATCH($A793,'Asset purchases'!$A$3:$A$1002,0))="ü",1,NA())</f>
        <v>#N/A</v>
      </c>
      <c r="S793" s="15" t="e">
        <f>IF(INDEX('Asset purchases'!R$3:R$1002,MATCH($A793,'Asset purchases'!$A$3:$A$1002,0))="ü",1,NA())</f>
        <v>#N/A</v>
      </c>
      <c r="T793" s="15" t="e">
        <f>IF(INDEX('Asset purchases'!S$3:S$1002,MATCH($A793,'Asset purchases'!$A$3:$A$1002,0))="ü",1,NA())</f>
        <v>#N/A</v>
      </c>
      <c r="U793" s="15" t="e">
        <f>IF(INDEX('Asset purchases'!T$3:T$1002,MATCH($A793,'Asset purchases'!$A$3:$A$1002,0))="ü",1,NA())</f>
        <v>#N/A</v>
      </c>
      <c r="V793" s="43">
        <f>IF(Announcements!H789="ü",1,0)</f>
        <v>0</v>
      </c>
    </row>
    <row r="794" spans="1:22" x14ac:dyDescent="0.3">
      <c r="A794" s="15" t="str">
        <f>IF(NOT(ISBLANK(Announcements!A790)),Announcements!A790,NA())</f>
        <v>MX-20200213-mon-1</v>
      </c>
      <c r="B794" s="15">
        <f>IF(NOT(ISBLANK(Announcements!B790)),Announcements!B790,NA())</f>
        <v>3</v>
      </c>
      <c r="C794" s="15" t="e">
        <f>IF(NOT(ISBLANK(Announcements!#REF!)),Announcements!#REF!,NA())</f>
        <v>#REF!</v>
      </c>
      <c r="D794" s="26">
        <f>IF(NOT(ISBLANK(Announcements!C790)),Announcements!C790,NA())</f>
        <v>43942</v>
      </c>
      <c r="E794" s="15" t="e">
        <f>IF(NOT(ISBLANK(Announcements!D790)),Announcements!D790,NA())</f>
        <v>#N/A</v>
      </c>
      <c r="F794" s="15" t="str">
        <f>IF(NOT(ISBLANK(Announcements!E790)),Announcements!E790,NA())</f>
        <v>MX</v>
      </c>
      <c r="G794" s="15" t="str">
        <f>IF(NOT(ISBLANK(Announcements!F790)),Announcements!F790,NA())</f>
        <v>Interest rate</v>
      </c>
      <c r="H794" s="15" t="e">
        <f>IF(INDEX('Lending operations'!$L$3:$L$1007,MATCH($A794,'Lending operations'!$A$3:$A$1007,0))="ü",1,0)</f>
        <v>#N/A</v>
      </c>
      <c r="I794" s="15" t="e">
        <f>IF(INDEX('Lending operations'!$M$3:$M$1007,MATCH($A794,'Lending operations'!$A$3:$A$1007,0))="ü",1,NA())</f>
        <v>#N/A</v>
      </c>
      <c r="J794" s="15">
        <f t="shared" si="24"/>
        <v>0</v>
      </c>
      <c r="K794" s="15">
        <f t="shared" si="25"/>
        <v>0</v>
      </c>
      <c r="M794" s="15" t="e">
        <f>IF(INDEX('Asset purchases'!L$3:L$1002,MATCH($A794,'Asset purchases'!$A$3:$A$1002,0))="ü",1,NA())</f>
        <v>#N/A</v>
      </c>
      <c r="N794" s="15" t="e">
        <f>IF(INDEX('Asset purchases'!M$3:M$1002,MATCH($A794,'Asset purchases'!$A$3:$A$1002,0))="ü",1,NA())</f>
        <v>#N/A</v>
      </c>
      <c r="O794" s="15" t="e">
        <f>IF(INDEX('Asset purchases'!N$3:N$1002,MATCH($A794,'Asset purchases'!$A$3:$A$1002,0))="ü",1,NA())</f>
        <v>#N/A</v>
      </c>
      <c r="P794" s="15" t="e">
        <f>IF(INDEX('Asset purchases'!O$3:O$1002,MATCH($A794,'Asset purchases'!$A$3:$A$1002,0))="ü",1,NA())</f>
        <v>#N/A</v>
      </c>
      <c r="Q794" s="15" t="e">
        <f>IF(INDEX('Asset purchases'!P$3:P$1002,MATCH($A794,'Asset purchases'!$A$3:$A$1002,0))="ü",1,NA())</f>
        <v>#N/A</v>
      </c>
      <c r="R794" s="15" t="e">
        <f>IF(INDEX('Asset purchases'!Q$3:Q$1002,MATCH($A794,'Asset purchases'!$A$3:$A$1002,0))="ü",1,NA())</f>
        <v>#N/A</v>
      </c>
      <c r="S794" s="15" t="e">
        <f>IF(INDEX('Asset purchases'!R$3:R$1002,MATCH($A794,'Asset purchases'!$A$3:$A$1002,0))="ü",1,NA())</f>
        <v>#N/A</v>
      </c>
      <c r="T794" s="15" t="e">
        <f>IF(INDEX('Asset purchases'!S$3:S$1002,MATCH($A794,'Asset purchases'!$A$3:$A$1002,0))="ü",1,NA())</f>
        <v>#N/A</v>
      </c>
      <c r="U794" s="15" t="e">
        <f>IF(INDEX('Asset purchases'!T$3:T$1002,MATCH($A794,'Asset purchases'!$A$3:$A$1002,0))="ü",1,NA())</f>
        <v>#N/A</v>
      </c>
      <c r="V794" s="43">
        <f>IF(Announcements!H790="ü",1,0)</f>
        <v>0</v>
      </c>
    </row>
    <row r="795" spans="1:22" x14ac:dyDescent="0.3">
      <c r="A795" s="15" t="str">
        <f>IF(NOT(ISBLANK(Announcements!A791)),Announcements!A791,NA())</f>
        <v>MX-20200421-mon-2</v>
      </c>
      <c r="B795" s="15">
        <f>IF(NOT(ISBLANK(Announcements!B791)),Announcements!B791,NA())</f>
        <v>1</v>
      </c>
      <c r="C795" s="15" t="e">
        <f>IF(NOT(ISBLANK(Announcements!#REF!)),Announcements!#REF!,NA())</f>
        <v>#REF!</v>
      </c>
      <c r="D795" s="26">
        <f>IF(NOT(ISBLANK(Announcements!C791)),Announcements!C791,NA())</f>
        <v>43942</v>
      </c>
      <c r="E795" s="15" t="e">
        <f>IF(NOT(ISBLANK(Announcements!D791)),Announcements!D791,NA())</f>
        <v>#N/A</v>
      </c>
      <c r="F795" s="15" t="str">
        <f>IF(NOT(ISBLANK(Announcements!E791)),Announcements!E791,NA())</f>
        <v>MX</v>
      </c>
      <c r="G795" s="15" t="str">
        <f>IF(NOT(ISBLANK(Announcements!F791)),Announcements!F791,NA())</f>
        <v>Other</v>
      </c>
      <c r="H795" s="15" t="e">
        <f>IF(INDEX('Lending operations'!$L$3:$L$1007,MATCH($A795,'Lending operations'!$A$3:$A$1007,0))="ü",1,0)</f>
        <v>#N/A</v>
      </c>
      <c r="I795" s="15" t="e">
        <f>IF(INDEX('Lending operations'!$M$3:$M$1007,MATCH($A795,'Lending operations'!$A$3:$A$1007,0))="ü",1,NA())</f>
        <v>#N/A</v>
      </c>
      <c r="J795" s="15">
        <f t="shared" si="24"/>
        <v>0</v>
      </c>
      <c r="K795" s="15">
        <f t="shared" si="25"/>
        <v>0</v>
      </c>
      <c r="M795" s="15" t="e">
        <f>IF(INDEX('Asset purchases'!L$3:L$1002,MATCH($A795,'Asset purchases'!$A$3:$A$1002,0))="ü",1,NA())</f>
        <v>#N/A</v>
      </c>
      <c r="N795" s="15" t="e">
        <f>IF(INDEX('Asset purchases'!M$3:M$1002,MATCH($A795,'Asset purchases'!$A$3:$A$1002,0))="ü",1,NA())</f>
        <v>#N/A</v>
      </c>
      <c r="O795" s="15" t="e">
        <f>IF(INDEX('Asset purchases'!N$3:N$1002,MATCH($A795,'Asset purchases'!$A$3:$A$1002,0))="ü",1,NA())</f>
        <v>#N/A</v>
      </c>
      <c r="P795" s="15" t="e">
        <f>IF(INDEX('Asset purchases'!O$3:O$1002,MATCH($A795,'Asset purchases'!$A$3:$A$1002,0))="ü",1,NA())</f>
        <v>#N/A</v>
      </c>
      <c r="Q795" s="15" t="e">
        <f>IF(INDEX('Asset purchases'!P$3:P$1002,MATCH($A795,'Asset purchases'!$A$3:$A$1002,0))="ü",1,NA())</f>
        <v>#N/A</v>
      </c>
      <c r="R795" s="15" t="e">
        <f>IF(INDEX('Asset purchases'!Q$3:Q$1002,MATCH($A795,'Asset purchases'!$A$3:$A$1002,0))="ü",1,NA())</f>
        <v>#N/A</v>
      </c>
      <c r="S795" s="15" t="e">
        <f>IF(INDEX('Asset purchases'!R$3:R$1002,MATCH($A795,'Asset purchases'!$A$3:$A$1002,0))="ü",1,NA())</f>
        <v>#N/A</v>
      </c>
      <c r="T795" s="15" t="e">
        <f>IF(INDEX('Asset purchases'!S$3:S$1002,MATCH($A795,'Asset purchases'!$A$3:$A$1002,0))="ü",1,NA())</f>
        <v>#N/A</v>
      </c>
      <c r="U795" s="15" t="e">
        <f>IF(INDEX('Asset purchases'!T$3:T$1002,MATCH($A795,'Asset purchases'!$A$3:$A$1002,0))="ü",1,NA())</f>
        <v>#N/A</v>
      </c>
      <c r="V795" s="43">
        <f>IF(Announcements!H791="ü",1,0)</f>
        <v>0</v>
      </c>
    </row>
    <row r="796" spans="1:22" x14ac:dyDescent="0.3">
      <c r="A796" s="15" t="str">
        <f>IF(NOT(ISBLANK(Announcements!A792)),Announcements!A792,NA())</f>
        <v>MX-20200421-mon-3</v>
      </c>
      <c r="B796" s="15">
        <f>IF(NOT(ISBLANK(Announcements!B792)),Announcements!B792,NA())</f>
        <v>1</v>
      </c>
      <c r="C796" s="15" t="e">
        <f>IF(NOT(ISBLANK(Announcements!#REF!)),Announcements!#REF!,NA())</f>
        <v>#REF!</v>
      </c>
      <c r="D796" s="26">
        <f>IF(NOT(ISBLANK(Announcements!C792)),Announcements!C792,NA())</f>
        <v>43942</v>
      </c>
      <c r="E796" s="15" t="e">
        <f>IF(NOT(ISBLANK(Announcements!D792)),Announcements!D792,NA())</f>
        <v>#N/A</v>
      </c>
      <c r="F796" s="15" t="str">
        <f>IF(NOT(ISBLANK(Announcements!E792)),Announcements!E792,NA())</f>
        <v>MX</v>
      </c>
      <c r="G796" s="15" t="str">
        <f>IF(NOT(ISBLANK(Announcements!F792)),Announcements!F792,NA())</f>
        <v>Lending operations</v>
      </c>
      <c r="H796" s="15">
        <f>IF(INDEX('Lending operations'!$L$3:$L$1007,MATCH($A796,'Lending operations'!$A$3:$A$1007,0))="ü",1,0)</f>
        <v>0</v>
      </c>
      <c r="I796" s="15" t="e">
        <f>IF(INDEX('Lending operations'!$M$3:$M$1007,MATCH($A796,'Lending operations'!$A$3:$A$1007,0))="ü",1,NA())</f>
        <v>#N/A</v>
      </c>
      <c r="J796" s="15">
        <f t="shared" si="24"/>
        <v>0</v>
      </c>
      <c r="K796" s="15">
        <f t="shared" si="25"/>
        <v>0</v>
      </c>
      <c r="M796" s="15" t="e">
        <f>IF(INDEX('Asset purchases'!L$3:L$1002,MATCH($A796,'Asset purchases'!$A$3:$A$1002,0))="ü",1,NA())</f>
        <v>#N/A</v>
      </c>
      <c r="N796" s="15" t="e">
        <f>IF(INDEX('Asset purchases'!M$3:M$1002,MATCH($A796,'Asset purchases'!$A$3:$A$1002,0))="ü",1,NA())</f>
        <v>#N/A</v>
      </c>
      <c r="O796" s="15" t="e">
        <f>IF(INDEX('Asset purchases'!N$3:N$1002,MATCH($A796,'Asset purchases'!$A$3:$A$1002,0))="ü",1,NA())</f>
        <v>#N/A</v>
      </c>
      <c r="P796" s="15" t="e">
        <f>IF(INDEX('Asset purchases'!O$3:O$1002,MATCH($A796,'Asset purchases'!$A$3:$A$1002,0))="ü",1,NA())</f>
        <v>#N/A</v>
      </c>
      <c r="Q796" s="15" t="e">
        <f>IF(INDEX('Asset purchases'!P$3:P$1002,MATCH($A796,'Asset purchases'!$A$3:$A$1002,0))="ü",1,NA())</f>
        <v>#N/A</v>
      </c>
      <c r="R796" s="15" t="e">
        <f>IF(INDEX('Asset purchases'!Q$3:Q$1002,MATCH($A796,'Asset purchases'!$A$3:$A$1002,0))="ü",1,NA())</f>
        <v>#N/A</v>
      </c>
      <c r="S796" s="15" t="e">
        <f>IF(INDEX('Asset purchases'!R$3:R$1002,MATCH($A796,'Asset purchases'!$A$3:$A$1002,0))="ü",1,NA())</f>
        <v>#N/A</v>
      </c>
      <c r="T796" s="15" t="e">
        <f>IF(INDEX('Asset purchases'!S$3:S$1002,MATCH($A796,'Asset purchases'!$A$3:$A$1002,0))="ü",1,NA())</f>
        <v>#N/A</v>
      </c>
      <c r="U796" s="15" t="e">
        <f>IF(INDEX('Asset purchases'!T$3:T$1002,MATCH($A796,'Asset purchases'!$A$3:$A$1002,0))="ü",1,NA())</f>
        <v>#N/A</v>
      </c>
      <c r="V796" s="43">
        <f>IF(Announcements!H792="ü",1,0)</f>
        <v>0</v>
      </c>
    </row>
    <row r="797" spans="1:22" x14ac:dyDescent="0.3">
      <c r="A797" s="15" t="str">
        <f>IF(NOT(ISBLANK(Announcements!A793)),Announcements!A793,NA())</f>
        <v>MX-20200421-mon-4</v>
      </c>
      <c r="B797" s="15">
        <f>IF(NOT(ISBLANK(Announcements!B793)),Announcements!B793,NA())</f>
        <v>1</v>
      </c>
      <c r="C797" s="15" t="e">
        <f>IF(NOT(ISBLANK(Announcements!#REF!)),Announcements!#REF!,NA())</f>
        <v>#REF!</v>
      </c>
      <c r="D797" s="26">
        <f>IF(NOT(ISBLANK(Announcements!C793)),Announcements!C793,NA())</f>
        <v>43942</v>
      </c>
      <c r="E797" s="15" t="e">
        <f>IF(NOT(ISBLANK(Announcements!D793)),Announcements!D793,NA())</f>
        <v>#N/A</v>
      </c>
      <c r="F797" s="15" t="str">
        <f>IF(NOT(ISBLANK(Announcements!E793)),Announcements!E793,NA())</f>
        <v>MX</v>
      </c>
      <c r="G797" s="15" t="str">
        <f>IF(NOT(ISBLANK(Announcements!F793)),Announcements!F793,NA())</f>
        <v>Lending operations</v>
      </c>
      <c r="H797" s="15">
        <f>IF(INDEX('Lending operations'!$L$3:$L$1007,MATCH($A797,'Lending operations'!$A$3:$A$1007,0))="ü",1,0)</f>
        <v>0</v>
      </c>
      <c r="I797" s="15" t="e">
        <f>IF(INDEX('Lending operations'!$M$3:$M$1007,MATCH($A797,'Lending operations'!$A$3:$A$1007,0))="ü",1,NA())</f>
        <v>#N/A</v>
      </c>
      <c r="J797" s="15">
        <f t="shared" si="24"/>
        <v>0</v>
      </c>
      <c r="K797" s="15">
        <f t="shared" si="25"/>
        <v>0</v>
      </c>
      <c r="M797" s="15" t="e">
        <f>IF(INDEX('Asset purchases'!L$3:L$1002,MATCH($A797,'Asset purchases'!$A$3:$A$1002,0))="ü",1,NA())</f>
        <v>#N/A</v>
      </c>
      <c r="N797" s="15" t="e">
        <f>IF(INDEX('Asset purchases'!M$3:M$1002,MATCH($A797,'Asset purchases'!$A$3:$A$1002,0))="ü",1,NA())</f>
        <v>#N/A</v>
      </c>
      <c r="O797" s="15" t="e">
        <f>IF(INDEX('Asset purchases'!N$3:N$1002,MATCH($A797,'Asset purchases'!$A$3:$A$1002,0))="ü",1,NA())</f>
        <v>#N/A</v>
      </c>
      <c r="P797" s="15" t="e">
        <f>IF(INDEX('Asset purchases'!O$3:O$1002,MATCH($A797,'Asset purchases'!$A$3:$A$1002,0))="ü",1,NA())</f>
        <v>#N/A</v>
      </c>
      <c r="Q797" s="15" t="e">
        <f>IF(INDEX('Asset purchases'!P$3:P$1002,MATCH($A797,'Asset purchases'!$A$3:$A$1002,0))="ü",1,NA())</f>
        <v>#N/A</v>
      </c>
      <c r="R797" s="15" t="e">
        <f>IF(INDEX('Asset purchases'!Q$3:Q$1002,MATCH($A797,'Asset purchases'!$A$3:$A$1002,0))="ü",1,NA())</f>
        <v>#N/A</v>
      </c>
      <c r="S797" s="15" t="e">
        <f>IF(INDEX('Asset purchases'!R$3:R$1002,MATCH($A797,'Asset purchases'!$A$3:$A$1002,0))="ü",1,NA())</f>
        <v>#N/A</v>
      </c>
      <c r="T797" s="15" t="e">
        <f>IF(INDEX('Asset purchases'!S$3:S$1002,MATCH($A797,'Asset purchases'!$A$3:$A$1002,0))="ü",1,NA())</f>
        <v>#N/A</v>
      </c>
      <c r="U797" s="15" t="e">
        <f>IF(INDEX('Asset purchases'!T$3:T$1002,MATCH($A797,'Asset purchases'!$A$3:$A$1002,0))="ü",1,NA())</f>
        <v>#N/A</v>
      </c>
      <c r="V797" s="43">
        <f>IF(Announcements!H793="ü",1,0)</f>
        <v>0</v>
      </c>
    </row>
    <row r="798" spans="1:22" x14ac:dyDescent="0.3">
      <c r="A798" s="15" t="str">
        <f>IF(NOT(ISBLANK(Announcements!A794)),Announcements!A794,NA())</f>
        <v>MX-20200421-mon-5</v>
      </c>
      <c r="B798" s="15">
        <f>IF(NOT(ISBLANK(Announcements!B794)),Announcements!B794,NA())</f>
        <v>1</v>
      </c>
      <c r="C798" s="15" t="e">
        <f>IF(NOT(ISBLANK(Announcements!#REF!)),Announcements!#REF!,NA())</f>
        <v>#REF!</v>
      </c>
      <c r="D798" s="26">
        <f>IF(NOT(ISBLANK(Announcements!C794)),Announcements!C794,NA())</f>
        <v>43942</v>
      </c>
      <c r="E798" s="15" t="e">
        <f>IF(NOT(ISBLANK(Announcements!D794)),Announcements!D794,NA())</f>
        <v>#N/A</v>
      </c>
      <c r="F798" s="15" t="str">
        <f>IF(NOT(ISBLANK(Announcements!E794)),Announcements!E794,NA())</f>
        <v>MX</v>
      </c>
      <c r="G798" s="15" t="str">
        <f>IF(NOT(ISBLANK(Announcements!F794)),Announcements!F794,NA())</f>
        <v>Lending operations</v>
      </c>
      <c r="H798" s="15">
        <f>IF(INDEX('Lending operations'!$L$3:$L$1007,MATCH($A798,'Lending operations'!$A$3:$A$1007,0))="ü",1,0)</f>
        <v>1</v>
      </c>
      <c r="I798" s="15" t="e">
        <f>IF(INDEX('Lending operations'!$M$3:$M$1007,MATCH($A798,'Lending operations'!$A$3:$A$1007,0))="ü",1,NA())</f>
        <v>#N/A</v>
      </c>
      <c r="J798" s="15">
        <f t="shared" si="24"/>
        <v>0</v>
      </c>
      <c r="K798" s="15">
        <f t="shared" si="25"/>
        <v>0</v>
      </c>
      <c r="M798" s="15" t="e">
        <f>IF(INDEX('Asset purchases'!L$3:L$1002,MATCH($A798,'Asset purchases'!$A$3:$A$1002,0))="ü",1,NA())</f>
        <v>#N/A</v>
      </c>
      <c r="N798" s="15" t="e">
        <f>IF(INDEX('Asset purchases'!M$3:M$1002,MATCH($A798,'Asset purchases'!$A$3:$A$1002,0))="ü",1,NA())</f>
        <v>#N/A</v>
      </c>
      <c r="O798" s="15" t="e">
        <f>IF(INDEX('Asset purchases'!N$3:N$1002,MATCH($A798,'Asset purchases'!$A$3:$A$1002,0))="ü",1,NA())</f>
        <v>#N/A</v>
      </c>
      <c r="P798" s="15" t="e">
        <f>IF(INDEX('Asset purchases'!O$3:O$1002,MATCH($A798,'Asset purchases'!$A$3:$A$1002,0))="ü",1,NA())</f>
        <v>#N/A</v>
      </c>
      <c r="Q798" s="15" t="e">
        <f>IF(INDEX('Asset purchases'!P$3:P$1002,MATCH($A798,'Asset purchases'!$A$3:$A$1002,0))="ü",1,NA())</f>
        <v>#N/A</v>
      </c>
      <c r="R798" s="15" t="e">
        <f>IF(INDEX('Asset purchases'!Q$3:Q$1002,MATCH($A798,'Asset purchases'!$A$3:$A$1002,0))="ü",1,NA())</f>
        <v>#N/A</v>
      </c>
      <c r="S798" s="15" t="e">
        <f>IF(INDEX('Asset purchases'!R$3:R$1002,MATCH($A798,'Asset purchases'!$A$3:$A$1002,0))="ü",1,NA())</f>
        <v>#N/A</v>
      </c>
      <c r="T798" s="15" t="e">
        <f>IF(INDEX('Asset purchases'!S$3:S$1002,MATCH($A798,'Asset purchases'!$A$3:$A$1002,0))="ü",1,NA())</f>
        <v>#N/A</v>
      </c>
      <c r="U798" s="15" t="e">
        <f>IF(INDEX('Asset purchases'!T$3:T$1002,MATCH($A798,'Asset purchases'!$A$3:$A$1002,0))="ü",1,NA())</f>
        <v>#N/A</v>
      </c>
      <c r="V798" s="43">
        <f>IF(Announcements!H794="ü",1,0)</f>
        <v>0</v>
      </c>
    </row>
    <row r="799" spans="1:22" x14ac:dyDescent="0.3">
      <c r="A799" s="15" t="str">
        <f>IF(NOT(ISBLANK(Announcements!A795)),Announcements!A795,NA())</f>
        <v>MX-20200421-mon-6</v>
      </c>
      <c r="B799" s="15">
        <f>IF(NOT(ISBLANK(Announcements!B795)),Announcements!B795,NA())</f>
        <v>1</v>
      </c>
      <c r="C799" s="15" t="e">
        <f>IF(NOT(ISBLANK(Announcements!#REF!)),Announcements!#REF!,NA())</f>
        <v>#REF!</v>
      </c>
      <c r="D799" s="26">
        <f>IF(NOT(ISBLANK(Announcements!C795)),Announcements!C795,NA())</f>
        <v>43942</v>
      </c>
      <c r="E799" s="15" t="e">
        <f>IF(NOT(ISBLANK(Announcements!D795)),Announcements!D795,NA())</f>
        <v>#N/A</v>
      </c>
      <c r="F799" s="15" t="str">
        <f>IF(NOT(ISBLANK(Announcements!E795)),Announcements!E795,NA())</f>
        <v>MX</v>
      </c>
      <c r="G799" s="15" t="str">
        <f>IF(NOT(ISBLANK(Announcements!F795)),Announcements!F795,NA())</f>
        <v>Lending operations</v>
      </c>
      <c r="H799" s="15">
        <f>IF(INDEX('Lending operations'!$L$3:$L$1007,MATCH($A799,'Lending operations'!$A$3:$A$1007,0))="ü",1,0)</f>
        <v>1</v>
      </c>
      <c r="I799" s="15" t="e">
        <f>IF(INDEX('Lending operations'!$M$3:$M$1007,MATCH($A799,'Lending operations'!$A$3:$A$1007,0))="ü",1,NA())</f>
        <v>#N/A</v>
      </c>
      <c r="J799" s="15">
        <f t="shared" si="24"/>
        <v>0</v>
      </c>
      <c r="K799" s="15">
        <f t="shared" si="25"/>
        <v>0</v>
      </c>
      <c r="M799" s="15" t="e">
        <f>IF(INDEX('Asset purchases'!L$3:L$1002,MATCH($A799,'Asset purchases'!$A$3:$A$1002,0))="ü",1,NA())</f>
        <v>#N/A</v>
      </c>
      <c r="N799" s="15" t="e">
        <f>IF(INDEX('Asset purchases'!M$3:M$1002,MATCH($A799,'Asset purchases'!$A$3:$A$1002,0))="ü",1,NA())</f>
        <v>#N/A</v>
      </c>
      <c r="O799" s="15" t="e">
        <f>IF(INDEX('Asset purchases'!N$3:N$1002,MATCH($A799,'Asset purchases'!$A$3:$A$1002,0))="ü",1,NA())</f>
        <v>#N/A</v>
      </c>
      <c r="P799" s="15" t="e">
        <f>IF(INDEX('Asset purchases'!O$3:O$1002,MATCH($A799,'Asset purchases'!$A$3:$A$1002,0))="ü",1,NA())</f>
        <v>#N/A</v>
      </c>
      <c r="Q799" s="15" t="e">
        <f>IF(INDEX('Asset purchases'!P$3:P$1002,MATCH($A799,'Asset purchases'!$A$3:$A$1002,0))="ü",1,NA())</f>
        <v>#N/A</v>
      </c>
      <c r="R799" s="15" t="e">
        <f>IF(INDEX('Asset purchases'!Q$3:Q$1002,MATCH($A799,'Asset purchases'!$A$3:$A$1002,0))="ü",1,NA())</f>
        <v>#N/A</v>
      </c>
      <c r="S799" s="15" t="e">
        <f>IF(INDEX('Asset purchases'!R$3:R$1002,MATCH($A799,'Asset purchases'!$A$3:$A$1002,0))="ü",1,NA())</f>
        <v>#N/A</v>
      </c>
      <c r="T799" s="15" t="e">
        <f>IF(INDEX('Asset purchases'!S$3:S$1002,MATCH($A799,'Asset purchases'!$A$3:$A$1002,0))="ü",1,NA())</f>
        <v>#N/A</v>
      </c>
      <c r="U799" s="15" t="e">
        <f>IF(INDEX('Asset purchases'!T$3:T$1002,MATCH($A799,'Asset purchases'!$A$3:$A$1002,0))="ü",1,NA())</f>
        <v>#N/A</v>
      </c>
      <c r="V799" s="43">
        <f>IF(Announcements!H795="ü",1,0)</f>
        <v>0</v>
      </c>
    </row>
    <row r="800" spans="1:22" x14ac:dyDescent="0.3">
      <c r="A800" s="15" t="str">
        <f>IF(NOT(ISBLANK(Announcements!A796)),Announcements!A796,NA())</f>
        <v>MX-20200421-mon-7</v>
      </c>
      <c r="B800" s="15">
        <f>IF(NOT(ISBLANK(Announcements!B796)),Announcements!B796,NA())</f>
        <v>1</v>
      </c>
      <c r="C800" s="15" t="e">
        <f>IF(NOT(ISBLANK(Announcements!#REF!)),Announcements!#REF!,NA())</f>
        <v>#REF!</v>
      </c>
      <c r="D800" s="26">
        <f>IF(NOT(ISBLANK(Announcements!C796)),Announcements!C796,NA())</f>
        <v>43942</v>
      </c>
      <c r="E800" s="15" t="e">
        <f>IF(NOT(ISBLANK(Announcements!D796)),Announcements!D796,NA())</f>
        <v>#N/A</v>
      </c>
      <c r="F800" s="15" t="str">
        <f>IF(NOT(ISBLANK(Announcements!E796)),Announcements!E796,NA())</f>
        <v>MX</v>
      </c>
      <c r="G800" s="15" t="str">
        <f>IF(NOT(ISBLANK(Announcements!F796)),Announcements!F796,NA())</f>
        <v>Lending operations</v>
      </c>
      <c r="H800" s="15">
        <f>IF(INDEX('Lending operations'!$L$3:$L$1007,MATCH($A800,'Lending operations'!$A$3:$A$1007,0))="ü",1,0)</f>
        <v>0</v>
      </c>
      <c r="I800" s="15" t="e">
        <f>IF(INDEX('Lending operations'!$M$3:$M$1007,MATCH($A800,'Lending operations'!$A$3:$A$1007,0))="ü",1,NA())</f>
        <v>#N/A</v>
      </c>
      <c r="J800" s="15">
        <f t="shared" si="24"/>
        <v>0</v>
      </c>
      <c r="K800" s="15">
        <f t="shared" si="25"/>
        <v>0</v>
      </c>
      <c r="M800" s="15" t="e">
        <f>IF(INDEX('Asset purchases'!L$3:L$1002,MATCH($A800,'Asset purchases'!$A$3:$A$1002,0))="ü",1,NA())</f>
        <v>#N/A</v>
      </c>
      <c r="N800" s="15" t="e">
        <f>IF(INDEX('Asset purchases'!M$3:M$1002,MATCH($A800,'Asset purchases'!$A$3:$A$1002,0))="ü",1,NA())</f>
        <v>#N/A</v>
      </c>
      <c r="O800" s="15" t="e">
        <f>IF(INDEX('Asset purchases'!N$3:N$1002,MATCH($A800,'Asset purchases'!$A$3:$A$1002,0))="ü",1,NA())</f>
        <v>#N/A</v>
      </c>
      <c r="P800" s="15" t="e">
        <f>IF(INDEX('Asset purchases'!O$3:O$1002,MATCH($A800,'Asset purchases'!$A$3:$A$1002,0))="ü",1,NA())</f>
        <v>#N/A</v>
      </c>
      <c r="Q800" s="15" t="e">
        <f>IF(INDEX('Asset purchases'!P$3:P$1002,MATCH($A800,'Asset purchases'!$A$3:$A$1002,0))="ü",1,NA())</f>
        <v>#N/A</v>
      </c>
      <c r="R800" s="15" t="e">
        <f>IF(INDEX('Asset purchases'!Q$3:Q$1002,MATCH($A800,'Asset purchases'!$A$3:$A$1002,0))="ü",1,NA())</f>
        <v>#N/A</v>
      </c>
      <c r="S800" s="15" t="e">
        <f>IF(INDEX('Asset purchases'!R$3:R$1002,MATCH($A800,'Asset purchases'!$A$3:$A$1002,0))="ü",1,NA())</f>
        <v>#N/A</v>
      </c>
      <c r="T800" s="15" t="e">
        <f>IF(INDEX('Asset purchases'!S$3:S$1002,MATCH($A800,'Asset purchases'!$A$3:$A$1002,0))="ü",1,NA())</f>
        <v>#N/A</v>
      </c>
      <c r="U800" s="15" t="e">
        <f>IF(INDEX('Asset purchases'!T$3:T$1002,MATCH($A800,'Asset purchases'!$A$3:$A$1002,0))="ü",1,NA())</f>
        <v>#N/A</v>
      </c>
      <c r="V800" s="43">
        <f>IF(Announcements!H796="ü",1,0)</f>
        <v>0</v>
      </c>
    </row>
    <row r="801" spans="1:22" x14ac:dyDescent="0.3">
      <c r="A801" s="15" t="str">
        <f>IF(NOT(ISBLANK(Announcements!A797)),Announcements!A797,NA())</f>
        <v>MX-20200213-mon-1</v>
      </c>
      <c r="B801" s="15">
        <f>IF(NOT(ISBLANK(Announcements!B797)),Announcements!B797,NA())</f>
        <v>4</v>
      </c>
      <c r="C801" s="15" t="e">
        <f>IF(NOT(ISBLANK(Announcements!#REF!)),Announcements!#REF!,NA())</f>
        <v>#REF!</v>
      </c>
      <c r="D801" s="26">
        <f>IF(NOT(ISBLANK(Announcements!C797)),Announcements!C797,NA())</f>
        <v>43965</v>
      </c>
      <c r="E801" s="15" t="e">
        <f>IF(NOT(ISBLANK(Announcements!D797)),Announcements!D797,NA())</f>
        <v>#N/A</v>
      </c>
      <c r="F801" s="15" t="str">
        <f>IF(NOT(ISBLANK(Announcements!E797)),Announcements!E797,NA())</f>
        <v>MX</v>
      </c>
      <c r="G801" s="15" t="str">
        <f>IF(NOT(ISBLANK(Announcements!F797)),Announcements!F797,NA())</f>
        <v>Interest rate</v>
      </c>
      <c r="H801" s="15" t="e">
        <f>IF(INDEX('Lending operations'!$L$3:$L$1007,MATCH($A801,'Lending operations'!$A$3:$A$1007,0))="ü",1,0)</f>
        <v>#N/A</v>
      </c>
      <c r="I801" s="15" t="e">
        <f>IF(INDEX('Lending operations'!$M$3:$M$1007,MATCH($A801,'Lending operations'!$A$3:$A$1007,0))="ü",1,NA())</f>
        <v>#N/A</v>
      </c>
      <c r="J801" s="15">
        <f t="shared" si="24"/>
        <v>0</v>
      </c>
      <c r="K801" s="15">
        <f t="shared" si="25"/>
        <v>0</v>
      </c>
      <c r="M801" s="15" t="e">
        <f>IF(INDEX('Asset purchases'!L$3:L$1002,MATCH($A801,'Asset purchases'!$A$3:$A$1002,0))="ü",1,NA())</f>
        <v>#N/A</v>
      </c>
      <c r="N801" s="15" t="e">
        <f>IF(INDEX('Asset purchases'!M$3:M$1002,MATCH($A801,'Asset purchases'!$A$3:$A$1002,0))="ü",1,NA())</f>
        <v>#N/A</v>
      </c>
      <c r="O801" s="15" t="e">
        <f>IF(INDEX('Asset purchases'!N$3:N$1002,MATCH($A801,'Asset purchases'!$A$3:$A$1002,0))="ü",1,NA())</f>
        <v>#N/A</v>
      </c>
      <c r="P801" s="15" t="e">
        <f>IF(INDEX('Asset purchases'!O$3:O$1002,MATCH($A801,'Asset purchases'!$A$3:$A$1002,0))="ü",1,NA())</f>
        <v>#N/A</v>
      </c>
      <c r="Q801" s="15" t="e">
        <f>IF(INDEX('Asset purchases'!P$3:P$1002,MATCH($A801,'Asset purchases'!$A$3:$A$1002,0))="ü",1,NA())</f>
        <v>#N/A</v>
      </c>
      <c r="R801" s="15" t="e">
        <f>IF(INDEX('Asset purchases'!Q$3:Q$1002,MATCH($A801,'Asset purchases'!$A$3:$A$1002,0))="ü",1,NA())</f>
        <v>#N/A</v>
      </c>
      <c r="S801" s="15" t="e">
        <f>IF(INDEX('Asset purchases'!R$3:R$1002,MATCH($A801,'Asset purchases'!$A$3:$A$1002,0))="ü",1,NA())</f>
        <v>#N/A</v>
      </c>
      <c r="T801" s="15" t="e">
        <f>IF(INDEX('Asset purchases'!S$3:S$1002,MATCH($A801,'Asset purchases'!$A$3:$A$1002,0))="ü",1,NA())</f>
        <v>#N/A</v>
      </c>
      <c r="U801" s="15" t="e">
        <f>IF(INDEX('Asset purchases'!T$3:T$1002,MATCH($A801,'Asset purchases'!$A$3:$A$1002,0))="ü",1,NA())</f>
        <v>#N/A</v>
      </c>
      <c r="V801" s="43">
        <f>IF(Announcements!H797="ü",1,0)</f>
        <v>0</v>
      </c>
    </row>
    <row r="802" spans="1:22" x14ac:dyDescent="0.3">
      <c r="A802" s="15" t="str">
        <f>IF(NOT(ISBLANK(Announcements!A798)),Announcements!A798,NA())</f>
        <v>MX-20200213-mon-1</v>
      </c>
      <c r="B802" s="15">
        <f>IF(NOT(ISBLANK(Announcements!B798)),Announcements!B798,NA())</f>
        <v>5</v>
      </c>
      <c r="C802" s="15" t="e">
        <f>IF(NOT(ISBLANK(Announcements!#REF!)),Announcements!#REF!,NA())</f>
        <v>#REF!</v>
      </c>
      <c r="D802" s="26">
        <f>IF(NOT(ISBLANK(Announcements!C798)),Announcements!C798,NA())</f>
        <v>44007</v>
      </c>
      <c r="E802" s="15" t="e">
        <f>IF(NOT(ISBLANK(Announcements!D798)),Announcements!D798,NA())</f>
        <v>#N/A</v>
      </c>
      <c r="F802" s="15" t="str">
        <f>IF(NOT(ISBLANK(Announcements!E798)),Announcements!E798,NA())</f>
        <v>MX</v>
      </c>
      <c r="G802" s="15" t="str">
        <f>IF(NOT(ISBLANK(Announcements!F798)),Announcements!F798,NA())</f>
        <v>Interest rate</v>
      </c>
      <c r="H802" s="15" t="e">
        <f>IF(INDEX('Lending operations'!$L$3:$L$1007,MATCH($A802,'Lending operations'!$A$3:$A$1007,0))="ü",1,0)</f>
        <v>#N/A</v>
      </c>
      <c r="I802" s="15" t="e">
        <f>IF(INDEX('Lending operations'!$M$3:$M$1007,MATCH($A802,'Lending operations'!$A$3:$A$1007,0))="ü",1,NA())</f>
        <v>#N/A</v>
      </c>
      <c r="J802" s="15">
        <f t="shared" si="24"/>
        <v>0</v>
      </c>
      <c r="K802" s="15">
        <f t="shared" si="25"/>
        <v>0</v>
      </c>
      <c r="M802" s="15" t="e">
        <f>IF(INDEX('Asset purchases'!L$3:L$1002,MATCH($A802,'Asset purchases'!$A$3:$A$1002,0))="ü",1,NA())</f>
        <v>#N/A</v>
      </c>
      <c r="N802" s="15" t="e">
        <f>IF(INDEX('Asset purchases'!M$3:M$1002,MATCH($A802,'Asset purchases'!$A$3:$A$1002,0))="ü",1,NA())</f>
        <v>#N/A</v>
      </c>
      <c r="O802" s="15" t="e">
        <f>IF(INDEX('Asset purchases'!N$3:N$1002,MATCH($A802,'Asset purchases'!$A$3:$A$1002,0))="ü",1,NA())</f>
        <v>#N/A</v>
      </c>
      <c r="P802" s="15" t="e">
        <f>IF(INDEX('Asset purchases'!O$3:O$1002,MATCH($A802,'Asset purchases'!$A$3:$A$1002,0))="ü",1,NA())</f>
        <v>#N/A</v>
      </c>
      <c r="Q802" s="15" t="e">
        <f>IF(INDEX('Asset purchases'!P$3:P$1002,MATCH($A802,'Asset purchases'!$A$3:$A$1002,0))="ü",1,NA())</f>
        <v>#N/A</v>
      </c>
      <c r="R802" s="15" t="e">
        <f>IF(INDEX('Asset purchases'!Q$3:Q$1002,MATCH($A802,'Asset purchases'!$A$3:$A$1002,0))="ü",1,NA())</f>
        <v>#N/A</v>
      </c>
      <c r="S802" s="15" t="e">
        <f>IF(INDEX('Asset purchases'!R$3:R$1002,MATCH($A802,'Asset purchases'!$A$3:$A$1002,0))="ü",1,NA())</f>
        <v>#N/A</v>
      </c>
      <c r="T802" s="15" t="e">
        <f>IF(INDEX('Asset purchases'!S$3:S$1002,MATCH($A802,'Asset purchases'!$A$3:$A$1002,0))="ü",1,NA())</f>
        <v>#N/A</v>
      </c>
      <c r="U802" s="15" t="e">
        <f>IF(INDEX('Asset purchases'!T$3:T$1002,MATCH($A802,'Asset purchases'!$A$3:$A$1002,0))="ü",1,NA())</f>
        <v>#N/A</v>
      </c>
      <c r="V802" s="43">
        <f>IF(Announcements!H798="ü",1,0)</f>
        <v>0</v>
      </c>
    </row>
    <row r="803" spans="1:22" x14ac:dyDescent="0.3">
      <c r="A803" s="15" t="str">
        <f>IF(NOT(ISBLANK(Announcements!A799)),Announcements!A799,NA())</f>
        <v>MX-20200421-mon-4</v>
      </c>
      <c r="B803" s="15">
        <f>IF(NOT(ISBLANK(Announcements!B799)),Announcements!B799,NA())</f>
        <v>2</v>
      </c>
      <c r="C803" s="15" t="e">
        <f>IF(NOT(ISBLANK(Announcements!#REF!)),Announcements!#REF!,NA())</f>
        <v>#REF!</v>
      </c>
      <c r="D803" s="26">
        <f>IF(NOT(ISBLANK(Announcements!C799)),Announcements!C799,NA())</f>
        <v>44027</v>
      </c>
      <c r="E803" s="15" t="e">
        <f>IF(NOT(ISBLANK(Announcements!D799)),Announcements!D799,NA())</f>
        <v>#N/A</v>
      </c>
      <c r="F803" s="15" t="str">
        <f>IF(NOT(ISBLANK(Announcements!E799)),Announcements!E799,NA())</f>
        <v>MX</v>
      </c>
      <c r="G803" s="15" t="str">
        <f>IF(NOT(ISBLANK(Announcements!F799)),Announcements!F799,NA())</f>
        <v>Lending operations</v>
      </c>
      <c r="H803" s="15">
        <f>IF(INDEX('Lending operations'!$L$3:$L$1007,MATCH($A803,'Lending operations'!$A$3:$A$1007,0))="ü",1,0)</f>
        <v>0</v>
      </c>
      <c r="I803" s="15" t="e">
        <f>IF(INDEX('Lending operations'!$M$3:$M$1007,MATCH($A803,'Lending operations'!$A$3:$A$1007,0))="ü",1,NA())</f>
        <v>#N/A</v>
      </c>
      <c r="J803" s="15">
        <f t="shared" si="24"/>
        <v>0</v>
      </c>
      <c r="K803" s="15">
        <f t="shared" si="25"/>
        <v>0</v>
      </c>
      <c r="M803" s="15" t="e">
        <f>IF(INDEX('Asset purchases'!L$3:L$1002,MATCH($A803,'Asset purchases'!$A$3:$A$1002,0))="ü",1,NA())</f>
        <v>#N/A</v>
      </c>
      <c r="N803" s="15" t="e">
        <f>IF(INDEX('Asset purchases'!M$3:M$1002,MATCH($A803,'Asset purchases'!$A$3:$A$1002,0))="ü",1,NA())</f>
        <v>#N/A</v>
      </c>
      <c r="O803" s="15" t="e">
        <f>IF(INDEX('Asset purchases'!N$3:N$1002,MATCH($A803,'Asset purchases'!$A$3:$A$1002,0))="ü",1,NA())</f>
        <v>#N/A</v>
      </c>
      <c r="P803" s="15" t="e">
        <f>IF(INDEX('Asset purchases'!O$3:O$1002,MATCH($A803,'Asset purchases'!$A$3:$A$1002,0))="ü",1,NA())</f>
        <v>#N/A</v>
      </c>
      <c r="Q803" s="15" t="e">
        <f>IF(INDEX('Asset purchases'!P$3:P$1002,MATCH($A803,'Asset purchases'!$A$3:$A$1002,0))="ü",1,NA())</f>
        <v>#N/A</v>
      </c>
      <c r="R803" s="15" t="e">
        <f>IF(INDEX('Asset purchases'!Q$3:Q$1002,MATCH($A803,'Asset purchases'!$A$3:$A$1002,0))="ü",1,NA())</f>
        <v>#N/A</v>
      </c>
      <c r="S803" s="15" t="e">
        <f>IF(INDEX('Asset purchases'!R$3:R$1002,MATCH($A803,'Asset purchases'!$A$3:$A$1002,0))="ü",1,NA())</f>
        <v>#N/A</v>
      </c>
      <c r="T803" s="15" t="e">
        <f>IF(INDEX('Asset purchases'!S$3:S$1002,MATCH($A803,'Asset purchases'!$A$3:$A$1002,0))="ü",1,NA())</f>
        <v>#N/A</v>
      </c>
      <c r="U803" s="15" t="e">
        <f>IF(INDEX('Asset purchases'!T$3:T$1002,MATCH($A803,'Asset purchases'!$A$3:$A$1002,0))="ü",1,NA())</f>
        <v>#N/A</v>
      </c>
      <c r="V803" s="43">
        <f>IF(Announcements!H799="ü",1,0)</f>
        <v>0</v>
      </c>
    </row>
    <row r="804" spans="1:22" x14ac:dyDescent="0.3">
      <c r="A804" s="15" t="e">
        <f>IF(NOT(ISBLANK(Announcements!#REF!)),Announcements!#REF!,NA())</f>
        <v>#REF!</v>
      </c>
      <c r="B804" s="15" t="e">
        <f>IF(NOT(ISBLANK(Announcements!#REF!)),Announcements!#REF!,NA())</f>
        <v>#REF!</v>
      </c>
      <c r="C804" s="15" t="e">
        <f>IF(NOT(ISBLANK(Announcements!#REF!)),Announcements!#REF!,NA())</f>
        <v>#REF!</v>
      </c>
      <c r="D804" s="26" t="e">
        <f>IF(NOT(ISBLANK(Announcements!#REF!)),Announcements!#REF!,NA())</f>
        <v>#REF!</v>
      </c>
      <c r="E804" s="15" t="e">
        <f>IF(NOT(ISBLANK(Announcements!#REF!)),Announcements!#REF!,NA())</f>
        <v>#REF!</v>
      </c>
      <c r="F804" s="15" t="e">
        <f>IF(NOT(ISBLANK(Announcements!#REF!)),Announcements!#REF!,NA())</f>
        <v>#REF!</v>
      </c>
      <c r="G804" s="15" t="e">
        <f>IF(NOT(ISBLANK(Announcements!#REF!)),Announcements!#REF!,NA())</f>
        <v>#REF!</v>
      </c>
      <c r="H804" s="15" t="e">
        <f>IF(INDEX('Lending operations'!$L$3:$L$1007,MATCH($A804,'Lending operations'!$A$3:$A$1007,0))="ü",1,0)</f>
        <v>#REF!</v>
      </c>
      <c r="I804" s="15" t="e">
        <f>IF(INDEX('Lending operations'!$M$3:$M$1007,MATCH($A804,'Lending operations'!$A$3:$A$1007,0))="ü",1,NA())</f>
        <v>#REF!</v>
      </c>
      <c r="J804" s="15">
        <f t="shared" si="24"/>
        <v>0</v>
      </c>
      <c r="K804" s="15">
        <f t="shared" si="25"/>
        <v>0</v>
      </c>
      <c r="M804" s="15" t="e">
        <f>IF(INDEX('Asset purchases'!L$3:L$1002,MATCH($A804,'Asset purchases'!$A$3:$A$1002,0))="ü",1,NA())</f>
        <v>#REF!</v>
      </c>
      <c r="N804" s="15" t="e">
        <f>IF(INDEX('Asset purchases'!M$3:M$1002,MATCH($A804,'Asset purchases'!$A$3:$A$1002,0))="ü",1,NA())</f>
        <v>#REF!</v>
      </c>
      <c r="O804" s="15" t="e">
        <f>IF(INDEX('Asset purchases'!N$3:N$1002,MATCH($A804,'Asset purchases'!$A$3:$A$1002,0))="ü",1,NA())</f>
        <v>#REF!</v>
      </c>
      <c r="P804" s="15" t="e">
        <f>IF(INDEX('Asset purchases'!O$3:O$1002,MATCH($A804,'Asset purchases'!$A$3:$A$1002,0))="ü",1,NA())</f>
        <v>#REF!</v>
      </c>
      <c r="Q804" s="15" t="e">
        <f>IF(INDEX('Asset purchases'!P$3:P$1002,MATCH($A804,'Asset purchases'!$A$3:$A$1002,0))="ü",1,NA())</f>
        <v>#REF!</v>
      </c>
      <c r="R804" s="15" t="e">
        <f>IF(INDEX('Asset purchases'!Q$3:Q$1002,MATCH($A804,'Asset purchases'!$A$3:$A$1002,0))="ü",1,NA())</f>
        <v>#REF!</v>
      </c>
      <c r="S804" s="15" t="e">
        <f>IF(INDEX('Asset purchases'!R$3:R$1002,MATCH($A804,'Asset purchases'!$A$3:$A$1002,0))="ü",1,NA())</f>
        <v>#REF!</v>
      </c>
      <c r="T804" s="15" t="e">
        <f>IF(INDEX('Asset purchases'!S$3:S$1002,MATCH($A804,'Asset purchases'!$A$3:$A$1002,0))="ü",1,NA())</f>
        <v>#REF!</v>
      </c>
      <c r="U804" s="15" t="e">
        <f>IF(INDEX('Asset purchases'!T$3:T$1002,MATCH($A804,'Asset purchases'!$A$3:$A$1002,0))="ü",1,NA())</f>
        <v>#REF!</v>
      </c>
      <c r="V804" s="43" t="e">
        <f>IF(Announcements!#REF!="ü",1,0)</f>
        <v>#REF!</v>
      </c>
    </row>
    <row r="805" spans="1:22" x14ac:dyDescent="0.3">
      <c r="A805" s="15" t="str">
        <f>IF(NOT(ISBLANK(Announcements!A801)),Announcements!A801,NA())</f>
        <v>MX-20200421-mon-5</v>
      </c>
      <c r="B805" s="15">
        <f>IF(NOT(ISBLANK(Announcements!B801)),Announcements!B801,NA())</f>
        <v>2</v>
      </c>
      <c r="C805" s="15" t="e">
        <f>IF(NOT(ISBLANK(Announcements!#REF!)),Announcements!#REF!,NA())</f>
        <v>#REF!</v>
      </c>
      <c r="D805" s="26">
        <f>IF(NOT(ISBLANK(Announcements!C801)),Announcements!C801,NA())</f>
        <v>44042</v>
      </c>
      <c r="E805" s="15" t="e">
        <f>IF(NOT(ISBLANK(Announcements!D801)),Announcements!D801,NA())</f>
        <v>#N/A</v>
      </c>
      <c r="F805" s="15" t="str">
        <f>IF(NOT(ISBLANK(Announcements!E801)),Announcements!E801,NA())</f>
        <v>MX</v>
      </c>
      <c r="G805" s="15" t="str">
        <f>IF(NOT(ISBLANK(Announcements!F801)),Announcements!F801,NA())</f>
        <v>Lending operations</v>
      </c>
      <c r="H805" s="15">
        <f>IF(INDEX('Lending operations'!$L$3:$L$1007,MATCH($A805,'Lending operations'!$A$3:$A$1007,0))="ü",1,0)</f>
        <v>1</v>
      </c>
      <c r="I805" s="15" t="e">
        <f>IF(INDEX('Lending operations'!$M$3:$M$1007,MATCH($A805,'Lending operations'!$A$3:$A$1007,0))="ü",1,NA())</f>
        <v>#N/A</v>
      </c>
      <c r="J805" s="15">
        <f t="shared" si="24"/>
        <v>0</v>
      </c>
      <c r="K805" s="15">
        <f t="shared" si="25"/>
        <v>0</v>
      </c>
      <c r="M805" s="15" t="e">
        <f>IF(INDEX('Asset purchases'!L$3:L$1002,MATCH($A805,'Asset purchases'!$A$3:$A$1002,0))="ü",1,NA())</f>
        <v>#N/A</v>
      </c>
      <c r="N805" s="15" t="e">
        <f>IF(INDEX('Asset purchases'!M$3:M$1002,MATCH($A805,'Asset purchases'!$A$3:$A$1002,0))="ü",1,NA())</f>
        <v>#N/A</v>
      </c>
      <c r="O805" s="15" t="e">
        <f>IF(INDEX('Asset purchases'!N$3:N$1002,MATCH($A805,'Asset purchases'!$A$3:$A$1002,0))="ü",1,NA())</f>
        <v>#N/A</v>
      </c>
      <c r="P805" s="15" t="e">
        <f>IF(INDEX('Asset purchases'!O$3:O$1002,MATCH($A805,'Asset purchases'!$A$3:$A$1002,0))="ü",1,NA())</f>
        <v>#N/A</v>
      </c>
      <c r="Q805" s="15" t="e">
        <f>IF(INDEX('Asset purchases'!P$3:P$1002,MATCH($A805,'Asset purchases'!$A$3:$A$1002,0))="ü",1,NA())</f>
        <v>#N/A</v>
      </c>
      <c r="R805" s="15" t="e">
        <f>IF(INDEX('Asset purchases'!Q$3:Q$1002,MATCH($A805,'Asset purchases'!$A$3:$A$1002,0))="ü",1,NA())</f>
        <v>#N/A</v>
      </c>
      <c r="S805" s="15" t="e">
        <f>IF(INDEX('Asset purchases'!R$3:R$1002,MATCH($A805,'Asset purchases'!$A$3:$A$1002,0))="ü",1,NA())</f>
        <v>#N/A</v>
      </c>
      <c r="T805" s="15" t="e">
        <f>IF(INDEX('Asset purchases'!S$3:S$1002,MATCH($A805,'Asset purchases'!$A$3:$A$1002,0))="ü",1,NA())</f>
        <v>#N/A</v>
      </c>
      <c r="U805" s="15" t="e">
        <f>IF(INDEX('Asset purchases'!T$3:T$1002,MATCH($A805,'Asset purchases'!$A$3:$A$1002,0))="ü",1,NA())</f>
        <v>#N/A</v>
      </c>
      <c r="V805" s="43">
        <f>IF(Announcements!H801="ü",1,0)</f>
        <v>0</v>
      </c>
    </row>
    <row r="806" spans="1:22" x14ac:dyDescent="0.3">
      <c r="A806" s="15" t="str">
        <f>IF(NOT(ISBLANK(Announcements!A802)),Announcements!A802,NA())</f>
        <v>MX-20200421-mon-6</v>
      </c>
      <c r="B806" s="15">
        <f>IF(NOT(ISBLANK(Announcements!B802)),Announcements!B802,NA())</f>
        <v>2</v>
      </c>
      <c r="C806" s="15" t="e">
        <f>IF(NOT(ISBLANK(Announcements!#REF!)),Announcements!#REF!,NA())</f>
        <v>#REF!</v>
      </c>
      <c r="D806" s="26">
        <f>IF(NOT(ISBLANK(Announcements!C802)),Announcements!C802,NA())</f>
        <v>44042</v>
      </c>
      <c r="E806" s="15" t="e">
        <f>IF(NOT(ISBLANK(Announcements!D802)),Announcements!D802,NA())</f>
        <v>#N/A</v>
      </c>
      <c r="F806" s="15" t="str">
        <f>IF(NOT(ISBLANK(Announcements!E802)),Announcements!E802,NA())</f>
        <v>MX</v>
      </c>
      <c r="G806" s="15" t="str">
        <f>IF(NOT(ISBLANK(Announcements!F802)),Announcements!F802,NA())</f>
        <v>Lending operations</v>
      </c>
      <c r="H806" s="15">
        <f>IF(INDEX('Lending operations'!$L$3:$L$1007,MATCH($A806,'Lending operations'!$A$3:$A$1007,0))="ü",1,0)</f>
        <v>1</v>
      </c>
      <c r="I806" s="15" t="e">
        <f>IF(INDEX('Lending operations'!$M$3:$M$1007,MATCH($A806,'Lending operations'!$A$3:$A$1007,0))="ü",1,NA())</f>
        <v>#N/A</v>
      </c>
      <c r="J806" s="15">
        <f t="shared" si="24"/>
        <v>0</v>
      </c>
      <c r="K806" s="15">
        <f t="shared" si="25"/>
        <v>0</v>
      </c>
      <c r="M806" s="15" t="e">
        <f>IF(INDEX('Asset purchases'!L$3:L$1002,MATCH($A806,'Asset purchases'!$A$3:$A$1002,0))="ü",1,NA())</f>
        <v>#N/A</v>
      </c>
      <c r="N806" s="15" t="e">
        <f>IF(INDEX('Asset purchases'!M$3:M$1002,MATCH($A806,'Asset purchases'!$A$3:$A$1002,0))="ü",1,NA())</f>
        <v>#N/A</v>
      </c>
      <c r="O806" s="15" t="e">
        <f>IF(INDEX('Asset purchases'!N$3:N$1002,MATCH($A806,'Asset purchases'!$A$3:$A$1002,0))="ü",1,NA())</f>
        <v>#N/A</v>
      </c>
      <c r="P806" s="15" t="e">
        <f>IF(INDEX('Asset purchases'!O$3:O$1002,MATCH($A806,'Asset purchases'!$A$3:$A$1002,0))="ü",1,NA())</f>
        <v>#N/A</v>
      </c>
      <c r="Q806" s="15" t="e">
        <f>IF(INDEX('Asset purchases'!P$3:P$1002,MATCH($A806,'Asset purchases'!$A$3:$A$1002,0))="ü",1,NA())</f>
        <v>#N/A</v>
      </c>
      <c r="R806" s="15" t="e">
        <f>IF(INDEX('Asset purchases'!Q$3:Q$1002,MATCH($A806,'Asset purchases'!$A$3:$A$1002,0))="ü",1,NA())</f>
        <v>#N/A</v>
      </c>
      <c r="S806" s="15" t="e">
        <f>IF(INDEX('Asset purchases'!R$3:R$1002,MATCH($A806,'Asset purchases'!$A$3:$A$1002,0))="ü",1,NA())</f>
        <v>#N/A</v>
      </c>
      <c r="T806" s="15" t="e">
        <f>IF(INDEX('Asset purchases'!S$3:S$1002,MATCH($A806,'Asset purchases'!$A$3:$A$1002,0))="ü",1,NA())</f>
        <v>#N/A</v>
      </c>
      <c r="U806" s="15" t="e">
        <f>IF(INDEX('Asset purchases'!T$3:T$1002,MATCH($A806,'Asset purchases'!$A$3:$A$1002,0))="ü",1,NA())</f>
        <v>#N/A</v>
      </c>
      <c r="V806" s="43">
        <f>IF(Announcements!H802="ü",1,0)</f>
        <v>0</v>
      </c>
    </row>
    <row r="807" spans="1:22" x14ac:dyDescent="0.3">
      <c r="A807" s="15" t="str">
        <f>IF(NOT(ISBLANK(Announcements!A803)),Announcements!A803,NA())</f>
        <v>MX-20200213-mon-1</v>
      </c>
      <c r="B807" s="15">
        <f>IF(NOT(ISBLANK(Announcements!B803)),Announcements!B803,NA())</f>
        <v>6</v>
      </c>
      <c r="C807" s="15" t="e">
        <f>IF(NOT(ISBLANK(Announcements!#REF!)),Announcements!#REF!,NA())</f>
        <v>#REF!</v>
      </c>
      <c r="D807" s="26">
        <f>IF(NOT(ISBLANK(Announcements!C803)),Announcements!C803,NA())</f>
        <v>44056</v>
      </c>
      <c r="E807" s="15" t="e">
        <f>IF(NOT(ISBLANK(Announcements!D803)),Announcements!D803,NA())</f>
        <v>#N/A</v>
      </c>
      <c r="F807" s="15" t="str">
        <f>IF(NOT(ISBLANK(Announcements!E803)),Announcements!E803,NA())</f>
        <v>MX</v>
      </c>
      <c r="G807" s="15" t="str">
        <f>IF(NOT(ISBLANK(Announcements!F803)),Announcements!F803,NA())</f>
        <v>Interest rate</v>
      </c>
      <c r="H807" s="15" t="e">
        <f>IF(INDEX('Lending operations'!$L$3:$L$1007,MATCH($A807,'Lending operations'!$A$3:$A$1007,0))="ü",1,0)</f>
        <v>#N/A</v>
      </c>
      <c r="I807" s="15" t="e">
        <f>IF(INDEX('Lending operations'!$M$3:$M$1007,MATCH($A807,'Lending operations'!$A$3:$A$1007,0))="ü",1,NA())</f>
        <v>#N/A</v>
      </c>
      <c r="J807" s="15">
        <f t="shared" si="24"/>
        <v>0</v>
      </c>
      <c r="K807" s="15">
        <f t="shared" si="25"/>
        <v>0</v>
      </c>
      <c r="M807" s="15" t="e">
        <f>IF(INDEX('Asset purchases'!L$3:L$1002,MATCH($A807,'Asset purchases'!$A$3:$A$1002,0))="ü",1,NA())</f>
        <v>#N/A</v>
      </c>
      <c r="N807" s="15" t="e">
        <f>IF(INDEX('Asset purchases'!M$3:M$1002,MATCH($A807,'Asset purchases'!$A$3:$A$1002,0))="ü",1,NA())</f>
        <v>#N/A</v>
      </c>
      <c r="O807" s="15" t="e">
        <f>IF(INDEX('Asset purchases'!N$3:N$1002,MATCH($A807,'Asset purchases'!$A$3:$A$1002,0))="ü",1,NA())</f>
        <v>#N/A</v>
      </c>
      <c r="P807" s="15" t="e">
        <f>IF(INDEX('Asset purchases'!O$3:O$1002,MATCH($A807,'Asset purchases'!$A$3:$A$1002,0))="ü",1,NA())</f>
        <v>#N/A</v>
      </c>
      <c r="Q807" s="15" t="e">
        <f>IF(INDEX('Asset purchases'!P$3:P$1002,MATCH($A807,'Asset purchases'!$A$3:$A$1002,0))="ü",1,NA())</f>
        <v>#N/A</v>
      </c>
      <c r="R807" s="15" t="e">
        <f>IF(INDEX('Asset purchases'!Q$3:Q$1002,MATCH($A807,'Asset purchases'!$A$3:$A$1002,0))="ü",1,NA())</f>
        <v>#N/A</v>
      </c>
      <c r="S807" s="15" t="e">
        <f>IF(INDEX('Asset purchases'!R$3:R$1002,MATCH($A807,'Asset purchases'!$A$3:$A$1002,0))="ü",1,NA())</f>
        <v>#N/A</v>
      </c>
      <c r="T807" s="15" t="e">
        <f>IF(INDEX('Asset purchases'!S$3:S$1002,MATCH($A807,'Asset purchases'!$A$3:$A$1002,0))="ü",1,NA())</f>
        <v>#N/A</v>
      </c>
      <c r="U807" s="15" t="e">
        <f>IF(INDEX('Asset purchases'!T$3:T$1002,MATCH($A807,'Asset purchases'!$A$3:$A$1002,0))="ü",1,NA())</f>
        <v>#N/A</v>
      </c>
      <c r="V807" s="43">
        <f>IF(Announcements!H803="ü",1,0)</f>
        <v>0</v>
      </c>
    </row>
    <row r="808" spans="1:22" x14ac:dyDescent="0.3">
      <c r="A808" s="15" t="str">
        <f>IF(NOT(ISBLANK(Announcements!A804)),Announcements!A804,NA())</f>
        <v>MX-20200320-mon-3</v>
      </c>
      <c r="B808" s="15">
        <f>IF(NOT(ISBLANK(Announcements!B804)),Announcements!B804,NA())</f>
        <v>4</v>
      </c>
      <c r="C808" s="15" t="e">
        <f>IF(NOT(ISBLANK(Announcements!#REF!)),Announcements!#REF!,NA())</f>
        <v>#REF!</v>
      </c>
      <c r="D808" s="26">
        <f>IF(NOT(ISBLANK(Announcements!C804)),Announcements!C804,NA())</f>
        <v>44089</v>
      </c>
      <c r="E808" s="15" t="e">
        <f>IF(NOT(ISBLANK(Announcements!D804)),Announcements!D804,NA())</f>
        <v>#N/A</v>
      </c>
      <c r="F808" s="15" t="str">
        <f>IF(NOT(ISBLANK(Announcements!E804)),Announcements!E804,NA())</f>
        <v>MX</v>
      </c>
      <c r="G808" s="15" t="str">
        <f>IF(NOT(ISBLANK(Announcements!F804)),Announcements!F804,NA())</f>
        <v>Lending operations</v>
      </c>
      <c r="H808" s="15">
        <f>IF(INDEX('Lending operations'!$L$3:$L$1007,MATCH($A808,'Lending operations'!$A$3:$A$1007,0))="ü",1,0)</f>
        <v>0</v>
      </c>
      <c r="I808" s="15" t="e">
        <f>IF(INDEX('Lending operations'!$M$3:$M$1007,MATCH($A808,'Lending operations'!$A$3:$A$1007,0))="ü",1,NA())</f>
        <v>#N/A</v>
      </c>
      <c r="J808" s="15">
        <f t="shared" si="24"/>
        <v>0</v>
      </c>
      <c r="K808" s="15">
        <f t="shared" si="25"/>
        <v>0</v>
      </c>
      <c r="M808" s="15" t="e">
        <f>IF(INDEX('Asset purchases'!L$3:L$1002,MATCH($A808,'Asset purchases'!$A$3:$A$1002,0))="ü",1,NA())</f>
        <v>#N/A</v>
      </c>
      <c r="N808" s="15" t="e">
        <f>IF(INDEX('Asset purchases'!M$3:M$1002,MATCH($A808,'Asset purchases'!$A$3:$A$1002,0))="ü",1,NA())</f>
        <v>#N/A</v>
      </c>
      <c r="O808" s="15" t="e">
        <f>IF(INDEX('Asset purchases'!N$3:N$1002,MATCH($A808,'Asset purchases'!$A$3:$A$1002,0))="ü",1,NA())</f>
        <v>#N/A</v>
      </c>
      <c r="P808" s="15" t="e">
        <f>IF(INDEX('Asset purchases'!O$3:O$1002,MATCH($A808,'Asset purchases'!$A$3:$A$1002,0))="ü",1,NA())</f>
        <v>#N/A</v>
      </c>
      <c r="Q808" s="15" t="e">
        <f>IF(INDEX('Asset purchases'!P$3:P$1002,MATCH($A808,'Asset purchases'!$A$3:$A$1002,0))="ü",1,NA())</f>
        <v>#N/A</v>
      </c>
      <c r="R808" s="15" t="e">
        <f>IF(INDEX('Asset purchases'!Q$3:Q$1002,MATCH($A808,'Asset purchases'!$A$3:$A$1002,0))="ü",1,NA())</f>
        <v>#N/A</v>
      </c>
      <c r="S808" s="15" t="e">
        <f>IF(INDEX('Asset purchases'!R$3:R$1002,MATCH($A808,'Asset purchases'!$A$3:$A$1002,0))="ü",1,NA())</f>
        <v>#N/A</v>
      </c>
      <c r="T808" s="15" t="e">
        <f>IF(INDEX('Asset purchases'!S$3:S$1002,MATCH($A808,'Asset purchases'!$A$3:$A$1002,0))="ü",1,NA())</f>
        <v>#N/A</v>
      </c>
      <c r="U808" s="15" t="e">
        <f>IF(INDEX('Asset purchases'!T$3:T$1002,MATCH($A808,'Asset purchases'!$A$3:$A$1002,0))="ü",1,NA())</f>
        <v>#N/A</v>
      </c>
      <c r="V808" s="43">
        <f>IF(Announcements!H804="ü",1,0)</f>
        <v>0</v>
      </c>
    </row>
    <row r="809" spans="1:22" x14ac:dyDescent="0.3">
      <c r="A809" s="15" t="str">
        <f>IF(NOT(ISBLANK(Announcements!A805)),Announcements!A805,NA())</f>
        <v>MX-20200421-mon-2</v>
      </c>
      <c r="B809" s="15">
        <f>IF(NOT(ISBLANK(Announcements!B805)),Announcements!B805,NA())</f>
        <v>2</v>
      </c>
      <c r="C809" s="15" t="e">
        <f>IF(NOT(ISBLANK(Announcements!#REF!)),Announcements!#REF!,NA())</f>
        <v>#REF!</v>
      </c>
      <c r="D809" s="26">
        <f>IF(NOT(ISBLANK(Announcements!C805)),Announcements!C805,NA())</f>
        <v>44089</v>
      </c>
      <c r="E809" s="15" t="e">
        <f>IF(NOT(ISBLANK(Announcements!D805)),Announcements!D805,NA())</f>
        <v>#N/A</v>
      </c>
      <c r="F809" s="15" t="str">
        <f>IF(NOT(ISBLANK(Announcements!E805)),Announcements!E805,NA())</f>
        <v>MX</v>
      </c>
      <c r="G809" s="15" t="str">
        <f>IF(NOT(ISBLANK(Announcements!F805)),Announcements!F805,NA())</f>
        <v>Other</v>
      </c>
      <c r="H809" s="15" t="e">
        <f>IF(INDEX('Lending operations'!$L$3:$L$1007,MATCH($A809,'Lending operations'!$A$3:$A$1007,0))="ü",1,0)</f>
        <v>#N/A</v>
      </c>
      <c r="I809" s="15" t="e">
        <f>IF(INDEX('Lending operations'!$M$3:$M$1007,MATCH($A809,'Lending operations'!$A$3:$A$1007,0))="ü",1,NA())</f>
        <v>#N/A</v>
      </c>
      <c r="J809" s="15">
        <f t="shared" si="24"/>
        <v>0</v>
      </c>
      <c r="K809" s="15">
        <f t="shared" si="25"/>
        <v>0</v>
      </c>
      <c r="M809" s="15" t="e">
        <f>IF(INDEX('Asset purchases'!L$3:L$1002,MATCH($A809,'Asset purchases'!$A$3:$A$1002,0))="ü",1,NA())</f>
        <v>#N/A</v>
      </c>
      <c r="N809" s="15" t="e">
        <f>IF(INDEX('Asset purchases'!M$3:M$1002,MATCH($A809,'Asset purchases'!$A$3:$A$1002,0))="ü",1,NA())</f>
        <v>#N/A</v>
      </c>
      <c r="O809" s="15" t="e">
        <f>IF(INDEX('Asset purchases'!N$3:N$1002,MATCH($A809,'Asset purchases'!$A$3:$A$1002,0))="ü",1,NA())</f>
        <v>#N/A</v>
      </c>
      <c r="P809" s="15" t="e">
        <f>IF(INDEX('Asset purchases'!O$3:O$1002,MATCH($A809,'Asset purchases'!$A$3:$A$1002,0))="ü",1,NA())</f>
        <v>#N/A</v>
      </c>
      <c r="Q809" s="15" t="e">
        <f>IF(INDEX('Asset purchases'!P$3:P$1002,MATCH($A809,'Asset purchases'!$A$3:$A$1002,0))="ü",1,NA())</f>
        <v>#N/A</v>
      </c>
      <c r="R809" s="15" t="e">
        <f>IF(INDEX('Asset purchases'!Q$3:Q$1002,MATCH($A809,'Asset purchases'!$A$3:$A$1002,0))="ü",1,NA())</f>
        <v>#N/A</v>
      </c>
      <c r="S809" s="15" t="e">
        <f>IF(INDEX('Asset purchases'!R$3:R$1002,MATCH($A809,'Asset purchases'!$A$3:$A$1002,0))="ü",1,NA())</f>
        <v>#N/A</v>
      </c>
      <c r="T809" s="15" t="e">
        <f>IF(INDEX('Asset purchases'!S$3:S$1002,MATCH($A809,'Asset purchases'!$A$3:$A$1002,0))="ü",1,NA())</f>
        <v>#N/A</v>
      </c>
      <c r="U809" s="15" t="e">
        <f>IF(INDEX('Asset purchases'!T$3:T$1002,MATCH($A809,'Asset purchases'!$A$3:$A$1002,0))="ü",1,NA())</f>
        <v>#N/A</v>
      </c>
      <c r="V809" s="43">
        <f>IF(Announcements!H805="ü",1,0)</f>
        <v>0</v>
      </c>
    </row>
    <row r="810" spans="1:22" x14ac:dyDescent="0.3">
      <c r="A810" s="15" t="str">
        <f>IF(NOT(ISBLANK(Announcements!A806)),Announcements!A806,NA())</f>
        <v>MX-20200421-mon-3</v>
      </c>
      <c r="B810" s="15">
        <f>IF(NOT(ISBLANK(Announcements!B806)),Announcements!B806,NA())</f>
        <v>2</v>
      </c>
      <c r="C810" s="15" t="e">
        <f>IF(NOT(ISBLANK(Announcements!#REF!)),Announcements!#REF!,NA())</f>
        <v>#REF!</v>
      </c>
      <c r="D810" s="26">
        <f>IF(NOT(ISBLANK(Announcements!C806)),Announcements!C806,NA())</f>
        <v>44089</v>
      </c>
      <c r="E810" s="15" t="e">
        <f>IF(NOT(ISBLANK(Announcements!D806)),Announcements!D806,NA())</f>
        <v>#N/A</v>
      </c>
      <c r="F810" s="15" t="str">
        <f>IF(NOT(ISBLANK(Announcements!E806)),Announcements!E806,NA())</f>
        <v>MX</v>
      </c>
      <c r="G810" s="15" t="str">
        <f>IF(NOT(ISBLANK(Announcements!F806)),Announcements!F806,NA())</f>
        <v>Lending operations</v>
      </c>
      <c r="H810" s="15">
        <f>IF(INDEX('Lending operations'!$L$3:$L$1007,MATCH($A810,'Lending operations'!$A$3:$A$1007,0))="ü",1,0)</f>
        <v>0</v>
      </c>
      <c r="I810" s="15" t="e">
        <f>IF(INDEX('Lending operations'!$M$3:$M$1007,MATCH($A810,'Lending operations'!$A$3:$A$1007,0))="ü",1,NA())</f>
        <v>#N/A</v>
      </c>
      <c r="J810" s="15">
        <f t="shared" si="24"/>
        <v>0</v>
      </c>
      <c r="K810" s="15">
        <f t="shared" si="25"/>
        <v>0</v>
      </c>
      <c r="M810" s="15" t="e">
        <f>IF(INDEX('Asset purchases'!L$3:L$1002,MATCH($A810,'Asset purchases'!$A$3:$A$1002,0))="ü",1,NA())</f>
        <v>#N/A</v>
      </c>
      <c r="N810" s="15" t="e">
        <f>IF(INDEX('Asset purchases'!M$3:M$1002,MATCH($A810,'Asset purchases'!$A$3:$A$1002,0))="ü",1,NA())</f>
        <v>#N/A</v>
      </c>
      <c r="O810" s="15" t="e">
        <f>IF(INDEX('Asset purchases'!N$3:N$1002,MATCH($A810,'Asset purchases'!$A$3:$A$1002,0))="ü",1,NA())</f>
        <v>#N/A</v>
      </c>
      <c r="P810" s="15" t="e">
        <f>IF(INDEX('Asset purchases'!O$3:O$1002,MATCH($A810,'Asset purchases'!$A$3:$A$1002,0))="ü",1,NA())</f>
        <v>#N/A</v>
      </c>
      <c r="Q810" s="15" t="e">
        <f>IF(INDEX('Asset purchases'!P$3:P$1002,MATCH($A810,'Asset purchases'!$A$3:$A$1002,0))="ü",1,NA())</f>
        <v>#N/A</v>
      </c>
      <c r="R810" s="15" t="e">
        <f>IF(INDEX('Asset purchases'!Q$3:Q$1002,MATCH($A810,'Asset purchases'!$A$3:$A$1002,0))="ü",1,NA())</f>
        <v>#N/A</v>
      </c>
      <c r="S810" s="15" t="e">
        <f>IF(INDEX('Asset purchases'!R$3:R$1002,MATCH($A810,'Asset purchases'!$A$3:$A$1002,0))="ü",1,NA())</f>
        <v>#N/A</v>
      </c>
      <c r="T810" s="15" t="e">
        <f>IF(INDEX('Asset purchases'!S$3:S$1002,MATCH($A810,'Asset purchases'!$A$3:$A$1002,0))="ü",1,NA())</f>
        <v>#N/A</v>
      </c>
      <c r="U810" s="15" t="e">
        <f>IF(INDEX('Asset purchases'!T$3:T$1002,MATCH($A810,'Asset purchases'!$A$3:$A$1002,0))="ü",1,NA())</f>
        <v>#N/A</v>
      </c>
      <c r="V810" s="43">
        <f>IF(Announcements!H806="ü",1,0)</f>
        <v>0</v>
      </c>
    </row>
    <row r="811" spans="1:22" x14ac:dyDescent="0.3">
      <c r="A811" s="15" t="str">
        <f>IF(NOT(ISBLANK(Announcements!A807)),Announcements!A807,NA())</f>
        <v>MX-20200421-mon-5</v>
      </c>
      <c r="B811" s="15">
        <f>IF(NOT(ISBLANK(Announcements!B807)),Announcements!B807,NA())</f>
        <v>3</v>
      </c>
      <c r="C811" s="15" t="e">
        <f>IF(NOT(ISBLANK(Announcements!#REF!)),Announcements!#REF!,NA())</f>
        <v>#REF!</v>
      </c>
      <c r="D811" s="26">
        <f>IF(NOT(ISBLANK(Announcements!C807)),Announcements!C807,NA())</f>
        <v>44089</v>
      </c>
      <c r="E811" s="15" t="e">
        <f>IF(NOT(ISBLANK(Announcements!D807)),Announcements!D807,NA())</f>
        <v>#N/A</v>
      </c>
      <c r="F811" s="15" t="str">
        <f>IF(NOT(ISBLANK(Announcements!E807)),Announcements!E807,NA())</f>
        <v>MX</v>
      </c>
      <c r="G811" s="15" t="str">
        <f>IF(NOT(ISBLANK(Announcements!F807)),Announcements!F807,NA())</f>
        <v>Lending operations</v>
      </c>
      <c r="H811" s="15">
        <f>IF(INDEX('Lending operations'!$L$3:$L$1007,MATCH($A811,'Lending operations'!$A$3:$A$1007,0))="ü",1,0)</f>
        <v>1</v>
      </c>
      <c r="I811" s="15" t="e">
        <f>IF(INDEX('Lending operations'!$M$3:$M$1007,MATCH($A811,'Lending operations'!$A$3:$A$1007,0))="ü",1,NA())</f>
        <v>#N/A</v>
      </c>
      <c r="J811" s="15">
        <f t="shared" si="24"/>
        <v>0</v>
      </c>
      <c r="K811" s="15">
        <f t="shared" si="25"/>
        <v>0</v>
      </c>
      <c r="M811" s="15" t="e">
        <f>IF(INDEX('Asset purchases'!L$3:L$1002,MATCH($A811,'Asset purchases'!$A$3:$A$1002,0))="ü",1,NA())</f>
        <v>#N/A</v>
      </c>
      <c r="N811" s="15" t="e">
        <f>IF(INDEX('Asset purchases'!M$3:M$1002,MATCH($A811,'Asset purchases'!$A$3:$A$1002,0))="ü",1,NA())</f>
        <v>#N/A</v>
      </c>
      <c r="O811" s="15" t="e">
        <f>IF(INDEX('Asset purchases'!N$3:N$1002,MATCH($A811,'Asset purchases'!$A$3:$A$1002,0))="ü",1,NA())</f>
        <v>#N/A</v>
      </c>
      <c r="P811" s="15" t="e">
        <f>IF(INDEX('Asset purchases'!O$3:O$1002,MATCH($A811,'Asset purchases'!$A$3:$A$1002,0))="ü",1,NA())</f>
        <v>#N/A</v>
      </c>
      <c r="Q811" s="15" t="e">
        <f>IF(INDEX('Asset purchases'!P$3:P$1002,MATCH($A811,'Asset purchases'!$A$3:$A$1002,0))="ü",1,NA())</f>
        <v>#N/A</v>
      </c>
      <c r="R811" s="15" t="e">
        <f>IF(INDEX('Asset purchases'!Q$3:Q$1002,MATCH($A811,'Asset purchases'!$A$3:$A$1002,0))="ü",1,NA())</f>
        <v>#N/A</v>
      </c>
      <c r="S811" s="15" t="e">
        <f>IF(INDEX('Asset purchases'!R$3:R$1002,MATCH($A811,'Asset purchases'!$A$3:$A$1002,0))="ü",1,NA())</f>
        <v>#N/A</v>
      </c>
      <c r="T811" s="15" t="e">
        <f>IF(INDEX('Asset purchases'!S$3:S$1002,MATCH($A811,'Asset purchases'!$A$3:$A$1002,0))="ü",1,NA())</f>
        <v>#N/A</v>
      </c>
      <c r="U811" s="15" t="e">
        <f>IF(INDEX('Asset purchases'!T$3:T$1002,MATCH($A811,'Asset purchases'!$A$3:$A$1002,0))="ü",1,NA())</f>
        <v>#N/A</v>
      </c>
      <c r="V811" s="43">
        <f>IF(Announcements!H807="ü",1,0)</f>
        <v>0</v>
      </c>
    </row>
    <row r="812" spans="1:22" x14ac:dyDescent="0.3">
      <c r="A812" s="15" t="str">
        <f>IF(NOT(ISBLANK(Announcements!A808)),Announcements!A808,NA())</f>
        <v>MX-20200421-mon-6</v>
      </c>
      <c r="B812" s="15">
        <f>IF(NOT(ISBLANK(Announcements!B808)),Announcements!B808,NA())</f>
        <v>3</v>
      </c>
      <c r="C812" s="15" t="e">
        <f>IF(NOT(ISBLANK(Announcements!#REF!)),Announcements!#REF!,NA())</f>
        <v>#REF!</v>
      </c>
      <c r="D812" s="26">
        <f>IF(NOT(ISBLANK(Announcements!C808)),Announcements!C808,NA())</f>
        <v>44089</v>
      </c>
      <c r="E812" s="15" t="e">
        <f>IF(NOT(ISBLANK(Announcements!D808)),Announcements!D808,NA())</f>
        <v>#N/A</v>
      </c>
      <c r="F812" s="15" t="str">
        <f>IF(NOT(ISBLANK(Announcements!E808)),Announcements!E808,NA())</f>
        <v>MX</v>
      </c>
      <c r="G812" s="15" t="str">
        <f>IF(NOT(ISBLANK(Announcements!F808)),Announcements!F808,NA())</f>
        <v>Lending operations</v>
      </c>
      <c r="H812" s="15">
        <f>IF(INDEX('Lending operations'!$L$3:$L$1007,MATCH($A812,'Lending operations'!$A$3:$A$1007,0))="ü",1,0)</f>
        <v>1</v>
      </c>
      <c r="I812" s="15" t="e">
        <f>IF(INDEX('Lending operations'!$M$3:$M$1007,MATCH($A812,'Lending operations'!$A$3:$A$1007,0))="ü",1,NA())</f>
        <v>#N/A</v>
      </c>
      <c r="J812" s="15">
        <f t="shared" si="24"/>
        <v>0</v>
      </c>
      <c r="K812" s="15">
        <f t="shared" si="25"/>
        <v>0</v>
      </c>
      <c r="M812" s="15" t="e">
        <f>IF(INDEX('Asset purchases'!L$3:L$1002,MATCH($A812,'Asset purchases'!$A$3:$A$1002,0))="ü",1,NA())</f>
        <v>#N/A</v>
      </c>
      <c r="N812" s="15" t="e">
        <f>IF(INDEX('Asset purchases'!M$3:M$1002,MATCH($A812,'Asset purchases'!$A$3:$A$1002,0))="ü",1,NA())</f>
        <v>#N/A</v>
      </c>
      <c r="O812" s="15" t="e">
        <f>IF(INDEX('Asset purchases'!N$3:N$1002,MATCH($A812,'Asset purchases'!$A$3:$A$1002,0))="ü",1,NA())</f>
        <v>#N/A</v>
      </c>
      <c r="P812" s="15" t="e">
        <f>IF(INDEX('Asset purchases'!O$3:O$1002,MATCH($A812,'Asset purchases'!$A$3:$A$1002,0))="ü",1,NA())</f>
        <v>#N/A</v>
      </c>
      <c r="Q812" s="15" t="e">
        <f>IF(INDEX('Asset purchases'!P$3:P$1002,MATCH($A812,'Asset purchases'!$A$3:$A$1002,0))="ü",1,NA())</f>
        <v>#N/A</v>
      </c>
      <c r="R812" s="15" t="e">
        <f>IF(INDEX('Asset purchases'!Q$3:Q$1002,MATCH($A812,'Asset purchases'!$A$3:$A$1002,0))="ü",1,NA())</f>
        <v>#N/A</v>
      </c>
      <c r="S812" s="15" t="e">
        <f>IF(INDEX('Asset purchases'!R$3:R$1002,MATCH($A812,'Asset purchases'!$A$3:$A$1002,0))="ü",1,NA())</f>
        <v>#N/A</v>
      </c>
      <c r="T812" s="15" t="e">
        <f>IF(INDEX('Asset purchases'!S$3:S$1002,MATCH($A812,'Asset purchases'!$A$3:$A$1002,0))="ü",1,NA())</f>
        <v>#N/A</v>
      </c>
      <c r="U812" s="15" t="e">
        <f>IF(INDEX('Asset purchases'!T$3:T$1002,MATCH($A812,'Asset purchases'!$A$3:$A$1002,0))="ü",1,NA())</f>
        <v>#N/A</v>
      </c>
      <c r="V812" s="43">
        <f>IF(Announcements!H808="ü",1,0)</f>
        <v>0</v>
      </c>
    </row>
    <row r="813" spans="1:22" x14ac:dyDescent="0.3">
      <c r="A813" s="15" t="str">
        <f>IF(NOT(ISBLANK(Announcements!A809)),Announcements!A809,NA())</f>
        <v>MX-20200421-mon-7</v>
      </c>
      <c r="B813" s="15">
        <f>IF(NOT(ISBLANK(Announcements!B809)),Announcements!B809,NA())</f>
        <v>2</v>
      </c>
      <c r="C813" s="15" t="e">
        <f>IF(NOT(ISBLANK(Announcements!#REF!)),Announcements!#REF!,NA())</f>
        <v>#REF!</v>
      </c>
      <c r="D813" s="26">
        <f>IF(NOT(ISBLANK(Announcements!C809)),Announcements!C809,NA())</f>
        <v>44089</v>
      </c>
      <c r="E813" s="15" t="e">
        <f>IF(NOT(ISBLANK(Announcements!D809)),Announcements!D809,NA())</f>
        <v>#N/A</v>
      </c>
      <c r="F813" s="15" t="str">
        <f>IF(NOT(ISBLANK(Announcements!E809)),Announcements!E809,NA())</f>
        <v>MX</v>
      </c>
      <c r="G813" s="15" t="str">
        <f>IF(NOT(ISBLANK(Announcements!F809)),Announcements!F809,NA())</f>
        <v>Lending operations</v>
      </c>
      <c r="H813" s="15">
        <f>IF(INDEX('Lending operations'!$L$3:$L$1007,MATCH($A813,'Lending operations'!$A$3:$A$1007,0))="ü",1,0)</f>
        <v>0</v>
      </c>
      <c r="I813" s="15" t="e">
        <f>IF(INDEX('Lending operations'!$M$3:$M$1007,MATCH($A813,'Lending operations'!$A$3:$A$1007,0))="ü",1,NA())</f>
        <v>#N/A</v>
      </c>
      <c r="J813" s="15">
        <f t="shared" si="24"/>
        <v>0</v>
      </c>
      <c r="K813" s="15">
        <f t="shared" si="25"/>
        <v>0</v>
      </c>
      <c r="M813" s="15" t="e">
        <f>IF(INDEX('Asset purchases'!L$3:L$1002,MATCH($A813,'Asset purchases'!$A$3:$A$1002,0))="ü",1,NA())</f>
        <v>#N/A</v>
      </c>
      <c r="N813" s="15" t="e">
        <f>IF(INDEX('Asset purchases'!M$3:M$1002,MATCH($A813,'Asset purchases'!$A$3:$A$1002,0))="ü",1,NA())</f>
        <v>#N/A</v>
      </c>
      <c r="O813" s="15" t="e">
        <f>IF(INDEX('Asset purchases'!N$3:N$1002,MATCH($A813,'Asset purchases'!$A$3:$A$1002,0))="ü",1,NA())</f>
        <v>#N/A</v>
      </c>
      <c r="P813" s="15" t="e">
        <f>IF(INDEX('Asset purchases'!O$3:O$1002,MATCH($A813,'Asset purchases'!$A$3:$A$1002,0))="ü",1,NA())</f>
        <v>#N/A</v>
      </c>
      <c r="Q813" s="15" t="e">
        <f>IF(INDEX('Asset purchases'!P$3:P$1002,MATCH($A813,'Asset purchases'!$A$3:$A$1002,0))="ü",1,NA())</f>
        <v>#N/A</v>
      </c>
      <c r="R813" s="15" t="e">
        <f>IF(INDEX('Asset purchases'!Q$3:Q$1002,MATCH($A813,'Asset purchases'!$A$3:$A$1002,0))="ü",1,NA())</f>
        <v>#N/A</v>
      </c>
      <c r="S813" s="15" t="e">
        <f>IF(INDEX('Asset purchases'!R$3:R$1002,MATCH($A813,'Asset purchases'!$A$3:$A$1002,0))="ü",1,NA())</f>
        <v>#N/A</v>
      </c>
      <c r="T813" s="15" t="e">
        <f>IF(INDEX('Asset purchases'!S$3:S$1002,MATCH($A813,'Asset purchases'!$A$3:$A$1002,0))="ü",1,NA())</f>
        <v>#N/A</v>
      </c>
      <c r="U813" s="15" t="e">
        <f>IF(INDEX('Asset purchases'!T$3:T$1002,MATCH($A813,'Asset purchases'!$A$3:$A$1002,0))="ü",1,NA())</f>
        <v>#N/A</v>
      </c>
      <c r="V813" s="43">
        <f>IF(Announcements!H809="ü",1,0)</f>
        <v>0</v>
      </c>
    </row>
    <row r="814" spans="1:22" x14ac:dyDescent="0.3">
      <c r="A814" s="15" t="str">
        <f>IF(NOT(ISBLANK(Announcements!A810)),Announcements!A810,NA())</f>
        <v>MX-20200421-mon-7</v>
      </c>
      <c r="B814" s="15">
        <f>IF(NOT(ISBLANK(Announcements!B810)),Announcements!B810,NA())</f>
        <v>3</v>
      </c>
      <c r="C814" s="15" t="e">
        <f>IF(NOT(ISBLANK(Announcements!#REF!)),Announcements!#REF!,NA())</f>
        <v>#REF!</v>
      </c>
      <c r="D814" s="26">
        <f>IF(NOT(ISBLANK(Announcements!C810)),Announcements!C810,NA())</f>
        <v>44089</v>
      </c>
      <c r="E814" s="15" t="e">
        <f>IF(NOT(ISBLANK(Announcements!D810)),Announcements!D810,NA())</f>
        <v>#N/A</v>
      </c>
      <c r="F814" s="15" t="str">
        <f>IF(NOT(ISBLANK(Announcements!E810)),Announcements!E810,NA())</f>
        <v>MX</v>
      </c>
      <c r="G814" s="15" t="str">
        <f>IF(NOT(ISBLANK(Announcements!F810)),Announcements!F810,NA())</f>
        <v>Lending operations</v>
      </c>
      <c r="H814" s="15">
        <f>IF(INDEX('Lending operations'!$L$3:$L$1007,MATCH($A814,'Lending operations'!$A$3:$A$1007,0))="ü",1,0)</f>
        <v>0</v>
      </c>
      <c r="I814" s="15" t="e">
        <f>IF(INDEX('Lending operations'!$M$3:$M$1007,MATCH($A814,'Lending operations'!$A$3:$A$1007,0))="ü",1,NA())</f>
        <v>#N/A</v>
      </c>
      <c r="J814" s="15">
        <f t="shared" si="24"/>
        <v>0</v>
      </c>
      <c r="K814" s="15">
        <f t="shared" si="25"/>
        <v>0</v>
      </c>
      <c r="M814" s="15" t="e">
        <f>IF(INDEX('Asset purchases'!L$3:L$1002,MATCH($A814,'Asset purchases'!$A$3:$A$1002,0))="ü",1,NA())</f>
        <v>#N/A</v>
      </c>
      <c r="N814" s="15" t="e">
        <f>IF(INDEX('Asset purchases'!M$3:M$1002,MATCH($A814,'Asset purchases'!$A$3:$A$1002,0))="ü",1,NA())</f>
        <v>#N/A</v>
      </c>
      <c r="O814" s="15" t="e">
        <f>IF(INDEX('Asset purchases'!N$3:N$1002,MATCH($A814,'Asset purchases'!$A$3:$A$1002,0))="ü",1,NA())</f>
        <v>#N/A</v>
      </c>
      <c r="P814" s="15" t="e">
        <f>IF(INDEX('Asset purchases'!O$3:O$1002,MATCH($A814,'Asset purchases'!$A$3:$A$1002,0))="ü",1,NA())</f>
        <v>#N/A</v>
      </c>
      <c r="Q814" s="15" t="e">
        <f>IF(INDEX('Asset purchases'!P$3:P$1002,MATCH($A814,'Asset purchases'!$A$3:$A$1002,0))="ü",1,NA())</f>
        <v>#N/A</v>
      </c>
      <c r="R814" s="15" t="e">
        <f>IF(INDEX('Asset purchases'!Q$3:Q$1002,MATCH($A814,'Asset purchases'!$A$3:$A$1002,0))="ü",1,NA())</f>
        <v>#N/A</v>
      </c>
      <c r="S814" s="15" t="e">
        <f>IF(INDEX('Asset purchases'!R$3:R$1002,MATCH($A814,'Asset purchases'!$A$3:$A$1002,0))="ü",1,NA())</f>
        <v>#N/A</v>
      </c>
      <c r="T814" s="15" t="e">
        <f>IF(INDEX('Asset purchases'!S$3:S$1002,MATCH($A814,'Asset purchases'!$A$3:$A$1002,0))="ü",1,NA())</f>
        <v>#N/A</v>
      </c>
      <c r="U814" s="15" t="e">
        <f>IF(INDEX('Asset purchases'!T$3:T$1002,MATCH($A814,'Asset purchases'!$A$3:$A$1002,0))="ü",1,NA())</f>
        <v>#N/A</v>
      </c>
      <c r="V814" s="43">
        <f>IF(Announcements!H810="ü",1,0)</f>
        <v>1</v>
      </c>
    </row>
    <row r="815" spans="1:22" x14ac:dyDescent="0.3">
      <c r="A815" s="15" t="str">
        <f>IF(NOT(ISBLANK(Announcements!A811)),Announcements!A811,NA())</f>
        <v>MX-20200421-mon-8</v>
      </c>
      <c r="B815" s="15">
        <f>IF(NOT(ISBLANK(Announcements!B811)),Announcements!B811,NA())</f>
        <v>1</v>
      </c>
      <c r="C815" s="15" t="e">
        <f>IF(NOT(ISBLANK(Announcements!#REF!)),Announcements!#REF!,NA())</f>
        <v>#REF!</v>
      </c>
      <c r="D815" s="26">
        <f>IF(NOT(ISBLANK(Announcements!C811)),Announcements!C811,NA())</f>
        <v>44089</v>
      </c>
      <c r="E815" s="15" t="e">
        <f>IF(NOT(ISBLANK(Announcements!D811)),Announcements!D811,NA())</f>
        <v>#N/A</v>
      </c>
      <c r="F815" s="15" t="str">
        <f>IF(NOT(ISBLANK(Announcements!E811)),Announcements!E811,NA())</f>
        <v>MX</v>
      </c>
      <c r="G815" s="15" t="str">
        <f>IF(NOT(ISBLANK(Announcements!F811)),Announcements!F811,NA())</f>
        <v>Lending operations</v>
      </c>
      <c r="H815" s="15" t="e">
        <f>IF(INDEX('Lending operations'!$L$3:$L$1007,MATCH($A815,'Lending operations'!$A$3:$A$1007,0))="ü",1,0)</f>
        <v>#N/A</v>
      </c>
      <c r="I815" s="15" t="e">
        <f>IF(INDEX('Lending operations'!$M$3:$M$1007,MATCH($A815,'Lending operations'!$A$3:$A$1007,0))="ü",1,NA())</f>
        <v>#N/A</v>
      </c>
      <c r="J815" s="15">
        <f t="shared" si="24"/>
        <v>0</v>
      </c>
      <c r="K815" s="15">
        <f t="shared" si="25"/>
        <v>0</v>
      </c>
      <c r="M815" s="15" t="e">
        <f>IF(INDEX('Asset purchases'!L$3:L$1002,MATCH($A815,'Asset purchases'!$A$3:$A$1002,0))="ü",1,NA())</f>
        <v>#N/A</v>
      </c>
      <c r="N815" s="15" t="e">
        <f>IF(INDEX('Asset purchases'!M$3:M$1002,MATCH($A815,'Asset purchases'!$A$3:$A$1002,0))="ü",1,NA())</f>
        <v>#N/A</v>
      </c>
      <c r="O815" s="15" t="e">
        <f>IF(INDEX('Asset purchases'!N$3:N$1002,MATCH($A815,'Asset purchases'!$A$3:$A$1002,0))="ü",1,NA())</f>
        <v>#N/A</v>
      </c>
      <c r="P815" s="15" t="e">
        <f>IF(INDEX('Asset purchases'!O$3:O$1002,MATCH($A815,'Asset purchases'!$A$3:$A$1002,0))="ü",1,NA())</f>
        <v>#N/A</v>
      </c>
      <c r="Q815" s="15" t="e">
        <f>IF(INDEX('Asset purchases'!P$3:P$1002,MATCH($A815,'Asset purchases'!$A$3:$A$1002,0))="ü",1,NA())</f>
        <v>#N/A</v>
      </c>
      <c r="R815" s="15" t="e">
        <f>IF(INDEX('Asset purchases'!Q$3:Q$1002,MATCH($A815,'Asset purchases'!$A$3:$A$1002,0))="ü",1,NA())</f>
        <v>#N/A</v>
      </c>
      <c r="S815" s="15" t="e">
        <f>IF(INDEX('Asset purchases'!R$3:R$1002,MATCH($A815,'Asset purchases'!$A$3:$A$1002,0))="ü",1,NA())</f>
        <v>#N/A</v>
      </c>
      <c r="T815" s="15" t="e">
        <f>IF(INDEX('Asset purchases'!S$3:S$1002,MATCH($A815,'Asset purchases'!$A$3:$A$1002,0))="ü",1,NA())</f>
        <v>#N/A</v>
      </c>
      <c r="U815" s="15" t="e">
        <f>IF(INDEX('Asset purchases'!T$3:T$1002,MATCH($A815,'Asset purchases'!$A$3:$A$1002,0))="ü",1,NA())</f>
        <v>#N/A</v>
      </c>
      <c r="V815" s="43">
        <f>IF(Announcements!H811="ü",1,0)</f>
        <v>0</v>
      </c>
    </row>
    <row r="816" spans="1:22" x14ac:dyDescent="0.3">
      <c r="A816" s="15" t="str">
        <f>IF(NOT(ISBLANK(Announcements!A812)),Announcements!A812,NA())</f>
        <v>MX-20200213-mon-1</v>
      </c>
      <c r="B816" s="15">
        <f>IF(NOT(ISBLANK(Announcements!B812)),Announcements!B812,NA())</f>
        <v>7</v>
      </c>
      <c r="C816" s="15" t="e">
        <f>IF(NOT(ISBLANK(Announcements!#REF!)),Announcements!#REF!,NA())</f>
        <v>#REF!</v>
      </c>
      <c r="D816" s="26">
        <f>IF(NOT(ISBLANK(Announcements!C812)),Announcements!C812,NA())</f>
        <v>44098</v>
      </c>
      <c r="E816" s="15" t="e">
        <f>IF(NOT(ISBLANK(Announcements!D812)),Announcements!D812,NA())</f>
        <v>#N/A</v>
      </c>
      <c r="F816" s="15" t="str">
        <f>IF(NOT(ISBLANK(Announcements!E812)),Announcements!E812,NA())</f>
        <v>MX</v>
      </c>
      <c r="G816" s="15" t="str">
        <f>IF(NOT(ISBLANK(Announcements!F812)),Announcements!F812,NA())</f>
        <v>Interest rate</v>
      </c>
      <c r="H816" s="15" t="e">
        <f>IF(INDEX('Lending operations'!$L$3:$L$1007,MATCH($A816,'Lending operations'!$A$3:$A$1007,0))="ü",1,0)</f>
        <v>#N/A</v>
      </c>
      <c r="I816" s="15" t="e">
        <f>IF(INDEX('Lending operations'!$M$3:$M$1007,MATCH($A816,'Lending operations'!$A$3:$A$1007,0))="ü",1,NA())</f>
        <v>#N/A</v>
      </c>
      <c r="J816" s="15">
        <f t="shared" si="24"/>
        <v>0</v>
      </c>
      <c r="K816" s="15">
        <f t="shared" si="25"/>
        <v>0</v>
      </c>
      <c r="M816" s="15" t="e">
        <f>IF(INDEX('Asset purchases'!L$3:L$1002,MATCH($A816,'Asset purchases'!$A$3:$A$1002,0))="ü",1,NA())</f>
        <v>#N/A</v>
      </c>
      <c r="N816" s="15" t="e">
        <f>IF(INDEX('Asset purchases'!M$3:M$1002,MATCH($A816,'Asset purchases'!$A$3:$A$1002,0))="ü",1,NA())</f>
        <v>#N/A</v>
      </c>
      <c r="O816" s="15" t="e">
        <f>IF(INDEX('Asset purchases'!N$3:N$1002,MATCH($A816,'Asset purchases'!$A$3:$A$1002,0))="ü",1,NA())</f>
        <v>#N/A</v>
      </c>
      <c r="P816" s="15" t="e">
        <f>IF(INDEX('Asset purchases'!O$3:O$1002,MATCH($A816,'Asset purchases'!$A$3:$A$1002,0))="ü",1,NA())</f>
        <v>#N/A</v>
      </c>
      <c r="Q816" s="15" t="e">
        <f>IF(INDEX('Asset purchases'!P$3:P$1002,MATCH($A816,'Asset purchases'!$A$3:$A$1002,0))="ü",1,NA())</f>
        <v>#N/A</v>
      </c>
      <c r="R816" s="15" t="e">
        <f>IF(INDEX('Asset purchases'!Q$3:Q$1002,MATCH($A816,'Asset purchases'!$A$3:$A$1002,0))="ü",1,NA())</f>
        <v>#N/A</v>
      </c>
      <c r="S816" s="15" t="e">
        <f>IF(INDEX('Asset purchases'!R$3:R$1002,MATCH($A816,'Asset purchases'!$A$3:$A$1002,0))="ü",1,NA())</f>
        <v>#N/A</v>
      </c>
      <c r="T816" s="15" t="e">
        <f>IF(INDEX('Asset purchases'!S$3:S$1002,MATCH($A816,'Asset purchases'!$A$3:$A$1002,0))="ü",1,NA())</f>
        <v>#N/A</v>
      </c>
      <c r="U816" s="15" t="e">
        <f>IF(INDEX('Asset purchases'!T$3:T$1002,MATCH($A816,'Asset purchases'!$A$3:$A$1002,0))="ü",1,NA())</f>
        <v>#N/A</v>
      </c>
      <c r="V816" s="43">
        <f>IF(Announcements!H812="ü",1,0)</f>
        <v>0</v>
      </c>
    </row>
    <row r="817" spans="1:22" x14ac:dyDescent="0.3">
      <c r="A817" s="15" t="e">
        <f>IF(NOT(ISBLANK(Announcements!#REF!)),Announcements!#REF!,NA())</f>
        <v>#REF!</v>
      </c>
      <c r="B817" s="15" t="e">
        <f>IF(NOT(ISBLANK(Announcements!#REF!)),Announcements!#REF!,NA())</f>
        <v>#REF!</v>
      </c>
      <c r="C817" s="15" t="e">
        <f>IF(NOT(ISBLANK(Announcements!#REF!)),Announcements!#REF!,NA())</f>
        <v>#REF!</v>
      </c>
      <c r="D817" s="26" t="e">
        <f>IF(NOT(ISBLANK(Announcements!#REF!)),Announcements!#REF!,NA())</f>
        <v>#REF!</v>
      </c>
      <c r="E817" s="15" t="e">
        <f>IF(NOT(ISBLANK(Announcements!#REF!)),Announcements!#REF!,NA())</f>
        <v>#REF!</v>
      </c>
      <c r="F817" s="15" t="e">
        <f>IF(NOT(ISBLANK(Announcements!#REF!)),Announcements!#REF!,NA())</f>
        <v>#REF!</v>
      </c>
      <c r="G817" s="15" t="e">
        <f>IF(NOT(ISBLANK(Announcements!#REF!)),Announcements!#REF!,NA())</f>
        <v>#REF!</v>
      </c>
      <c r="H817" s="15" t="e">
        <f>IF(INDEX('Lending operations'!$L$3:$L$1007,MATCH($A817,'Lending operations'!$A$3:$A$1007,0))="ü",1,0)</f>
        <v>#REF!</v>
      </c>
      <c r="I817" s="15" t="e">
        <f>IF(INDEX('Lending operations'!$M$3:$M$1007,MATCH($A817,'Lending operations'!$A$3:$A$1007,0))="ü",1,NA())</f>
        <v>#REF!</v>
      </c>
      <c r="J817" s="15">
        <f t="shared" si="24"/>
        <v>0</v>
      </c>
      <c r="K817" s="15">
        <f t="shared" si="25"/>
        <v>0</v>
      </c>
      <c r="M817" s="15" t="e">
        <f>IF(INDEX('Asset purchases'!L$3:L$1002,MATCH($A817,'Asset purchases'!$A$3:$A$1002,0))="ü",1,NA())</f>
        <v>#REF!</v>
      </c>
      <c r="N817" s="15" t="e">
        <f>IF(INDEX('Asset purchases'!M$3:M$1002,MATCH($A817,'Asset purchases'!$A$3:$A$1002,0))="ü",1,NA())</f>
        <v>#REF!</v>
      </c>
      <c r="O817" s="15" t="e">
        <f>IF(INDEX('Asset purchases'!N$3:N$1002,MATCH($A817,'Asset purchases'!$A$3:$A$1002,0))="ü",1,NA())</f>
        <v>#REF!</v>
      </c>
      <c r="P817" s="15" t="e">
        <f>IF(INDEX('Asset purchases'!O$3:O$1002,MATCH($A817,'Asset purchases'!$A$3:$A$1002,0))="ü",1,NA())</f>
        <v>#REF!</v>
      </c>
      <c r="Q817" s="15" t="e">
        <f>IF(INDEX('Asset purchases'!P$3:P$1002,MATCH($A817,'Asset purchases'!$A$3:$A$1002,0))="ü",1,NA())</f>
        <v>#REF!</v>
      </c>
      <c r="R817" s="15" t="e">
        <f>IF(INDEX('Asset purchases'!Q$3:Q$1002,MATCH($A817,'Asset purchases'!$A$3:$A$1002,0))="ü",1,NA())</f>
        <v>#REF!</v>
      </c>
      <c r="S817" s="15" t="e">
        <f>IF(INDEX('Asset purchases'!R$3:R$1002,MATCH($A817,'Asset purchases'!$A$3:$A$1002,0))="ü",1,NA())</f>
        <v>#REF!</v>
      </c>
      <c r="T817" s="15" t="e">
        <f>IF(INDEX('Asset purchases'!S$3:S$1002,MATCH($A817,'Asset purchases'!$A$3:$A$1002,0))="ü",1,NA())</f>
        <v>#REF!</v>
      </c>
      <c r="U817" s="15" t="e">
        <f>IF(INDEX('Asset purchases'!T$3:T$1002,MATCH($A817,'Asset purchases'!$A$3:$A$1002,0))="ü",1,NA())</f>
        <v>#REF!</v>
      </c>
      <c r="V817" s="43" t="e">
        <f>IF(Announcements!#REF!="ü",1,0)</f>
        <v>#REF!</v>
      </c>
    </row>
    <row r="818" spans="1:22" x14ac:dyDescent="0.3">
      <c r="A818" s="15" t="str">
        <f>IF(NOT(ISBLANK(Announcements!A813)),Announcements!A813,NA())</f>
        <v>MX-20200213-mon-1</v>
      </c>
      <c r="B818" s="15">
        <f>IF(NOT(ISBLANK(Announcements!B813)),Announcements!B813,NA())</f>
        <v>8</v>
      </c>
      <c r="C818" s="15" t="e">
        <f>IF(NOT(ISBLANK(Announcements!#REF!)),Announcements!#REF!,NA())</f>
        <v>#REF!</v>
      </c>
      <c r="D818" s="26">
        <f>IF(NOT(ISBLANK(Announcements!C813)),Announcements!C813,NA())</f>
        <v>44148</v>
      </c>
      <c r="E818" s="15" t="e">
        <f>IF(NOT(ISBLANK(Announcements!D813)),Announcements!D813,NA())</f>
        <v>#N/A</v>
      </c>
      <c r="F818" s="15" t="str">
        <f>IF(NOT(ISBLANK(Announcements!E813)),Announcements!E813,NA())</f>
        <v>MX</v>
      </c>
      <c r="G818" s="15" t="str">
        <f>IF(NOT(ISBLANK(Announcements!F813)),Announcements!F813,NA())</f>
        <v xml:space="preserve">Interest rate  </v>
      </c>
      <c r="H818" s="15" t="e">
        <f>IF(INDEX('Lending operations'!$L$3:$L$1007,MATCH($A818,'Lending operations'!$A$3:$A$1007,0))="ü",1,0)</f>
        <v>#N/A</v>
      </c>
      <c r="I818" s="15" t="e">
        <f>IF(INDEX('Lending operations'!$M$3:$M$1007,MATCH($A818,'Lending operations'!$A$3:$A$1007,0))="ü",1,NA())</f>
        <v>#N/A</v>
      </c>
      <c r="J818" s="15">
        <f t="shared" si="24"/>
        <v>0</v>
      </c>
      <c r="K818" s="15">
        <f t="shared" si="25"/>
        <v>0</v>
      </c>
      <c r="M818" s="15" t="e">
        <f>IF(INDEX('Asset purchases'!L$3:L$1002,MATCH($A818,'Asset purchases'!$A$3:$A$1002,0))="ü",1,NA())</f>
        <v>#N/A</v>
      </c>
      <c r="N818" s="15" t="e">
        <f>IF(INDEX('Asset purchases'!M$3:M$1002,MATCH($A818,'Asset purchases'!$A$3:$A$1002,0))="ü",1,NA())</f>
        <v>#N/A</v>
      </c>
      <c r="O818" s="15" t="e">
        <f>IF(INDEX('Asset purchases'!N$3:N$1002,MATCH($A818,'Asset purchases'!$A$3:$A$1002,0))="ü",1,NA())</f>
        <v>#N/A</v>
      </c>
      <c r="P818" s="15" t="e">
        <f>IF(INDEX('Asset purchases'!O$3:O$1002,MATCH($A818,'Asset purchases'!$A$3:$A$1002,0))="ü",1,NA())</f>
        <v>#N/A</v>
      </c>
      <c r="Q818" s="15" t="e">
        <f>IF(INDEX('Asset purchases'!P$3:P$1002,MATCH($A818,'Asset purchases'!$A$3:$A$1002,0))="ü",1,NA())</f>
        <v>#N/A</v>
      </c>
      <c r="R818" s="15" t="e">
        <f>IF(INDEX('Asset purchases'!Q$3:Q$1002,MATCH($A818,'Asset purchases'!$A$3:$A$1002,0))="ü",1,NA())</f>
        <v>#N/A</v>
      </c>
      <c r="S818" s="15" t="e">
        <f>IF(INDEX('Asset purchases'!R$3:R$1002,MATCH($A818,'Asset purchases'!$A$3:$A$1002,0))="ü",1,NA())</f>
        <v>#N/A</v>
      </c>
      <c r="T818" s="15" t="e">
        <f>IF(INDEX('Asset purchases'!S$3:S$1002,MATCH($A818,'Asset purchases'!$A$3:$A$1002,0))="ü",1,NA())</f>
        <v>#N/A</v>
      </c>
      <c r="U818" s="15" t="e">
        <f>IF(INDEX('Asset purchases'!T$3:T$1002,MATCH($A818,'Asset purchases'!$A$3:$A$1002,0))="ü",1,NA())</f>
        <v>#N/A</v>
      </c>
      <c r="V818" s="43">
        <f>IF(Announcements!H813="ü",1,0)</f>
        <v>0</v>
      </c>
    </row>
    <row r="819" spans="1:22" x14ac:dyDescent="0.3">
      <c r="A819" s="15" t="str">
        <f>IF(NOT(ISBLANK(Announcements!A814)),Announcements!A814,NA())</f>
        <v>MX-20200213-mon-1</v>
      </c>
      <c r="B819" s="15">
        <f>IF(NOT(ISBLANK(Announcements!B814)),Announcements!B814,NA())</f>
        <v>9</v>
      </c>
      <c r="C819" s="15" t="e">
        <f>IF(NOT(ISBLANK(Announcements!#REF!)),Announcements!#REF!,NA())</f>
        <v>#REF!</v>
      </c>
      <c r="D819" s="26">
        <f>IF(NOT(ISBLANK(Announcements!C814)),Announcements!C814,NA())</f>
        <v>44182</v>
      </c>
      <c r="E819" s="15" t="e">
        <f>IF(NOT(ISBLANK(Announcements!D814)),Announcements!D814,NA())</f>
        <v>#N/A</v>
      </c>
      <c r="F819" s="15" t="str">
        <f>IF(NOT(ISBLANK(Announcements!E814)),Announcements!E814,NA())</f>
        <v>MX</v>
      </c>
      <c r="G819" s="15" t="str">
        <f>IF(NOT(ISBLANK(Announcements!F814)),Announcements!F814,NA())</f>
        <v xml:space="preserve">Interest rate  </v>
      </c>
      <c r="H819" s="15" t="e">
        <f>IF(INDEX('Lending operations'!$L$3:$L$1007,MATCH($A819,'Lending operations'!$A$3:$A$1007,0))="ü",1,0)</f>
        <v>#N/A</v>
      </c>
      <c r="I819" s="15" t="e">
        <f>IF(INDEX('Lending operations'!$M$3:$M$1007,MATCH($A819,'Lending operations'!$A$3:$A$1007,0))="ü",1,NA())</f>
        <v>#N/A</v>
      </c>
      <c r="J819" s="15">
        <f t="shared" si="24"/>
        <v>0</v>
      </c>
      <c r="K819" s="15">
        <f t="shared" si="25"/>
        <v>0</v>
      </c>
      <c r="M819" s="15" t="e">
        <f>IF(INDEX('Asset purchases'!L$3:L$1002,MATCH($A819,'Asset purchases'!$A$3:$A$1002,0))="ü",1,NA())</f>
        <v>#N/A</v>
      </c>
      <c r="N819" s="15" t="e">
        <f>IF(INDEX('Asset purchases'!M$3:M$1002,MATCH($A819,'Asset purchases'!$A$3:$A$1002,0))="ü",1,NA())</f>
        <v>#N/A</v>
      </c>
      <c r="O819" s="15" t="e">
        <f>IF(INDEX('Asset purchases'!N$3:N$1002,MATCH($A819,'Asset purchases'!$A$3:$A$1002,0))="ü",1,NA())</f>
        <v>#N/A</v>
      </c>
      <c r="P819" s="15" t="e">
        <f>IF(INDEX('Asset purchases'!O$3:O$1002,MATCH($A819,'Asset purchases'!$A$3:$A$1002,0))="ü",1,NA())</f>
        <v>#N/A</v>
      </c>
      <c r="Q819" s="15" t="e">
        <f>IF(INDEX('Asset purchases'!P$3:P$1002,MATCH($A819,'Asset purchases'!$A$3:$A$1002,0))="ü",1,NA())</f>
        <v>#N/A</v>
      </c>
      <c r="R819" s="15" t="e">
        <f>IF(INDEX('Asset purchases'!Q$3:Q$1002,MATCH($A819,'Asset purchases'!$A$3:$A$1002,0))="ü",1,NA())</f>
        <v>#N/A</v>
      </c>
      <c r="S819" s="15" t="e">
        <f>IF(INDEX('Asset purchases'!R$3:R$1002,MATCH($A819,'Asset purchases'!$A$3:$A$1002,0))="ü",1,NA())</f>
        <v>#N/A</v>
      </c>
      <c r="T819" s="15" t="e">
        <f>IF(INDEX('Asset purchases'!S$3:S$1002,MATCH($A819,'Asset purchases'!$A$3:$A$1002,0))="ü",1,NA())</f>
        <v>#N/A</v>
      </c>
      <c r="U819" s="15" t="e">
        <f>IF(INDEX('Asset purchases'!T$3:T$1002,MATCH($A819,'Asset purchases'!$A$3:$A$1002,0))="ü",1,NA())</f>
        <v>#N/A</v>
      </c>
      <c r="V819" s="43">
        <f>IF(Announcements!H814="ü",1,0)</f>
        <v>0</v>
      </c>
    </row>
    <row r="820" spans="1:22" x14ac:dyDescent="0.3">
      <c r="A820" s="15" t="str">
        <f>IF(NOT(ISBLANK(Announcements!A815)),Announcements!A815,NA())</f>
        <v>MX-20200213-mon-1</v>
      </c>
      <c r="B820" s="15">
        <f>IF(NOT(ISBLANK(Announcements!B815)),Announcements!B815,NA())</f>
        <v>10</v>
      </c>
      <c r="C820" s="15" t="e">
        <f>IF(NOT(ISBLANK(Announcements!#REF!)),Announcements!#REF!,NA())</f>
        <v>#REF!</v>
      </c>
      <c r="D820" s="26">
        <f>IF(NOT(ISBLANK(Announcements!C815)),Announcements!C815,NA())</f>
        <v>44239</v>
      </c>
      <c r="E820" s="15" t="e">
        <f>IF(NOT(ISBLANK(Announcements!D815)),Announcements!D815,NA())</f>
        <v>#N/A</v>
      </c>
      <c r="F820" s="15" t="str">
        <f>IF(NOT(ISBLANK(Announcements!E815)),Announcements!E815,NA())</f>
        <v>MX</v>
      </c>
      <c r="G820" s="15" t="str">
        <f>IF(NOT(ISBLANK(Announcements!F815)),Announcements!F815,NA())</f>
        <v xml:space="preserve">Interest rate  </v>
      </c>
      <c r="H820" s="15" t="e">
        <f>IF(INDEX('Lending operations'!$L$3:$L$1007,MATCH($A820,'Lending operations'!$A$3:$A$1007,0))="ü",1,0)</f>
        <v>#N/A</v>
      </c>
      <c r="I820" s="15" t="e">
        <f>IF(INDEX('Lending operations'!$M$3:$M$1007,MATCH($A820,'Lending operations'!$A$3:$A$1007,0))="ü",1,NA())</f>
        <v>#N/A</v>
      </c>
      <c r="J820" s="15">
        <f t="shared" si="24"/>
        <v>0</v>
      </c>
      <c r="K820" s="15">
        <f t="shared" si="25"/>
        <v>0</v>
      </c>
      <c r="M820" s="15" t="e">
        <f>IF(INDEX('Asset purchases'!L$3:L$1002,MATCH($A820,'Asset purchases'!$A$3:$A$1002,0))="ü",1,NA())</f>
        <v>#N/A</v>
      </c>
      <c r="N820" s="15" t="e">
        <f>IF(INDEX('Asset purchases'!M$3:M$1002,MATCH($A820,'Asset purchases'!$A$3:$A$1002,0))="ü",1,NA())</f>
        <v>#N/A</v>
      </c>
      <c r="O820" s="15" t="e">
        <f>IF(INDEX('Asset purchases'!N$3:N$1002,MATCH($A820,'Asset purchases'!$A$3:$A$1002,0))="ü",1,NA())</f>
        <v>#N/A</v>
      </c>
      <c r="P820" s="15" t="e">
        <f>IF(INDEX('Asset purchases'!O$3:O$1002,MATCH($A820,'Asset purchases'!$A$3:$A$1002,0))="ü",1,NA())</f>
        <v>#N/A</v>
      </c>
      <c r="Q820" s="15" t="e">
        <f>IF(INDEX('Asset purchases'!P$3:P$1002,MATCH($A820,'Asset purchases'!$A$3:$A$1002,0))="ü",1,NA())</f>
        <v>#N/A</v>
      </c>
      <c r="R820" s="15" t="e">
        <f>IF(INDEX('Asset purchases'!Q$3:Q$1002,MATCH($A820,'Asset purchases'!$A$3:$A$1002,0))="ü",1,NA())</f>
        <v>#N/A</v>
      </c>
      <c r="S820" s="15" t="e">
        <f>IF(INDEX('Asset purchases'!R$3:R$1002,MATCH($A820,'Asset purchases'!$A$3:$A$1002,0))="ü",1,NA())</f>
        <v>#N/A</v>
      </c>
      <c r="T820" s="15" t="e">
        <f>IF(INDEX('Asset purchases'!S$3:S$1002,MATCH($A820,'Asset purchases'!$A$3:$A$1002,0))="ü",1,NA())</f>
        <v>#N/A</v>
      </c>
      <c r="U820" s="15" t="e">
        <f>IF(INDEX('Asset purchases'!T$3:T$1002,MATCH($A820,'Asset purchases'!$A$3:$A$1002,0))="ü",1,NA())</f>
        <v>#N/A</v>
      </c>
      <c r="V820" s="43">
        <f>IF(Announcements!H815="ü",1,0)</f>
        <v>0</v>
      </c>
    </row>
    <row r="821" spans="1:22" x14ac:dyDescent="0.3">
      <c r="A821" s="15" t="str">
        <f>IF(NOT(ISBLANK(Announcements!A816)),Announcements!A816,NA())</f>
        <v>MX-20200213-mon-1</v>
      </c>
      <c r="B821" s="15">
        <f>IF(NOT(ISBLANK(Announcements!B816)),Announcements!B816,NA())</f>
        <v>11</v>
      </c>
      <c r="C821" s="15" t="e">
        <f>IF(NOT(ISBLANK(Announcements!#REF!)),Announcements!#REF!,NA())</f>
        <v>#REF!</v>
      </c>
      <c r="D821" s="26">
        <f>IF(NOT(ISBLANK(Announcements!C816)),Announcements!C816,NA())</f>
        <v>44280</v>
      </c>
      <c r="E821" s="15" t="e">
        <f>IF(NOT(ISBLANK(Announcements!D816)),Announcements!D816,NA())</f>
        <v>#N/A</v>
      </c>
      <c r="F821" s="15" t="str">
        <f>IF(NOT(ISBLANK(Announcements!E816)),Announcements!E816,NA())</f>
        <v>MX</v>
      </c>
      <c r="G821" s="15" t="str">
        <f>IF(NOT(ISBLANK(Announcements!F816)),Announcements!F816,NA())</f>
        <v>Interest rate</v>
      </c>
      <c r="H821" s="15" t="e">
        <f>IF(INDEX('Lending operations'!$L$3:$L$1007,MATCH($A821,'Lending operations'!$A$3:$A$1007,0))="ü",1,0)</f>
        <v>#N/A</v>
      </c>
      <c r="I821" s="15" t="e">
        <f>IF(INDEX('Lending operations'!$M$3:$M$1007,MATCH($A821,'Lending operations'!$A$3:$A$1007,0))="ü",1,NA())</f>
        <v>#N/A</v>
      </c>
      <c r="J821" s="15">
        <f t="shared" si="24"/>
        <v>0</v>
      </c>
      <c r="K821" s="15">
        <f t="shared" si="25"/>
        <v>0</v>
      </c>
      <c r="M821" s="15" t="e">
        <f>IF(INDEX('Asset purchases'!L$3:L$1002,MATCH($A821,'Asset purchases'!$A$3:$A$1002,0))="ü",1,NA())</f>
        <v>#N/A</v>
      </c>
      <c r="N821" s="15" t="e">
        <f>IF(INDEX('Asset purchases'!M$3:M$1002,MATCH($A821,'Asset purchases'!$A$3:$A$1002,0))="ü",1,NA())</f>
        <v>#N/A</v>
      </c>
      <c r="O821" s="15" t="e">
        <f>IF(INDEX('Asset purchases'!N$3:N$1002,MATCH($A821,'Asset purchases'!$A$3:$A$1002,0))="ü",1,NA())</f>
        <v>#N/A</v>
      </c>
      <c r="P821" s="15" t="e">
        <f>IF(INDEX('Asset purchases'!O$3:O$1002,MATCH($A821,'Asset purchases'!$A$3:$A$1002,0))="ü",1,NA())</f>
        <v>#N/A</v>
      </c>
      <c r="Q821" s="15" t="e">
        <f>IF(INDEX('Asset purchases'!P$3:P$1002,MATCH($A821,'Asset purchases'!$A$3:$A$1002,0))="ü",1,NA())</f>
        <v>#N/A</v>
      </c>
      <c r="R821" s="15" t="e">
        <f>IF(INDEX('Asset purchases'!Q$3:Q$1002,MATCH($A821,'Asset purchases'!$A$3:$A$1002,0))="ü",1,NA())</f>
        <v>#N/A</v>
      </c>
      <c r="S821" s="15" t="e">
        <f>IF(INDEX('Asset purchases'!R$3:R$1002,MATCH($A821,'Asset purchases'!$A$3:$A$1002,0))="ü",1,NA())</f>
        <v>#N/A</v>
      </c>
      <c r="T821" s="15" t="e">
        <f>IF(INDEX('Asset purchases'!S$3:S$1002,MATCH($A821,'Asset purchases'!$A$3:$A$1002,0))="ü",1,NA())</f>
        <v>#N/A</v>
      </c>
      <c r="U821" s="15" t="e">
        <f>IF(INDEX('Asset purchases'!T$3:T$1002,MATCH($A821,'Asset purchases'!$A$3:$A$1002,0))="ü",1,NA())</f>
        <v>#N/A</v>
      </c>
      <c r="V821" s="43">
        <f>IF(Announcements!H816="ü",1,0)</f>
        <v>0</v>
      </c>
    </row>
    <row r="822" spans="1:22" x14ac:dyDescent="0.3">
      <c r="A822" s="15" t="str">
        <f>IF(NOT(ISBLANK(Announcements!A817)),Announcements!A817,NA())</f>
        <v>MX-20200213-mon-1</v>
      </c>
      <c r="B822" s="15">
        <f>IF(NOT(ISBLANK(Announcements!B817)),Announcements!B817,NA())</f>
        <v>12</v>
      </c>
      <c r="C822" s="15" t="e">
        <f>IF(NOT(ISBLANK(Announcements!#REF!)),Announcements!#REF!,NA())</f>
        <v>#REF!</v>
      </c>
      <c r="D822" s="26">
        <f>IF(NOT(ISBLANK(Announcements!C817)),Announcements!C817,NA())</f>
        <v>44329</v>
      </c>
      <c r="E822" s="15" t="e">
        <f>IF(NOT(ISBLANK(Announcements!D817)),Announcements!D817,NA())</f>
        <v>#N/A</v>
      </c>
      <c r="F822" s="15" t="str">
        <f>IF(NOT(ISBLANK(Announcements!E817)),Announcements!E817,NA())</f>
        <v>MX</v>
      </c>
      <c r="G822" s="15" t="str">
        <f>IF(NOT(ISBLANK(Announcements!F817)),Announcements!F817,NA())</f>
        <v>Interest rate</v>
      </c>
      <c r="H822" s="15" t="e">
        <f>IF(INDEX('Lending operations'!$L$3:$L$1007,MATCH($A822,'Lending operations'!$A$3:$A$1007,0))="ü",1,0)</f>
        <v>#N/A</v>
      </c>
      <c r="I822" s="15" t="e">
        <f>IF(INDEX('Lending operations'!$M$3:$M$1007,MATCH($A822,'Lending operations'!$A$3:$A$1007,0))="ü",1,NA())</f>
        <v>#N/A</v>
      </c>
      <c r="J822" s="15">
        <f t="shared" si="24"/>
        <v>0</v>
      </c>
      <c r="K822" s="15">
        <f t="shared" si="25"/>
        <v>0</v>
      </c>
      <c r="M822" s="15" t="e">
        <f>IF(INDEX('Asset purchases'!L$3:L$1002,MATCH($A822,'Asset purchases'!$A$3:$A$1002,0))="ü",1,NA())</f>
        <v>#N/A</v>
      </c>
      <c r="N822" s="15" t="e">
        <f>IF(INDEX('Asset purchases'!M$3:M$1002,MATCH($A822,'Asset purchases'!$A$3:$A$1002,0))="ü",1,NA())</f>
        <v>#N/A</v>
      </c>
      <c r="O822" s="15" t="e">
        <f>IF(INDEX('Asset purchases'!N$3:N$1002,MATCH($A822,'Asset purchases'!$A$3:$A$1002,0))="ü",1,NA())</f>
        <v>#N/A</v>
      </c>
      <c r="P822" s="15" t="e">
        <f>IF(INDEX('Asset purchases'!O$3:O$1002,MATCH($A822,'Asset purchases'!$A$3:$A$1002,0))="ü",1,NA())</f>
        <v>#N/A</v>
      </c>
      <c r="Q822" s="15" t="e">
        <f>IF(INDEX('Asset purchases'!P$3:P$1002,MATCH($A822,'Asset purchases'!$A$3:$A$1002,0))="ü",1,NA())</f>
        <v>#N/A</v>
      </c>
      <c r="R822" s="15" t="e">
        <f>IF(INDEX('Asset purchases'!Q$3:Q$1002,MATCH($A822,'Asset purchases'!$A$3:$A$1002,0))="ü",1,NA())</f>
        <v>#N/A</v>
      </c>
      <c r="S822" s="15" t="e">
        <f>IF(INDEX('Asset purchases'!R$3:R$1002,MATCH($A822,'Asset purchases'!$A$3:$A$1002,0))="ü",1,NA())</f>
        <v>#N/A</v>
      </c>
      <c r="T822" s="15" t="e">
        <f>IF(INDEX('Asset purchases'!S$3:S$1002,MATCH($A822,'Asset purchases'!$A$3:$A$1002,0))="ü",1,NA())</f>
        <v>#N/A</v>
      </c>
      <c r="U822" s="15" t="e">
        <f>IF(INDEX('Asset purchases'!T$3:T$1002,MATCH($A822,'Asset purchases'!$A$3:$A$1002,0))="ü",1,NA())</f>
        <v>#N/A</v>
      </c>
      <c r="V822" s="43">
        <f>IF(Announcements!H817="ü",1,0)</f>
        <v>0</v>
      </c>
    </row>
    <row r="823" spans="1:22" x14ac:dyDescent="0.3">
      <c r="A823" s="15" t="str">
        <f>IF(NOT(ISBLANK(Announcements!A818)),Announcements!A818,NA())</f>
        <v>MX-20200213-mon-1</v>
      </c>
      <c r="B823" s="15">
        <f>IF(NOT(ISBLANK(Announcements!B818)),Announcements!B818,NA())</f>
        <v>13</v>
      </c>
      <c r="C823" s="15" t="e">
        <f>IF(NOT(ISBLANK(Announcements!#REF!)),Announcements!#REF!,NA())</f>
        <v>#REF!</v>
      </c>
      <c r="D823" s="26">
        <f>IF(NOT(ISBLANK(Announcements!C818)),Announcements!C818,NA())</f>
        <v>44329</v>
      </c>
      <c r="E823" s="15" t="e">
        <f>IF(NOT(ISBLANK(Announcements!D818)),Announcements!D818,NA())</f>
        <v>#N/A</v>
      </c>
      <c r="F823" s="15" t="str">
        <f>IF(NOT(ISBLANK(Announcements!E818)),Announcements!E818,NA())</f>
        <v>MX</v>
      </c>
      <c r="G823" s="15" t="str">
        <f>IF(NOT(ISBLANK(Announcements!F818)),Announcements!F818,NA())</f>
        <v>Interest rate</v>
      </c>
      <c r="H823" s="15" t="e">
        <f>IF(INDEX('Lending operations'!$L$3:$L$1007,MATCH($A823,'Lending operations'!$A$3:$A$1007,0))="ü",1,0)</f>
        <v>#N/A</v>
      </c>
      <c r="I823" s="15" t="e">
        <f>IF(INDEX('Lending operations'!$M$3:$M$1007,MATCH($A823,'Lending operations'!$A$3:$A$1007,0))="ü",1,NA())</f>
        <v>#N/A</v>
      </c>
      <c r="J823" s="15">
        <f t="shared" si="24"/>
        <v>0</v>
      </c>
      <c r="K823" s="15">
        <f t="shared" si="25"/>
        <v>0</v>
      </c>
      <c r="M823" s="15" t="e">
        <f>IF(INDEX('Asset purchases'!L$3:L$1002,MATCH($A823,'Asset purchases'!$A$3:$A$1002,0))="ü",1,NA())</f>
        <v>#N/A</v>
      </c>
      <c r="N823" s="15" t="e">
        <f>IF(INDEX('Asset purchases'!M$3:M$1002,MATCH($A823,'Asset purchases'!$A$3:$A$1002,0))="ü",1,NA())</f>
        <v>#N/A</v>
      </c>
      <c r="O823" s="15" t="e">
        <f>IF(INDEX('Asset purchases'!N$3:N$1002,MATCH($A823,'Asset purchases'!$A$3:$A$1002,0))="ü",1,NA())</f>
        <v>#N/A</v>
      </c>
      <c r="P823" s="15" t="e">
        <f>IF(INDEX('Asset purchases'!O$3:O$1002,MATCH($A823,'Asset purchases'!$A$3:$A$1002,0))="ü",1,NA())</f>
        <v>#N/A</v>
      </c>
      <c r="Q823" s="15" t="e">
        <f>IF(INDEX('Asset purchases'!P$3:P$1002,MATCH($A823,'Asset purchases'!$A$3:$A$1002,0))="ü",1,NA())</f>
        <v>#N/A</v>
      </c>
      <c r="R823" s="15" t="e">
        <f>IF(INDEX('Asset purchases'!Q$3:Q$1002,MATCH($A823,'Asset purchases'!$A$3:$A$1002,0))="ü",1,NA())</f>
        <v>#N/A</v>
      </c>
      <c r="S823" s="15" t="e">
        <f>IF(INDEX('Asset purchases'!R$3:R$1002,MATCH($A823,'Asset purchases'!$A$3:$A$1002,0))="ü",1,NA())</f>
        <v>#N/A</v>
      </c>
      <c r="T823" s="15" t="e">
        <f>IF(INDEX('Asset purchases'!S$3:S$1002,MATCH($A823,'Asset purchases'!$A$3:$A$1002,0))="ü",1,NA())</f>
        <v>#N/A</v>
      </c>
      <c r="U823" s="15" t="e">
        <f>IF(INDEX('Asset purchases'!T$3:T$1002,MATCH($A823,'Asset purchases'!$A$3:$A$1002,0))="ü",1,NA())</f>
        <v>#N/A</v>
      </c>
      <c r="V823" s="43">
        <f>IF(Announcements!H818="ü",1,0)</f>
        <v>1</v>
      </c>
    </row>
    <row r="824" spans="1:22" x14ac:dyDescent="0.3">
      <c r="A824" s="15" t="str">
        <f>IF(NOT(ISBLANK(Announcements!A819)),Announcements!A819,NA())</f>
        <v>MX-20200213-mon-1</v>
      </c>
      <c r="B824" s="15">
        <f>IF(NOT(ISBLANK(Announcements!B819)),Announcements!B819,NA())</f>
        <v>14</v>
      </c>
      <c r="C824" s="15" t="e">
        <f>IF(NOT(ISBLANK(Announcements!#REF!)),Announcements!#REF!,NA())</f>
        <v>#REF!</v>
      </c>
      <c r="D824" s="26">
        <f>IF(NOT(ISBLANK(Announcements!C819)),Announcements!C819,NA())</f>
        <v>44420</v>
      </c>
      <c r="E824" s="15" t="e">
        <f>IF(NOT(ISBLANK(Announcements!D819)),Announcements!D819,NA())</f>
        <v>#N/A</v>
      </c>
      <c r="F824" s="15" t="str">
        <f>IF(NOT(ISBLANK(Announcements!E819)),Announcements!E819,NA())</f>
        <v>MX</v>
      </c>
      <c r="G824" s="15" t="str">
        <f>IF(NOT(ISBLANK(Announcements!F819)),Announcements!F819,NA())</f>
        <v>Interest rate</v>
      </c>
      <c r="H824" s="15" t="e">
        <f>IF(INDEX('Lending operations'!$L$3:$L$1007,MATCH($A824,'Lending operations'!$A$3:$A$1007,0))="ü",1,0)</f>
        <v>#N/A</v>
      </c>
      <c r="I824" s="15" t="e">
        <f>IF(INDEX('Lending operations'!$M$3:$M$1007,MATCH($A824,'Lending operations'!$A$3:$A$1007,0))="ü",1,NA())</f>
        <v>#N/A</v>
      </c>
      <c r="J824" s="15">
        <f t="shared" si="24"/>
        <v>0</v>
      </c>
      <c r="K824" s="15">
        <f t="shared" si="25"/>
        <v>0</v>
      </c>
      <c r="M824" s="15" t="e">
        <f>IF(INDEX('Asset purchases'!L$3:L$1002,MATCH($A824,'Asset purchases'!$A$3:$A$1002,0))="ü",1,NA())</f>
        <v>#N/A</v>
      </c>
      <c r="N824" s="15" t="e">
        <f>IF(INDEX('Asset purchases'!M$3:M$1002,MATCH($A824,'Asset purchases'!$A$3:$A$1002,0))="ü",1,NA())</f>
        <v>#N/A</v>
      </c>
      <c r="O824" s="15" t="e">
        <f>IF(INDEX('Asset purchases'!N$3:N$1002,MATCH($A824,'Asset purchases'!$A$3:$A$1002,0))="ü",1,NA())</f>
        <v>#N/A</v>
      </c>
      <c r="P824" s="15" t="e">
        <f>IF(INDEX('Asset purchases'!O$3:O$1002,MATCH($A824,'Asset purchases'!$A$3:$A$1002,0))="ü",1,NA())</f>
        <v>#N/A</v>
      </c>
      <c r="Q824" s="15" t="e">
        <f>IF(INDEX('Asset purchases'!P$3:P$1002,MATCH($A824,'Asset purchases'!$A$3:$A$1002,0))="ü",1,NA())</f>
        <v>#N/A</v>
      </c>
      <c r="R824" s="15" t="e">
        <f>IF(INDEX('Asset purchases'!Q$3:Q$1002,MATCH($A824,'Asset purchases'!$A$3:$A$1002,0))="ü",1,NA())</f>
        <v>#N/A</v>
      </c>
      <c r="S824" s="15" t="e">
        <f>IF(INDEX('Asset purchases'!R$3:R$1002,MATCH($A824,'Asset purchases'!$A$3:$A$1002,0))="ü",1,NA())</f>
        <v>#N/A</v>
      </c>
      <c r="T824" s="15" t="e">
        <f>IF(INDEX('Asset purchases'!S$3:S$1002,MATCH($A824,'Asset purchases'!$A$3:$A$1002,0))="ü",1,NA())</f>
        <v>#N/A</v>
      </c>
      <c r="U824" s="15" t="e">
        <f>IF(INDEX('Asset purchases'!T$3:T$1002,MATCH($A824,'Asset purchases'!$A$3:$A$1002,0))="ü",1,NA())</f>
        <v>#N/A</v>
      </c>
      <c r="V824" s="43">
        <f>IF(Announcements!H819="ü",1,0)</f>
        <v>1</v>
      </c>
    </row>
    <row r="825" spans="1:22" x14ac:dyDescent="0.3">
      <c r="A825" s="15" t="str">
        <f>IF(NOT(ISBLANK(Announcements!A820)),Announcements!A820,NA())</f>
        <v>MX-20200213-mon-1</v>
      </c>
      <c r="B825" s="15">
        <f>IF(NOT(ISBLANK(Announcements!B820)),Announcements!B820,NA())</f>
        <v>15</v>
      </c>
      <c r="C825" s="15" t="e">
        <f>IF(NOT(ISBLANK(Announcements!#REF!)),Announcements!#REF!,NA())</f>
        <v>#REF!</v>
      </c>
      <c r="D825" s="26">
        <f>IF(NOT(ISBLANK(Announcements!C820)),Announcements!C820,NA())</f>
        <v>44469</v>
      </c>
      <c r="E825" s="15" t="e">
        <f>IF(NOT(ISBLANK(Announcements!D820)),Announcements!D820,NA())</f>
        <v>#N/A</v>
      </c>
      <c r="F825" s="15" t="str">
        <f>IF(NOT(ISBLANK(Announcements!E820)),Announcements!E820,NA())</f>
        <v>MX</v>
      </c>
      <c r="G825" s="15" t="str">
        <f>IF(NOT(ISBLANK(Announcements!F820)),Announcements!F820,NA())</f>
        <v>Interest rate</v>
      </c>
      <c r="H825" s="15" t="e">
        <f>IF(INDEX('Lending operations'!$L$3:$L$1007,MATCH($A825,'Lending operations'!$A$3:$A$1007,0))="ü",1,0)</f>
        <v>#N/A</v>
      </c>
      <c r="I825" s="15" t="e">
        <f>IF(INDEX('Lending operations'!$M$3:$M$1007,MATCH($A825,'Lending operations'!$A$3:$A$1007,0))="ü",1,NA())</f>
        <v>#N/A</v>
      </c>
      <c r="J825" s="15">
        <f t="shared" si="24"/>
        <v>0</v>
      </c>
      <c r="K825" s="15">
        <f t="shared" si="25"/>
        <v>0</v>
      </c>
      <c r="M825" s="15" t="e">
        <f>IF(INDEX('Asset purchases'!L$3:L$1002,MATCH($A825,'Asset purchases'!$A$3:$A$1002,0))="ü",1,NA())</f>
        <v>#N/A</v>
      </c>
      <c r="N825" s="15" t="e">
        <f>IF(INDEX('Asset purchases'!M$3:M$1002,MATCH($A825,'Asset purchases'!$A$3:$A$1002,0))="ü",1,NA())</f>
        <v>#N/A</v>
      </c>
      <c r="O825" s="15" t="e">
        <f>IF(INDEX('Asset purchases'!N$3:N$1002,MATCH($A825,'Asset purchases'!$A$3:$A$1002,0))="ü",1,NA())</f>
        <v>#N/A</v>
      </c>
      <c r="P825" s="15" t="e">
        <f>IF(INDEX('Asset purchases'!O$3:O$1002,MATCH($A825,'Asset purchases'!$A$3:$A$1002,0))="ü",1,NA())</f>
        <v>#N/A</v>
      </c>
      <c r="Q825" s="15" t="e">
        <f>IF(INDEX('Asset purchases'!P$3:P$1002,MATCH($A825,'Asset purchases'!$A$3:$A$1002,0))="ü",1,NA())</f>
        <v>#N/A</v>
      </c>
      <c r="R825" s="15" t="e">
        <f>IF(INDEX('Asset purchases'!Q$3:Q$1002,MATCH($A825,'Asset purchases'!$A$3:$A$1002,0))="ü",1,NA())</f>
        <v>#N/A</v>
      </c>
      <c r="S825" s="15" t="e">
        <f>IF(INDEX('Asset purchases'!R$3:R$1002,MATCH($A825,'Asset purchases'!$A$3:$A$1002,0))="ü",1,NA())</f>
        <v>#N/A</v>
      </c>
      <c r="T825" s="15" t="e">
        <f>IF(INDEX('Asset purchases'!S$3:S$1002,MATCH($A825,'Asset purchases'!$A$3:$A$1002,0))="ü",1,NA())</f>
        <v>#N/A</v>
      </c>
      <c r="U825" s="15" t="e">
        <f>IF(INDEX('Asset purchases'!T$3:T$1002,MATCH($A825,'Asset purchases'!$A$3:$A$1002,0))="ü",1,NA())</f>
        <v>#N/A</v>
      </c>
      <c r="V825" s="43">
        <f>IF(Announcements!H820="ü",1,0)</f>
        <v>1</v>
      </c>
    </row>
    <row r="826" spans="1:22" x14ac:dyDescent="0.3">
      <c r="A826" s="15" t="str">
        <f>IF(NOT(ISBLANK(Announcements!A821)),Announcements!A821,NA())</f>
        <v>MX-20200213-mon-1</v>
      </c>
      <c r="B826" s="15">
        <f>IF(NOT(ISBLANK(Announcements!B821)),Announcements!B821,NA())</f>
        <v>16</v>
      </c>
      <c r="C826" s="15" t="e">
        <f>IF(NOT(ISBLANK(Announcements!#REF!)),Announcements!#REF!,NA())</f>
        <v>#REF!</v>
      </c>
      <c r="D826" s="26">
        <f>IF(NOT(ISBLANK(Announcements!C821)),Announcements!C821,NA())</f>
        <v>44511</v>
      </c>
      <c r="E826" s="15" t="e">
        <f>IF(NOT(ISBLANK(Announcements!D821)),Announcements!D821,NA())</f>
        <v>#N/A</v>
      </c>
      <c r="F826" s="15" t="str">
        <f>IF(NOT(ISBLANK(Announcements!E821)),Announcements!E821,NA())</f>
        <v>MX</v>
      </c>
      <c r="G826" s="15" t="str">
        <f>IF(NOT(ISBLANK(Announcements!F821)),Announcements!F821,NA())</f>
        <v>Interest rate</v>
      </c>
      <c r="H826" s="15" t="e">
        <f>IF(INDEX('Lending operations'!$L$3:$L$1007,MATCH($A826,'Lending operations'!$A$3:$A$1007,0))="ü",1,0)</f>
        <v>#N/A</v>
      </c>
      <c r="I826" s="15" t="e">
        <f>IF(INDEX('Lending operations'!$M$3:$M$1007,MATCH($A826,'Lending operations'!$A$3:$A$1007,0))="ü",1,NA())</f>
        <v>#N/A</v>
      </c>
      <c r="J826" s="15">
        <f t="shared" si="24"/>
        <v>0</v>
      </c>
      <c r="K826" s="15">
        <f t="shared" si="25"/>
        <v>0</v>
      </c>
      <c r="M826" s="15" t="e">
        <f>IF(INDEX('Asset purchases'!L$3:L$1002,MATCH($A826,'Asset purchases'!$A$3:$A$1002,0))="ü",1,NA())</f>
        <v>#N/A</v>
      </c>
      <c r="N826" s="15" t="e">
        <f>IF(INDEX('Asset purchases'!M$3:M$1002,MATCH($A826,'Asset purchases'!$A$3:$A$1002,0))="ü",1,NA())</f>
        <v>#N/A</v>
      </c>
      <c r="O826" s="15" t="e">
        <f>IF(INDEX('Asset purchases'!N$3:N$1002,MATCH($A826,'Asset purchases'!$A$3:$A$1002,0))="ü",1,NA())</f>
        <v>#N/A</v>
      </c>
      <c r="P826" s="15" t="e">
        <f>IF(INDEX('Asset purchases'!O$3:O$1002,MATCH($A826,'Asset purchases'!$A$3:$A$1002,0))="ü",1,NA())</f>
        <v>#N/A</v>
      </c>
      <c r="Q826" s="15" t="e">
        <f>IF(INDEX('Asset purchases'!P$3:P$1002,MATCH($A826,'Asset purchases'!$A$3:$A$1002,0))="ü",1,NA())</f>
        <v>#N/A</v>
      </c>
      <c r="R826" s="15" t="e">
        <f>IF(INDEX('Asset purchases'!Q$3:Q$1002,MATCH($A826,'Asset purchases'!$A$3:$A$1002,0))="ü",1,NA())</f>
        <v>#N/A</v>
      </c>
      <c r="S826" s="15" t="e">
        <f>IF(INDEX('Asset purchases'!R$3:R$1002,MATCH($A826,'Asset purchases'!$A$3:$A$1002,0))="ü",1,NA())</f>
        <v>#N/A</v>
      </c>
      <c r="T826" s="15" t="e">
        <f>IF(INDEX('Asset purchases'!S$3:S$1002,MATCH($A826,'Asset purchases'!$A$3:$A$1002,0))="ü",1,NA())</f>
        <v>#N/A</v>
      </c>
      <c r="U826" s="15" t="e">
        <f>IF(INDEX('Asset purchases'!T$3:T$1002,MATCH($A826,'Asset purchases'!$A$3:$A$1002,0))="ü",1,NA())</f>
        <v>#N/A</v>
      </c>
      <c r="V826" s="43">
        <f>IF(Announcements!H821="ü",1,0)</f>
        <v>1</v>
      </c>
    </row>
    <row r="827" spans="1:22" x14ac:dyDescent="0.3">
      <c r="A827" s="15" t="str">
        <f>IF(NOT(ISBLANK(Announcements!A822)),Announcements!A822,NA())</f>
        <v>MX-20200213-mon-1</v>
      </c>
      <c r="B827" s="15">
        <f>IF(NOT(ISBLANK(Announcements!B822)),Announcements!B822,NA())</f>
        <v>17</v>
      </c>
      <c r="C827" s="15" t="e">
        <f>IF(NOT(ISBLANK(Announcements!#REF!)),Announcements!#REF!,NA())</f>
        <v>#REF!</v>
      </c>
      <c r="D827" s="26">
        <f>IF(NOT(ISBLANK(Announcements!C822)),Announcements!C822,NA())</f>
        <v>44546</v>
      </c>
      <c r="E827" s="15" t="e">
        <f>IF(NOT(ISBLANK(Announcements!D822)),Announcements!D822,NA())</f>
        <v>#N/A</v>
      </c>
      <c r="F827" s="15" t="str">
        <f>IF(NOT(ISBLANK(Announcements!E822)),Announcements!E822,NA())</f>
        <v>MX</v>
      </c>
      <c r="G827" s="15" t="str">
        <f>IF(NOT(ISBLANK(Announcements!F822)),Announcements!F822,NA())</f>
        <v>Interest rate</v>
      </c>
      <c r="H827" s="15" t="e">
        <f>IF(INDEX('Lending operations'!$L$3:$L$1007,MATCH($A827,'Lending operations'!$A$3:$A$1007,0))="ü",1,0)</f>
        <v>#N/A</v>
      </c>
      <c r="I827" s="15" t="e">
        <f>IF(INDEX('Lending operations'!$M$3:$M$1007,MATCH($A827,'Lending operations'!$A$3:$A$1007,0))="ü",1,NA())</f>
        <v>#N/A</v>
      </c>
      <c r="J827" s="15">
        <f t="shared" si="24"/>
        <v>0</v>
      </c>
      <c r="K827" s="15">
        <f t="shared" si="25"/>
        <v>0</v>
      </c>
      <c r="M827" s="15" t="e">
        <f>IF(INDEX('Asset purchases'!L$3:L$1002,MATCH($A827,'Asset purchases'!$A$3:$A$1002,0))="ü",1,NA())</f>
        <v>#N/A</v>
      </c>
      <c r="N827" s="15" t="e">
        <f>IF(INDEX('Asset purchases'!M$3:M$1002,MATCH($A827,'Asset purchases'!$A$3:$A$1002,0))="ü",1,NA())</f>
        <v>#N/A</v>
      </c>
      <c r="O827" s="15" t="e">
        <f>IF(INDEX('Asset purchases'!N$3:N$1002,MATCH($A827,'Asset purchases'!$A$3:$A$1002,0))="ü",1,NA())</f>
        <v>#N/A</v>
      </c>
      <c r="P827" s="15" t="e">
        <f>IF(INDEX('Asset purchases'!O$3:O$1002,MATCH($A827,'Asset purchases'!$A$3:$A$1002,0))="ü",1,NA())</f>
        <v>#N/A</v>
      </c>
      <c r="Q827" s="15" t="e">
        <f>IF(INDEX('Asset purchases'!P$3:P$1002,MATCH($A827,'Asset purchases'!$A$3:$A$1002,0))="ü",1,NA())</f>
        <v>#N/A</v>
      </c>
      <c r="R827" s="15" t="e">
        <f>IF(INDEX('Asset purchases'!Q$3:Q$1002,MATCH($A827,'Asset purchases'!$A$3:$A$1002,0))="ü",1,NA())</f>
        <v>#N/A</v>
      </c>
      <c r="S827" s="15" t="e">
        <f>IF(INDEX('Asset purchases'!R$3:R$1002,MATCH($A827,'Asset purchases'!$A$3:$A$1002,0))="ü",1,NA())</f>
        <v>#N/A</v>
      </c>
      <c r="T827" s="15" t="e">
        <f>IF(INDEX('Asset purchases'!S$3:S$1002,MATCH($A827,'Asset purchases'!$A$3:$A$1002,0))="ü",1,NA())</f>
        <v>#N/A</v>
      </c>
      <c r="U827" s="15" t="e">
        <f>IF(INDEX('Asset purchases'!T$3:T$1002,MATCH($A827,'Asset purchases'!$A$3:$A$1002,0))="ü",1,NA())</f>
        <v>#N/A</v>
      </c>
      <c r="V827" s="43">
        <f>IF(Announcements!H822="ü",1,0)</f>
        <v>1</v>
      </c>
    </row>
    <row r="828" spans="1:22" x14ac:dyDescent="0.3">
      <c r="A828" s="15" t="str">
        <f>IF(NOT(ISBLANK(Announcements!A823)),Announcements!A823,NA())</f>
        <v>MY-20200227-mon-1</v>
      </c>
      <c r="B828" s="15">
        <f>IF(NOT(ISBLANK(Announcements!B823)),Announcements!B823,NA())</f>
        <v>1</v>
      </c>
      <c r="C828" s="15" t="e">
        <f>IF(NOT(ISBLANK(Announcements!#REF!)),Announcements!#REF!,NA())</f>
        <v>#REF!</v>
      </c>
      <c r="D828" s="26">
        <f>IF(NOT(ISBLANK(Announcements!C823)),Announcements!C823,NA())</f>
        <v>43888</v>
      </c>
      <c r="E828" s="15" t="e">
        <f>IF(NOT(ISBLANK(Announcements!D823)),Announcements!D823,NA())</f>
        <v>#N/A</v>
      </c>
      <c r="F828" s="15" t="str">
        <f>IF(NOT(ISBLANK(Announcements!E823)),Announcements!E823,NA())</f>
        <v>MY</v>
      </c>
      <c r="G828" s="15" t="str">
        <f>IF(NOT(ISBLANK(Announcements!F823)),Announcements!F823,NA())</f>
        <v>Lending operations</v>
      </c>
      <c r="H828" s="15">
        <f>IF(INDEX('Lending operations'!$L$3:$L$1007,MATCH($A828,'Lending operations'!$A$3:$A$1007,0))="ü",1,0)</f>
        <v>1</v>
      </c>
      <c r="I828" s="15" t="e">
        <f>IF(INDEX('Lending operations'!$M$3:$M$1007,MATCH($A828,'Lending operations'!$A$3:$A$1007,0))="ü",1,NA())</f>
        <v>#N/A</v>
      </c>
      <c r="J828" s="15">
        <f t="shared" si="24"/>
        <v>0</v>
      </c>
      <c r="K828" s="15">
        <f t="shared" si="25"/>
        <v>0</v>
      </c>
      <c r="M828" s="15" t="e">
        <f>IF(INDEX('Asset purchases'!L$3:L$1002,MATCH($A828,'Asset purchases'!$A$3:$A$1002,0))="ü",1,NA())</f>
        <v>#N/A</v>
      </c>
      <c r="N828" s="15" t="e">
        <f>IF(INDEX('Asset purchases'!M$3:M$1002,MATCH($A828,'Asset purchases'!$A$3:$A$1002,0))="ü",1,NA())</f>
        <v>#N/A</v>
      </c>
      <c r="O828" s="15" t="e">
        <f>IF(INDEX('Asset purchases'!N$3:N$1002,MATCH($A828,'Asset purchases'!$A$3:$A$1002,0))="ü",1,NA())</f>
        <v>#N/A</v>
      </c>
      <c r="P828" s="15" t="e">
        <f>IF(INDEX('Asset purchases'!O$3:O$1002,MATCH($A828,'Asset purchases'!$A$3:$A$1002,0))="ü",1,NA())</f>
        <v>#N/A</v>
      </c>
      <c r="Q828" s="15" t="e">
        <f>IF(INDEX('Asset purchases'!P$3:P$1002,MATCH($A828,'Asset purchases'!$A$3:$A$1002,0))="ü",1,NA())</f>
        <v>#N/A</v>
      </c>
      <c r="R828" s="15" t="e">
        <f>IF(INDEX('Asset purchases'!Q$3:Q$1002,MATCH($A828,'Asset purchases'!$A$3:$A$1002,0))="ü",1,NA())</f>
        <v>#N/A</v>
      </c>
      <c r="S828" s="15" t="e">
        <f>IF(INDEX('Asset purchases'!R$3:R$1002,MATCH($A828,'Asset purchases'!$A$3:$A$1002,0))="ü",1,NA())</f>
        <v>#N/A</v>
      </c>
      <c r="T828" s="15" t="e">
        <f>IF(INDEX('Asset purchases'!S$3:S$1002,MATCH($A828,'Asset purchases'!$A$3:$A$1002,0))="ü",1,NA())</f>
        <v>#N/A</v>
      </c>
      <c r="U828" s="15" t="e">
        <f>IF(INDEX('Asset purchases'!T$3:T$1002,MATCH($A828,'Asset purchases'!$A$3:$A$1002,0))="ü",1,NA())</f>
        <v>#N/A</v>
      </c>
      <c r="V828" s="43">
        <f>IF(Announcements!H823="ü",1,0)</f>
        <v>0</v>
      </c>
    </row>
    <row r="829" spans="1:22" x14ac:dyDescent="0.3">
      <c r="A829" s="15" t="str">
        <f>IF(NOT(ISBLANK(Announcements!A824)),Announcements!A824,NA())</f>
        <v>MY-20200303-mon-1</v>
      </c>
      <c r="B829" s="15">
        <f>IF(NOT(ISBLANK(Announcements!B824)),Announcements!B824,NA())</f>
        <v>1</v>
      </c>
      <c r="C829" s="15" t="e">
        <f>IF(NOT(ISBLANK(Announcements!#REF!)),Announcements!#REF!,NA())</f>
        <v>#REF!</v>
      </c>
      <c r="D829" s="26">
        <f>IF(NOT(ISBLANK(Announcements!C824)),Announcements!C824,NA())</f>
        <v>43893</v>
      </c>
      <c r="E829" s="15" t="e">
        <f>IF(NOT(ISBLANK(Announcements!D824)),Announcements!D824,NA())</f>
        <v>#N/A</v>
      </c>
      <c r="F829" s="15" t="str">
        <f>IF(NOT(ISBLANK(Announcements!E824)),Announcements!E824,NA())</f>
        <v>MY</v>
      </c>
      <c r="G829" s="15" t="str">
        <f>IF(NOT(ISBLANK(Announcements!F824)),Announcements!F824,NA())</f>
        <v>Interest rate</v>
      </c>
      <c r="H829" s="15" t="e">
        <f>IF(INDEX('Lending operations'!$L$3:$L$1007,MATCH($A829,'Lending operations'!$A$3:$A$1007,0))="ü",1,0)</f>
        <v>#N/A</v>
      </c>
      <c r="I829" s="15" t="e">
        <f>IF(INDEX('Lending operations'!$M$3:$M$1007,MATCH($A829,'Lending operations'!$A$3:$A$1007,0))="ü",1,NA())</f>
        <v>#N/A</v>
      </c>
      <c r="J829" s="15">
        <f t="shared" si="24"/>
        <v>0</v>
      </c>
      <c r="K829" s="15">
        <f t="shared" si="25"/>
        <v>0</v>
      </c>
      <c r="M829" s="15" t="e">
        <f>IF(INDEX('Asset purchases'!L$3:L$1002,MATCH($A829,'Asset purchases'!$A$3:$A$1002,0))="ü",1,NA())</f>
        <v>#N/A</v>
      </c>
      <c r="N829" s="15" t="e">
        <f>IF(INDEX('Asset purchases'!M$3:M$1002,MATCH($A829,'Asset purchases'!$A$3:$A$1002,0))="ü",1,NA())</f>
        <v>#N/A</v>
      </c>
      <c r="O829" s="15" t="e">
        <f>IF(INDEX('Asset purchases'!N$3:N$1002,MATCH($A829,'Asset purchases'!$A$3:$A$1002,0))="ü",1,NA())</f>
        <v>#N/A</v>
      </c>
      <c r="P829" s="15" t="e">
        <f>IF(INDEX('Asset purchases'!O$3:O$1002,MATCH($A829,'Asset purchases'!$A$3:$A$1002,0))="ü",1,NA())</f>
        <v>#N/A</v>
      </c>
      <c r="Q829" s="15" t="e">
        <f>IF(INDEX('Asset purchases'!P$3:P$1002,MATCH($A829,'Asset purchases'!$A$3:$A$1002,0))="ü",1,NA())</f>
        <v>#N/A</v>
      </c>
      <c r="R829" s="15" t="e">
        <f>IF(INDEX('Asset purchases'!Q$3:Q$1002,MATCH($A829,'Asset purchases'!$A$3:$A$1002,0))="ü",1,NA())</f>
        <v>#N/A</v>
      </c>
      <c r="S829" s="15" t="e">
        <f>IF(INDEX('Asset purchases'!R$3:R$1002,MATCH($A829,'Asset purchases'!$A$3:$A$1002,0))="ü",1,NA())</f>
        <v>#N/A</v>
      </c>
      <c r="T829" s="15" t="e">
        <f>IF(INDEX('Asset purchases'!S$3:S$1002,MATCH($A829,'Asset purchases'!$A$3:$A$1002,0))="ü",1,NA())</f>
        <v>#N/A</v>
      </c>
      <c r="U829" s="15" t="e">
        <f>IF(INDEX('Asset purchases'!T$3:T$1002,MATCH($A829,'Asset purchases'!$A$3:$A$1002,0))="ü",1,NA())</f>
        <v>#N/A</v>
      </c>
      <c r="V829" s="43">
        <f>IF(Announcements!H824="ü",1,0)</f>
        <v>0</v>
      </c>
    </row>
    <row r="830" spans="1:22" x14ac:dyDescent="0.3">
      <c r="A830" s="15" t="str">
        <f>IF(NOT(ISBLANK(Announcements!A825)),Announcements!A825,NA())</f>
        <v>MY-20200319-mon-1</v>
      </c>
      <c r="B830" s="15">
        <f>IF(NOT(ISBLANK(Announcements!B825)),Announcements!B825,NA())</f>
        <v>1</v>
      </c>
      <c r="C830" s="15" t="e">
        <f>IF(NOT(ISBLANK(Announcements!#REF!)),Announcements!#REF!,NA())</f>
        <v>#REF!</v>
      </c>
      <c r="D830" s="26">
        <f>IF(NOT(ISBLANK(Announcements!C825)),Announcements!C825,NA())</f>
        <v>43909</v>
      </c>
      <c r="E830" s="15" t="e">
        <f>IF(NOT(ISBLANK(Announcements!D825)),Announcements!D825,NA())</f>
        <v>#N/A</v>
      </c>
      <c r="F830" s="15" t="str">
        <f>IF(NOT(ISBLANK(Announcements!E825)),Announcements!E825,NA())</f>
        <v>MY</v>
      </c>
      <c r="G830" s="15" t="str">
        <f>IF(NOT(ISBLANK(Announcements!F825)),Announcements!F825,NA())</f>
        <v>Reserve policy</v>
      </c>
      <c r="H830" s="15" t="e">
        <f>IF(INDEX('Lending operations'!$L$3:$L$1007,MATCH($A830,'Lending operations'!$A$3:$A$1007,0))="ü",1,0)</f>
        <v>#N/A</v>
      </c>
      <c r="I830" s="15" t="e">
        <f>IF(INDEX('Lending operations'!$M$3:$M$1007,MATCH($A830,'Lending operations'!$A$3:$A$1007,0))="ü",1,NA())</f>
        <v>#N/A</v>
      </c>
      <c r="J830" s="15">
        <f t="shared" si="24"/>
        <v>0</v>
      </c>
      <c r="K830" s="15">
        <f t="shared" si="25"/>
        <v>0</v>
      </c>
      <c r="M830" s="15" t="e">
        <f>IF(INDEX('Asset purchases'!L$3:L$1002,MATCH($A830,'Asset purchases'!$A$3:$A$1002,0))="ü",1,NA())</f>
        <v>#N/A</v>
      </c>
      <c r="N830" s="15" t="e">
        <f>IF(INDEX('Asset purchases'!M$3:M$1002,MATCH($A830,'Asset purchases'!$A$3:$A$1002,0))="ü",1,NA())</f>
        <v>#N/A</v>
      </c>
      <c r="O830" s="15" t="e">
        <f>IF(INDEX('Asset purchases'!N$3:N$1002,MATCH($A830,'Asset purchases'!$A$3:$A$1002,0))="ü",1,NA())</f>
        <v>#N/A</v>
      </c>
      <c r="P830" s="15" t="e">
        <f>IF(INDEX('Asset purchases'!O$3:O$1002,MATCH($A830,'Asset purchases'!$A$3:$A$1002,0))="ü",1,NA())</f>
        <v>#N/A</v>
      </c>
      <c r="Q830" s="15" t="e">
        <f>IF(INDEX('Asset purchases'!P$3:P$1002,MATCH($A830,'Asset purchases'!$A$3:$A$1002,0))="ü",1,NA())</f>
        <v>#N/A</v>
      </c>
      <c r="R830" s="15" t="e">
        <f>IF(INDEX('Asset purchases'!Q$3:Q$1002,MATCH($A830,'Asset purchases'!$A$3:$A$1002,0))="ü",1,NA())</f>
        <v>#N/A</v>
      </c>
      <c r="S830" s="15" t="e">
        <f>IF(INDEX('Asset purchases'!R$3:R$1002,MATCH($A830,'Asset purchases'!$A$3:$A$1002,0))="ü",1,NA())</f>
        <v>#N/A</v>
      </c>
      <c r="T830" s="15" t="e">
        <f>IF(INDEX('Asset purchases'!S$3:S$1002,MATCH($A830,'Asset purchases'!$A$3:$A$1002,0))="ü",1,NA())</f>
        <v>#N/A</v>
      </c>
      <c r="U830" s="15" t="e">
        <f>IF(INDEX('Asset purchases'!T$3:T$1002,MATCH($A830,'Asset purchases'!$A$3:$A$1002,0))="ü",1,NA())</f>
        <v>#N/A</v>
      </c>
      <c r="V830" s="43">
        <f>IF(Announcements!H825="ü",1,0)</f>
        <v>0</v>
      </c>
    </row>
    <row r="831" spans="1:22" x14ac:dyDescent="0.3">
      <c r="A831" s="15" t="str">
        <f>IF(NOT(ISBLANK(Announcements!A826)),Announcements!A826,NA())</f>
        <v>MY-20200227-mon-1</v>
      </c>
      <c r="B831" s="15">
        <f>IF(NOT(ISBLANK(Announcements!B826)),Announcements!B826,NA())</f>
        <v>2</v>
      </c>
      <c r="C831" s="15" t="e">
        <f>IF(NOT(ISBLANK(Announcements!#REF!)),Announcements!#REF!,NA())</f>
        <v>#REF!</v>
      </c>
      <c r="D831" s="26">
        <f>IF(NOT(ISBLANK(Announcements!C826)),Announcements!C826,NA())</f>
        <v>43917</v>
      </c>
      <c r="E831" s="15" t="e">
        <f>IF(NOT(ISBLANK(Announcements!D826)),Announcements!D826,NA())</f>
        <v>#N/A</v>
      </c>
      <c r="F831" s="15" t="str">
        <f>IF(NOT(ISBLANK(Announcements!E826)),Announcements!E826,NA())</f>
        <v>MY</v>
      </c>
      <c r="G831" s="15" t="str">
        <f>IF(NOT(ISBLANK(Announcements!F826)),Announcements!F826,NA())</f>
        <v>Lending operations</v>
      </c>
      <c r="H831" s="15">
        <f>IF(INDEX('Lending operations'!$L$3:$L$1007,MATCH($A831,'Lending operations'!$A$3:$A$1007,0))="ü",1,0)</f>
        <v>1</v>
      </c>
      <c r="I831" s="15" t="e">
        <f>IF(INDEX('Lending operations'!$M$3:$M$1007,MATCH($A831,'Lending operations'!$A$3:$A$1007,0))="ü",1,NA())</f>
        <v>#N/A</v>
      </c>
      <c r="J831" s="15">
        <f t="shared" si="24"/>
        <v>0</v>
      </c>
      <c r="K831" s="15">
        <f t="shared" si="25"/>
        <v>0</v>
      </c>
      <c r="M831" s="15" t="e">
        <f>IF(INDEX('Asset purchases'!L$3:L$1002,MATCH($A831,'Asset purchases'!$A$3:$A$1002,0))="ü",1,NA())</f>
        <v>#N/A</v>
      </c>
      <c r="N831" s="15" t="e">
        <f>IF(INDEX('Asset purchases'!M$3:M$1002,MATCH($A831,'Asset purchases'!$A$3:$A$1002,0))="ü",1,NA())</f>
        <v>#N/A</v>
      </c>
      <c r="O831" s="15" t="e">
        <f>IF(INDEX('Asset purchases'!N$3:N$1002,MATCH($A831,'Asset purchases'!$A$3:$A$1002,0))="ü",1,NA())</f>
        <v>#N/A</v>
      </c>
      <c r="P831" s="15" t="e">
        <f>IF(INDEX('Asset purchases'!O$3:O$1002,MATCH($A831,'Asset purchases'!$A$3:$A$1002,0))="ü",1,NA())</f>
        <v>#N/A</v>
      </c>
      <c r="Q831" s="15" t="e">
        <f>IF(INDEX('Asset purchases'!P$3:P$1002,MATCH($A831,'Asset purchases'!$A$3:$A$1002,0))="ü",1,NA())</f>
        <v>#N/A</v>
      </c>
      <c r="R831" s="15" t="e">
        <f>IF(INDEX('Asset purchases'!Q$3:Q$1002,MATCH($A831,'Asset purchases'!$A$3:$A$1002,0))="ü",1,NA())</f>
        <v>#N/A</v>
      </c>
      <c r="S831" s="15" t="e">
        <f>IF(INDEX('Asset purchases'!R$3:R$1002,MATCH($A831,'Asset purchases'!$A$3:$A$1002,0))="ü",1,NA())</f>
        <v>#N/A</v>
      </c>
      <c r="T831" s="15" t="e">
        <f>IF(INDEX('Asset purchases'!S$3:S$1002,MATCH($A831,'Asset purchases'!$A$3:$A$1002,0))="ü",1,NA())</f>
        <v>#N/A</v>
      </c>
      <c r="U831" s="15" t="e">
        <f>IF(INDEX('Asset purchases'!T$3:T$1002,MATCH($A831,'Asset purchases'!$A$3:$A$1002,0))="ü",1,NA())</f>
        <v>#N/A</v>
      </c>
      <c r="V831" s="43">
        <f>IF(Announcements!H826="ü",1,0)</f>
        <v>0</v>
      </c>
    </row>
    <row r="832" spans="1:22" x14ac:dyDescent="0.3">
      <c r="A832" s="15" t="str">
        <f>IF(NOT(ISBLANK(Announcements!A827)),Announcements!A827,NA())</f>
        <v>MY-20200303-mon-1</v>
      </c>
      <c r="B832" s="15">
        <f>IF(NOT(ISBLANK(Announcements!B827)),Announcements!B827,NA())</f>
        <v>2</v>
      </c>
      <c r="C832" s="15" t="e">
        <f>IF(NOT(ISBLANK(Announcements!#REF!)),Announcements!#REF!,NA())</f>
        <v>#REF!</v>
      </c>
      <c r="D832" s="26">
        <f>IF(NOT(ISBLANK(Announcements!C827)),Announcements!C827,NA())</f>
        <v>43956</v>
      </c>
      <c r="E832" s="15" t="e">
        <f>IF(NOT(ISBLANK(Announcements!D827)),Announcements!D827,NA())</f>
        <v>#N/A</v>
      </c>
      <c r="F832" s="15" t="str">
        <f>IF(NOT(ISBLANK(Announcements!E827)),Announcements!E827,NA())</f>
        <v>MY</v>
      </c>
      <c r="G832" s="15" t="str">
        <f>IF(NOT(ISBLANK(Announcements!F827)),Announcements!F827,NA())</f>
        <v>Interest rate</v>
      </c>
      <c r="H832" s="15" t="e">
        <f>IF(INDEX('Lending operations'!$L$3:$L$1007,MATCH($A832,'Lending operations'!$A$3:$A$1007,0))="ü",1,0)</f>
        <v>#N/A</v>
      </c>
      <c r="I832" s="15" t="e">
        <f>IF(INDEX('Lending operations'!$M$3:$M$1007,MATCH($A832,'Lending operations'!$A$3:$A$1007,0))="ü",1,NA())</f>
        <v>#N/A</v>
      </c>
      <c r="J832" s="15">
        <f t="shared" si="24"/>
        <v>0</v>
      </c>
      <c r="K832" s="15">
        <f t="shared" si="25"/>
        <v>0</v>
      </c>
      <c r="M832" s="15" t="e">
        <f>IF(INDEX('Asset purchases'!L$3:L$1002,MATCH($A832,'Asset purchases'!$A$3:$A$1002,0))="ü",1,NA())</f>
        <v>#N/A</v>
      </c>
      <c r="N832" s="15" t="e">
        <f>IF(INDEX('Asset purchases'!M$3:M$1002,MATCH($A832,'Asset purchases'!$A$3:$A$1002,0))="ü",1,NA())</f>
        <v>#N/A</v>
      </c>
      <c r="O832" s="15" t="e">
        <f>IF(INDEX('Asset purchases'!N$3:N$1002,MATCH($A832,'Asset purchases'!$A$3:$A$1002,0))="ü",1,NA())</f>
        <v>#N/A</v>
      </c>
      <c r="P832" s="15" t="e">
        <f>IF(INDEX('Asset purchases'!O$3:O$1002,MATCH($A832,'Asset purchases'!$A$3:$A$1002,0))="ü",1,NA())</f>
        <v>#N/A</v>
      </c>
      <c r="Q832" s="15" t="e">
        <f>IF(INDEX('Asset purchases'!P$3:P$1002,MATCH($A832,'Asset purchases'!$A$3:$A$1002,0))="ü",1,NA())</f>
        <v>#N/A</v>
      </c>
      <c r="R832" s="15" t="e">
        <f>IF(INDEX('Asset purchases'!Q$3:Q$1002,MATCH($A832,'Asset purchases'!$A$3:$A$1002,0))="ü",1,NA())</f>
        <v>#N/A</v>
      </c>
      <c r="S832" s="15" t="e">
        <f>IF(INDEX('Asset purchases'!R$3:R$1002,MATCH($A832,'Asset purchases'!$A$3:$A$1002,0))="ü",1,NA())</f>
        <v>#N/A</v>
      </c>
      <c r="T832" s="15" t="e">
        <f>IF(INDEX('Asset purchases'!S$3:S$1002,MATCH($A832,'Asset purchases'!$A$3:$A$1002,0))="ü",1,NA())</f>
        <v>#N/A</v>
      </c>
      <c r="U832" s="15" t="e">
        <f>IF(INDEX('Asset purchases'!T$3:T$1002,MATCH($A832,'Asset purchases'!$A$3:$A$1002,0))="ü",1,NA())</f>
        <v>#N/A</v>
      </c>
      <c r="V832" s="43">
        <f>IF(Announcements!H827="ü",1,0)</f>
        <v>0</v>
      </c>
    </row>
    <row r="833" spans="1:22" x14ac:dyDescent="0.3">
      <c r="A833" s="15" t="str">
        <f>IF(NOT(ISBLANK(Announcements!A828)),Announcements!A828,NA())</f>
        <v>MY-20200505-mon-2</v>
      </c>
      <c r="B833" s="15">
        <f>IF(NOT(ISBLANK(Announcements!B828)),Announcements!B828,NA())</f>
        <v>1</v>
      </c>
      <c r="C833" s="15" t="e">
        <f>IF(NOT(ISBLANK(Announcements!#REF!)),Announcements!#REF!,NA())</f>
        <v>#REF!</v>
      </c>
      <c r="D833" s="26">
        <f>IF(NOT(ISBLANK(Announcements!C828)),Announcements!C828,NA())</f>
        <v>43956</v>
      </c>
      <c r="E833" s="15" t="e">
        <f>IF(NOT(ISBLANK(Announcements!D828)),Announcements!D828,NA())</f>
        <v>#N/A</v>
      </c>
      <c r="F833" s="15" t="str">
        <f>IF(NOT(ISBLANK(Announcements!E828)),Announcements!E828,NA())</f>
        <v>MY</v>
      </c>
      <c r="G833" s="15" t="str">
        <f>IF(NOT(ISBLANK(Announcements!F828)),Announcements!F828,NA())</f>
        <v>Reserve policy</v>
      </c>
      <c r="H833" s="15" t="e">
        <f>IF(INDEX('Lending operations'!$L$3:$L$1007,MATCH($A833,'Lending operations'!$A$3:$A$1007,0))="ü",1,0)</f>
        <v>#N/A</v>
      </c>
      <c r="I833" s="15" t="e">
        <f>IF(INDEX('Lending operations'!$M$3:$M$1007,MATCH($A833,'Lending operations'!$A$3:$A$1007,0))="ü",1,NA())</f>
        <v>#N/A</v>
      </c>
      <c r="J833" s="15">
        <f t="shared" si="24"/>
        <v>0</v>
      </c>
      <c r="K833" s="15">
        <f t="shared" si="25"/>
        <v>0</v>
      </c>
      <c r="M833" s="15" t="e">
        <f>IF(INDEX('Asset purchases'!L$3:L$1002,MATCH($A833,'Asset purchases'!$A$3:$A$1002,0))="ü",1,NA())</f>
        <v>#N/A</v>
      </c>
      <c r="N833" s="15" t="e">
        <f>IF(INDEX('Asset purchases'!M$3:M$1002,MATCH($A833,'Asset purchases'!$A$3:$A$1002,0))="ü",1,NA())</f>
        <v>#N/A</v>
      </c>
      <c r="O833" s="15" t="e">
        <f>IF(INDEX('Asset purchases'!N$3:N$1002,MATCH($A833,'Asset purchases'!$A$3:$A$1002,0))="ü",1,NA())</f>
        <v>#N/A</v>
      </c>
      <c r="P833" s="15" t="e">
        <f>IF(INDEX('Asset purchases'!O$3:O$1002,MATCH($A833,'Asset purchases'!$A$3:$A$1002,0))="ü",1,NA())</f>
        <v>#N/A</v>
      </c>
      <c r="Q833" s="15" t="e">
        <f>IF(INDEX('Asset purchases'!P$3:P$1002,MATCH($A833,'Asset purchases'!$A$3:$A$1002,0))="ü",1,NA())</f>
        <v>#N/A</v>
      </c>
      <c r="R833" s="15" t="e">
        <f>IF(INDEX('Asset purchases'!Q$3:Q$1002,MATCH($A833,'Asset purchases'!$A$3:$A$1002,0))="ü",1,NA())</f>
        <v>#N/A</v>
      </c>
      <c r="S833" s="15" t="e">
        <f>IF(INDEX('Asset purchases'!R$3:R$1002,MATCH($A833,'Asset purchases'!$A$3:$A$1002,0))="ü",1,NA())</f>
        <v>#N/A</v>
      </c>
      <c r="T833" s="15" t="e">
        <f>IF(INDEX('Asset purchases'!S$3:S$1002,MATCH($A833,'Asset purchases'!$A$3:$A$1002,0))="ü",1,NA())</f>
        <v>#N/A</v>
      </c>
      <c r="U833" s="15" t="e">
        <f>IF(INDEX('Asset purchases'!T$3:T$1002,MATCH($A833,'Asset purchases'!$A$3:$A$1002,0))="ü",1,NA())</f>
        <v>#N/A</v>
      </c>
      <c r="V833" s="43">
        <f>IF(Announcements!H828="ü",1,0)</f>
        <v>0</v>
      </c>
    </row>
    <row r="834" spans="1:22" x14ac:dyDescent="0.3">
      <c r="A834" s="15" t="str">
        <f>IF(NOT(ISBLANK(Announcements!A829)),Announcements!A829,NA())</f>
        <v>MY-20200303-mon-1</v>
      </c>
      <c r="B834" s="15">
        <f>IF(NOT(ISBLANK(Announcements!B829)),Announcements!B829,NA())</f>
        <v>3</v>
      </c>
      <c r="C834" s="15" t="e">
        <f>IF(NOT(ISBLANK(Announcements!#REF!)),Announcements!#REF!,NA())</f>
        <v>#REF!</v>
      </c>
      <c r="D834" s="26">
        <f>IF(NOT(ISBLANK(Announcements!C829)),Announcements!C829,NA())</f>
        <v>44019</v>
      </c>
      <c r="E834" s="15" t="e">
        <f>IF(NOT(ISBLANK(Announcements!D829)),Announcements!D829,NA())</f>
        <v>#N/A</v>
      </c>
      <c r="F834" s="15" t="str">
        <f>IF(NOT(ISBLANK(Announcements!E829)),Announcements!E829,NA())</f>
        <v>MY</v>
      </c>
      <c r="G834" s="15" t="str">
        <f>IF(NOT(ISBLANK(Announcements!F829)),Announcements!F829,NA())</f>
        <v>Interest rate</v>
      </c>
      <c r="H834" s="15" t="e">
        <f>IF(INDEX('Lending operations'!$L$3:$L$1007,MATCH($A834,'Lending operations'!$A$3:$A$1007,0))="ü",1,0)</f>
        <v>#N/A</v>
      </c>
      <c r="I834" s="15" t="e">
        <f>IF(INDEX('Lending operations'!$M$3:$M$1007,MATCH($A834,'Lending operations'!$A$3:$A$1007,0))="ü",1,NA())</f>
        <v>#N/A</v>
      </c>
      <c r="J834" s="15">
        <f t="shared" si="24"/>
        <v>0</v>
      </c>
      <c r="K834" s="15">
        <f t="shared" si="25"/>
        <v>0</v>
      </c>
      <c r="M834" s="15" t="e">
        <f>IF(INDEX('Asset purchases'!L$3:L$1002,MATCH($A834,'Asset purchases'!$A$3:$A$1002,0))="ü",1,NA())</f>
        <v>#N/A</v>
      </c>
      <c r="N834" s="15" t="e">
        <f>IF(INDEX('Asset purchases'!M$3:M$1002,MATCH($A834,'Asset purchases'!$A$3:$A$1002,0))="ü",1,NA())</f>
        <v>#N/A</v>
      </c>
      <c r="O834" s="15" t="e">
        <f>IF(INDEX('Asset purchases'!N$3:N$1002,MATCH($A834,'Asset purchases'!$A$3:$A$1002,0))="ü",1,NA())</f>
        <v>#N/A</v>
      </c>
      <c r="P834" s="15" t="e">
        <f>IF(INDEX('Asset purchases'!O$3:O$1002,MATCH($A834,'Asset purchases'!$A$3:$A$1002,0))="ü",1,NA())</f>
        <v>#N/A</v>
      </c>
      <c r="Q834" s="15" t="e">
        <f>IF(INDEX('Asset purchases'!P$3:P$1002,MATCH($A834,'Asset purchases'!$A$3:$A$1002,0))="ü",1,NA())</f>
        <v>#N/A</v>
      </c>
      <c r="R834" s="15" t="e">
        <f>IF(INDEX('Asset purchases'!Q$3:Q$1002,MATCH($A834,'Asset purchases'!$A$3:$A$1002,0))="ü",1,NA())</f>
        <v>#N/A</v>
      </c>
      <c r="S834" s="15" t="e">
        <f>IF(INDEX('Asset purchases'!R$3:R$1002,MATCH($A834,'Asset purchases'!$A$3:$A$1002,0))="ü",1,NA())</f>
        <v>#N/A</v>
      </c>
      <c r="T834" s="15" t="e">
        <f>IF(INDEX('Asset purchases'!S$3:S$1002,MATCH($A834,'Asset purchases'!$A$3:$A$1002,0))="ü",1,NA())</f>
        <v>#N/A</v>
      </c>
      <c r="U834" s="15" t="e">
        <f>IF(INDEX('Asset purchases'!T$3:T$1002,MATCH($A834,'Asset purchases'!$A$3:$A$1002,0))="ü",1,NA())</f>
        <v>#N/A</v>
      </c>
      <c r="V834" s="43">
        <f>IF(Announcements!H829="ü",1,0)</f>
        <v>0</v>
      </c>
    </row>
    <row r="835" spans="1:22" x14ac:dyDescent="0.3">
      <c r="A835" s="15" t="str">
        <f>IF(NOT(ISBLANK(Announcements!A830)),Announcements!A830,NA())</f>
        <v>MY-20200303-mon-1</v>
      </c>
      <c r="B835" s="15">
        <f>IF(NOT(ISBLANK(Announcements!B830)),Announcements!B830,NA())</f>
        <v>4</v>
      </c>
      <c r="C835" s="15" t="e">
        <f>IF(NOT(ISBLANK(Announcements!#REF!)),Announcements!#REF!,NA())</f>
        <v>#REF!</v>
      </c>
      <c r="D835" s="26">
        <f>IF(NOT(ISBLANK(Announcements!C830)),Announcements!C830,NA())</f>
        <v>44084</v>
      </c>
      <c r="E835" s="15" t="e">
        <f>IF(NOT(ISBLANK(Announcements!D830)),Announcements!D830,NA())</f>
        <v>#N/A</v>
      </c>
      <c r="F835" s="15" t="str">
        <f>IF(NOT(ISBLANK(Announcements!E830)),Announcements!E830,NA())</f>
        <v>MY</v>
      </c>
      <c r="G835" s="15" t="str">
        <f>IF(NOT(ISBLANK(Announcements!F830)),Announcements!F830,NA())</f>
        <v>Interest rate</v>
      </c>
      <c r="H835" s="15" t="e">
        <f>IF(INDEX('Lending operations'!$L$3:$L$1007,MATCH($A835,'Lending operations'!$A$3:$A$1007,0))="ü",1,0)</f>
        <v>#N/A</v>
      </c>
      <c r="I835" s="15" t="e">
        <f>IF(INDEX('Lending operations'!$M$3:$M$1007,MATCH($A835,'Lending operations'!$A$3:$A$1007,0))="ü",1,NA())</f>
        <v>#N/A</v>
      </c>
      <c r="J835" s="15">
        <f t="shared" ref="J835:J898" si="26">IF(_xlfn.AGGREGATE(9,3,$P835:$U835)&gt;0,1,0)</f>
        <v>0</v>
      </c>
      <c r="K835" s="15">
        <f t="shared" ref="K835:K898" si="27">IF(_xlfn.AGGREGATE(9,3,$M835:$O835)&gt;0,1,0)</f>
        <v>0</v>
      </c>
      <c r="M835" s="15" t="e">
        <f>IF(INDEX('Asset purchases'!L$3:L$1002,MATCH($A835,'Asset purchases'!$A$3:$A$1002,0))="ü",1,NA())</f>
        <v>#N/A</v>
      </c>
      <c r="N835" s="15" t="e">
        <f>IF(INDEX('Asset purchases'!M$3:M$1002,MATCH($A835,'Asset purchases'!$A$3:$A$1002,0))="ü",1,NA())</f>
        <v>#N/A</v>
      </c>
      <c r="O835" s="15" t="e">
        <f>IF(INDEX('Asset purchases'!N$3:N$1002,MATCH($A835,'Asset purchases'!$A$3:$A$1002,0))="ü",1,NA())</f>
        <v>#N/A</v>
      </c>
      <c r="P835" s="15" t="e">
        <f>IF(INDEX('Asset purchases'!O$3:O$1002,MATCH($A835,'Asset purchases'!$A$3:$A$1002,0))="ü",1,NA())</f>
        <v>#N/A</v>
      </c>
      <c r="Q835" s="15" t="e">
        <f>IF(INDEX('Asset purchases'!P$3:P$1002,MATCH($A835,'Asset purchases'!$A$3:$A$1002,0))="ü",1,NA())</f>
        <v>#N/A</v>
      </c>
      <c r="R835" s="15" t="e">
        <f>IF(INDEX('Asset purchases'!Q$3:Q$1002,MATCH($A835,'Asset purchases'!$A$3:$A$1002,0))="ü",1,NA())</f>
        <v>#N/A</v>
      </c>
      <c r="S835" s="15" t="e">
        <f>IF(INDEX('Asset purchases'!R$3:R$1002,MATCH($A835,'Asset purchases'!$A$3:$A$1002,0))="ü",1,NA())</f>
        <v>#N/A</v>
      </c>
      <c r="T835" s="15" t="e">
        <f>IF(INDEX('Asset purchases'!S$3:S$1002,MATCH($A835,'Asset purchases'!$A$3:$A$1002,0))="ü",1,NA())</f>
        <v>#N/A</v>
      </c>
      <c r="U835" s="15" t="e">
        <f>IF(INDEX('Asset purchases'!T$3:T$1002,MATCH($A835,'Asset purchases'!$A$3:$A$1002,0))="ü",1,NA())</f>
        <v>#N/A</v>
      </c>
      <c r="V835" s="43">
        <f>IF(Announcements!H830="ü",1,0)</f>
        <v>0</v>
      </c>
    </row>
    <row r="836" spans="1:22" x14ac:dyDescent="0.3">
      <c r="A836" s="15" t="str">
        <f>IF(NOT(ISBLANK(Announcements!A831)),Announcements!A831,NA())</f>
        <v>MY-20200918-mon-1</v>
      </c>
      <c r="B836" s="15">
        <f>IF(NOT(ISBLANK(Announcements!B831)),Announcements!B831,NA())</f>
        <v>1</v>
      </c>
      <c r="C836" s="15" t="e">
        <f>IF(NOT(ISBLANK(Announcements!#REF!)),Announcements!#REF!,NA())</f>
        <v>#REF!</v>
      </c>
      <c r="D836" s="26">
        <f>IF(NOT(ISBLANK(Announcements!C831)),Announcements!C831,NA())</f>
        <v>44092</v>
      </c>
      <c r="E836" s="15" t="e">
        <f>IF(NOT(ISBLANK(Announcements!D831)),Announcements!D831,NA())</f>
        <v>#N/A</v>
      </c>
      <c r="F836" s="15" t="str">
        <f>IF(NOT(ISBLANK(Announcements!E831)),Announcements!E831,NA())</f>
        <v>MY</v>
      </c>
      <c r="G836" s="15" t="str">
        <f>IF(NOT(ISBLANK(Announcements!F831)),Announcements!F831,NA())</f>
        <v>Foreign exchange</v>
      </c>
      <c r="H836" s="15" t="e">
        <f>IF(INDEX('Lending operations'!$L$3:$L$1007,MATCH($A836,'Lending operations'!$A$3:$A$1007,0))="ü",1,0)</f>
        <v>#N/A</v>
      </c>
      <c r="I836" s="15" t="e">
        <f>IF(INDEX('Lending operations'!$M$3:$M$1007,MATCH($A836,'Lending operations'!$A$3:$A$1007,0))="ü",1,NA())</f>
        <v>#N/A</v>
      </c>
      <c r="J836" s="15">
        <f t="shared" si="26"/>
        <v>0</v>
      </c>
      <c r="K836" s="15">
        <f t="shared" si="27"/>
        <v>0</v>
      </c>
      <c r="M836" s="15" t="e">
        <f>IF(INDEX('Asset purchases'!L$3:L$1002,MATCH($A836,'Asset purchases'!$A$3:$A$1002,0))="ü",1,NA())</f>
        <v>#N/A</v>
      </c>
      <c r="N836" s="15" t="e">
        <f>IF(INDEX('Asset purchases'!M$3:M$1002,MATCH($A836,'Asset purchases'!$A$3:$A$1002,0))="ü",1,NA())</f>
        <v>#N/A</v>
      </c>
      <c r="O836" s="15" t="e">
        <f>IF(INDEX('Asset purchases'!N$3:N$1002,MATCH($A836,'Asset purchases'!$A$3:$A$1002,0))="ü",1,NA())</f>
        <v>#N/A</v>
      </c>
      <c r="P836" s="15" t="e">
        <f>IF(INDEX('Asset purchases'!O$3:O$1002,MATCH($A836,'Asset purchases'!$A$3:$A$1002,0))="ü",1,NA())</f>
        <v>#N/A</v>
      </c>
      <c r="Q836" s="15" t="e">
        <f>IF(INDEX('Asset purchases'!P$3:P$1002,MATCH($A836,'Asset purchases'!$A$3:$A$1002,0))="ü",1,NA())</f>
        <v>#N/A</v>
      </c>
      <c r="R836" s="15" t="e">
        <f>IF(INDEX('Asset purchases'!Q$3:Q$1002,MATCH($A836,'Asset purchases'!$A$3:$A$1002,0))="ü",1,NA())</f>
        <v>#N/A</v>
      </c>
      <c r="S836" s="15" t="e">
        <f>IF(INDEX('Asset purchases'!R$3:R$1002,MATCH($A836,'Asset purchases'!$A$3:$A$1002,0))="ü",1,NA())</f>
        <v>#N/A</v>
      </c>
      <c r="T836" s="15" t="e">
        <f>IF(INDEX('Asset purchases'!S$3:S$1002,MATCH($A836,'Asset purchases'!$A$3:$A$1002,0))="ü",1,NA())</f>
        <v>#N/A</v>
      </c>
      <c r="U836" s="15" t="e">
        <f>IF(INDEX('Asset purchases'!T$3:T$1002,MATCH($A836,'Asset purchases'!$A$3:$A$1002,0))="ü",1,NA())</f>
        <v>#N/A</v>
      </c>
      <c r="V836" s="43">
        <f>IF(Announcements!H831="ü",1,0)</f>
        <v>0</v>
      </c>
    </row>
    <row r="837" spans="1:22" x14ac:dyDescent="0.3">
      <c r="A837" s="15" t="str">
        <f>IF(NOT(ISBLANK(Announcements!A832)),Announcements!A832,NA())</f>
        <v>MY-20200303-mon-1</v>
      </c>
      <c r="B837" s="15">
        <f>IF(NOT(ISBLANK(Announcements!B832)),Announcements!B832,NA())</f>
        <v>5</v>
      </c>
      <c r="C837" s="15" t="e">
        <f>IF(NOT(ISBLANK(Announcements!#REF!)),Announcements!#REF!,NA())</f>
        <v>#REF!</v>
      </c>
      <c r="D837" s="26">
        <f>IF(NOT(ISBLANK(Announcements!C832)),Announcements!C832,NA())</f>
        <v>44138</v>
      </c>
      <c r="E837" s="15" t="e">
        <f>IF(NOT(ISBLANK(Announcements!D832)),Announcements!D832,NA())</f>
        <v>#N/A</v>
      </c>
      <c r="F837" s="15" t="str">
        <f>IF(NOT(ISBLANK(Announcements!E832)),Announcements!E832,NA())</f>
        <v>MY</v>
      </c>
      <c r="G837" s="15" t="str">
        <f>IF(NOT(ISBLANK(Announcements!F832)),Announcements!F832,NA())</f>
        <v>Interest rate</v>
      </c>
      <c r="H837" s="15" t="e">
        <f>IF(INDEX('Lending operations'!$L$3:$L$1007,MATCH($A837,'Lending operations'!$A$3:$A$1007,0))="ü",1,0)</f>
        <v>#N/A</v>
      </c>
      <c r="I837" s="15" t="e">
        <f>IF(INDEX('Lending operations'!$M$3:$M$1007,MATCH($A837,'Lending operations'!$A$3:$A$1007,0))="ü",1,NA())</f>
        <v>#N/A</v>
      </c>
      <c r="J837" s="15">
        <f t="shared" si="26"/>
        <v>0</v>
      </c>
      <c r="K837" s="15">
        <f t="shared" si="27"/>
        <v>0</v>
      </c>
      <c r="M837" s="15" t="e">
        <f>IF(INDEX('Asset purchases'!L$3:L$1002,MATCH($A837,'Asset purchases'!$A$3:$A$1002,0))="ü",1,NA())</f>
        <v>#N/A</v>
      </c>
      <c r="N837" s="15" t="e">
        <f>IF(INDEX('Asset purchases'!M$3:M$1002,MATCH($A837,'Asset purchases'!$A$3:$A$1002,0))="ü",1,NA())</f>
        <v>#N/A</v>
      </c>
      <c r="O837" s="15" t="e">
        <f>IF(INDEX('Asset purchases'!N$3:N$1002,MATCH($A837,'Asset purchases'!$A$3:$A$1002,0))="ü",1,NA())</f>
        <v>#N/A</v>
      </c>
      <c r="P837" s="15" t="e">
        <f>IF(INDEX('Asset purchases'!O$3:O$1002,MATCH($A837,'Asset purchases'!$A$3:$A$1002,0))="ü",1,NA())</f>
        <v>#N/A</v>
      </c>
      <c r="Q837" s="15" t="e">
        <f>IF(INDEX('Asset purchases'!P$3:P$1002,MATCH($A837,'Asset purchases'!$A$3:$A$1002,0))="ü",1,NA())</f>
        <v>#N/A</v>
      </c>
      <c r="R837" s="15" t="e">
        <f>IF(INDEX('Asset purchases'!Q$3:Q$1002,MATCH($A837,'Asset purchases'!$A$3:$A$1002,0))="ü",1,NA())</f>
        <v>#N/A</v>
      </c>
      <c r="S837" s="15" t="e">
        <f>IF(INDEX('Asset purchases'!R$3:R$1002,MATCH($A837,'Asset purchases'!$A$3:$A$1002,0))="ü",1,NA())</f>
        <v>#N/A</v>
      </c>
      <c r="T837" s="15" t="e">
        <f>IF(INDEX('Asset purchases'!S$3:S$1002,MATCH($A837,'Asset purchases'!$A$3:$A$1002,0))="ü",1,NA())</f>
        <v>#N/A</v>
      </c>
      <c r="U837" s="15" t="e">
        <f>IF(INDEX('Asset purchases'!T$3:T$1002,MATCH($A837,'Asset purchases'!$A$3:$A$1002,0))="ü",1,NA())</f>
        <v>#N/A</v>
      </c>
      <c r="V837" s="43">
        <f>IF(Announcements!H832="ü",1,0)</f>
        <v>0</v>
      </c>
    </row>
    <row r="838" spans="1:22" x14ac:dyDescent="0.3">
      <c r="A838" s="15" t="str">
        <f>IF(NOT(ISBLANK(Announcements!A833)),Announcements!A833,NA())</f>
        <v>MY-20201106-mon-1</v>
      </c>
      <c r="B838" s="15">
        <f>IF(NOT(ISBLANK(Announcements!B833)),Announcements!B833,NA())</f>
        <v>1</v>
      </c>
      <c r="C838" s="15" t="e">
        <f>IF(NOT(ISBLANK(Announcements!#REF!)),Announcements!#REF!,NA())</f>
        <v>#REF!</v>
      </c>
      <c r="D838" s="26">
        <f>IF(NOT(ISBLANK(Announcements!C833)),Announcements!C833,NA())</f>
        <v>44141</v>
      </c>
      <c r="E838" s="15" t="e">
        <f>IF(NOT(ISBLANK(Announcements!D833)),Announcements!D833,NA())</f>
        <v>#N/A</v>
      </c>
      <c r="F838" s="15" t="str">
        <f>IF(NOT(ISBLANK(Announcements!E833)),Announcements!E833,NA())</f>
        <v>MY</v>
      </c>
      <c r="G838" s="15" t="str">
        <f>IF(NOT(ISBLANK(Announcements!F833)),Announcements!F833,NA())</f>
        <v>Lending operations</v>
      </c>
      <c r="H838" s="15">
        <f>IF(INDEX('Lending operations'!$L$3:$L$1007,MATCH($A838,'Lending operations'!$A$3:$A$1007,0))="ü",1,0)</f>
        <v>1</v>
      </c>
      <c r="I838" s="15" t="e">
        <f>IF(INDEX('Lending operations'!$M$3:$M$1007,MATCH($A838,'Lending operations'!$A$3:$A$1007,0))="ü",1,NA())</f>
        <v>#N/A</v>
      </c>
      <c r="J838" s="15">
        <f t="shared" si="26"/>
        <v>0</v>
      </c>
      <c r="K838" s="15">
        <f t="shared" si="27"/>
        <v>0</v>
      </c>
      <c r="M838" s="15" t="e">
        <f>IF(INDEX('Asset purchases'!L$3:L$1002,MATCH($A838,'Asset purchases'!$A$3:$A$1002,0))="ü",1,NA())</f>
        <v>#N/A</v>
      </c>
      <c r="N838" s="15" t="e">
        <f>IF(INDEX('Asset purchases'!M$3:M$1002,MATCH($A838,'Asset purchases'!$A$3:$A$1002,0))="ü",1,NA())</f>
        <v>#N/A</v>
      </c>
      <c r="O838" s="15" t="e">
        <f>IF(INDEX('Asset purchases'!N$3:N$1002,MATCH($A838,'Asset purchases'!$A$3:$A$1002,0))="ü",1,NA())</f>
        <v>#N/A</v>
      </c>
      <c r="P838" s="15" t="e">
        <f>IF(INDEX('Asset purchases'!O$3:O$1002,MATCH($A838,'Asset purchases'!$A$3:$A$1002,0))="ü",1,NA())</f>
        <v>#N/A</v>
      </c>
      <c r="Q838" s="15" t="e">
        <f>IF(INDEX('Asset purchases'!P$3:P$1002,MATCH($A838,'Asset purchases'!$A$3:$A$1002,0))="ü",1,NA())</f>
        <v>#N/A</v>
      </c>
      <c r="R838" s="15" t="e">
        <f>IF(INDEX('Asset purchases'!Q$3:Q$1002,MATCH($A838,'Asset purchases'!$A$3:$A$1002,0))="ü",1,NA())</f>
        <v>#N/A</v>
      </c>
      <c r="S838" s="15" t="e">
        <f>IF(INDEX('Asset purchases'!R$3:R$1002,MATCH($A838,'Asset purchases'!$A$3:$A$1002,0))="ü",1,NA())</f>
        <v>#N/A</v>
      </c>
      <c r="T838" s="15" t="e">
        <f>IF(INDEX('Asset purchases'!S$3:S$1002,MATCH($A838,'Asset purchases'!$A$3:$A$1002,0))="ü",1,NA())</f>
        <v>#N/A</v>
      </c>
      <c r="U838" s="15" t="e">
        <f>IF(INDEX('Asset purchases'!T$3:T$1002,MATCH($A838,'Asset purchases'!$A$3:$A$1002,0))="ü",1,NA())</f>
        <v>#N/A</v>
      </c>
      <c r="V838" s="43">
        <f>IF(Announcements!H833="ü",1,0)</f>
        <v>0</v>
      </c>
    </row>
    <row r="839" spans="1:22" x14ac:dyDescent="0.3">
      <c r="A839" s="15" t="str">
        <f>IF(NOT(ISBLANK(Announcements!A834)),Announcements!A834,NA())</f>
        <v>MY-20201106-mon-2</v>
      </c>
      <c r="B839" s="15">
        <f>IF(NOT(ISBLANK(Announcements!B834)),Announcements!B834,NA())</f>
        <v>1</v>
      </c>
      <c r="C839" s="15" t="e">
        <f>IF(NOT(ISBLANK(Announcements!#REF!)),Announcements!#REF!,NA())</f>
        <v>#REF!</v>
      </c>
      <c r="D839" s="26">
        <f>IF(NOT(ISBLANK(Announcements!C834)),Announcements!C834,NA())</f>
        <v>44141</v>
      </c>
      <c r="E839" s="15" t="e">
        <f>IF(NOT(ISBLANK(Announcements!D834)),Announcements!D834,NA())</f>
        <v>#N/A</v>
      </c>
      <c r="F839" s="15" t="str">
        <f>IF(NOT(ISBLANK(Announcements!E834)),Announcements!E834,NA())</f>
        <v>MY</v>
      </c>
      <c r="G839" s="15" t="str">
        <f>IF(NOT(ISBLANK(Announcements!F834)),Announcements!F834,NA())</f>
        <v>Lending operations</v>
      </c>
      <c r="H839" s="15">
        <f>IF(INDEX('Lending operations'!$L$3:$L$1007,MATCH($A839,'Lending operations'!$A$3:$A$1007,0))="ü",1,0)</f>
        <v>1</v>
      </c>
      <c r="I839" s="15" t="e">
        <f>IF(INDEX('Lending operations'!$M$3:$M$1007,MATCH($A839,'Lending operations'!$A$3:$A$1007,0))="ü",1,NA())</f>
        <v>#N/A</v>
      </c>
      <c r="J839" s="15">
        <f t="shared" si="26"/>
        <v>0</v>
      </c>
      <c r="K839" s="15">
        <f t="shared" si="27"/>
        <v>0</v>
      </c>
      <c r="M839" s="15" t="e">
        <f>IF(INDEX('Asset purchases'!L$3:L$1002,MATCH($A839,'Asset purchases'!$A$3:$A$1002,0))="ü",1,NA())</f>
        <v>#N/A</v>
      </c>
      <c r="N839" s="15" t="e">
        <f>IF(INDEX('Asset purchases'!M$3:M$1002,MATCH($A839,'Asset purchases'!$A$3:$A$1002,0))="ü",1,NA())</f>
        <v>#N/A</v>
      </c>
      <c r="O839" s="15" t="e">
        <f>IF(INDEX('Asset purchases'!N$3:N$1002,MATCH($A839,'Asset purchases'!$A$3:$A$1002,0))="ü",1,NA())</f>
        <v>#N/A</v>
      </c>
      <c r="P839" s="15" t="e">
        <f>IF(INDEX('Asset purchases'!O$3:O$1002,MATCH($A839,'Asset purchases'!$A$3:$A$1002,0))="ü",1,NA())</f>
        <v>#N/A</v>
      </c>
      <c r="Q839" s="15" t="e">
        <f>IF(INDEX('Asset purchases'!P$3:P$1002,MATCH($A839,'Asset purchases'!$A$3:$A$1002,0))="ü",1,NA())</f>
        <v>#N/A</v>
      </c>
      <c r="R839" s="15" t="e">
        <f>IF(INDEX('Asset purchases'!Q$3:Q$1002,MATCH($A839,'Asset purchases'!$A$3:$A$1002,0))="ü",1,NA())</f>
        <v>#N/A</v>
      </c>
      <c r="S839" s="15" t="e">
        <f>IF(INDEX('Asset purchases'!R$3:R$1002,MATCH($A839,'Asset purchases'!$A$3:$A$1002,0))="ü",1,NA())</f>
        <v>#N/A</v>
      </c>
      <c r="T839" s="15" t="e">
        <f>IF(INDEX('Asset purchases'!S$3:S$1002,MATCH($A839,'Asset purchases'!$A$3:$A$1002,0))="ü",1,NA())</f>
        <v>#N/A</v>
      </c>
      <c r="U839" s="15" t="e">
        <f>IF(INDEX('Asset purchases'!T$3:T$1002,MATCH($A839,'Asset purchases'!$A$3:$A$1002,0))="ü",1,NA())</f>
        <v>#N/A</v>
      </c>
      <c r="V839" s="43">
        <f>IF(Announcements!H834="ü",1,0)</f>
        <v>0</v>
      </c>
    </row>
    <row r="840" spans="1:22" x14ac:dyDescent="0.3">
      <c r="A840" s="15" t="str">
        <f>IF(NOT(ISBLANK(Announcements!A835)),Announcements!A835,NA())</f>
        <v>MY-20201106-mon-3</v>
      </c>
      <c r="B840" s="15">
        <f>IF(NOT(ISBLANK(Announcements!B835)),Announcements!B835,NA())</f>
        <v>1</v>
      </c>
      <c r="C840" s="15" t="e">
        <f>IF(NOT(ISBLANK(Announcements!#REF!)),Announcements!#REF!,NA())</f>
        <v>#REF!</v>
      </c>
      <c r="D840" s="26">
        <f>IF(NOT(ISBLANK(Announcements!C835)),Announcements!C835,NA())</f>
        <v>44141</v>
      </c>
      <c r="E840" s="15" t="e">
        <f>IF(NOT(ISBLANK(Announcements!D835)),Announcements!D835,NA())</f>
        <v>#N/A</v>
      </c>
      <c r="F840" s="15" t="str">
        <f>IF(NOT(ISBLANK(Announcements!E835)),Announcements!E835,NA())</f>
        <v>MY</v>
      </c>
      <c r="G840" s="15" t="str">
        <f>IF(NOT(ISBLANK(Announcements!F835)),Announcements!F835,NA())</f>
        <v>Lending operations</v>
      </c>
      <c r="H840" s="15">
        <f>IF(INDEX('Lending operations'!$L$3:$L$1007,MATCH($A840,'Lending operations'!$A$3:$A$1007,0))="ü",1,0)</f>
        <v>1</v>
      </c>
      <c r="I840" s="15" t="e">
        <f>IF(INDEX('Lending operations'!$M$3:$M$1007,MATCH($A840,'Lending operations'!$A$3:$A$1007,0))="ü",1,NA())</f>
        <v>#N/A</v>
      </c>
      <c r="J840" s="15">
        <f t="shared" si="26"/>
        <v>0</v>
      </c>
      <c r="K840" s="15">
        <f t="shared" si="27"/>
        <v>0</v>
      </c>
      <c r="M840" s="15" t="e">
        <f>IF(INDEX('Asset purchases'!L$3:L$1002,MATCH($A840,'Asset purchases'!$A$3:$A$1002,0))="ü",1,NA())</f>
        <v>#N/A</v>
      </c>
      <c r="N840" s="15" t="e">
        <f>IF(INDEX('Asset purchases'!M$3:M$1002,MATCH($A840,'Asset purchases'!$A$3:$A$1002,0))="ü",1,NA())</f>
        <v>#N/A</v>
      </c>
      <c r="O840" s="15" t="e">
        <f>IF(INDEX('Asset purchases'!N$3:N$1002,MATCH($A840,'Asset purchases'!$A$3:$A$1002,0))="ü",1,NA())</f>
        <v>#N/A</v>
      </c>
      <c r="P840" s="15" t="e">
        <f>IF(INDEX('Asset purchases'!O$3:O$1002,MATCH($A840,'Asset purchases'!$A$3:$A$1002,0))="ü",1,NA())</f>
        <v>#N/A</v>
      </c>
      <c r="Q840" s="15" t="e">
        <f>IF(INDEX('Asset purchases'!P$3:P$1002,MATCH($A840,'Asset purchases'!$A$3:$A$1002,0))="ü",1,NA())</f>
        <v>#N/A</v>
      </c>
      <c r="R840" s="15" t="e">
        <f>IF(INDEX('Asset purchases'!Q$3:Q$1002,MATCH($A840,'Asset purchases'!$A$3:$A$1002,0))="ü",1,NA())</f>
        <v>#N/A</v>
      </c>
      <c r="S840" s="15" t="e">
        <f>IF(INDEX('Asset purchases'!R$3:R$1002,MATCH($A840,'Asset purchases'!$A$3:$A$1002,0))="ü",1,NA())</f>
        <v>#N/A</v>
      </c>
      <c r="T840" s="15" t="e">
        <f>IF(INDEX('Asset purchases'!S$3:S$1002,MATCH($A840,'Asset purchases'!$A$3:$A$1002,0))="ü",1,NA())</f>
        <v>#N/A</v>
      </c>
      <c r="U840" s="15" t="e">
        <f>IF(INDEX('Asset purchases'!T$3:T$1002,MATCH($A840,'Asset purchases'!$A$3:$A$1002,0))="ü",1,NA())</f>
        <v>#N/A</v>
      </c>
      <c r="V840" s="43">
        <f>IF(Announcements!H835="ü",1,0)</f>
        <v>0</v>
      </c>
    </row>
    <row r="841" spans="1:22" x14ac:dyDescent="0.3">
      <c r="A841" s="15" t="str">
        <f>IF(NOT(ISBLANK(Announcements!A836)),Announcements!A836,NA())</f>
        <v>MY-20201215-mon-1</v>
      </c>
      <c r="B841" s="15">
        <f>IF(NOT(ISBLANK(Announcements!B836)),Announcements!B836,NA())</f>
        <v>1</v>
      </c>
      <c r="C841" s="15" t="e">
        <f>IF(NOT(ISBLANK(Announcements!#REF!)),Announcements!#REF!,NA())</f>
        <v>#REF!</v>
      </c>
      <c r="D841" s="26">
        <f>IF(NOT(ISBLANK(Announcements!C836)),Announcements!C836,NA())</f>
        <v>44180</v>
      </c>
      <c r="E841" s="15" t="e">
        <f>IF(NOT(ISBLANK(Announcements!D836)),Announcements!D836,NA())</f>
        <v>#N/A</v>
      </c>
      <c r="F841" s="15" t="str">
        <f>IF(NOT(ISBLANK(Announcements!E836)),Announcements!E836,NA())</f>
        <v>MY</v>
      </c>
      <c r="G841" s="15" t="str">
        <f>IF(NOT(ISBLANK(Announcements!F836)),Announcements!F836,NA())</f>
        <v>Lending operations</v>
      </c>
      <c r="H841" s="15">
        <f>IF(INDEX('Lending operations'!$L$3:$L$1007,MATCH($A841,'Lending operations'!$A$3:$A$1007,0))="ü",1,0)</f>
        <v>1</v>
      </c>
      <c r="I841" s="15" t="e">
        <f>IF(INDEX('Lending operations'!$M$3:$M$1007,MATCH($A841,'Lending operations'!$A$3:$A$1007,0))="ü",1,NA())</f>
        <v>#N/A</v>
      </c>
      <c r="J841" s="15">
        <f t="shared" si="26"/>
        <v>0</v>
      </c>
      <c r="K841" s="15">
        <f t="shared" si="27"/>
        <v>0</v>
      </c>
      <c r="M841" s="15" t="e">
        <f>IF(INDEX('Asset purchases'!L$3:L$1002,MATCH($A841,'Asset purchases'!$A$3:$A$1002,0))="ü",1,NA())</f>
        <v>#N/A</v>
      </c>
      <c r="N841" s="15" t="e">
        <f>IF(INDEX('Asset purchases'!M$3:M$1002,MATCH($A841,'Asset purchases'!$A$3:$A$1002,0))="ü",1,NA())</f>
        <v>#N/A</v>
      </c>
      <c r="O841" s="15" t="e">
        <f>IF(INDEX('Asset purchases'!N$3:N$1002,MATCH($A841,'Asset purchases'!$A$3:$A$1002,0))="ü",1,NA())</f>
        <v>#N/A</v>
      </c>
      <c r="P841" s="15" t="e">
        <f>IF(INDEX('Asset purchases'!O$3:O$1002,MATCH($A841,'Asset purchases'!$A$3:$A$1002,0))="ü",1,NA())</f>
        <v>#N/A</v>
      </c>
      <c r="Q841" s="15" t="e">
        <f>IF(INDEX('Asset purchases'!P$3:P$1002,MATCH($A841,'Asset purchases'!$A$3:$A$1002,0))="ü",1,NA())</f>
        <v>#N/A</v>
      </c>
      <c r="R841" s="15" t="e">
        <f>IF(INDEX('Asset purchases'!Q$3:Q$1002,MATCH($A841,'Asset purchases'!$A$3:$A$1002,0))="ü",1,NA())</f>
        <v>#N/A</v>
      </c>
      <c r="S841" s="15" t="e">
        <f>IF(INDEX('Asset purchases'!R$3:R$1002,MATCH($A841,'Asset purchases'!$A$3:$A$1002,0))="ü",1,NA())</f>
        <v>#N/A</v>
      </c>
      <c r="T841" s="15" t="e">
        <f>IF(INDEX('Asset purchases'!S$3:S$1002,MATCH($A841,'Asset purchases'!$A$3:$A$1002,0))="ü",1,NA())</f>
        <v>#N/A</v>
      </c>
      <c r="U841" s="15" t="e">
        <f>IF(INDEX('Asset purchases'!T$3:T$1002,MATCH($A841,'Asset purchases'!$A$3:$A$1002,0))="ü",1,NA())</f>
        <v>#N/A</v>
      </c>
      <c r="V841" s="43">
        <f>IF(Announcements!H836="ü",1,0)</f>
        <v>0</v>
      </c>
    </row>
    <row r="842" spans="1:22" x14ac:dyDescent="0.3">
      <c r="A842" s="15" t="str">
        <f>IF(NOT(ISBLANK(Announcements!A837)),Announcements!A837,NA())</f>
        <v>MY-20200303-mon-1</v>
      </c>
      <c r="B842" s="15">
        <f>IF(NOT(ISBLANK(Announcements!B837)),Announcements!B837,NA())</f>
        <v>6</v>
      </c>
      <c r="C842" s="15" t="e">
        <f>IF(NOT(ISBLANK(Announcements!#REF!)),Announcements!#REF!,NA())</f>
        <v>#REF!</v>
      </c>
      <c r="D842" s="26">
        <f>IF(NOT(ISBLANK(Announcements!C837)),Announcements!C837,NA())</f>
        <v>44216</v>
      </c>
      <c r="E842" s="15" t="e">
        <f>IF(NOT(ISBLANK(Announcements!D837)),Announcements!D837,NA())</f>
        <v>#N/A</v>
      </c>
      <c r="F842" s="15" t="str">
        <f>IF(NOT(ISBLANK(Announcements!E837)),Announcements!E837,NA())</f>
        <v>MY</v>
      </c>
      <c r="G842" s="15" t="str">
        <f>IF(NOT(ISBLANK(Announcements!F837)),Announcements!F837,NA())</f>
        <v>Interest rate</v>
      </c>
      <c r="H842" s="15" t="e">
        <f>IF(INDEX('Lending operations'!$L$3:$L$1007,MATCH($A842,'Lending operations'!$A$3:$A$1007,0))="ü",1,0)</f>
        <v>#N/A</v>
      </c>
      <c r="I842" s="15" t="e">
        <f>IF(INDEX('Lending operations'!$M$3:$M$1007,MATCH($A842,'Lending operations'!$A$3:$A$1007,0))="ü",1,NA())</f>
        <v>#N/A</v>
      </c>
      <c r="J842" s="15">
        <f t="shared" si="26"/>
        <v>0</v>
      </c>
      <c r="K842" s="15">
        <f t="shared" si="27"/>
        <v>0</v>
      </c>
      <c r="M842" s="15" t="e">
        <f>IF(INDEX('Asset purchases'!L$3:L$1002,MATCH($A842,'Asset purchases'!$A$3:$A$1002,0))="ü",1,NA())</f>
        <v>#N/A</v>
      </c>
      <c r="N842" s="15" t="e">
        <f>IF(INDEX('Asset purchases'!M$3:M$1002,MATCH($A842,'Asset purchases'!$A$3:$A$1002,0))="ü",1,NA())</f>
        <v>#N/A</v>
      </c>
      <c r="O842" s="15" t="e">
        <f>IF(INDEX('Asset purchases'!N$3:N$1002,MATCH($A842,'Asset purchases'!$A$3:$A$1002,0))="ü",1,NA())</f>
        <v>#N/A</v>
      </c>
      <c r="P842" s="15" t="e">
        <f>IF(INDEX('Asset purchases'!O$3:O$1002,MATCH($A842,'Asset purchases'!$A$3:$A$1002,0))="ü",1,NA())</f>
        <v>#N/A</v>
      </c>
      <c r="Q842" s="15" t="e">
        <f>IF(INDEX('Asset purchases'!P$3:P$1002,MATCH($A842,'Asset purchases'!$A$3:$A$1002,0))="ü",1,NA())</f>
        <v>#N/A</v>
      </c>
      <c r="R842" s="15" t="e">
        <f>IF(INDEX('Asset purchases'!Q$3:Q$1002,MATCH($A842,'Asset purchases'!$A$3:$A$1002,0))="ü",1,NA())</f>
        <v>#N/A</v>
      </c>
      <c r="S842" s="15" t="e">
        <f>IF(INDEX('Asset purchases'!R$3:R$1002,MATCH($A842,'Asset purchases'!$A$3:$A$1002,0))="ü",1,NA())</f>
        <v>#N/A</v>
      </c>
      <c r="T842" s="15" t="e">
        <f>IF(INDEX('Asset purchases'!S$3:S$1002,MATCH($A842,'Asset purchases'!$A$3:$A$1002,0))="ü",1,NA())</f>
        <v>#N/A</v>
      </c>
      <c r="U842" s="15" t="e">
        <f>IF(INDEX('Asset purchases'!T$3:T$1002,MATCH($A842,'Asset purchases'!$A$3:$A$1002,0))="ü",1,NA())</f>
        <v>#N/A</v>
      </c>
      <c r="V842" s="43">
        <f>IF(Announcements!H837="ü",1,0)</f>
        <v>0</v>
      </c>
    </row>
    <row r="843" spans="1:22" x14ac:dyDescent="0.3">
      <c r="A843" s="15" t="str">
        <f>IF(NOT(ISBLANK(Announcements!A838)),Announcements!A838,NA())</f>
        <v>MY-20200303-mon-1</v>
      </c>
      <c r="B843" s="15">
        <f>IF(NOT(ISBLANK(Announcements!B838)),Announcements!B838,NA())</f>
        <v>7</v>
      </c>
      <c r="C843" s="15" t="e">
        <f>IF(NOT(ISBLANK(Announcements!#REF!)),Announcements!#REF!,NA())</f>
        <v>#REF!</v>
      </c>
      <c r="D843" s="26">
        <f>IF(NOT(ISBLANK(Announcements!C838)),Announcements!C838,NA())</f>
        <v>44259</v>
      </c>
      <c r="E843" s="15" t="e">
        <f>IF(NOT(ISBLANK(Announcements!D838)),Announcements!D838,NA())</f>
        <v>#N/A</v>
      </c>
      <c r="F843" s="15" t="str">
        <f>IF(NOT(ISBLANK(Announcements!E838)),Announcements!E838,NA())</f>
        <v>MY</v>
      </c>
      <c r="G843" s="15" t="str">
        <f>IF(NOT(ISBLANK(Announcements!F838)),Announcements!F838,NA())</f>
        <v>Interest rate</v>
      </c>
      <c r="H843" s="15" t="e">
        <f>IF(INDEX('Lending operations'!$L$3:$L$1007,MATCH($A843,'Lending operations'!$A$3:$A$1007,0))="ü",1,0)</f>
        <v>#N/A</v>
      </c>
      <c r="I843" s="15" t="e">
        <f>IF(INDEX('Lending operations'!$M$3:$M$1007,MATCH($A843,'Lending operations'!$A$3:$A$1007,0))="ü",1,NA())</f>
        <v>#N/A</v>
      </c>
      <c r="J843" s="15">
        <f t="shared" si="26"/>
        <v>0</v>
      </c>
      <c r="K843" s="15">
        <f t="shared" si="27"/>
        <v>0</v>
      </c>
      <c r="M843" s="15" t="e">
        <f>IF(INDEX('Asset purchases'!L$3:L$1002,MATCH($A843,'Asset purchases'!$A$3:$A$1002,0))="ü",1,NA())</f>
        <v>#N/A</v>
      </c>
      <c r="N843" s="15" t="e">
        <f>IF(INDEX('Asset purchases'!M$3:M$1002,MATCH($A843,'Asset purchases'!$A$3:$A$1002,0))="ü",1,NA())</f>
        <v>#N/A</v>
      </c>
      <c r="O843" s="15" t="e">
        <f>IF(INDEX('Asset purchases'!N$3:N$1002,MATCH($A843,'Asset purchases'!$A$3:$A$1002,0))="ü",1,NA())</f>
        <v>#N/A</v>
      </c>
      <c r="P843" s="15" t="e">
        <f>IF(INDEX('Asset purchases'!O$3:O$1002,MATCH($A843,'Asset purchases'!$A$3:$A$1002,0))="ü",1,NA())</f>
        <v>#N/A</v>
      </c>
      <c r="Q843" s="15" t="e">
        <f>IF(INDEX('Asset purchases'!P$3:P$1002,MATCH($A843,'Asset purchases'!$A$3:$A$1002,0))="ü",1,NA())</f>
        <v>#N/A</v>
      </c>
      <c r="R843" s="15" t="e">
        <f>IF(INDEX('Asset purchases'!Q$3:Q$1002,MATCH($A843,'Asset purchases'!$A$3:$A$1002,0))="ü",1,NA())</f>
        <v>#N/A</v>
      </c>
      <c r="S843" s="15" t="e">
        <f>IF(INDEX('Asset purchases'!R$3:R$1002,MATCH($A843,'Asset purchases'!$A$3:$A$1002,0))="ü",1,NA())</f>
        <v>#N/A</v>
      </c>
      <c r="T843" s="15" t="e">
        <f>IF(INDEX('Asset purchases'!S$3:S$1002,MATCH($A843,'Asset purchases'!$A$3:$A$1002,0))="ü",1,NA())</f>
        <v>#N/A</v>
      </c>
      <c r="U843" s="15" t="e">
        <f>IF(INDEX('Asset purchases'!T$3:T$1002,MATCH($A843,'Asset purchases'!$A$3:$A$1002,0))="ü",1,NA())</f>
        <v>#N/A</v>
      </c>
      <c r="V843" s="43">
        <f>IF(Announcements!H838="ü",1,0)</f>
        <v>0</v>
      </c>
    </row>
    <row r="844" spans="1:22" x14ac:dyDescent="0.3">
      <c r="A844" s="15" t="str">
        <f>IF(NOT(ISBLANK(Announcements!A839)),Announcements!A839,NA())</f>
        <v>MY-20200303-mon-1</v>
      </c>
      <c r="B844" s="15">
        <f>IF(NOT(ISBLANK(Announcements!B839)),Announcements!B839,NA())</f>
        <v>8</v>
      </c>
      <c r="C844" s="15" t="e">
        <f>IF(NOT(ISBLANK(Announcements!#REF!)),Announcements!#REF!,NA())</f>
        <v>#REF!</v>
      </c>
      <c r="D844" s="26">
        <f>IF(NOT(ISBLANK(Announcements!C839)),Announcements!C839,NA())</f>
        <v>44322</v>
      </c>
      <c r="E844" s="15" t="e">
        <f>IF(NOT(ISBLANK(Announcements!D839)),Announcements!D839,NA())</f>
        <v>#N/A</v>
      </c>
      <c r="F844" s="15" t="str">
        <f>IF(NOT(ISBLANK(Announcements!E839)),Announcements!E839,NA())</f>
        <v>MY</v>
      </c>
      <c r="G844" s="15" t="str">
        <f>IF(NOT(ISBLANK(Announcements!F839)),Announcements!F839,NA())</f>
        <v>Interest rate</v>
      </c>
      <c r="H844" s="15" t="e">
        <f>IF(INDEX('Lending operations'!$L$3:$L$1007,MATCH($A844,'Lending operations'!$A$3:$A$1007,0))="ü",1,0)</f>
        <v>#N/A</v>
      </c>
      <c r="I844" s="15" t="e">
        <f>IF(INDEX('Lending operations'!$M$3:$M$1007,MATCH($A844,'Lending operations'!$A$3:$A$1007,0))="ü",1,NA())</f>
        <v>#N/A</v>
      </c>
      <c r="J844" s="15">
        <f t="shared" si="26"/>
        <v>0</v>
      </c>
      <c r="K844" s="15">
        <f t="shared" si="27"/>
        <v>0</v>
      </c>
      <c r="M844" s="15" t="e">
        <f>IF(INDEX('Asset purchases'!L$3:L$1002,MATCH($A844,'Asset purchases'!$A$3:$A$1002,0))="ü",1,NA())</f>
        <v>#N/A</v>
      </c>
      <c r="N844" s="15" t="e">
        <f>IF(INDEX('Asset purchases'!M$3:M$1002,MATCH($A844,'Asset purchases'!$A$3:$A$1002,0))="ü",1,NA())</f>
        <v>#N/A</v>
      </c>
      <c r="O844" s="15" t="e">
        <f>IF(INDEX('Asset purchases'!N$3:N$1002,MATCH($A844,'Asset purchases'!$A$3:$A$1002,0))="ü",1,NA())</f>
        <v>#N/A</v>
      </c>
      <c r="P844" s="15" t="e">
        <f>IF(INDEX('Asset purchases'!O$3:O$1002,MATCH($A844,'Asset purchases'!$A$3:$A$1002,0))="ü",1,NA())</f>
        <v>#N/A</v>
      </c>
      <c r="Q844" s="15" t="e">
        <f>IF(INDEX('Asset purchases'!P$3:P$1002,MATCH($A844,'Asset purchases'!$A$3:$A$1002,0))="ü",1,NA())</f>
        <v>#N/A</v>
      </c>
      <c r="R844" s="15" t="e">
        <f>IF(INDEX('Asset purchases'!Q$3:Q$1002,MATCH($A844,'Asset purchases'!$A$3:$A$1002,0))="ü",1,NA())</f>
        <v>#N/A</v>
      </c>
      <c r="S844" s="15" t="e">
        <f>IF(INDEX('Asset purchases'!R$3:R$1002,MATCH($A844,'Asset purchases'!$A$3:$A$1002,0))="ü",1,NA())</f>
        <v>#N/A</v>
      </c>
      <c r="T844" s="15" t="e">
        <f>IF(INDEX('Asset purchases'!S$3:S$1002,MATCH($A844,'Asset purchases'!$A$3:$A$1002,0))="ü",1,NA())</f>
        <v>#N/A</v>
      </c>
      <c r="U844" s="15" t="e">
        <f>IF(INDEX('Asset purchases'!T$3:T$1002,MATCH($A844,'Asset purchases'!$A$3:$A$1002,0))="ü",1,NA())</f>
        <v>#N/A</v>
      </c>
      <c r="V844" s="43">
        <f>IF(Announcements!H839="ü",1,0)</f>
        <v>0</v>
      </c>
    </row>
    <row r="845" spans="1:22" x14ac:dyDescent="0.3">
      <c r="A845" s="15" t="str">
        <f>IF(NOT(ISBLANK(Announcements!A840)),Announcements!A840,NA())</f>
        <v>MY-20200303-mon-1</v>
      </c>
      <c r="B845" s="15">
        <f>IF(NOT(ISBLANK(Announcements!B840)),Announcements!B840,NA())</f>
        <v>9</v>
      </c>
      <c r="C845" s="15" t="e">
        <f>IF(NOT(ISBLANK(Announcements!#REF!)),Announcements!#REF!,NA())</f>
        <v>#REF!</v>
      </c>
      <c r="D845" s="26">
        <f>IF(NOT(ISBLANK(Announcements!C840)),Announcements!C840,NA())</f>
        <v>44385</v>
      </c>
      <c r="E845" s="15" t="e">
        <f>IF(NOT(ISBLANK(Announcements!D840)),Announcements!D840,NA())</f>
        <v>#N/A</v>
      </c>
      <c r="F845" s="15" t="str">
        <f>IF(NOT(ISBLANK(Announcements!E840)),Announcements!E840,NA())</f>
        <v>MY</v>
      </c>
      <c r="G845" s="15" t="str">
        <f>IF(NOT(ISBLANK(Announcements!F840)),Announcements!F840,NA())</f>
        <v>Interest rate</v>
      </c>
      <c r="H845" s="15" t="e">
        <f>IF(INDEX('Lending operations'!$L$3:$L$1007,MATCH($A845,'Lending operations'!$A$3:$A$1007,0))="ü",1,0)</f>
        <v>#N/A</v>
      </c>
      <c r="I845" s="15" t="e">
        <f>IF(INDEX('Lending operations'!$M$3:$M$1007,MATCH($A845,'Lending operations'!$A$3:$A$1007,0))="ü",1,NA())</f>
        <v>#N/A</v>
      </c>
      <c r="J845" s="15">
        <f t="shared" si="26"/>
        <v>0</v>
      </c>
      <c r="K845" s="15">
        <f t="shared" si="27"/>
        <v>0</v>
      </c>
      <c r="M845" s="15" t="e">
        <f>IF(INDEX('Asset purchases'!L$3:L$1002,MATCH($A845,'Asset purchases'!$A$3:$A$1002,0))="ü",1,NA())</f>
        <v>#N/A</v>
      </c>
      <c r="N845" s="15" t="e">
        <f>IF(INDEX('Asset purchases'!M$3:M$1002,MATCH($A845,'Asset purchases'!$A$3:$A$1002,0))="ü",1,NA())</f>
        <v>#N/A</v>
      </c>
      <c r="O845" s="15" t="e">
        <f>IF(INDEX('Asset purchases'!N$3:N$1002,MATCH($A845,'Asset purchases'!$A$3:$A$1002,0))="ü",1,NA())</f>
        <v>#N/A</v>
      </c>
      <c r="P845" s="15" t="e">
        <f>IF(INDEX('Asset purchases'!O$3:O$1002,MATCH($A845,'Asset purchases'!$A$3:$A$1002,0))="ü",1,NA())</f>
        <v>#N/A</v>
      </c>
      <c r="Q845" s="15" t="e">
        <f>IF(INDEX('Asset purchases'!P$3:P$1002,MATCH($A845,'Asset purchases'!$A$3:$A$1002,0))="ü",1,NA())</f>
        <v>#N/A</v>
      </c>
      <c r="R845" s="15" t="e">
        <f>IF(INDEX('Asset purchases'!Q$3:Q$1002,MATCH($A845,'Asset purchases'!$A$3:$A$1002,0))="ü",1,NA())</f>
        <v>#N/A</v>
      </c>
      <c r="S845" s="15" t="e">
        <f>IF(INDEX('Asset purchases'!R$3:R$1002,MATCH($A845,'Asset purchases'!$A$3:$A$1002,0))="ü",1,NA())</f>
        <v>#N/A</v>
      </c>
      <c r="T845" s="15" t="e">
        <f>IF(INDEX('Asset purchases'!S$3:S$1002,MATCH($A845,'Asset purchases'!$A$3:$A$1002,0))="ü",1,NA())</f>
        <v>#N/A</v>
      </c>
      <c r="U845" s="15" t="e">
        <f>IF(INDEX('Asset purchases'!T$3:T$1002,MATCH($A845,'Asset purchases'!$A$3:$A$1002,0))="ü",1,NA())</f>
        <v>#N/A</v>
      </c>
      <c r="V845" s="43">
        <f>IF(Announcements!H840="ü",1,0)</f>
        <v>0</v>
      </c>
    </row>
    <row r="846" spans="1:22" x14ac:dyDescent="0.3">
      <c r="A846" s="15" t="str">
        <f>IF(NOT(ISBLANK(Announcements!A841)),Announcements!A841,NA())</f>
        <v>MY-20200303-mon-1</v>
      </c>
      <c r="B846" s="15">
        <f>IF(NOT(ISBLANK(Announcements!B841)),Announcements!B841,NA())</f>
        <v>10</v>
      </c>
      <c r="C846" s="15" t="e">
        <f>IF(NOT(ISBLANK(Announcements!#REF!)),Announcements!#REF!,NA())</f>
        <v>#REF!</v>
      </c>
      <c r="D846" s="26">
        <f>IF(NOT(ISBLANK(Announcements!C841)),Announcements!C841,NA())</f>
        <v>44448</v>
      </c>
      <c r="E846" s="15" t="e">
        <f>IF(NOT(ISBLANK(Announcements!D841)),Announcements!D841,NA())</f>
        <v>#N/A</v>
      </c>
      <c r="F846" s="15" t="str">
        <f>IF(NOT(ISBLANK(Announcements!E841)),Announcements!E841,NA())</f>
        <v>MY</v>
      </c>
      <c r="G846" s="15" t="str">
        <f>IF(NOT(ISBLANK(Announcements!F841)),Announcements!F841,NA())</f>
        <v>Interest rate</v>
      </c>
      <c r="H846" s="15" t="e">
        <f>IF(INDEX('Lending operations'!$L$3:$L$1007,MATCH($A846,'Lending operations'!$A$3:$A$1007,0))="ü",1,0)</f>
        <v>#N/A</v>
      </c>
      <c r="I846" s="15" t="e">
        <f>IF(INDEX('Lending operations'!$M$3:$M$1007,MATCH($A846,'Lending operations'!$A$3:$A$1007,0))="ü",1,NA())</f>
        <v>#N/A</v>
      </c>
      <c r="J846" s="15">
        <f t="shared" si="26"/>
        <v>0</v>
      </c>
      <c r="K846" s="15">
        <f t="shared" si="27"/>
        <v>0</v>
      </c>
      <c r="M846" s="15" t="e">
        <f>IF(INDEX('Asset purchases'!L$3:L$1002,MATCH($A846,'Asset purchases'!$A$3:$A$1002,0))="ü",1,NA())</f>
        <v>#N/A</v>
      </c>
      <c r="N846" s="15" t="e">
        <f>IF(INDEX('Asset purchases'!M$3:M$1002,MATCH($A846,'Asset purchases'!$A$3:$A$1002,0))="ü",1,NA())</f>
        <v>#N/A</v>
      </c>
      <c r="O846" s="15" t="e">
        <f>IF(INDEX('Asset purchases'!N$3:N$1002,MATCH($A846,'Asset purchases'!$A$3:$A$1002,0))="ü",1,NA())</f>
        <v>#N/A</v>
      </c>
      <c r="P846" s="15" t="e">
        <f>IF(INDEX('Asset purchases'!O$3:O$1002,MATCH($A846,'Asset purchases'!$A$3:$A$1002,0))="ü",1,NA())</f>
        <v>#N/A</v>
      </c>
      <c r="Q846" s="15" t="e">
        <f>IF(INDEX('Asset purchases'!P$3:P$1002,MATCH($A846,'Asset purchases'!$A$3:$A$1002,0))="ü",1,NA())</f>
        <v>#N/A</v>
      </c>
      <c r="R846" s="15" t="e">
        <f>IF(INDEX('Asset purchases'!Q$3:Q$1002,MATCH($A846,'Asset purchases'!$A$3:$A$1002,0))="ü",1,NA())</f>
        <v>#N/A</v>
      </c>
      <c r="S846" s="15" t="e">
        <f>IF(INDEX('Asset purchases'!R$3:R$1002,MATCH($A846,'Asset purchases'!$A$3:$A$1002,0))="ü",1,NA())</f>
        <v>#N/A</v>
      </c>
      <c r="T846" s="15" t="e">
        <f>IF(INDEX('Asset purchases'!S$3:S$1002,MATCH($A846,'Asset purchases'!$A$3:$A$1002,0))="ü",1,NA())</f>
        <v>#N/A</v>
      </c>
      <c r="U846" s="15" t="e">
        <f>IF(INDEX('Asset purchases'!T$3:T$1002,MATCH($A846,'Asset purchases'!$A$3:$A$1002,0))="ü",1,NA())</f>
        <v>#N/A</v>
      </c>
      <c r="V846" s="43">
        <f>IF(Announcements!H841="ü",1,0)</f>
        <v>0</v>
      </c>
    </row>
    <row r="847" spans="1:22" x14ac:dyDescent="0.3">
      <c r="A847" s="15" t="str">
        <f>IF(NOT(ISBLANK(Announcements!A842)),Announcements!A842,NA())</f>
        <v>MY-20200303-mon-1</v>
      </c>
      <c r="B847" s="15">
        <f>IF(NOT(ISBLANK(Announcements!B842)),Announcements!B842,NA())</f>
        <v>11</v>
      </c>
      <c r="C847" s="15" t="e">
        <f>IF(NOT(ISBLANK(Announcements!#REF!)),Announcements!#REF!,NA())</f>
        <v>#REF!</v>
      </c>
      <c r="D847" s="26">
        <f>IF(NOT(ISBLANK(Announcements!C842)),Announcements!C842,NA())</f>
        <v>44503</v>
      </c>
      <c r="E847" s="15" t="e">
        <f>IF(NOT(ISBLANK(Announcements!D842)),Announcements!D842,NA())</f>
        <v>#N/A</v>
      </c>
      <c r="F847" s="15" t="str">
        <f>IF(NOT(ISBLANK(Announcements!E842)),Announcements!E842,NA())</f>
        <v>MY</v>
      </c>
      <c r="G847" s="15" t="str">
        <f>IF(NOT(ISBLANK(Announcements!F842)),Announcements!F842,NA())</f>
        <v>Interest rate</v>
      </c>
      <c r="H847" s="15" t="e">
        <f>IF(INDEX('Lending operations'!$L$3:$L$1007,MATCH($A847,'Lending operations'!$A$3:$A$1007,0))="ü",1,0)</f>
        <v>#N/A</v>
      </c>
      <c r="I847" s="15" t="e">
        <f>IF(INDEX('Lending operations'!$M$3:$M$1007,MATCH($A847,'Lending operations'!$A$3:$A$1007,0))="ü",1,NA())</f>
        <v>#N/A</v>
      </c>
      <c r="J847" s="15">
        <f t="shared" si="26"/>
        <v>0</v>
      </c>
      <c r="K847" s="15">
        <f t="shared" si="27"/>
        <v>0</v>
      </c>
      <c r="M847" s="15" t="e">
        <f>IF(INDEX('Asset purchases'!L$3:L$1002,MATCH($A847,'Asset purchases'!$A$3:$A$1002,0))="ü",1,NA())</f>
        <v>#N/A</v>
      </c>
      <c r="N847" s="15" t="e">
        <f>IF(INDEX('Asset purchases'!M$3:M$1002,MATCH($A847,'Asset purchases'!$A$3:$A$1002,0))="ü",1,NA())</f>
        <v>#N/A</v>
      </c>
      <c r="O847" s="15" t="e">
        <f>IF(INDEX('Asset purchases'!N$3:N$1002,MATCH($A847,'Asset purchases'!$A$3:$A$1002,0))="ü",1,NA())</f>
        <v>#N/A</v>
      </c>
      <c r="P847" s="15" t="e">
        <f>IF(INDEX('Asset purchases'!O$3:O$1002,MATCH($A847,'Asset purchases'!$A$3:$A$1002,0))="ü",1,NA())</f>
        <v>#N/A</v>
      </c>
      <c r="Q847" s="15" t="e">
        <f>IF(INDEX('Asset purchases'!P$3:P$1002,MATCH($A847,'Asset purchases'!$A$3:$A$1002,0))="ü",1,NA())</f>
        <v>#N/A</v>
      </c>
      <c r="R847" s="15" t="e">
        <f>IF(INDEX('Asset purchases'!Q$3:Q$1002,MATCH($A847,'Asset purchases'!$A$3:$A$1002,0))="ü",1,NA())</f>
        <v>#N/A</v>
      </c>
      <c r="S847" s="15" t="e">
        <f>IF(INDEX('Asset purchases'!R$3:R$1002,MATCH($A847,'Asset purchases'!$A$3:$A$1002,0))="ü",1,NA())</f>
        <v>#N/A</v>
      </c>
      <c r="T847" s="15" t="e">
        <f>IF(INDEX('Asset purchases'!S$3:S$1002,MATCH($A847,'Asset purchases'!$A$3:$A$1002,0))="ü",1,NA())</f>
        <v>#N/A</v>
      </c>
      <c r="U847" s="15" t="e">
        <f>IF(INDEX('Asset purchases'!T$3:T$1002,MATCH($A847,'Asset purchases'!$A$3:$A$1002,0))="ü",1,NA())</f>
        <v>#N/A</v>
      </c>
      <c r="V847" s="43">
        <f>IF(Announcements!H842="ü",1,0)</f>
        <v>0</v>
      </c>
    </row>
    <row r="848" spans="1:22" x14ac:dyDescent="0.3">
      <c r="A848" s="15" t="str">
        <f>IF(NOT(ISBLANK(Announcements!A843)),Announcements!A843,NA())</f>
        <v>MY-20211123-mon-1</v>
      </c>
      <c r="B848" s="15">
        <f>IF(NOT(ISBLANK(Announcements!B843)),Announcements!B843,NA())</f>
        <v>1</v>
      </c>
      <c r="C848" s="15" t="e">
        <f>IF(NOT(ISBLANK(Announcements!#REF!)),Announcements!#REF!,NA())</f>
        <v>#REF!</v>
      </c>
      <c r="D848" s="26">
        <f>IF(NOT(ISBLANK(Announcements!C843)),Announcements!C843,NA())</f>
        <v>44523</v>
      </c>
      <c r="E848" s="15" t="e">
        <f>IF(NOT(ISBLANK(Announcements!D843)),Announcements!D843,NA())</f>
        <v>#N/A</v>
      </c>
      <c r="F848" s="15" t="str">
        <f>IF(NOT(ISBLANK(Announcements!E843)),Announcements!E843,NA())</f>
        <v>MY</v>
      </c>
      <c r="G848" s="15" t="str">
        <f>IF(NOT(ISBLANK(Announcements!F843)),Announcements!F843,NA())</f>
        <v>Foreign exchange</v>
      </c>
      <c r="H848" s="15" t="e">
        <f>IF(INDEX('Lending operations'!$L$3:$L$1007,MATCH($A848,'Lending operations'!$A$3:$A$1007,0))="ü",1,0)</f>
        <v>#N/A</v>
      </c>
      <c r="I848" s="15" t="e">
        <f>IF(INDEX('Lending operations'!$M$3:$M$1007,MATCH($A848,'Lending operations'!$A$3:$A$1007,0))="ü",1,NA())</f>
        <v>#N/A</v>
      </c>
      <c r="J848" s="15">
        <f t="shared" si="26"/>
        <v>0</v>
      </c>
      <c r="K848" s="15">
        <f t="shared" si="27"/>
        <v>0</v>
      </c>
      <c r="M848" s="15" t="e">
        <f>IF(INDEX('Asset purchases'!L$3:L$1002,MATCH($A848,'Asset purchases'!$A$3:$A$1002,0))="ü",1,NA())</f>
        <v>#N/A</v>
      </c>
      <c r="N848" s="15" t="e">
        <f>IF(INDEX('Asset purchases'!M$3:M$1002,MATCH($A848,'Asset purchases'!$A$3:$A$1002,0))="ü",1,NA())</f>
        <v>#N/A</v>
      </c>
      <c r="O848" s="15" t="e">
        <f>IF(INDEX('Asset purchases'!N$3:N$1002,MATCH($A848,'Asset purchases'!$A$3:$A$1002,0))="ü",1,NA())</f>
        <v>#N/A</v>
      </c>
      <c r="P848" s="15" t="e">
        <f>IF(INDEX('Asset purchases'!O$3:O$1002,MATCH($A848,'Asset purchases'!$A$3:$A$1002,0))="ü",1,NA())</f>
        <v>#N/A</v>
      </c>
      <c r="Q848" s="15" t="e">
        <f>IF(INDEX('Asset purchases'!P$3:P$1002,MATCH($A848,'Asset purchases'!$A$3:$A$1002,0))="ü",1,NA())</f>
        <v>#N/A</v>
      </c>
      <c r="R848" s="15" t="e">
        <f>IF(INDEX('Asset purchases'!Q$3:Q$1002,MATCH($A848,'Asset purchases'!$A$3:$A$1002,0))="ü",1,NA())</f>
        <v>#N/A</v>
      </c>
      <c r="S848" s="15" t="e">
        <f>IF(INDEX('Asset purchases'!R$3:R$1002,MATCH($A848,'Asset purchases'!$A$3:$A$1002,0))="ü",1,NA())</f>
        <v>#N/A</v>
      </c>
      <c r="T848" s="15" t="e">
        <f>IF(INDEX('Asset purchases'!S$3:S$1002,MATCH($A848,'Asset purchases'!$A$3:$A$1002,0))="ü",1,NA())</f>
        <v>#N/A</v>
      </c>
      <c r="U848" s="15" t="e">
        <f>IF(INDEX('Asset purchases'!T$3:T$1002,MATCH($A848,'Asset purchases'!$A$3:$A$1002,0))="ü",1,NA())</f>
        <v>#N/A</v>
      </c>
      <c r="V848" s="43">
        <f>IF(Announcements!H843="ü",1,0)</f>
        <v>0</v>
      </c>
    </row>
    <row r="849" spans="1:22" x14ac:dyDescent="0.3">
      <c r="A849" s="15" t="str">
        <f>IF(NOT(ISBLANK(Announcements!A844)),Announcements!A844,NA())</f>
        <v>NO-20200312-mon-1</v>
      </c>
      <c r="B849" s="15">
        <f>IF(NOT(ISBLANK(Announcements!B844)),Announcements!B844,NA())</f>
        <v>1</v>
      </c>
      <c r="C849" s="15" t="e">
        <f>IF(NOT(ISBLANK(Announcements!#REF!)),Announcements!#REF!,NA())</f>
        <v>#REF!</v>
      </c>
      <c r="D849" s="26">
        <f>IF(NOT(ISBLANK(Announcements!C844)),Announcements!C844,NA())</f>
        <v>43902</v>
      </c>
      <c r="E849" s="15" t="e">
        <f>IF(NOT(ISBLANK(Announcements!D844)),Announcements!D844,NA())</f>
        <v>#N/A</v>
      </c>
      <c r="F849" s="15" t="str">
        <f>IF(NOT(ISBLANK(Announcements!E844)),Announcements!E844,NA())</f>
        <v>NO</v>
      </c>
      <c r="G849" s="15" t="str">
        <f>IF(NOT(ISBLANK(Announcements!F844)),Announcements!F844,NA())</f>
        <v>Lending operations</v>
      </c>
      <c r="H849" s="15">
        <f>IF(INDEX('Lending operations'!$L$3:$L$1007,MATCH($A849,'Lending operations'!$A$3:$A$1007,0))="ü",1,0)</f>
        <v>0</v>
      </c>
      <c r="I849" s="15" t="e">
        <f>IF(INDEX('Lending operations'!$M$3:$M$1007,MATCH($A849,'Lending operations'!$A$3:$A$1007,0))="ü",1,NA())</f>
        <v>#N/A</v>
      </c>
      <c r="J849" s="15">
        <f t="shared" si="26"/>
        <v>0</v>
      </c>
      <c r="K849" s="15">
        <f t="shared" si="27"/>
        <v>0</v>
      </c>
      <c r="M849" s="15" t="e">
        <f>IF(INDEX('Asset purchases'!L$3:L$1002,MATCH($A849,'Asset purchases'!$A$3:$A$1002,0))="ü",1,NA())</f>
        <v>#N/A</v>
      </c>
      <c r="N849" s="15" t="e">
        <f>IF(INDEX('Asset purchases'!M$3:M$1002,MATCH($A849,'Asset purchases'!$A$3:$A$1002,0))="ü",1,NA())</f>
        <v>#N/A</v>
      </c>
      <c r="O849" s="15" t="e">
        <f>IF(INDEX('Asset purchases'!N$3:N$1002,MATCH($A849,'Asset purchases'!$A$3:$A$1002,0))="ü",1,NA())</f>
        <v>#N/A</v>
      </c>
      <c r="P849" s="15" t="e">
        <f>IF(INDEX('Asset purchases'!O$3:O$1002,MATCH($A849,'Asset purchases'!$A$3:$A$1002,0))="ü",1,NA())</f>
        <v>#N/A</v>
      </c>
      <c r="Q849" s="15" t="e">
        <f>IF(INDEX('Asset purchases'!P$3:P$1002,MATCH($A849,'Asset purchases'!$A$3:$A$1002,0))="ü",1,NA())</f>
        <v>#N/A</v>
      </c>
      <c r="R849" s="15" t="e">
        <f>IF(INDEX('Asset purchases'!Q$3:Q$1002,MATCH($A849,'Asset purchases'!$A$3:$A$1002,0))="ü",1,NA())</f>
        <v>#N/A</v>
      </c>
      <c r="S849" s="15" t="e">
        <f>IF(INDEX('Asset purchases'!R$3:R$1002,MATCH($A849,'Asset purchases'!$A$3:$A$1002,0))="ü",1,NA())</f>
        <v>#N/A</v>
      </c>
      <c r="T849" s="15" t="e">
        <f>IF(INDEX('Asset purchases'!S$3:S$1002,MATCH($A849,'Asset purchases'!$A$3:$A$1002,0))="ü",1,NA())</f>
        <v>#N/A</v>
      </c>
      <c r="U849" s="15" t="e">
        <f>IF(INDEX('Asset purchases'!T$3:T$1002,MATCH($A849,'Asset purchases'!$A$3:$A$1002,0))="ü",1,NA())</f>
        <v>#N/A</v>
      </c>
      <c r="V849" s="43">
        <f>IF(Announcements!H844="ü",1,0)</f>
        <v>0</v>
      </c>
    </row>
    <row r="850" spans="1:22" x14ac:dyDescent="0.3">
      <c r="A850" s="15" t="str">
        <f>IF(NOT(ISBLANK(Announcements!A845)),Announcements!A845,NA())</f>
        <v>NO-20200313-mon-1</v>
      </c>
      <c r="B850" s="15">
        <f>IF(NOT(ISBLANK(Announcements!B845)),Announcements!B845,NA())</f>
        <v>1</v>
      </c>
      <c r="C850" s="15" t="e">
        <f>IF(NOT(ISBLANK(Announcements!#REF!)),Announcements!#REF!,NA())</f>
        <v>#REF!</v>
      </c>
      <c r="D850" s="26">
        <f>IF(NOT(ISBLANK(Announcements!C845)),Announcements!C845,NA())</f>
        <v>43903</v>
      </c>
      <c r="E850" s="15" t="e">
        <f>IF(NOT(ISBLANK(Announcements!D845)),Announcements!D845,NA())</f>
        <v>#N/A</v>
      </c>
      <c r="F850" s="15" t="str">
        <f>IF(NOT(ISBLANK(Announcements!E845)),Announcements!E845,NA())</f>
        <v>NO</v>
      </c>
      <c r="G850" s="15" t="str">
        <f>IF(NOT(ISBLANK(Announcements!F845)),Announcements!F845,NA())</f>
        <v>Interest rate</v>
      </c>
      <c r="H850" s="15" t="e">
        <f>IF(INDEX('Lending operations'!$L$3:$L$1007,MATCH($A850,'Lending operations'!$A$3:$A$1007,0))="ü",1,0)</f>
        <v>#N/A</v>
      </c>
      <c r="I850" s="15" t="e">
        <f>IF(INDEX('Lending operations'!$M$3:$M$1007,MATCH($A850,'Lending operations'!$A$3:$A$1007,0))="ü",1,NA())</f>
        <v>#N/A</v>
      </c>
      <c r="J850" s="15">
        <f t="shared" si="26"/>
        <v>0</v>
      </c>
      <c r="K850" s="15">
        <f t="shared" si="27"/>
        <v>0</v>
      </c>
      <c r="M850" s="15" t="e">
        <f>IF(INDEX('Asset purchases'!L$3:L$1002,MATCH($A850,'Asset purchases'!$A$3:$A$1002,0))="ü",1,NA())</f>
        <v>#N/A</v>
      </c>
      <c r="N850" s="15" t="e">
        <f>IF(INDEX('Asset purchases'!M$3:M$1002,MATCH($A850,'Asset purchases'!$A$3:$A$1002,0))="ü",1,NA())</f>
        <v>#N/A</v>
      </c>
      <c r="O850" s="15" t="e">
        <f>IF(INDEX('Asset purchases'!N$3:N$1002,MATCH($A850,'Asset purchases'!$A$3:$A$1002,0))="ü",1,NA())</f>
        <v>#N/A</v>
      </c>
      <c r="P850" s="15" t="e">
        <f>IF(INDEX('Asset purchases'!O$3:O$1002,MATCH($A850,'Asset purchases'!$A$3:$A$1002,0))="ü",1,NA())</f>
        <v>#N/A</v>
      </c>
      <c r="Q850" s="15" t="e">
        <f>IF(INDEX('Asset purchases'!P$3:P$1002,MATCH($A850,'Asset purchases'!$A$3:$A$1002,0))="ü",1,NA())</f>
        <v>#N/A</v>
      </c>
      <c r="R850" s="15" t="e">
        <f>IF(INDEX('Asset purchases'!Q$3:Q$1002,MATCH($A850,'Asset purchases'!$A$3:$A$1002,0))="ü",1,NA())</f>
        <v>#N/A</v>
      </c>
      <c r="S850" s="15" t="e">
        <f>IF(INDEX('Asset purchases'!R$3:R$1002,MATCH($A850,'Asset purchases'!$A$3:$A$1002,0))="ü",1,NA())</f>
        <v>#N/A</v>
      </c>
      <c r="T850" s="15" t="e">
        <f>IF(INDEX('Asset purchases'!S$3:S$1002,MATCH($A850,'Asset purchases'!$A$3:$A$1002,0))="ü",1,NA())</f>
        <v>#N/A</v>
      </c>
      <c r="U850" s="15" t="e">
        <f>IF(INDEX('Asset purchases'!T$3:T$1002,MATCH($A850,'Asset purchases'!$A$3:$A$1002,0))="ü",1,NA())</f>
        <v>#N/A</v>
      </c>
      <c r="V850" s="43">
        <f>IF(Announcements!H845="ü",1,0)</f>
        <v>0</v>
      </c>
    </row>
    <row r="851" spans="1:22" x14ac:dyDescent="0.3">
      <c r="A851" s="15" t="str">
        <f>IF(NOT(ISBLANK(Announcements!A846)),Announcements!A846,NA())</f>
        <v>NO-20200318-mon-1</v>
      </c>
      <c r="B851" s="15">
        <f>IF(NOT(ISBLANK(Announcements!B846)),Announcements!B846,NA())</f>
        <v>1</v>
      </c>
      <c r="C851" s="15" t="e">
        <f>IF(NOT(ISBLANK(Announcements!#REF!)),Announcements!#REF!,NA())</f>
        <v>#REF!</v>
      </c>
      <c r="D851" s="26">
        <f>IF(NOT(ISBLANK(Announcements!C846)),Announcements!C846,NA())</f>
        <v>43908</v>
      </c>
      <c r="E851" s="15" t="e">
        <f>IF(NOT(ISBLANK(Announcements!D846)),Announcements!D846,NA())</f>
        <v>#N/A</v>
      </c>
      <c r="F851" s="15" t="str">
        <f>IF(NOT(ISBLANK(Announcements!E846)),Announcements!E846,NA())</f>
        <v>NO</v>
      </c>
      <c r="G851" s="15" t="str">
        <f>IF(NOT(ISBLANK(Announcements!F846)),Announcements!F846,NA())</f>
        <v>Lending operations</v>
      </c>
      <c r="H851" s="15" t="e">
        <f>IF(INDEX('Lending operations'!$L$3:$L$1007,MATCH($A851,'Lending operations'!$A$3:$A$1007,0))="ü",1,0)</f>
        <v>#N/A</v>
      </c>
      <c r="I851" s="15" t="e">
        <f>IF(INDEX('Lending operations'!$M$3:$M$1007,MATCH($A851,'Lending operations'!$A$3:$A$1007,0))="ü",1,NA())</f>
        <v>#N/A</v>
      </c>
      <c r="J851" s="15">
        <f t="shared" si="26"/>
        <v>0</v>
      </c>
      <c r="K851" s="15">
        <f t="shared" si="27"/>
        <v>0</v>
      </c>
      <c r="M851" s="15" t="e">
        <f>IF(INDEX('Asset purchases'!L$3:L$1002,MATCH($A851,'Asset purchases'!$A$3:$A$1002,0))="ü",1,NA())</f>
        <v>#N/A</v>
      </c>
      <c r="N851" s="15" t="e">
        <f>IF(INDEX('Asset purchases'!M$3:M$1002,MATCH($A851,'Asset purchases'!$A$3:$A$1002,0))="ü",1,NA())</f>
        <v>#N/A</v>
      </c>
      <c r="O851" s="15" t="e">
        <f>IF(INDEX('Asset purchases'!N$3:N$1002,MATCH($A851,'Asset purchases'!$A$3:$A$1002,0))="ü",1,NA())</f>
        <v>#N/A</v>
      </c>
      <c r="P851" s="15" t="e">
        <f>IF(INDEX('Asset purchases'!O$3:O$1002,MATCH($A851,'Asset purchases'!$A$3:$A$1002,0))="ü",1,NA())</f>
        <v>#N/A</v>
      </c>
      <c r="Q851" s="15" t="e">
        <f>IF(INDEX('Asset purchases'!P$3:P$1002,MATCH($A851,'Asset purchases'!$A$3:$A$1002,0))="ü",1,NA())</f>
        <v>#N/A</v>
      </c>
      <c r="R851" s="15" t="e">
        <f>IF(INDEX('Asset purchases'!Q$3:Q$1002,MATCH($A851,'Asset purchases'!$A$3:$A$1002,0))="ü",1,NA())</f>
        <v>#N/A</v>
      </c>
      <c r="S851" s="15" t="e">
        <f>IF(INDEX('Asset purchases'!R$3:R$1002,MATCH($A851,'Asset purchases'!$A$3:$A$1002,0))="ü",1,NA())</f>
        <v>#N/A</v>
      </c>
      <c r="T851" s="15" t="e">
        <f>IF(INDEX('Asset purchases'!S$3:S$1002,MATCH($A851,'Asset purchases'!$A$3:$A$1002,0))="ü",1,NA())</f>
        <v>#N/A</v>
      </c>
      <c r="U851" s="15" t="e">
        <f>IF(INDEX('Asset purchases'!T$3:T$1002,MATCH($A851,'Asset purchases'!$A$3:$A$1002,0))="ü",1,NA())</f>
        <v>#N/A</v>
      </c>
      <c r="V851" s="43">
        <f>IF(Announcements!H846="ü",1,0)</f>
        <v>0</v>
      </c>
    </row>
    <row r="852" spans="1:22" x14ac:dyDescent="0.3">
      <c r="A852" s="15" t="e">
        <f>IF(NOT(ISBLANK(Announcements!#REF!)),Announcements!#REF!,NA())</f>
        <v>#REF!</v>
      </c>
      <c r="B852" s="15" t="e">
        <f>IF(NOT(ISBLANK(Announcements!#REF!)),Announcements!#REF!,NA())</f>
        <v>#REF!</v>
      </c>
      <c r="C852" s="15" t="e">
        <f>IF(NOT(ISBLANK(Announcements!#REF!)),Announcements!#REF!,NA())</f>
        <v>#REF!</v>
      </c>
      <c r="D852" s="26" t="e">
        <f>IF(NOT(ISBLANK(Announcements!#REF!)),Announcements!#REF!,NA())</f>
        <v>#REF!</v>
      </c>
      <c r="E852" s="15" t="e">
        <f>IF(NOT(ISBLANK(Announcements!#REF!)),Announcements!#REF!,NA())</f>
        <v>#REF!</v>
      </c>
      <c r="F852" s="15" t="e">
        <f>IF(NOT(ISBLANK(Announcements!#REF!)),Announcements!#REF!,NA())</f>
        <v>#REF!</v>
      </c>
      <c r="G852" s="15" t="e">
        <f>IF(NOT(ISBLANK(Announcements!#REF!)),Announcements!#REF!,NA())</f>
        <v>#REF!</v>
      </c>
      <c r="H852" s="15" t="e">
        <f>IF(INDEX('Lending operations'!$L$3:$L$1007,MATCH($A852,'Lending operations'!$A$3:$A$1007,0))="ü",1,0)</f>
        <v>#REF!</v>
      </c>
      <c r="I852" s="15" t="e">
        <f>IF(INDEX('Lending operations'!$M$3:$M$1007,MATCH($A852,'Lending operations'!$A$3:$A$1007,0))="ü",1,NA())</f>
        <v>#REF!</v>
      </c>
      <c r="J852" s="15">
        <f t="shared" si="26"/>
        <v>0</v>
      </c>
      <c r="K852" s="15">
        <f t="shared" si="27"/>
        <v>0</v>
      </c>
      <c r="M852" s="15" t="e">
        <f>IF(INDEX('Asset purchases'!L$3:L$1002,MATCH($A852,'Asset purchases'!$A$3:$A$1002,0))="ü",1,NA())</f>
        <v>#REF!</v>
      </c>
      <c r="N852" s="15" t="e">
        <f>IF(INDEX('Asset purchases'!M$3:M$1002,MATCH($A852,'Asset purchases'!$A$3:$A$1002,0))="ü",1,NA())</f>
        <v>#REF!</v>
      </c>
      <c r="O852" s="15" t="e">
        <f>IF(INDEX('Asset purchases'!N$3:N$1002,MATCH($A852,'Asset purchases'!$A$3:$A$1002,0))="ü",1,NA())</f>
        <v>#REF!</v>
      </c>
      <c r="P852" s="15" t="e">
        <f>IF(INDEX('Asset purchases'!O$3:O$1002,MATCH($A852,'Asset purchases'!$A$3:$A$1002,0))="ü",1,NA())</f>
        <v>#REF!</v>
      </c>
      <c r="Q852" s="15" t="e">
        <f>IF(INDEX('Asset purchases'!P$3:P$1002,MATCH($A852,'Asset purchases'!$A$3:$A$1002,0))="ü",1,NA())</f>
        <v>#REF!</v>
      </c>
      <c r="R852" s="15" t="e">
        <f>IF(INDEX('Asset purchases'!Q$3:Q$1002,MATCH($A852,'Asset purchases'!$A$3:$A$1002,0))="ü",1,NA())</f>
        <v>#REF!</v>
      </c>
      <c r="S852" s="15" t="e">
        <f>IF(INDEX('Asset purchases'!R$3:R$1002,MATCH($A852,'Asset purchases'!$A$3:$A$1002,0))="ü",1,NA())</f>
        <v>#REF!</v>
      </c>
      <c r="T852" s="15" t="e">
        <f>IF(INDEX('Asset purchases'!S$3:S$1002,MATCH($A852,'Asset purchases'!$A$3:$A$1002,0))="ü",1,NA())</f>
        <v>#REF!</v>
      </c>
      <c r="U852" s="15" t="e">
        <f>IF(INDEX('Asset purchases'!T$3:T$1002,MATCH($A852,'Asset purchases'!$A$3:$A$1002,0))="ü",1,NA())</f>
        <v>#REF!</v>
      </c>
      <c r="V852" s="43" t="e">
        <f>IF(Announcements!#REF!="ü",1,0)</f>
        <v>#REF!</v>
      </c>
    </row>
    <row r="853" spans="1:22" x14ac:dyDescent="0.3">
      <c r="A853" s="15" t="str">
        <f>IF(NOT(ISBLANK(Announcements!A851)),Announcements!A851,NA())</f>
        <v>NO-20200312-mon-1</v>
      </c>
      <c r="B853" s="15">
        <f>IF(NOT(ISBLANK(Announcements!B854)),Announcements!B854,NA())</f>
        <v>2</v>
      </c>
      <c r="C853" s="15" t="e">
        <f>IF(NOT(ISBLANK(Announcements!#REF!)),Announcements!#REF!,NA())</f>
        <v>#REF!</v>
      </c>
      <c r="D853" s="26">
        <f>IF(NOT(ISBLANK(Announcements!C854)),Announcements!C854,NA())</f>
        <v>44041</v>
      </c>
      <c r="E853" s="15" t="e">
        <f>IF(NOT(ISBLANK(Announcements!D854)),Announcements!D854,NA())</f>
        <v>#N/A</v>
      </c>
      <c r="F853" s="15" t="str">
        <f>IF(NOT(ISBLANK(Announcements!E854)),Announcements!E854,NA())</f>
        <v>NO</v>
      </c>
      <c r="G853" s="15" t="str">
        <f>IF(NOT(ISBLANK(Announcements!F854)),Announcements!F854,NA())</f>
        <v>Foreign exchange</v>
      </c>
      <c r="H853" s="15">
        <f>IF(INDEX('Lending operations'!$L$3:$L$1007,MATCH($A853,'Lending operations'!$A$3:$A$1007,0))="ü",1,0)</f>
        <v>0</v>
      </c>
      <c r="I853" s="15" t="e">
        <f>IF(INDEX('Lending operations'!$M$3:$M$1007,MATCH($A853,'Lending operations'!$A$3:$A$1007,0))="ü",1,NA())</f>
        <v>#N/A</v>
      </c>
      <c r="J853" s="15">
        <f t="shared" si="26"/>
        <v>0</v>
      </c>
      <c r="K853" s="15">
        <f t="shared" si="27"/>
        <v>0</v>
      </c>
      <c r="M853" s="15" t="e">
        <f>IF(INDEX('Asset purchases'!L$3:L$1002,MATCH($A853,'Asset purchases'!$A$3:$A$1002,0))="ü",1,NA())</f>
        <v>#N/A</v>
      </c>
      <c r="N853" s="15" t="e">
        <f>IF(INDEX('Asset purchases'!M$3:M$1002,MATCH($A853,'Asset purchases'!$A$3:$A$1002,0))="ü",1,NA())</f>
        <v>#N/A</v>
      </c>
      <c r="O853" s="15" t="e">
        <f>IF(INDEX('Asset purchases'!N$3:N$1002,MATCH($A853,'Asset purchases'!$A$3:$A$1002,0))="ü",1,NA())</f>
        <v>#N/A</v>
      </c>
      <c r="P853" s="15" t="e">
        <f>IF(INDEX('Asset purchases'!O$3:O$1002,MATCH($A853,'Asset purchases'!$A$3:$A$1002,0))="ü",1,NA())</f>
        <v>#N/A</v>
      </c>
      <c r="Q853" s="15" t="e">
        <f>IF(INDEX('Asset purchases'!P$3:P$1002,MATCH($A853,'Asset purchases'!$A$3:$A$1002,0))="ü",1,NA())</f>
        <v>#N/A</v>
      </c>
      <c r="R853" s="15" t="e">
        <f>IF(INDEX('Asset purchases'!Q$3:Q$1002,MATCH($A853,'Asset purchases'!$A$3:$A$1002,0))="ü",1,NA())</f>
        <v>#N/A</v>
      </c>
      <c r="S853" s="15" t="e">
        <f>IF(INDEX('Asset purchases'!R$3:R$1002,MATCH($A853,'Asset purchases'!$A$3:$A$1002,0))="ü",1,NA())</f>
        <v>#N/A</v>
      </c>
      <c r="T853" s="15" t="e">
        <f>IF(INDEX('Asset purchases'!S$3:S$1002,MATCH($A853,'Asset purchases'!$A$3:$A$1002,0))="ü",1,NA())</f>
        <v>#N/A</v>
      </c>
      <c r="U853" s="15" t="e">
        <f>IF(INDEX('Asset purchases'!T$3:T$1002,MATCH($A853,'Asset purchases'!$A$3:$A$1002,0))="ü",1,NA())</f>
        <v>#N/A</v>
      </c>
      <c r="V853" s="43">
        <f>IF(Announcements!H854="ü",1,0)</f>
        <v>0</v>
      </c>
    </row>
    <row r="854" spans="1:22" x14ac:dyDescent="0.3">
      <c r="A854" s="15" t="str">
        <f>IF(NOT(ISBLANK(Announcements!A855)),Announcements!A855,NA())</f>
        <v>NO-20200312-mon-1</v>
      </c>
      <c r="B854" s="15">
        <f>IF(NOT(ISBLANK(Announcements!B855)),Announcements!B855,NA())</f>
        <v>5</v>
      </c>
      <c r="C854" s="15" t="e">
        <f>IF(NOT(ISBLANK(Announcements!#REF!)),Announcements!#REF!,NA())</f>
        <v>#REF!</v>
      </c>
      <c r="D854" s="26">
        <f>IF(NOT(ISBLANK(Announcements!C855)),Announcements!C855,NA())</f>
        <v>44057</v>
      </c>
      <c r="E854" s="15" t="e">
        <f>IF(NOT(ISBLANK(Announcements!D855)),Announcements!D855,NA())</f>
        <v>#N/A</v>
      </c>
      <c r="F854" s="15" t="str">
        <f>IF(NOT(ISBLANK(Announcements!E855)),Announcements!E855,NA())</f>
        <v>NO</v>
      </c>
      <c r="G854" s="15" t="str">
        <f>IF(NOT(ISBLANK(Announcements!F855)),Announcements!F855,NA())</f>
        <v>Lending operations</v>
      </c>
      <c r="H854" s="15">
        <f>IF(INDEX('Lending operations'!$L$3:$L$1007,MATCH($A854,'Lending operations'!$A$3:$A$1007,0))="ü",1,0)</f>
        <v>0</v>
      </c>
      <c r="I854" s="15" t="e">
        <f>IF(INDEX('Lending operations'!$M$3:$M$1007,MATCH($A854,'Lending operations'!$A$3:$A$1007,0))="ü",1,NA())</f>
        <v>#N/A</v>
      </c>
      <c r="J854" s="15">
        <f t="shared" si="26"/>
        <v>0</v>
      </c>
      <c r="K854" s="15">
        <f t="shared" si="27"/>
        <v>0</v>
      </c>
      <c r="M854" s="15" t="e">
        <f>IF(INDEX('Asset purchases'!L$3:L$1002,MATCH($A854,'Asset purchases'!$A$3:$A$1002,0))="ü",1,NA())</f>
        <v>#N/A</v>
      </c>
      <c r="N854" s="15" t="e">
        <f>IF(INDEX('Asset purchases'!M$3:M$1002,MATCH($A854,'Asset purchases'!$A$3:$A$1002,0))="ü",1,NA())</f>
        <v>#N/A</v>
      </c>
      <c r="O854" s="15" t="e">
        <f>IF(INDEX('Asset purchases'!N$3:N$1002,MATCH($A854,'Asset purchases'!$A$3:$A$1002,0))="ü",1,NA())</f>
        <v>#N/A</v>
      </c>
      <c r="P854" s="15" t="e">
        <f>IF(INDEX('Asset purchases'!O$3:O$1002,MATCH($A854,'Asset purchases'!$A$3:$A$1002,0))="ü",1,NA())</f>
        <v>#N/A</v>
      </c>
      <c r="Q854" s="15" t="e">
        <f>IF(INDEX('Asset purchases'!P$3:P$1002,MATCH($A854,'Asset purchases'!$A$3:$A$1002,0))="ü",1,NA())</f>
        <v>#N/A</v>
      </c>
      <c r="R854" s="15" t="e">
        <f>IF(INDEX('Asset purchases'!Q$3:Q$1002,MATCH($A854,'Asset purchases'!$A$3:$A$1002,0))="ü",1,NA())</f>
        <v>#N/A</v>
      </c>
      <c r="S854" s="15" t="e">
        <f>IF(INDEX('Asset purchases'!R$3:R$1002,MATCH($A854,'Asset purchases'!$A$3:$A$1002,0))="ü",1,NA())</f>
        <v>#N/A</v>
      </c>
      <c r="T854" s="15" t="e">
        <f>IF(INDEX('Asset purchases'!S$3:S$1002,MATCH($A854,'Asset purchases'!$A$3:$A$1002,0))="ü",1,NA())</f>
        <v>#N/A</v>
      </c>
      <c r="U854" s="15" t="e">
        <f>IF(INDEX('Asset purchases'!T$3:T$1002,MATCH($A854,'Asset purchases'!$A$3:$A$1002,0))="ü",1,NA())</f>
        <v>#N/A</v>
      </c>
      <c r="V854" s="43">
        <f>IF(Announcements!H855="ü",1,0)</f>
        <v>0</v>
      </c>
    </row>
    <row r="855" spans="1:22" x14ac:dyDescent="0.3">
      <c r="A855" s="15" t="str">
        <f>IF(NOT(ISBLANK(Announcements!A856)),Announcements!A856,NA())</f>
        <v>NO-20200318-mon-1</v>
      </c>
      <c r="B855" s="15">
        <f>IF(NOT(ISBLANK(Announcements!B856)),Announcements!B856,NA())</f>
        <v>2</v>
      </c>
      <c r="C855" s="15" t="e">
        <f>IF(NOT(ISBLANK(Announcements!#REF!)),Announcements!#REF!,NA())</f>
        <v>#REF!</v>
      </c>
      <c r="D855" s="26">
        <f>IF(NOT(ISBLANK(Announcements!C856)),Announcements!C856,NA())</f>
        <v>44057</v>
      </c>
      <c r="E855" s="15" t="e">
        <f>IF(NOT(ISBLANK(Announcements!D856)),Announcements!D856,NA())</f>
        <v>#N/A</v>
      </c>
      <c r="F855" s="15" t="str">
        <f>IF(NOT(ISBLANK(Announcements!E856)),Announcements!E856,NA())</f>
        <v>NO</v>
      </c>
      <c r="G855" s="15" t="str">
        <f>IF(NOT(ISBLANK(Announcements!F856)),Announcements!F856,NA())</f>
        <v>Lending operations</v>
      </c>
      <c r="H855" s="15" t="e">
        <f>IF(INDEX('Lending operations'!$L$3:$L$1007,MATCH($A855,'Lending operations'!$A$3:$A$1007,0))="ü",1,0)</f>
        <v>#N/A</v>
      </c>
      <c r="I855" s="15" t="e">
        <f>IF(INDEX('Lending operations'!$M$3:$M$1007,MATCH($A855,'Lending operations'!$A$3:$A$1007,0))="ü",1,NA())</f>
        <v>#N/A</v>
      </c>
      <c r="J855" s="15">
        <f t="shared" si="26"/>
        <v>0</v>
      </c>
      <c r="K855" s="15">
        <f t="shared" si="27"/>
        <v>0</v>
      </c>
      <c r="M855" s="15" t="e">
        <f>IF(INDEX('Asset purchases'!L$3:L$1002,MATCH($A855,'Asset purchases'!$A$3:$A$1002,0))="ü",1,NA())</f>
        <v>#N/A</v>
      </c>
      <c r="N855" s="15" t="e">
        <f>IF(INDEX('Asset purchases'!M$3:M$1002,MATCH($A855,'Asset purchases'!$A$3:$A$1002,0))="ü",1,NA())</f>
        <v>#N/A</v>
      </c>
      <c r="O855" s="15" t="e">
        <f>IF(INDEX('Asset purchases'!N$3:N$1002,MATCH($A855,'Asset purchases'!$A$3:$A$1002,0))="ü",1,NA())</f>
        <v>#N/A</v>
      </c>
      <c r="P855" s="15" t="e">
        <f>IF(INDEX('Asset purchases'!O$3:O$1002,MATCH($A855,'Asset purchases'!$A$3:$A$1002,0))="ü",1,NA())</f>
        <v>#N/A</v>
      </c>
      <c r="Q855" s="15" t="e">
        <f>IF(INDEX('Asset purchases'!P$3:P$1002,MATCH($A855,'Asset purchases'!$A$3:$A$1002,0))="ü",1,NA())</f>
        <v>#N/A</v>
      </c>
      <c r="R855" s="15" t="e">
        <f>IF(INDEX('Asset purchases'!Q$3:Q$1002,MATCH($A855,'Asset purchases'!$A$3:$A$1002,0))="ü",1,NA())</f>
        <v>#N/A</v>
      </c>
      <c r="S855" s="15" t="e">
        <f>IF(INDEX('Asset purchases'!R$3:R$1002,MATCH($A855,'Asset purchases'!$A$3:$A$1002,0))="ü",1,NA())</f>
        <v>#N/A</v>
      </c>
      <c r="T855" s="15" t="e">
        <f>IF(INDEX('Asset purchases'!S$3:S$1002,MATCH($A855,'Asset purchases'!$A$3:$A$1002,0))="ü",1,NA())</f>
        <v>#N/A</v>
      </c>
      <c r="U855" s="15" t="e">
        <f>IF(INDEX('Asset purchases'!T$3:T$1002,MATCH($A855,'Asset purchases'!$A$3:$A$1002,0))="ü",1,NA())</f>
        <v>#N/A</v>
      </c>
      <c r="V855" s="43">
        <f>IF(Announcements!H856="ü",1,0)</f>
        <v>1</v>
      </c>
    </row>
    <row r="856" spans="1:22" x14ac:dyDescent="0.3">
      <c r="A856" s="15" t="str">
        <f>IF(NOT(ISBLANK(Announcements!A857)),Announcements!A857,NA())</f>
        <v>NO-20200313-mon-1</v>
      </c>
      <c r="B856" s="15">
        <f>IF(NOT(ISBLANK(Announcements!B857)),Announcements!B857,NA())</f>
        <v>5</v>
      </c>
      <c r="C856" s="15" t="e">
        <f>IF(NOT(ISBLANK(Announcements!#REF!)),Announcements!#REF!,NA())</f>
        <v>#REF!</v>
      </c>
      <c r="D856" s="26">
        <f>IF(NOT(ISBLANK(Announcements!C857)),Announcements!C857,NA())</f>
        <v>44063</v>
      </c>
      <c r="E856" s="15" t="e">
        <f>IF(NOT(ISBLANK(Announcements!D857)),Announcements!D857,NA())</f>
        <v>#N/A</v>
      </c>
      <c r="F856" s="15" t="str">
        <f>IF(NOT(ISBLANK(Announcements!E857)),Announcements!E857,NA())</f>
        <v>NO</v>
      </c>
      <c r="G856" s="15" t="str">
        <f>IF(NOT(ISBLANK(Announcements!F857)),Announcements!F857,NA())</f>
        <v>Interest rate</v>
      </c>
      <c r="H856" s="15" t="e">
        <f>IF(INDEX('Lending operations'!$L$3:$L$1007,MATCH($A856,'Lending operations'!$A$3:$A$1007,0))="ü",1,0)</f>
        <v>#N/A</v>
      </c>
      <c r="I856" s="15" t="e">
        <f>IF(INDEX('Lending operations'!$M$3:$M$1007,MATCH($A856,'Lending operations'!$A$3:$A$1007,0))="ü",1,NA())</f>
        <v>#N/A</v>
      </c>
      <c r="J856" s="15">
        <f t="shared" si="26"/>
        <v>0</v>
      </c>
      <c r="K856" s="15">
        <f t="shared" si="27"/>
        <v>0</v>
      </c>
      <c r="M856" s="15" t="e">
        <f>IF(INDEX('Asset purchases'!L$3:L$1002,MATCH($A856,'Asset purchases'!$A$3:$A$1002,0))="ü",1,NA())</f>
        <v>#N/A</v>
      </c>
      <c r="N856" s="15" t="e">
        <f>IF(INDEX('Asset purchases'!M$3:M$1002,MATCH($A856,'Asset purchases'!$A$3:$A$1002,0))="ü",1,NA())</f>
        <v>#N/A</v>
      </c>
      <c r="O856" s="15" t="e">
        <f>IF(INDEX('Asset purchases'!N$3:N$1002,MATCH($A856,'Asset purchases'!$A$3:$A$1002,0))="ü",1,NA())</f>
        <v>#N/A</v>
      </c>
      <c r="P856" s="15" t="e">
        <f>IF(INDEX('Asset purchases'!O$3:O$1002,MATCH($A856,'Asset purchases'!$A$3:$A$1002,0))="ü",1,NA())</f>
        <v>#N/A</v>
      </c>
      <c r="Q856" s="15" t="e">
        <f>IF(INDEX('Asset purchases'!P$3:P$1002,MATCH($A856,'Asset purchases'!$A$3:$A$1002,0))="ü",1,NA())</f>
        <v>#N/A</v>
      </c>
      <c r="R856" s="15" t="e">
        <f>IF(INDEX('Asset purchases'!Q$3:Q$1002,MATCH($A856,'Asset purchases'!$A$3:$A$1002,0))="ü",1,NA())</f>
        <v>#N/A</v>
      </c>
      <c r="S856" s="15" t="e">
        <f>IF(INDEX('Asset purchases'!R$3:R$1002,MATCH($A856,'Asset purchases'!$A$3:$A$1002,0))="ü",1,NA())</f>
        <v>#N/A</v>
      </c>
      <c r="T856" s="15" t="e">
        <f>IF(INDEX('Asset purchases'!S$3:S$1002,MATCH($A856,'Asset purchases'!$A$3:$A$1002,0))="ü",1,NA())</f>
        <v>#N/A</v>
      </c>
      <c r="U856" s="15" t="e">
        <f>IF(INDEX('Asset purchases'!T$3:T$1002,MATCH($A856,'Asset purchases'!$A$3:$A$1002,0))="ü",1,NA())</f>
        <v>#N/A</v>
      </c>
      <c r="V856" s="43">
        <f>IF(Announcements!H857="ü",1,0)</f>
        <v>0</v>
      </c>
    </row>
    <row r="857" spans="1:22" x14ac:dyDescent="0.3">
      <c r="A857" s="15" t="str">
        <f>IF(NOT(ISBLANK(Announcements!A861)),Announcements!A861,NA())</f>
        <v>NO-20200313-mon-1</v>
      </c>
      <c r="B857" s="15">
        <f>IF(NOT(ISBLANK(Announcements!B861)),Announcements!B861,NA())</f>
        <v>9</v>
      </c>
      <c r="C857" s="15" t="e">
        <f>IF(NOT(ISBLANK(Announcements!#REF!)),Announcements!#REF!,NA())</f>
        <v>#REF!</v>
      </c>
      <c r="D857" s="26">
        <f>IF(NOT(ISBLANK(Announcements!C861)),Announcements!C861,NA())</f>
        <v>44217</v>
      </c>
      <c r="E857" s="15" t="e">
        <f>IF(NOT(ISBLANK(Announcements!D861)),Announcements!D861,NA())</f>
        <v>#N/A</v>
      </c>
      <c r="F857" s="15" t="str">
        <f>IF(NOT(ISBLANK(Announcements!E861)),Announcements!E861,NA())</f>
        <v>NO</v>
      </c>
      <c r="G857" s="15" t="str">
        <f>IF(NOT(ISBLANK(Announcements!F861)),Announcements!F861,NA())</f>
        <v>Interest rate</v>
      </c>
      <c r="H857" s="15" t="e">
        <f>IF(INDEX('Lending operations'!$L$3:$L$1007,MATCH($A857,'Lending operations'!$A$3:$A$1007,0))="ü",1,0)</f>
        <v>#N/A</v>
      </c>
      <c r="I857" s="15" t="e">
        <f>IF(INDEX('Lending operations'!$M$3:$M$1007,MATCH($A857,'Lending operations'!$A$3:$A$1007,0))="ü",1,NA())</f>
        <v>#N/A</v>
      </c>
      <c r="J857" s="15">
        <f t="shared" si="26"/>
        <v>0</v>
      </c>
      <c r="K857" s="15">
        <f t="shared" si="27"/>
        <v>0</v>
      </c>
      <c r="M857" s="15" t="e">
        <f>IF(INDEX('Asset purchases'!L$3:L$1002,MATCH($A857,'Asset purchases'!$A$3:$A$1002,0))="ü",1,NA())</f>
        <v>#N/A</v>
      </c>
      <c r="N857" s="15" t="e">
        <f>IF(INDEX('Asset purchases'!M$3:M$1002,MATCH($A857,'Asset purchases'!$A$3:$A$1002,0))="ü",1,NA())</f>
        <v>#N/A</v>
      </c>
      <c r="O857" s="15" t="e">
        <f>IF(INDEX('Asset purchases'!N$3:N$1002,MATCH($A857,'Asset purchases'!$A$3:$A$1002,0))="ü",1,NA())</f>
        <v>#N/A</v>
      </c>
      <c r="P857" s="15" t="e">
        <f>IF(INDEX('Asset purchases'!O$3:O$1002,MATCH($A857,'Asset purchases'!$A$3:$A$1002,0))="ü",1,NA())</f>
        <v>#N/A</v>
      </c>
      <c r="Q857" s="15" t="e">
        <f>IF(INDEX('Asset purchases'!P$3:P$1002,MATCH($A857,'Asset purchases'!$A$3:$A$1002,0))="ü",1,NA())</f>
        <v>#N/A</v>
      </c>
      <c r="R857" s="15" t="e">
        <f>IF(INDEX('Asset purchases'!Q$3:Q$1002,MATCH($A857,'Asset purchases'!$A$3:$A$1002,0))="ü",1,NA())</f>
        <v>#N/A</v>
      </c>
      <c r="S857" s="15" t="e">
        <f>IF(INDEX('Asset purchases'!R$3:R$1002,MATCH($A857,'Asset purchases'!$A$3:$A$1002,0))="ü",1,NA())</f>
        <v>#N/A</v>
      </c>
      <c r="T857" s="15" t="e">
        <f>IF(INDEX('Asset purchases'!S$3:S$1002,MATCH($A857,'Asset purchases'!$A$3:$A$1002,0))="ü",1,NA())</f>
        <v>#N/A</v>
      </c>
      <c r="U857" s="15" t="e">
        <f>IF(INDEX('Asset purchases'!T$3:T$1002,MATCH($A857,'Asset purchases'!$A$3:$A$1002,0))="ü",1,NA())</f>
        <v>#N/A</v>
      </c>
      <c r="V857" s="43">
        <f>IF(Announcements!H861="ü",1,0)</f>
        <v>0</v>
      </c>
    </row>
    <row r="858" spans="1:22" x14ac:dyDescent="0.3">
      <c r="A858" s="15" t="str">
        <f>IF(NOT(ISBLANK(Announcements!A862)),Announcements!A862,NA())</f>
        <v>NO-20200318-mon-1</v>
      </c>
      <c r="B858" s="15">
        <f>IF(NOT(ISBLANK(Announcements!B862)),Announcements!B862,NA())</f>
        <v>3</v>
      </c>
      <c r="C858" s="15" t="e">
        <f>IF(NOT(ISBLANK(Announcements!#REF!)),Announcements!#REF!,NA())</f>
        <v>#REF!</v>
      </c>
      <c r="D858" s="26">
        <f>IF(NOT(ISBLANK(Announcements!C862)),Announcements!C862,NA())</f>
        <v>44228</v>
      </c>
      <c r="E858" s="15" t="e">
        <f>IF(NOT(ISBLANK(Announcements!D862)),Announcements!D862,NA())</f>
        <v>#N/A</v>
      </c>
      <c r="F858" s="15" t="str">
        <f>IF(NOT(ISBLANK(Announcements!E862)),Announcements!E862,NA())</f>
        <v>NO</v>
      </c>
      <c r="G858" s="15" t="str">
        <f>IF(NOT(ISBLANK(Announcements!F862)),Announcements!F862,NA())</f>
        <v>Lending operations</v>
      </c>
      <c r="H858" s="15" t="e">
        <f>IF(INDEX('Lending operations'!$L$3:$L$1007,MATCH($A858,'Lending operations'!$A$3:$A$1007,0))="ü",1,0)</f>
        <v>#N/A</v>
      </c>
      <c r="I858" s="15" t="e">
        <f>IF(INDEX('Lending operations'!$M$3:$M$1007,MATCH($A858,'Lending operations'!$A$3:$A$1007,0))="ü",1,NA())</f>
        <v>#N/A</v>
      </c>
      <c r="J858" s="15">
        <f t="shared" si="26"/>
        <v>0</v>
      </c>
      <c r="K858" s="15">
        <f t="shared" si="27"/>
        <v>0</v>
      </c>
      <c r="M858" s="15" t="e">
        <f>IF(INDEX('Asset purchases'!L$3:L$1002,MATCH($A858,'Asset purchases'!$A$3:$A$1002,0))="ü",1,NA())</f>
        <v>#N/A</v>
      </c>
      <c r="N858" s="15" t="e">
        <f>IF(INDEX('Asset purchases'!M$3:M$1002,MATCH($A858,'Asset purchases'!$A$3:$A$1002,0))="ü",1,NA())</f>
        <v>#N/A</v>
      </c>
      <c r="O858" s="15" t="e">
        <f>IF(INDEX('Asset purchases'!N$3:N$1002,MATCH($A858,'Asset purchases'!$A$3:$A$1002,0))="ü",1,NA())</f>
        <v>#N/A</v>
      </c>
      <c r="P858" s="15" t="e">
        <f>IF(INDEX('Asset purchases'!O$3:O$1002,MATCH($A858,'Asset purchases'!$A$3:$A$1002,0))="ü",1,NA())</f>
        <v>#N/A</v>
      </c>
      <c r="Q858" s="15" t="e">
        <f>IF(INDEX('Asset purchases'!P$3:P$1002,MATCH($A858,'Asset purchases'!$A$3:$A$1002,0))="ü",1,NA())</f>
        <v>#N/A</v>
      </c>
      <c r="R858" s="15" t="e">
        <f>IF(INDEX('Asset purchases'!Q$3:Q$1002,MATCH($A858,'Asset purchases'!$A$3:$A$1002,0))="ü",1,NA())</f>
        <v>#N/A</v>
      </c>
      <c r="S858" s="15" t="e">
        <f>IF(INDEX('Asset purchases'!R$3:R$1002,MATCH($A858,'Asset purchases'!$A$3:$A$1002,0))="ü",1,NA())</f>
        <v>#N/A</v>
      </c>
      <c r="T858" s="15" t="e">
        <f>IF(INDEX('Asset purchases'!S$3:S$1002,MATCH($A858,'Asset purchases'!$A$3:$A$1002,0))="ü",1,NA())</f>
        <v>#N/A</v>
      </c>
      <c r="U858" s="15" t="e">
        <f>IF(INDEX('Asset purchases'!T$3:T$1002,MATCH($A858,'Asset purchases'!$A$3:$A$1002,0))="ü",1,NA())</f>
        <v>#N/A</v>
      </c>
      <c r="V858" s="43">
        <f>IF(Announcements!H862="ü",1,0)</f>
        <v>1</v>
      </c>
    </row>
    <row r="859" spans="1:22" x14ac:dyDescent="0.3">
      <c r="A859" s="15" t="str">
        <f>IF(NOT(ISBLANK(Announcements!A863)),Announcements!A863,NA())</f>
        <v>NO-20200313-mon-1</v>
      </c>
      <c r="B859" s="15">
        <f>IF(NOT(ISBLANK(Announcements!B863)),Announcements!B863,NA())</f>
        <v>10</v>
      </c>
      <c r="C859" s="15" t="e">
        <f>IF(NOT(ISBLANK(Announcements!#REF!)),Announcements!#REF!,NA())</f>
        <v>#REF!</v>
      </c>
      <c r="D859" s="26">
        <f>IF(NOT(ISBLANK(Announcements!C863)),Announcements!C863,NA())</f>
        <v>44273</v>
      </c>
      <c r="E859" s="15" t="e">
        <f>IF(NOT(ISBLANK(Announcements!D863)),Announcements!D863,NA())</f>
        <v>#N/A</v>
      </c>
      <c r="F859" s="15" t="str">
        <f>IF(NOT(ISBLANK(Announcements!E863)),Announcements!E863,NA())</f>
        <v>NO</v>
      </c>
      <c r="G859" s="15" t="str">
        <f>IF(NOT(ISBLANK(Announcements!F863)),Announcements!F863,NA())</f>
        <v>Interest rate</v>
      </c>
      <c r="H859" s="15" t="e">
        <f>IF(INDEX('Lending operations'!$L$3:$L$1007,MATCH($A859,'Lending operations'!$A$3:$A$1007,0))="ü",1,0)</f>
        <v>#N/A</v>
      </c>
      <c r="I859" s="15" t="e">
        <f>IF(INDEX('Lending operations'!$M$3:$M$1007,MATCH($A859,'Lending operations'!$A$3:$A$1007,0))="ü",1,NA())</f>
        <v>#N/A</v>
      </c>
      <c r="J859" s="15">
        <f t="shared" si="26"/>
        <v>0</v>
      </c>
      <c r="K859" s="15">
        <f t="shared" si="27"/>
        <v>0</v>
      </c>
      <c r="M859" s="15" t="e">
        <f>IF(INDEX('Asset purchases'!L$3:L$1002,MATCH($A859,'Asset purchases'!$A$3:$A$1002,0))="ü",1,NA())</f>
        <v>#N/A</v>
      </c>
      <c r="N859" s="15" t="e">
        <f>IF(INDEX('Asset purchases'!M$3:M$1002,MATCH($A859,'Asset purchases'!$A$3:$A$1002,0))="ü",1,NA())</f>
        <v>#N/A</v>
      </c>
      <c r="O859" s="15" t="e">
        <f>IF(INDEX('Asset purchases'!N$3:N$1002,MATCH($A859,'Asset purchases'!$A$3:$A$1002,0))="ü",1,NA())</f>
        <v>#N/A</v>
      </c>
      <c r="P859" s="15" t="e">
        <f>IF(INDEX('Asset purchases'!O$3:O$1002,MATCH($A859,'Asset purchases'!$A$3:$A$1002,0))="ü",1,NA())</f>
        <v>#N/A</v>
      </c>
      <c r="Q859" s="15" t="e">
        <f>IF(INDEX('Asset purchases'!P$3:P$1002,MATCH($A859,'Asset purchases'!$A$3:$A$1002,0))="ü",1,NA())</f>
        <v>#N/A</v>
      </c>
      <c r="R859" s="15" t="e">
        <f>IF(INDEX('Asset purchases'!Q$3:Q$1002,MATCH($A859,'Asset purchases'!$A$3:$A$1002,0))="ü",1,NA())</f>
        <v>#N/A</v>
      </c>
      <c r="S859" s="15" t="e">
        <f>IF(INDEX('Asset purchases'!R$3:R$1002,MATCH($A859,'Asset purchases'!$A$3:$A$1002,0))="ü",1,NA())</f>
        <v>#N/A</v>
      </c>
      <c r="T859" s="15" t="e">
        <f>IF(INDEX('Asset purchases'!S$3:S$1002,MATCH($A859,'Asset purchases'!$A$3:$A$1002,0))="ü",1,NA())</f>
        <v>#N/A</v>
      </c>
      <c r="U859" s="15" t="e">
        <f>IF(INDEX('Asset purchases'!T$3:T$1002,MATCH($A859,'Asset purchases'!$A$3:$A$1002,0))="ü",1,NA())</f>
        <v>#N/A</v>
      </c>
      <c r="V859" s="43">
        <f>IF(Announcements!H863="ü",1,0)</f>
        <v>0</v>
      </c>
    </row>
    <row r="860" spans="1:22" x14ac:dyDescent="0.3">
      <c r="A860" s="15" t="str">
        <f>IF(NOT(ISBLANK(Announcements!A864)),Announcements!A864,NA())</f>
        <v>NO-20200313-mon-1</v>
      </c>
      <c r="B860" s="15">
        <f>IF(NOT(ISBLANK(Announcements!B864)),Announcements!B864,NA())</f>
        <v>11</v>
      </c>
      <c r="C860" s="15" t="e">
        <f>IF(NOT(ISBLANK(Announcements!#REF!)),Announcements!#REF!,NA())</f>
        <v>#REF!</v>
      </c>
      <c r="D860" s="26">
        <f>IF(NOT(ISBLANK(Announcements!C864)),Announcements!C864,NA())</f>
        <v>44322</v>
      </c>
      <c r="E860" s="15" t="e">
        <f>IF(NOT(ISBLANK(Announcements!D864)),Announcements!D864,NA())</f>
        <v>#N/A</v>
      </c>
      <c r="F860" s="15" t="str">
        <f>IF(NOT(ISBLANK(Announcements!E864)),Announcements!E864,NA())</f>
        <v>NO</v>
      </c>
      <c r="G860" s="15" t="str">
        <f>IF(NOT(ISBLANK(Announcements!F864)),Announcements!F864,NA())</f>
        <v>Interest rate</v>
      </c>
      <c r="H860" s="15" t="e">
        <f>IF(INDEX('Lending operations'!$L$3:$L$1007,MATCH($A860,'Lending operations'!$A$3:$A$1007,0))="ü",1,0)</f>
        <v>#N/A</v>
      </c>
      <c r="I860" s="15" t="e">
        <f>IF(INDEX('Lending operations'!$M$3:$M$1007,MATCH($A860,'Lending operations'!$A$3:$A$1007,0))="ü",1,NA())</f>
        <v>#N/A</v>
      </c>
      <c r="J860" s="15">
        <f t="shared" si="26"/>
        <v>0</v>
      </c>
      <c r="K860" s="15">
        <f t="shared" si="27"/>
        <v>0</v>
      </c>
      <c r="M860" s="15" t="e">
        <f>IF(INDEX('Asset purchases'!L$3:L$1002,MATCH($A860,'Asset purchases'!$A$3:$A$1002,0))="ü",1,NA())</f>
        <v>#N/A</v>
      </c>
      <c r="N860" s="15" t="e">
        <f>IF(INDEX('Asset purchases'!M$3:M$1002,MATCH($A860,'Asset purchases'!$A$3:$A$1002,0))="ü",1,NA())</f>
        <v>#N/A</v>
      </c>
      <c r="O860" s="15" t="e">
        <f>IF(INDEX('Asset purchases'!N$3:N$1002,MATCH($A860,'Asset purchases'!$A$3:$A$1002,0))="ü",1,NA())</f>
        <v>#N/A</v>
      </c>
      <c r="P860" s="15" t="e">
        <f>IF(INDEX('Asset purchases'!O$3:O$1002,MATCH($A860,'Asset purchases'!$A$3:$A$1002,0))="ü",1,NA())</f>
        <v>#N/A</v>
      </c>
      <c r="Q860" s="15" t="e">
        <f>IF(INDEX('Asset purchases'!P$3:P$1002,MATCH($A860,'Asset purchases'!$A$3:$A$1002,0))="ü",1,NA())</f>
        <v>#N/A</v>
      </c>
      <c r="R860" s="15" t="e">
        <f>IF(INDEX('Asset purchases'!Q$3:Q$1002,MATCH($A860,'Asset purchases'!$A$3:$A$1002,0))="ü",1,NA())</f>
        <v>#N/A</v>
      </c>
      <c r="S860" s="15" t="e">
        <f>IF(INDEX('Asset purchases'!R$3:R$1002,MATCH($A860,'Asset purchases'!$A$3:$A$1002,0))="ü",1,NA())</f>
        <v>#N/A</v>
      </c>
      <c r="T860" s="15" t="e">
        <f>IF(INDEX('Asset purchases'!S$3:S$1002,MATCH($A860,'Asset purchases'!$A$3:$A$1002,0))="ü",1,NA())</f>
        <v>#N/A</v>
      </c>
      <c r="U860" s="15" t="e">
        <f>IF(INDEX('Asset purchases'!T$3:T$1002,MATCH($A860,'Asset purchases'!$A$3:$A$1002,0))="ü",1,NA())</f>
        <v>#N/A</v>
      </c>
      <c r="V860" s="43">
        <f>IF(Announcements!H864="ü",1,0)</f>
        <v>0</v>
      </c>
    </row>
    <row r="861" spans="1:22" x14ac:dyDescent="0.3">
      <c r="A861" s="15" t="str">
        <f>IF(NOT(ISBLANK(Announcements!A865)),Announcements!A865,NA())</f>
        <v>NO-20200313-mon-1</v>
      </c>
      <c r="B861" s="15">
        <f>IF(NOT(ISBLANK(Announcements!B865)),Announcements!B865,NA())</f>
        <v>12</v>
      </c>
      <c r="C861" s="15" t="e">
        <f>IF(NOT(ISBLANK(Announcements!#REF!)),Announcements!#REF!,NA())</f>
        <v>#REF!</v>
      </c>
      <c r="D861" s="26">
        <f>IF(NOT(ISBLANK(Announcements!C865)),Announcements!C865,NA())</f>
        <v>44364</v>
      </c>
      <c r="E861" s="15" t="e">
        <f>IF(NOT(ISBLANK(Announcements!D865)),Announcements!D865,NA())</f>
        <v>#N/A</v>
      </c>
      <c r="F861" s="15" t="str">
        <f>IF(NOT(ISBLANK(Announcements!E865)),Announcements!E865,NA())</f>
        <v>NO</v>
      </c>
      <c r="G861" s="15" t="str">
        <f>IF(NOT(ISBLANK(Announcements!F865)),Announcements!F865,NA())</f>
        <v>Interest rate</v>
      </c>
      <c r="H861" s="15" t="e">
        <f>IF(INDEX('Lending operations'!$L$3:$L$1007,MATCH($A861,'Lending operations'!$A$3:$A$1007,0))="ü",1,0)</f>
        <v>#N/A</v>
      </c>
      <c r="I861" s="15" t="e">
        <f>IF(INDEX('Lending operations'!$M$3:$M$1007,MATCH($A861,'Lending operations'!$A$3:$A$1007,0))="ü",1,NA())</f>
        <v>#N/A</v>
      </c>
      <c r="J861" s="15">
        <f t="shared" si="26"/>
        <v>0</v>
      </c>
      <c r="K861" s="15">
        <f t="shared" si="27"/>
        <v>0</v>
      </c>
      <c r="M861" s="15" t="e">
        <f>IF(INDEX('Asset purchases'!L$3:L$1002,MATCH($A861,'Asset purchases'!$A$3:$A$1002,0))="ü",1,NA())</f>
        <v>#N/A</v>
      </c>
      <c r="N861" s="15" t="e">
        <f>IF(INDEX('Asset purchases'!M$3:M$1002,MATCH($A861,'Asset purchases'!$A$3:$A$1002,0))="ü",1,NA())</f>
        <v>#N/A</v>
      </c>
      <c r="O861" s="15" t="e">
        <f>IF(INDEX('Asset purchases'!N$3:N$1002,MATCH($A861,'Asset purchases'!$A$3:$A$1002,0))="ü",1,NA())</f>
        <v>#N/A</v>
      </c>
      <c r="P861" s="15" t="e">
        <f>IF(INDEX('Asset purchases'!O$3:O$1002,MATCH($A861,'Asset purchases'!$A$3:$A$1002,0))="ü",1,NA())</f>
        <v>#N/A</v>
      </c>
      <c r="Q861" s="15" t="e">
        <f>IF(INDEX('Asset purchases'!P$3:P$1002,MATCH($A861,'Asset purchases'!$A$3:$A$1002,0))="ü",1,NA())</f>
        <v>#N/A</v>
      </c>
      <c r="R861" s="15" t="e">
        <f>IF(INDEX('Asset purchases'!Q$3:Q$1002,MATCH($A861,'Asset purchases'!$A$3:$A$1002,0))="ü",1,NA())</f>
        <v>#N/A</v>
      </c>
      <c r="S861" s="15" t="e">
        <f>IF(INDEX('Asset purchases'!R$3:R$1002,MATCH($A861,'Asset purchases'!$A$3:$A$1002,0))="ü",1,NA())</f>
        <v>#N/A</v>
      </c>
      <c r="T861" s="15" t="e">
        <f>IF(INDEX('Asset purchases'!S$3:S$1002,MATCH($A861,'Asset purchases'!$A$3:$A$1002,0))="ü",1,NA())</f>
        <v>#N/A</v>
      </c>
      <c r="U861" s="15" t="e">
        <f>IF(INDEX('Asset purchases'!T$3:T$1002,MATCH($A861,'Asset purchases'!$A$3:$A$1002,0))="ü",1,NA())</f>
        <v>#N/A</v>
      </c>
      <c r="V861" s="43">
        <f>IF(Announcements!H865="ü",1,0)</f>
        <v>0</v>
      </c>
    </row>
    <row r="862" spans="1:22" x14ac:dyDescent="0.3">
      <c r="A862" s="15" t="str">
        <f>IF(NOT(ISBLANK(Announcements!A866)),Announcements!A866,NA())</f>
        <v>NO-20200313-mon-1</v>
      </c>
      <c r="B862" s="15">
        <f>IF(NOT(ISBLANK(Announcements!B866)),Announcements!B866,NA())</f>
        <v>13</v>
      </c>
      <c r="C862" s="15" t="e">
        <f>IF(NOT(ISBLANK(Announcements!#REF!)),Announcements!#REF!,NA())</f>
        <v>#REF!</v>
      </c>
      <c r="D862" s="26">
        <f>IF(NOT(ISBLANK(Announcements!C866)),Announcements!C866,NA())</f>
        <v>44462</v>
      </c>
      <c r="E862" s="15" t="e">
        <f>IF(NOT(ISBLANK(Announcements!D866)),Announcements!D866,NA())</f>
        <v>#N/A</v>
      </c>
      <c r="F862" s="15" t="str">
        <f>IF(NOT(ISBLANK(Announcements!E866)),Announcements!E866,NA())</f>
        <v>NO</v>
      </c>
      <c r="G862" s="15" t="str">
        <f>IF(NOT(ISBLANK(Announcements!F866)),Announcements!F866,NA())</f>
        <v>Interest rate</v>
      </c>
      <c r="H862" s="15" t="e">
        <f>IF(INDEX('Lending operations'!$L$3:$L$1007,MATCH($A862,'Lending operations'!$A$3:$A$1007,0))="ü",1,0)</f>
        <v>#N/A</v>
      </c>
      <c r="I862" s="15" t="e">
        <f>IF(INDEX('Lending operations'!$M$3:$M$1007,MATCH($A862,'Lending operations'!$A$3:$A$1007,0))="ü",1,NA())</f>
        <v>#N/A</v>
      </c>
      <c r="J862" s="15">
        <f t="shared" si="26"/>
        <v>0</v>
      </c>
      <c r="K862" s="15">
        <f t="shared" si="27"/>
        <v>0</v>
      </c>
      <c r="M862" s="15" t="e">
        <f>IF(INDEX('Asset purchases'!L$3:L$1002,MATCH($A862,'Asset purchases'!$A$3:$A$1002,0))="ü",1,NA())</f>
        <v>#N/A</v>
      </c>
      <c r="N862" s="15" t="e">
        <f>IF(INDEX('Asset purchases'!M$3:M$1002,MATCH($A862,'Asset purchases'!$A$3:$A$1002,0))="ü",1,NA())</f>
        <v>#N/A</v>
      </c>
      <c r="O862" s="15" t="e">
        <f>IF(INDEX('Asset purchases'!N$3:N$1002,MATCH($A862,'Asset purchases'!$A$3:$A$1002,0))="ü",1,NA())</f>
        <v>#N/A</v>
      </c>
      <c r="P862" s="15" t="e">
        <f>IF(INDEX('Asset purchases'!O$3:O$1002,MATCH($A862,'Asset purchases'!$A$3:$A$1002,0))="ü",1,NA())</f>
        <v>#N/A</v>
      </c>
      <c r="Q862" s="15" t="e">
        <f>IF(INDEX('Asset purchases'!P$3:P$1002,MATCH($A862,'Asset purchases'!$A$3:$A$1002,0))="ü",1,NA())</f>
        <v>#N/A</v>
      </c>
      <c r="R862" s="15" t="e">
        <f>IF(INDEX('Asset purchases'!Q$3:Q$1002,MATCH($A862,'Asset purchases'!$A$3:$A$1002,0))="ü",1,NA())</f>
        <v>#N/A</v>
      </c>
      <c r="S862" s="15" t="e">
        <f>IF(INDEX('Asset purchases'!R$3:R$1002,MATCH($A862,'Asset purchases'!$A$3:$A$1002,0))="ü",1,NA())</f>
        <v>#N/A</v>
      </c>
      <c r="T862" s="15" t="e">
        <f>IF(INDEX('Asset purchases'!S$3:S$1002,MATCH($A862,'Asset purchases'!$A$3:$A$1002,0))="ü",1,NA())</f>
        <v>#N/A</v>
      </c>
      <c r="U862" s="15" t="e">
        <f>IF(INDEX('Asset purchases'!T$3:T$1002,MATCH($A862,'Asset purchases'!$A$3:$A$1002,0))="ü",1,NA())</f>
        <v>#N/A</v>
      </c>
      <c r="V862" s="43">
        <f>IF(Announcements!H866="ü",1,0)</f>
        <v>1</v>
      </c>
    </row>
    <row r="863" spans="1:22" x14ac:dyDescent="0.3">
      <c r="A863" s="15" t="str">
        <f>IF(NOT(ISBLANK(Announcements!A867)),Announcements!A867,NA())</f>
        <v>NO-20200313-mon-1</v>
      </c>
      <c r="B863" s="15">
        <f>IF(NOT(ISBLANK(Announcements!B867)),Announcements!B867,NA())</f>
        <v>14</v>
      </c>
      <c r="C863" s="15" t="e">
        <f>IF(NOT(ISBLANK(Announcements!#REF!)),Announcements!#REF!,NA())</f>
        <v>#REF!</v>
      </c>
      <c r="D863" s="26">
        <f>IF(NOT(ISBLANK(Announcements!C867)),Announcements!C867,NA())</f>
        <v>44504</v>
      </c>
      <c r="E863" s="15" t="e">
        <f>IF(NOT(ISBLANK(Announcements!D867)),Announcements!D867,NA())</f>
        <v>#N/A</v>
      </c>
      <c r="F863" s="15" t="str">
        <f>IF(NOT(ISBLANK(Announcements!E867)),Announcements!E867,NA())</f>
        <v>NO</v>
      </c>
      <c r="G863" s="15" t="str">
        <f>IF(NOT(ISBLANK(Announcements!F867)),Announcements!F867,NA())</f>
        <v>Interest rate</v>
      </c>
      <c r="H863" s="15" t="e">
        <f>IF(INDEX('Lending operations'!$L$3:$L$1007,MATCH($A863,'Lending operations'!$A$3:$A$1007,0))="ü",1,0)</f>
        <v>#N/A</v>
      </c>
      <c r="I863" s="15" t="e">
        <f>IF(INDEX('Lending operations'!$M$3:$M$1007,MATCH($A863,'Lending operations'!$A$3:$A$1007,0))="ü",1,NA())</f>
        <v>#N/A</v>
      </c>
      <c r="J863" s="15">
        <f t="shared" si="26"/>
        <v>0</v>
      </c>
      <c r="K863" s="15">
        <f t="shared" si="27"/>
        <v>0</v>
      </c>
      <c r="M863" s="15" t="e">
        <f>IF(INDEX('Asset purchases'!L$3:L$1002,MATCH($A863,'Asset purchases'!$A$3:$A$1002,0))="ü",1,NA())</f>
        <v>#N/A</v>
      </c>
      <c r="N863" s="15" t="e">
        <f>IF(INDEX('Asset purchases'!M$3:M$1002,MATCH($A863,'Asset purchases'!$A$3:$A$1002,0))="ü",1,NA())</f>
        <v>#N/A</v>
      </c>
      <c r="O863" s="15" t="e">
        <f>IF(INDEX('Asset purchases'!N$3:N$1002,MATCH($A863,'Asset purchases'!$A$3:$A$1002,0))="ü",1,NA())</f>
        <v>#N/A</v>
      </c>
      <c r="P863" s="15" t="e">
        <f>IF(INDEX('Asset purchases'!O$3:O$1002,MATCH($A863,'Asset purchases'!$A$3:$A$1002,0))="ü",1,NA())</f>
        <v>#N/A</v>
      </c>
      <c r="Q863" s="15" t="e">
        <f>IF(INDEX('Asset purchases'!P$3:P$1002,MATCH($A863,'Asset purchases'!$A$3:$A$1002,0))="ü",1,NA())</f>
        <v>#N/A</v>
      </c>
      <c r="R863" s="15" t="e">
        <f>IF(INDEX('Asset purchases'!Q$3:Q$1002,MATCH($A863,'Asset purchases'!$A$3:$A$1002,0))="ü",1,NA())</f>
        <v>#N/A</v>
      </c>
      <c r="S863" s="15" t="e">
        <f>IF(INDEX('Asset purchases'!R$3:R$1002,MATCH($A863,'Asset purchases'!$A$3:$A$1002,0))="ü",1,NA())</f>
        <v>#N/A</v>
      </c>
      <c r="T863" s="15" t="e">
        <f>IF(INDEX('Asset purchases'!S$3:S$1002,MATCH($A863,'Asset purchases'!$A$3:$A$1002,0))="ü",1,NA())</f>
        <v>#N/A</v>
      </c>
      <c r="U863" s="15" t="e">
        <f>IF(INDEX('Asset purchases'!T$3:T$1002,MATCH($A863,'Asset purchases'!$A$3:$A$1002,0))="ü",1,NA())</f>
        <v>#N/A</v>
      </c>
      <c r="V863" s="43">
        <f>IF(Announcements!H867="ü",1,0)</f>
        <v>0</v>
      </c>
    </row>
    <row r="864" spans="1:22" x14ac:dyDescent="0.3">
      <c r="A864" s="15" t="str">
        <f>IF(NOT(ISBLANK(Announcements!A868)),Announcements!A868,NA())</f>
        <v>NO-20200313-mon-1</v>
      </c>
      <c r="B864" s="15">
        <f>IF(NOT(ISBLANK(Announcements!B868)),Announcements!B868,NA())</f>
        <v>15</v>
      </c>
      <c r="C864" s="15" t="e">
        <f>IF(NOT(ISBLANK(Announcements!#REF!)),Announcements!#REF!,NA())</f>
        <v>#REF!</v>
      </c>
      <c r="D864" s="26">
        <f>IF(NOT(ISBLANK(Announcements!C868)),Announcements!C868,NA())</f>
        <v>44546</v>
      </c>
      <c r="E864" s="15" t="e">
        <f>IF(NOT(ISBLANK(Announcements!D868)),Announcements!D868,NA())</f>
        <v>#N/A</v>
      </c>
      <c r="F864" s="15" t="str">
        <f>IF(NOT(ISBLANK(Announcements!E868)),Announcements!E868,NA())</f>
        <v>NO</v>
      </c>
      <c r="G864" s="15" t="str">
        <f>IF(NOT(ISBLANK(Announcements!F868)),Announcements!F868,NA())</f>
        <v>Interest rate</v>
      </c>
      <c r="H864" s="15" t="e">
        <f>IF(INDEX('Lending operations'!$L$3:$L$1007,MATCH($A864,'Lending operations'!$A$3:$A$1007,0))="ü",1,0)</f>
        <v>#N/A</v>
      </c>
      <c r="I864" s="15" t="e">
        <f>IF(INDEX('Lending operations'!$M$3:$M$1007,MATCH($A864,'Lending operations'!$A$3:$A$1007,0))="ü",1,NA())</f>
        <v>#N/A</v>
      </c>
      <c r="J864" s="15">
        <f t="shared" si="26"/>
        <v>0</v>
      </c>
      <c r="K864" s="15">
        <f t="shared" si="27"/>
        <v>0</v>
      </c>
      <c r="M864" s="15" t="e">
        <f>IF(INDEX('Asset purchases'!L$3:L$1002,MATCH($A864,'Asset purchases'!$A$3:$A$1002,0))="ü",1,NA())</f>
        <v>#N/A</v>
      </c>
      <c r="N864" s="15" t="e">
        <f>IF(INDEX('Asset purchases'!M$3:M$1002,MATCH($A864,'Asset purchases'!$A$3:$A$1002,0))="ü",1,NA())</f>
        <v>#N/A</v>
      </c>
      <c r="O864" s="15" t="e">
        <f>IF(INDEX('Asset purchases'!N$3:N$1002,MATCH($A864,'Asset purchases'!$A$3:$A$1002,0))="ü",1,NA())</f>
        <v>#N/A</v>
      </c>
      <c r="P864" s="15" t="e">
        <f>IF(INDEX('Asset purchases'!O$3:O$1002,MATCH($A864,'Asset purchases'!$A$3:$A$1002,0))="ü",1,NA())</f>
        <v>#N/A</v>
      </c>
      <c r="Q864" s="15" t="e">
        <f>IF(INDEX('Asset purchases'!P$3:P$1002,MATCH($A864,'Asset purchases'!$A$3:$A$1002,0))="ü",1,NA())</f>
        <v>#N/A</v>
      </c>
      <c r="R864" s="15" t="e">
        <f>IF(INDEX('Asset purchases'!Q$3:Q$1002,MATCH($A864,'Asset purchases'!$A$3:$A$1002,0))="ü",1,NA())</f>
        <v>#N/A</v>
      </c>
      <c r="S864" s="15" t="e">
        <f>IF(INDEX('Asset purchases'!R$3:R$1002,MATCH($A864,'Asset purchases'!$A$3:$A$1002,0))="ü",1,NA())</f>
        <v>#N/A</v>
      </c>
      <c r="T864" s="15" t="e">
        <f>IF(INDEX('Asset purchases'!S$3:S$1002,MATCH($A864,'Asset purchases'!$A$3:$A$1002,0))="ü",1,NA())</f>
        <v>#N/A</v>
      </c>
      <c r="U864" s="15" t="e">
        <f>IF(INDEX('Asset purchases'!T$3:T$1002,MATCH($A864,'Asset purchases'!$A$3:$A$1002,0))="ü",1,NA())</f>
        <v>#N/A</v>
      </c>
      <c r="V864" s="43">
        <f>IF(Announcements!H868="ü",1,0)</f>
        <v>1</v>
      </c>
    </row>
    <row r="865" spans="1:22" x14ac:dyDescent="0.3">
      <c r="A865" s="15" t="str">
        <f>IF(NOT(ISBLANK(Announcements!A869)),Announcements!A869,NA())</f>
        <v>NZ-20200316-mon-1</v>
      </c>
      <c r="B865" s="15">
        <f>IF(NOT(ISBLANK(Announcements!B869)),Announcements!B869,NA())</f>
        <v>1</v>
      </c>
      <c r="C865" s="15" t="e">
        <f>IF(NOT(ISBLANK(Announcements!#REF!)),Announcements!#REF!,NA())</f>
        <v>#REF!</v>
      </c>
      <c r="D865" s="26">
        <f>IF(NOT(ISBLANK(Announcements!C869)),Announcements!C869,NA())</f>
        <v>43906</v>
      </c>
      <c r="E865" s="15" t="e">
        <f>IF(NOT(ISBLANK(Announcements!D869)),Announcements!D869,NA())</f>
        <v>#N/A</v>
      </c>
      <c r="F865" s="15" t="str">
        <f>IF(NOT(ISBLANK(Announcements!E869)),Announcements!E869,NA())</f>
        <v>NZ</v>
      </c>
      <c r="G865" s="15" t="str">
        <f>IF(NOT(ISBLANK(Announcements!F869)),Announcements!F869,NA())</f>
        <v>Interest rate</v>
      </c>
      <c r="H865" s="15" t="e">
        <f>IF(INDEX('Lending operations'!$L$3:$L$1007,MATCH($A865,'Lending operations'!$A$3:$A$1007,0))="ü",1,0)</f>
        <v>#N/A</v>
      </c>
      <c r="I865" s="15" t="e">
        <f>IF(INDEX('Lending operations'!$M$3:$M$1007,MATCH($A865,'Lending operations'!$A$3:$A$1007,0))="ü",1,NA())</f>
        <v>#N/A</v>
      </c>
      <c r="J865" s="15">
        <f t="shared" si="26"/>
        <v>0</v>
      </c>
      <c r="K865" s="15">
        <f t="shared" si="27"/>
        <v>0</v>
      </c>
      <c r="M865" s="15" t="e">
        <f>IF(INDEX('Asset purchases'!L$3:L$1002,MATCH($A865,'Asset purchases'!$A$3:$A$1002,0))="ü",1,NA())</f>
        <v>#N/A</v>
      </c>
      <c r="N865" s="15" t="e">
        <f>IF(INDEX('Asset purchases'!M$3:M$1002,MATCH($A865,'Asset purchases'!$A$3:$A$1002,0))="ü",1,NA())</f>
        <v>#N/A</v>
      </c>
      <c r="O865" s="15" t="e">
        <f>IF(INDEX('Asset purchases'!N$3:N$1002,MATCH($A865,'Asset purchases'!$A$3:$A$1002,0))="ü",1,NA())</f>
        <v>#N/A</v>
      </c>
      <c r="P865" s="15" t="e">
        <f>IF(INDEX('Asset purchases'!O$3:O$1002,MATCH($A865,'Asset purchases'!$A$3:$A$1002,0))="ü",1,NA())</f>
        <v>#N/A</v>
      </c>
      <c r="Q865" s="15" t="e">
        <f>IF(INDEX('Asset purchases'!P$3:P$1002,MATCH($A865,'Asset purchases'!$A$3:$A$1002,0))="ü",1,NA())</f>
        <v>#N/A</v>
      </c>
      <c r="R865" s="15" t="e">
        <f>IF(INDEX('Asset purchases'!Q$3:Q$1002,MATCH($A865,'Asset purchases'!$A$3:$A$1002,0))="ü",1,NA())</f>
        <v>#N/A</v>
      </c>
      <c r="S865" s="15" t="e">
        <f>IF(INDEX('Asset purchases'!R$3:R$1002,MATCH($A865,'Asset purchases'!$A$3:$A$1002,0))="ü",1,NA())</f>
        <v>#N/A</v>
      </c>
      <c r="T865" s="15" t="e">
        <f>IF(INDEX('Asset purchases'!S$3:S$1002,MATCH($A865,'Asset purchases'!$A$3:$A$1002,0))="ü",1,NA())</f>
        <v>#N/A</v>
      </c>
      <c r="U865" s="15" t="e">
        <f>IF(INDEX('Asset purchases'!T$3:T$1002,MATCH($A865,'Asset purchases'!$A$3:$A$1002,0))="ü",1,NA())</f>
        <v>#N/A</v>
      </c>
      <c r="V865" s="43">
        <f>IF(Announcements!H869="ü",1,0)</f>
        <v>0</v>
      </c>
    </row>
    <row r="866" spans="1:22" x14ac:dyDescent="0.3">
      <c r="A866" s="15" t="str">
        <f>IF(NOT(ISBLANK(Announcements!A870)),Announcements!A870,NA())</f>
        <v>NZ-20200316-mon-2</v>
      </c>
      <c r="B866" s="15">
        <f>IF(NOT(ISBLANK(Announcements!B870)),Announcements!B870,NA())</f>
        <v>1</v>
      </c>
      <c r="C866" s="15" t="e">
        <f>IF(NOT(ISBLANK(Announcements!#REF!)),Announcements!#REF!,NA())</f>
        <v>#REF!</v>
      </c>
      <c r="D866" s="26">
        <f>IF(NOT(ISBLANK(Announcements!C870)),Announcements!C870,NA())</f>
        <v>43906</v>
      </c>
      <c r="E866" s="15" t="e">
        <f>IF(NOT(ISBLANK(Announcements!D870)),Announcements!D870,NA())</f>
        <v>#N/A</v>
      </c>
      <c r="F866" s="15" t="str">
        <f>IF(NOT(ISBLANK(Announcements!E870)),Announcements!E870,NA())</f>
        <v>NZ</v>
      </c>
      <c r="G866" s="15" t="str">
        <f>IF(NOT(ISBLANK(Announcements!F870)),Announcements!F870,NA())</f>
        <v>Lending operations</v>
      </c>
      <c r="H866" s="15">
        <f>IF(INDEX('Lending operations'!$L$3:$L$1007,MATCH($A866,'Lending operations'!$A$3:$A$1007,0))="ü",1,0)</f>
        <v>0</v>
      </c>
      <c r="I866" s="15" t="e">
        <f>IF(INDEX('Lending operations'!$M$3:$M$1007,MATCH($A866,'Lending operations'!$A$3:$A$1007,0))="ü",1,NA())</f>
        <v>#N/A</v>
      </c>
      <c r="J866" s="15">
        <f t="shared" si="26"/>
        <v>0</v>
      </c>
      <c r="K866" s="15">
        <f t="shared" si="27"/>
        <v>0</v>
      </c>
      <c r="M866" s="15" t="e">
        <f>IF(INDEX('Asset purchases'!L$3:L$1002,MATCH($A866,'Asset purchases'!$A$3:$A$1002,0))="ü",1,NA())</f>
        <v>#N/A</v>
      </c>
      <c r="N866" s="15" t="e">
        <f>IF(INDEX('Asset purchases'!M$3:M$1002,MATCH($A866,'Asset purchases'!$A$3:$A$1002,0))="ü",1,NA())</f>
        <v>#N/A</v>
      </c>
      <c r="O866" s="15" t="e">
        <f>IF(INDEX('Asset purchases'!N$3:N$1002,MATCH($A866,'Asset purchases'!$A$3:$A$1002,0))="ü",1,NA())</f>
        <v>#N/A</v>
      </c>
      <c r="P866" s="15" t="e">
        <f>IF(INDEX('Asset purchases'!O$3:O$1002,MATCH($A866,'Asset purchases'!$A$3:$A$1002,0))="ü",1,NA())</f>
        <v>#N/A</v>
      </c>
      <c r="Q866" s="15" t="e">
        <f>IF(INDEX('Asset purchases'!P$3:P$1002,MATCH($A866,'Asset purchases'!$A$3:$A$1002,0))="ü",1,NA())</f>
        <v>#N/A</v>
      </c>
      <c r="R866" s="15" t="e">
        <f>IF(INDEX('Asset purchases'!Q$3:Q$1002,MATCH($A866,'Asset purchases'!$A$3:$A$1002,0))="ü",1,NA())</f>
        <v>#N/A</v>
      </c>
      <c r="S866" s="15" t="e">
        <f>IF(INDEX('Asset purchases'!R$3:R$1002,MATCH($A866,'Asset purchases'!$A$3:$A$1002,0))="ü",1,NA())</f>
        <v>#N/A</v>
      </c>
      <c r="T866" s="15" t="e">
        <f>IF(INDEX('Asset purchases'!S$3:S$1002,MATCH($A866,'Asset purchases'!$A$3:$A$1002,0))="ü",1,NA())</f>
        <v>#N/A</v>
      </c>
      <c r="U866" s="15" t="e">
        <f>IF(INDEX('Asset purchases'!T$3:T$1002,MATCH($A866,'Asset purchases'!$A$3:$A$1002,0))="ü",1,NA())</f>
        <v>#N/A</v>
      </c>
      <c r="V866" s="43">
        <f>IF(Announcements!H870="ü",1,0)</f>
        <v>0</v>
      </c>
    </row>
    <row r="867" spans="1:22" x14ac:dyDescent="0.3">
      <c r="A867" s="15" t="e">
        <f>IF(NOT(ISBLANK(Announcements!#REF!)),Announcements!#REF!,NA())</f>
        <v>#REF!</v>
      </c>
      <c r="B867" s="15" t="e">
        <f>IF(NOT(ISBLANK(Announcements!#REF!)),Announcements!#REF!,NA())</f>
        <v>#REF!</v>
      </c>
      <c r="C867" s="15" t="e">
        <f>IF(NOT(ISBLANK(Announcements!#REF!)),Announcements!#REF!,NA())</f>
        <v>#REF!</v>
      </c>
      <c r="D867" s="26" t="e">
        <f>IF(NOT(ISBLANK(Announcements!#REF!)),Announcements!#REF!,NA())</f>
        <v>#REF!</v>
      </c>
      <c r="E867" s="15" t="e">
        <f>IF(NOT(ISBLANK(Announcements!#REF!)),Announcements!#REF!,NA())</f>
        <v>#REF!</v>
      </c>
      <c r="F867" s="15" t="e">
        <f>IF(NOT(ISBLANK(Announcements!#REF!)),Announcements!#REF!,NA())</f>
        <v>#REF!</v>
      </c>
      <c r="G867" s="15" t="e">
        <f>IF(NOT(ISBLANK(Announcements!#REF!)),Announcements!#REF!,NA())</f>
        <v>#REF!</v>
      </c>
      <c r="H867" s="15" t="e">
        <f>IF(INDEX('Lending operations'!$L$3:$L$1007,MATCH($A867,'Lending operations'!$A$3:$A$1007,0))="ü",1,0)</f>
        <v>#REF!</v>
      </c>
      <c r="I867" s="15" t="e">
        <f>IF(INDEX('Lending operations'!$M$3:$M$1007,MATCH($A867,'Lending operations'!$A$3:$A$1007,0))="ü",1,NA())</f>
        <v>#REF!</v>
      </c>
      <c r="J867" s="15">
        <f t="shared" si="26"/>
        <v>0</v>
      </c>
      <c r="K867" s="15">
        <f t="shared" si="27"/>
        <v>0</v>
      </c>
      <c r="M867" s="15" t="e">
        <f>IF(INDEX('Asset purchases'!L$3:L$1002,MATCH($A867,'Asset purchases'!$A$3:$A$1002,0))="ü",1,NA())</f>
        <v>#REF!</v>
      </c>
      <c r="N867" s="15" t="e">
        <f>IF(INDEX('Asset purchases'!M$3:M$1002,MATCH($A867,'Asset purchases'!$A$3:$A$1002,0))="ü",1,NA())</f>
        <v>#REF!</v>
      </c>
      <c r="O867" s="15" t="e">
        <f>IF(INDEX('Asset purchases'!N$3:N$1002,MATCH($A867,'Asset purchases'!$A$3:$A$1002,0))="ü",1,NA())</f>
        <v>#REF!</v>
      </c>
      <c r="P867" s="15" t="e">
        <f>IF(INDEX('Asset purchases'!O$3:O$1002,MATCH($A867,'Asset purchases'!$A$3:$A$1002,0))="ü",1,NA())</f>
        <v>#REF!</v>
      </c>
      <c r="Q867" s="15" t="e">
        <f>IF(INDEX('Asset purchases'!P$3:P$1002,MATCH($A867,'Asset purchases'!$A$3:$A$1002,0))="ü",1,NA())</f>
        <v>#REF!</v>
      </c>
      <c r="R867" s="15" t="e">
        <f>IF(INDEX('Asset purchases'!Q$3:Q$1002,MATCH($A867,'Asset purchases'!$A$3:$A$1002,0))="ü",1,NA())</f>
        <v>#REF!</v>
      </c>
      <c r="S867" s="15" t="e">
        <f>IF(INDEX('Asset purchases'!R$3:R$1002,MATCH($A867,'Asset purchases'!$A$3:$A$1002,0))="ü",1,NA())</f>
        <v>#REF!</v>
      </c>
      <c r="T867" s="15" t="e">
        <f>IF(INDEX('Asset purchases'!S$3:S$1002,MATCH($A867,'Asset purchases'!$A$3:$A$1002,0))="ü",1,NA())</f>
        <v>#REF!</v>
      </c>
      <c r="U867" s="15" t="e">
        <f>IF(INDEX('Asset purchases'!T$3:T$1002,MATCH($A867,'Asset purchases'!$A$3:$A$1002,0))="ü",1,NA())</f>
        <v>#REF!</v>
      </c>
      <c r="V867" s="43" t="e">
        <f>IF(Announcements!#REF!="ü",1,0)</f>
        <v>#REF!</v>
      </c>
    </row>
    <row r="868" spans="1:22" x14ac:dyDescent="0.3">
      <c r="A868" s="15" t="str">
        <f>IF(NOT(ISBLANK(Announcements!A871)),Announcements!A871,NA())</f>
        <v>NZ-20200316-mon-3</v>
      </c>
      <c r="B868" s="15">
        <f>IF(NOT(ISBLANK(Announcements!B871)),Announcements!B871,NA())</f>
        <v>1</v>
      </c>
      <c r="C868" s="15" t="e">
        <f>IF(NOT(ISBLANK(Announcements!#REF!)),Announcements!#REF!,NA())</f>
        <v>#REF!</v>
      </c>
      <c r="D868" s="26">
        <f>IF(NOT(ISBLANK(Announcements!C871)),Announcements!C871,NA())</f>
        <v>43906</v>
      </c>
      <c r="E868" s="15" t="e">
        <f>IF(NOT(ISBLANK(Announcements!D871)),Announcements!D871,NA())</f>
        <v>#N/A</v>
      </c>
      <c r="F868" s="15" t="str">
        <f>IF(NOT(ISBLANK(Announcements!E871)),Announcements!E871,NA())</f>
        <v>NZ</v>
      </c>
      <c r="G868" s="15" t="str">
        <f>IF(NOT(ISBLANK(Announcements!F871)),Announcements!F871,NA())</f>
        <v>Reserve policy</v>
      </c>
      <c r="H868" s="15" t="e">
        <f>IF(INDEX('Lending operations'!$L$3:$L$1007,MATCH($A868,'Lending operations'!$A$3:$A$1007,0))="ü",1,0)</f>
        <v>#N/A</v>
      </c>
      <c r="I868" s="15" t="e">
        <f>IF(INDEX('Lending operations'!$M$3:$M$1007,MATCH($A868,'Lending operations'!$A$3:$A$1007,0))="ü",1,NA())</f>
        <v>#N/A</v>
      </c>
      <c r="J868" s="15">
        <f t="shared" si="26"/>
        <v>0</v>
      </c>
      <c r="K868" s="15">
        <f t="shared" si="27"/>
        <v>0</v>
      </c>
      <c r="M868" s="15" t="e">
        <f>IF(INDEX('Asset purchases'!L$3:L$1002,MATCH($A868,'Asset purchases'!$A$3:$A$1002,0))="ü",1,NA())</f>
        <v>#N/A</v>
      </c>
      <c r="N868" s="15" t="e">
        <f>IF(INDEX('Asset purchases'!M$3:M$1002,MATCH($A868,'Asset purchases'!$A$3:$A$1002,0))="ü",1,NA())</f>
        <v>#N/A</v>
      </c>
      <c r="O868" s="15" t="e">
        <f>IF(INDEX('Asset purchases'!N$3:N$1002,MATCH($A868,'Asset purchases'!$A$3:$A$1002,0))="ü",1,NA())</f>
        <v>#N/A</v>
      </c>
      <c r="P868" s="15" t="e">
        <f>IF(INDEX('Asset purchases'!O$3:O$1002,MATCH($A868,'Asset purchases'!$A$3:$A$1002,0))="ü",1,NA())</f>
        <v>#N/A</v>
      </c>
      <c r="Q868" s="15" t="e">
        <f>IF(INDEX('Asset purchases'!P$3:P$1002,MATCH($A868,'Asset purchases'!$A$3:$A$1002,0))="ü",1,NA())</f>
        <v>#N/A</v>
      </c>
      <c r="R868" s="15" t="e">
        <f>IF(INDEX('Asset purchases'!Q$3:Q$1002,MATCH($A868,'Asset purchases'!$A$3:$A$1002,0))="ü",1,NA())</f>
        <v>#N/A</v>
      </c>
      <c r="S868" s="15" t="e">
        <f>IF(INDEX('Asset purchases'!R$3:R$1002,MATCH($A868,'Asset purchases'!$A$3:$A$1002,0))="ü",1,NA())</f>
        <v>#N/A</v>
      </c>
      <c r="T868" s="15" t="e">
        <f>IF(INDEX('Asset purchases'!S$3:S$1002,MATCH($A868,'Asset purchases'!$A$3:$A$1002,0))="ü",1,NA())</f>
        <v>#N/A</v>
      </c>
      <c r="U868" s="15" t="e">
        <f>IF(INDEX('Asset purchases'!T$3:T$1002,MATCH($A868,'Asset purchases'!$A$3:$A$1002,0))="ü",1,NA())</f>
        <v>#N/A</v>
      </c>
      <c r="V868" s="43">
        <f>IF(Announcements!H871="ü",1,0)</f>
        <v>0</v>
      </c>
    </row>
    <row r="869" spans="1:22" x14ac:dyDescent="0.3">
      <c r="A869" s="15" t="str">
        <f>IF(NOT(ISBLANK(Announcements!A872)),Announcements!A872,NA())</f>
        <v>NZ-20200319-mon-1</v>
      </c>
      <c r="B869" s="15">
        <f>IF(NOT(ISBLANK(Announcements!B872)),Announcements!B872,NA())</f>
        <v>1</v>
      </c>
      <c r="C869" s="15" t="e">
        <f>IF(NOT(ISBLANK(Announcements!#REF!)),Announcements!#REF!,NA())</f>
        <v>#REF!</v>
      </c>
      <c r="D869" s="26">
        <f>IF(NOT(ISBLANK(Announcements!C872)),Announcements!C872,NA())</f>
        <v>43909</v>
      </c>
      <c r="E869" s="15" t="e">
        <f>IF(NOT(ISBLANK(Announcements!D872)),Announcements!D872,NA())</f>
        <v>#N/A</v>
      </c>
      <c r="F869" s="15" t="str">
        <f>IF(NOT(ISBLANK(Announcements!E872)),Announcements!E872,NA())</f>
        <v>NZ</v>
      </c>
      <c r="G869" s="15" t="str">
        <f>IF(NOT(ISBLANK(Announcements!F872)),Announcements!F872,NA())</f>
        <v>Foreign exchange</v>
      </c>
      <c r="H869" s="15" t="e">
        <f>IF(INDEX('Lending operations'!$L$3:$L$1007,MATCH($A869,'Lending operations'!$A$3:$A$1007,0))="ü",1,0)</f>
        <v>#N/A</v>
      </c>
      <c r="I869" s="15" t="e">
        <f>IF(INDEX('Lending operations'!$M$3:$M$1007,MATCH($A869,'Lending operations'!$A$3:$A$1007,0))="ü",1,NA())</f>
        <v>#N/A</v>
      </c>
      <c r="J869" s="15">
        <f t="shared" si="26"/>
        <v>0</v>
      </c>
      <c r="K869" s="15">
        <f t="shared" si="27"/>
        <v>0</v>
      </c>
      <c r="M869" s="15" t="e">
        <f>IF(INDEX('Asset purchases'!L$3:L$1002,MATCH($A869,'Asset purchases'!$A$3:$A$1002,0))="ü",1,NA())</f>
        <v>#N/A</v>
      </c>
      <c r="N869" s="15" t="e">
        <f>IF(INDEX('Asset purchases'!M$3:M$1002,MATCH($A869,'Asset purchases'!$A$3:$A$1002,0))="ü",1,NA())</f>
        <v>#N/A</v>
      </c>
      <c r="O869" s="15" t="e">
        <f>IF(INDEX('Asset purchases'!N$3:N$1002,MATCH($A869,'Asset purchases'!$A$3:$A$1002,0))="ü",1,NA())</f>
        <v>#N/A</v>
      </c>
      <c r="P869" s="15" t="e">
        <f>IF(INDEX('Asset purchases'!O$3:O$1002,MATCH($A869,'Asset purchases'!$A$3:$A$1002,0))="ü",1,NA())</f>
        <v>#N/A</v>
      </c>
      <c r="Q869" s="15" t="e">
        <f>IF(INDEX('Asset purchases'!P$3:P$1002,MATCH($A869,'Asset purchases'!$A$3:$A$1002,0))="ü",1,NA())</f>
        <v>#N/A</v>
      </c>
      <c r="R869" s="15" t="e">
        <f>IF(INDEX('Asset purchases'!Q$3:Q$1002,MATCH($A869,'Asset purchases'!$A$3:$A$1002,0))="ü",1,NA())</f>
        <v>#N/A</v>
      </c>
      <c r="S869" s="15" t="e">
        <f>IF(INDEX('Asset purchases'!R$3:R$1002,MATCH($A869,'Asset purchases'!$A$3:$A$1002,0))="ü",1,NA())</f>
        <v>#N/A</v>
      </c>
      <c r="T869" s="15" t="e">
        <f>IF(INDEX('Asset purchases'!S$3:S$1002,MATCH($A869,'Asset purchases'!$A$3:$A$1002,0))="ü",1,NA())</f>
        <v>#N/A</v>
      </c>
      <c r="U869" s="15" t="e">
        <f>IF(INDEX('Asset purchases'!T$3:T$1002,MATCH($A869,'Asset purchases'!$A$3:$A$1002,0))="ü",1,NA())</f>
        <v>#N/A</v>
      </c>
      <c r="V869" s="43">
        <f>IF(Announcements!H872="ü",1,0)</f>
        <v>0</v>
      </c>
    </row>
    <row r="870" spans="1:22" x14ac:dyDescent="0.3">
      <c r="A870" s="15" t="str">
        <f>IF(NOT(ISBLANK(Announcements!A873)),Announcements!A873,NA())</f>
        <v>NZ-20200319-mon-1</v>
      </c>
      <c r="B870" s="15">
        <f>IF(NOT(ISBLANK(Announcements!B873)),Announcements!B873,NA())</f>
        <v>2</v>
      </c>
      <c r="C870" s="15" t="e">
        <f>IF(NOT(ISBLANK(Announcements!#REF!)),Announcements!#REF!,NA())</f>
        <v>#REF!</v>
      </c>
      <c r="D870" s="26">
        <f>IF(NOT(ISBLANK(Announcements!C873)),Announcements!C873,NA())</f>
        <v>43909</v>
      </c>
      <c r="E870" s="15" t="e">
        <f>IF(NOT(ISBLANK(Announcements!D873)),Announcements!D873,NA())</f>
        <v>#N/A</v>
      </c>
      <c r="F870" s="15" t="str">
        <f>IF(NOT(ISBLANK(Announcements!E873)),Announcements!E873,NA())</f>
        <v>NZ</v>
      </c>
      <c r="G870" s="15" t="str">
        <f>IF(NOT(ISBLANK(Announcements!F873)),Announcements!F873,NA())</f>
        <v>Foreign exchange</v>
      </c>
      <c r="H870" s="15" t="e">
        <f>IF(INDEX('Lending operations'!$L$3:$L$1007,MATCH($A870,'Lending operations'!$A$3:$A$1007,0))="ü",1,0)</f>
        <v>#N/A</v>
      </c>
      <c r="I870" s="15" t="e">
        <f>IF(INDEX('Lending operations'!$M$3:$M$1007,MATCH($A870,'Lending operations'!$A$3:$A$1007,0))="ü",1,NA())</f>
        <v>#N/A</v>
      </c>
      <c r="J870" s="15">
        <f t="shared" si="26"/>
        <v>0</v>
      </c>
      <c r="K870" s="15">
        <f t="shared" si="27"/>
        <v>0</v>
      </c>
      <c r="M870" s="15" t="e">
        <f>IF(INDEX('Asset purchases'!L$3:L$1002,MATCH($A870,'Asset purchases'!$A$3:$A$1002,0))="ü",1,NA())</f>
        <v>#N/A</v>
      </c>
      <c r="N870" s="15" t="e">
        <f>IF(INDEX('Asset purchases'!M$3:M$1002,MATCH($A870,'Asset purchases'!$A$3:$A$1002,0))="ü",1,NA())</f>
        <v>#N/A</v>
      </c>
      <c r="O870" s="15" t="e">
        <f>IF(INDEX('Asset purchases'!N$3:N$1002,MATCH($A870,'Asset purchases'!$A$3:$A$1002,0))="ü",1,NA())</f>
        <v>#N/A</v>
      </c>
      <c r="P870" s="15" t="e">
        <f>IF(INDEX('Asset purchases'!O$3:O$1002,MATCH($A870,'Asset purchases'!$A$3:$A$1002,0))="ü",1,NA())</f>
        <v>#N/A</v>
      </c>
      <c r="Q870" s="15" t="e">
        <f>IF(INDEX('Asset purchases'!P$3:P$1002,MATCH($A870,'Asset purchases'!$A$3:$A$1002,0))="ü",1,NA())</f>
        <v>#N/A</v>
      </c>
      <c r="R870" s="15" t="e">
        <f>IF(INDEX('Asset purchases'!Q$3:Q$1002,MATCH($A870,'Asset purchases'!$A$3:$A$1002,0))="ü",1,NA())</f>
        <v>#N/A</v>
      </c>
      <c r="S870" s="15" t="e">
        <f>IF(INDEX('Asset purchases'!R$3:R$1002,MATCH($A870,'Asset purchases'!$A$3:$A$1002,0))="ü",1,NA())</f>
        <v>#N/A</v>
      </c>
      <c r="T870" s="15" t="e">
        <f>IF(INDEX('Asset purchases'!S$3:S$1002,MATCH($A870,'Asset purchases'!$A$3:$A$1002,0))="ü",1,NA())</f>
        <v>#N/A</v>
      </c>
      <c r="U870" s="15" t="e">
        <f>IF(INDEX('Asset purchases'!T$3:T$1002,MATCH($A870,'Asset purchases'!$A$3:$A$1002,0))="ü",1,NA())</f>
        <v>#N/A</v>
      </c>
      <c r="V870" s="43">
        <f>IF(Announcements!H873="ü",1,0)</f>
        <v>0</v>
      </c>
    </row>
    <row r="871" spans="1:22" x14ac:dyDescent="0.3">
      <c r="A871" s="15" t="str">
        <f>IF(NOT(ISBLANK(Announcements!A874)),Announcements!A874,NA())</f>
        <v>NZ-20200316-mon-3</v>
      </c>
      <c r="B871" s="15">
        <f>IF(NOT(ISBLANK(Announcements!B874)),Announcements!B874,NA())</f>
        <v>2</v>
      </c>
      <c r="C871" s="15" t="e">
        <f>IF(NOT(ISBLANK(Announcements!#REF!)),Announcements!#REF!,NA())</f>
        <v>#REF!</v>
      </c>
      <c r="D871" s="26">
        <f>IF(NOT(ISBLANK(Announcements!C874)),Announcements!C874,NA())</f>
        <v>43910</v>
      </c>
      <c r="E871" s="15" t="e">
        <f>IF(NOT(ISBLANK(Announcements!D874)),Announcements!D874,NA())</f>
        <v>#N/A</v>
      </c>
      <c r="F871" s="15" t="str">
        <f>IF(NOT(ISBLANK(Announcements!E874)),Announcements!E874,NA())</f>
        <v>NZ</v>
      </c>
      <c r="G871" s="15" t="str">
        <f>IF(NOT(ISBLANK(Announcements!F874)),Announcements!F874,NA())</f>
        <v>Reserve policy</v>
      </c>
      <c r="H871" s="15" t="e">
        <f>IF(INDEX('Lending operations'!$L$3:$L$1007,MATCH($A871,'Lending operations'!$A$3:$A$1007,0))="ü",1,0)</f>
        <v>#N/A</v>
      </c>
      <c r="I871" s="15" t="e">
        <f>IF(INDEX('Lending operations'!$M$3:$M$1007,MATCH($A871,'Lending operations'!$A$3:$A$1007,0))="ü",1,NA())</f>
        <v>#N/A</v>
      </c>
      <c r="J871" s="15">
        <f t="shared" si="26"/>
        <v>0</v>
      </c>
      <c r="K871" s="15">
        <f t="shared" si="27"/>
        <v>0</v>
      </c>
      <c r="M871" s="15" t="e">
        <f>IF(INDEX('Asset purchases'!L$3:L$1002,MATCH($A871,'Asset purchases'!$A$3:$A$1002,0))="ü",1,NA())</f>
        <v>#N/A</v>
      </c>
      <c r="N871" s="15" t="e">
        <f>IF(INDEX('Asset purchases'!M$3:M$1002,MATCH($A871,'Asset purchases'!$A$3:$A$1002,0))="ü",1,NA())</f>
        <v>#N/A</v>
      </c>
      <c r="O871" s="15" t="e">
        <f>IF(INDEX('Asset purchases'!N$3:N$1002,MATCH($A871,'Asset purchases'!$A$3:$A$1002,0))="ü",1,NA())</f>
        <v>#N/A</v>
      </c>
      <c r="P871" s="15" t="e">
        <f>IF(INDEX('Asset purchases'!O$3:O$1002,MATCH($A871,'Asset purchases'!$A$3:$A$1002,0))="ü",1,NA())</f>
        <v>#N/A</v>
      </c>
      <c r="Q871" s="15" t="e">
        <f>IF(INDEX('Asset purchases'!P$3:P$1002,MATCH($A871,'Asset purchases'!$A$3:$A$1002,0))="ü",1,NA())</f>
        <v>#N/A</v>
      </c>
      <c r="R871" s="15" t="e">
        <f>IF(INDEX('Asset purchases'!Q$3:Q$1002,MATCH($A871,'Asset purchases'!$A$3:$A$1002,0))="ü",1,NA())</f>
        <v>#N/A</v>
      </c>
      <c r="S871" s="15" t="e">
        <f>IF(INDEX('Asset purchases'!R$3:R$1002,MATCH($A871,'Asset purchases'!$A$3:$A$1002,0))="ü",1,NA())</f>
        <v>#N/A</v>
      </c>
      <c r="T871" s="15" t="e">
        <f>IF(INDEX('Asset purchases'!S$3:S$1002,MATCH($A871,'Asset purchases'!$A$3:$A$1002,0))="ü",1,NA())</f>
        <v>#N/A</v>
      </c>
      <c r="U871" s="15" t="e">
        <f>IF(INDEX('Asset purchases'!T$3:T$1002,MATCH($A871,'Asset purchases'!$A$3:$A$1002,0))="ü",1,NA())</f>
        <v>#N/A</v>
      </c>
      <c r="V871" s="43">
        <f>IF(Announcements!H874="ü",1,0)</f>
        <v>0</v>
      </c>
    </row>
    <row r="872" spans="1:22" x14ac:dyDescent="0.3">
      <c r="A872" s="15" t="str">
        <f>IF(NOT(ISBLANK(Announcements!A875)),Announcements!A875,NA())</f>
        <v>NZ-20200320-mon-1</v>
      </c>
      <c r="B872" s="15">
        <f>IF(NOT(ISBLANK(Announcements!B875)),Announcements!B875,NA())</f>
        <v>1</v>
      </c>
      <c r="C872" s="15" t="e">
        <f>IF(NOT(ISBLANK(Announcements!#REF!)),Announcements!#REF!,NA())</f>
        <v>#REF!</v>
      </c>
      <c r="D872" s="26">
        <f>IF(NOT(ISBLANK(Announcements!C875)),Announcements!C875,NA())</f>
        <v>43910</v>
      </c>
      <c r="E872" s="15" t="e">
        <f>IF(NOT(ISBLANK(Announcements!D875)),Announcements!D875,NA())</f>
        <v>#N/A</v>
      </c>
      <c r="F872" s="15" t="str">
        <f>IF(NOT(ISBLANK(Announcements!E875)),Announcements!E875,NA())</f>
        <v>NZ</v>
      </c>
      <c r="G872" s="15" t="str">
        <f>IF(NOT(ISBLANK(Announcements!F875)),Announcements!F875,NA())</f>
        <v>Lending operations</v>
      </c>
      <c r="H872" s="15">
        <f>IF(INDEX('Lending operations'!$L$3:$L$1007,MATCH($A872,'Lending operations'!$A$3:$A$1007,0))="ü",1,0)</f>
        <v>0</v>
      </c>
      <c r="I872" s="15" t="e">
        <f>IF(INDEX('Lending operations'!$M$3:$M$1007,MATCH($A872,'Lending operations'!$A$3:$A$1007,0))="ü",1,NA())</f>
        <v>#N/A</v>
      </c>
      <c r="J872" s="15">
        <f t="shared" si="26"/>
        <v>0</v>
      </c>
      <c r="K872" s="15">
        <f t="shared" si="27"/>
        <v>0</v>
      </c>
      <c r="M872" s="15" t="e">
        <f>IF(INDEX('Asset purchases'!L$3:L$1002,MATCH($A872,'Asset purchases'!$A$3:$A$1002,0))="ü",1,NA())</f>
        <v>#N/A</v>
      </c>
      <c r="N872" s="15" t="e">
        <f>IF(INDEX('Asset purchases'!M$3:M$1002,MATCH($A872,'Asset purchases'!$A$3:$A$1002,0))="ü",1,NA())</f>
        <v>#N/A</v>
      </c>
      <c r="O872" s="15" t="e">
        <f>IF(INDEX('Asset purchases'!N$3:N$1002,MATCH($A872,'Asset purchases'!$A$3:$A$1002,0))="ü",1,NA())</f>
        <v>#N/A</v>
      </c>
      <c r="P872" s="15" t="e">
        <f>IF(INDEX('Asset purchases'!O$3:O$1002,MATCH($A872,'Asset purchases'!$A$3:$A$1002,0))="ü",1,NA())</f>
        <v>#N/A</v>
      </c>
      <c r="Q872" s="15" t="e">
        <f>IF(INDEX('Asset purchases'!P$3:P$1002,MATCH($A872,'Asset purchases'!$A$3:$A$1002,0))="ü",1,NA())</f>
        <v>#N/A</v>
      </c>
      <c r="R872" s="15" t="e">
        <f>IF(INDEX('Asset purchases'!Q$3:Q$1002,MATCH($A872,'Asset purchases'!$A$3:$A$1002,0))="ü",1,NA())</f>
        <v>#N/A</v>
      </c>
      <c r="S872" s="15" t="e">
        <f>IF(INDEX('Asset purchases'!R$3:R$1002,MATCH($A872,'Asset purchases'!$A$3:$A$1002,0))="ü",1,NA())</f>
        <v>#N/A</v>
      </c>
      <c r="T872" s="15" t="e">
        <f>IF(INDEX('Asset purchases'!S$3:S$1002,MATCH($A872,'Asset purchases'!$A$3:$A$1002,0))="ü",1,NA())</f>
        <v>#N/A</v>
      </c>
      <c r="U872" s="15" t="e">
        <f>IF(INDEX('Asset purchases'!T$3:T$1002,MATCH($A872,'Asset purchases'!$A$3:$A$1002,0))="ü",1,NA())</f>
        <v>#N/A</v>
      </c>
      <c r="V872" s="43">
        <f>IF(Announcements!H875="ü",1,0)</f>
        <v>0</v>
      </c>
    </row>
    <row r="873" spans="1:22" x14ac:dyDescent="0.3">
      <c r="A873" s="15" t="str">
        <f>IF(NOT(ISBLANK(Announcements!A876)),Announcements!A876,NA())</f>
        <v>NZ-20200323-mon-1</v>
      </c>
      <c r="B873" s="15">
        <f>IF(NOT(ISBLANK(Announcements!B876)),Announcements!B876,NA())</f>
        <v>1</v>
      </c>
      <c r="C873" s="15" t="e">
        <f>IF(NOT(ISBLANK(Announcements!#REF!)),Announcements!#REF!,NA())</f>
        <v>#REF!</v>
      </c>
      <c r="D873" s="26">
        <f>IF(NOT(ISBLANK(Announcements!C876)),Announcements!C876,NA())</f>
        <v>43913</v>
      </c>
      <c r="E873" s="15" t="e">
        <f>IF(NOT(ISBLANK(Announcements!D876)),Announcements!D876,NA())</f>
        <v>#N/A</v>
      </c>
      <c r="F873" s="15" t="str">
        <f>IF(NOT(ISBLANK(Announcements!E876)),Announcements!E876,NA())</f>
        <v>NZ</v>
      </c>
      <c r="G873" s="15" t="str">
        <f>IF(NOT(ISBLANK(Announcements!F876)),Announcements!F876,NA())</f>
        <v>Asset purchases</v>
      </c>
      <c r="H873" s="15" t="e">
        <f>IF(INDEX('Lending operations'!$L$3:$L$1007,MATCH($A873,'Lending operations'!$A$3:$A$1007,0))="ü",1,0)</f>
        <v>#N/A</v>
      </c>
      <c r="I873" s="15" t="e">
        <f>IF(INDEX('Lending operations'!$M$3:$M$1007,MATCH($A873,'Lending operations'!$A$3:$A$1007,0))="ü",1,NA())</f>
        <v>#N/A</v>
      </c>
      <c r="J873" s="15">
        <f t="shared" si="26"/>
        <v>0</v>
      </c>
      <c r="K873" s="15">
        <f t="shared" si="27"/>
        <v>1</v>
      </c>
      <c r="M873" s="15">
        <f>IF(INDEX('Asset purchases'!L$3:L$1002,MATCH($A873,'Asset purchases'!$A$3:$A$1002,0))="ü",1,NA())</f>
        <v>1</v>
      </c>
      <c r="N873" s="15">
        <f>IF(INDEX('Asset purchases'!M$3:M$1002,MATCH($A873,'Asset purchases'!$A$3:$A$1002,0))="ü",1,NA())</f>
        <v>1</v>
      </c>
      <c r="O873" s="15" t="e">
        <f>IF(INDEX('Asset purchases'!N$3:N$1002,MATCH($A873,'Asset purchases'!$A$3:$A$1002,0))="ü",1,NA())</f>
        <v>#N/A</v>
      </c>
      <c r="P873" s="15" t="e">
        <f>IF(INDEX('Asset purchases'!O$3:O$1002,MATCH($A873,'Asset purchases'!$A$3:$A$1002,0))="ü",1,NA())</f>
        <v>#N/A</v>
      </c>
      <c r="Q873" s="15" t="e">
        <f>IF(INDEX('Asset purchases'!P$3:P$1002,MATCH($A873,'Asset purchases'!$A$3:$A$1002,0))="ü",1,NA())</f>
        <v>#N/A</v>
      </c>
      <c r="R873" s="15" t="e">
        <f>IF(INDEX('Asset purchases'!Q$3:Q$1002,MATCH($A873,'Asset purchases'!$A$3:$A$1002,0))="ü",1,NA())</f>
        <v>#N/A</v>
      </c>
      <c r="S873" s="15" t="e">
        <f>IF(INDEX('Asset purchases'!R$3:R$1002,MATCH($A873,'Asset purchases'!$A$3:$A$1002,0))="ü",1,NA())</f>
        <v>#N/A</v>
      </c>
      <c r="T873" s="15" t="e">
        <f>IF(INDEX('Asset purchases'!S$3:S$1002,MATCH($A873,'Asset purchases'!$A$3:$A$1002,0))="ü",1,NA())</f>
        <v>#N/A</v>
      </c>
      <c r="U873" s="15" t="e">
        <f>IF(INDEX('Asset purchases'!T$3:T$1002,MATCH($A873,'Asset purchases'!$A$3:$A$1002,0))="ü",1,NA())</f>
        <v>#N/A</v>
      </c>
      <c r="V873" s="43">
        <f>IF(Announcements!H876="ü",1,0)</f>
        <v>0</v>
      </c>
    </row>
    <row r="874" spans="1:22" x14ac:dyDescent="0.3">
      <c r="A874" s="15" t="str">
        <f>IF(NOT(ISBLANK(Announcements!A877)),Announcements!A877,NA())</f>
        <v>NZ-20200330-mon-1</v>
      </c>
      <c r="B874" s="15">
        <f>IF(NOT(ISBLANK(Announcements!B877)),Announcements!B877,NA())</f>
        <v>1</v>
      </c>
      <c r="C874" s="15" t="e">
        <f>IF(NOT(ISBLANK(Announcements!#REF!)),Announcements!#REF!,NA())</f>
        <v>#REF!</v>
      </c>
      <c r="D874" s="26">
        <f>IF(NOT(ISBLANK(Announcements!C877)),Announcements!C877,NA())</f>
        <v>43920</v>
      </c>
      <c r="E874" s="15" t="e">
        <f>IF(NOT(ISBLANK(Announcements!D877)),Announcements!D877,NA())</f>
        <v>#N/A</v>
      </c>
      <c r="F874" s="15" t="str">
        <f>IF(NOT(ISBLANK(Announcements!E877)),Announcements!E877,NA())</f>
        <v>NZ</v>
      </c>
      <c r="G874" s="15" t="str">
        <f>IF(NOT(ISBLANK(Announcements!F877)),Announcements!F877,NA())</f>
        <v>Lending operations</v>
      </c>
      <c r="H874" s="15">
        <f>IF(INDEX('Lending operations'!$L$3:$L$1007,MATCH($A874,'Lending operations'!$A$3:$A$1007,0))="ü",1,0)</f>
        <v>1</v>
      </c>
      <c r="I874" s="15" t="e">
        <f>IF(INDEX('Lending operations'!$M$3:$M$1007,MATCH($A874,'Lending operations'!$A$3:$A$1007,0))="ü",1,NA())</f>
        <v>#N/A</v>
      </c>
      <c r="J874" s="15">
        <f t="shared" si="26"/>
        <v>0</v>
      </c>
      <c r="K874" s="15">
        <f t="shared" si="27"/>
        <v>0</v>
      </c>
      <c r="M874" s="15" t="e">
        <f>IF(INDEX('Asset purchases'!L$3:L$1002,MATCH($A874,'Asset purchases'!$A$3:$A$1002,0))="ü",1,NA())</f>
        <v>#N/A</v>
      </c>
      <c r="N874" s="15" t="e">
        <f>IF(INDEX('Asset purchases'!M$3:M$1002,MATCH($A874,'Asset purchases'!$A$3:$A$1002,0))="ü",1,NA())</f>
        <v>#N/A</v>
      </c>
      <c r="O874" s="15" t="e">
        <f>IF(INDEX('Asset purchases'!N$3:N$1002,MATCH($A874,'Asset purchases'!$A$3:$A$1002,0))="ü",1,NA())</f>
        <v>#N/A</v>
      </c>
      <c r="P874" s="15" t="e">
        <f>IF(INDEX('Asset purchases'!O$3:O$1002,MATCH($A874,'Asset purchases'!$A$3:$A$1002,0))="ü",1,NA())</f>
        <v>#N/A</v>
      </c>
      <c r="Q874" s="15" t="e">
        <f>IF(INDEX('Asset purchases'!P$3:P$1002,MATCH($A874,'Asset purchases'!$A$3:$A$1002,0))="ü",1,NA())</f>
        <v>#N/A</v>
      </c>
      <c r="R874" s="15" t="e">
        <f>IF(INDEX('Asset purchases'!Q$3:Q$1002,MATCH($A874,'Asset purchases'!$A$3:$A$1002,0))="ü",1,NA())</f>
        <v>#N/A</v>
      </c>
      <c r="S874" s="15" t="e">
        <f>IF(INDEX('Asset purchases'!R$3:R$1002,MATCH($A874,'Asset purchases'!$A$3:$A$1002,0))="ü",1,NA())</f>
        <v>#N/A</v>
      </c>
      <c r="T874" s="15" t="e">
        <f>IF(INDEX('Asset purchases'!S$3:S$1002,MATCH($A874,'Asset purchases'!$A$3:$A$1002,0))="ü",1,NA())</f>
        <v>#N/A</v>
      </c>
      <c r="U874" s="15" t="e">
        <f>IF(INDEX('Asset purchases'!T$3:T$1002,MATCH($A874,'Asset purchases'!$A$3:$A$1002,0))="ü",1,NA())</f>
        <v>#N/A</v>
      </c>
      <c r="V874" s="43">
        <f>IF(Announcements!H877="ü",1,0)</f>
        <v>0</v>
      </c>
    </row>
    <row r="875" spans="1:22" x14ac:dyDescent="0.3">
      <c r="A875" s="15" t="str">
        <f>IF(NOT(ISBLANK(Announcements!A878)),Announcements!A878,NA())</f>
        <v>NZ-20200402-mon-1</v>
      </c>
      <c r="B875" s="15">
        <f>IF(NOT(ISBLANK(Announcements!B878)),Announcements!B878,NA())</f>
        <v>1</v>
      </c>
      <c r="C875" s="15" t="e">
        <f>IF(NOT(ISBLANK(Announcements!#REF!)),Announcements!#REF!,NA())</f>
        <v>#REF!</v>
      </c>
      <c r="D875" s="26">
        <f>IF(NOT(ISBLANK(Announcements!C878)),Announcements!C878,NA())</f>
        <v>43923</v>
      </c>
      <c r="E875" s="15" t="e">
        <f>IF(NOT(ISBLANK(Announcements!D878)),Announcements!D878,NA())</f>
        <v>#N/A</v>
      </c>
      <c r="F875" s="15" t="str">
        <f>IF(NOT(ISBLANK(Announcements!E878)),Announcements!E878,NA())</f>
        <v>NZ</v>
      </c>
      <c r="G875" s="15" t="str">
        <f>IF(NOT(ISBLANK(Announcements!F878)),Announcements!F878,NA())</f>
        <v>Lending operations</v>
      </c>
      <c r="H875" s="15">
        <f>IF(INDEX('Lending operations'!$L$3:$L$1007,MATCH($A875,'Lending operations'!$A$3:$A$1007,0))="ü",1,0)</f>
        <v>1</v>
      </c>
      <c r="I875" s="15" t="e">
        <f>IF(INDEX('Lending operations'!$M$3:$M$1007,MATCH($A875,'Lending operations'!$A$3:$A$1007,0))="ü",1,NA())</f>
        <v>#N/A</v>
      </c>
      <c r="J875" s="15">
        <f t="shared" si="26"/>
        <v>0</v>
      </c>
      <c r="K875" s="15">
        <f t="shared" si="27"/>
        <v>0</v>
      </c>
      <c r="M875" s="15" t="e">
        <f>IF(INDEX('Asset purchases'!L$3:L$1002,MATCH($A875,'Asset purchases'!$A$3:$A$1002,0))="ü",1,NA())</f>
        <v>#N/A</v>
      </c>
      <c r="N875" s="15" t="e">
        <f>IF(INDEX('Asset purchases'!M$3:M$1002,MATCH($A875,'Asset purchases'!$A$3:$A$1002,0))="ü",1,NA())</f>
        <v>#N/A</v>
      </c>
      <c r="O875" s="15" t="e">
        <f>IF(INDEX('Asset purchases'!N$3:N$1002,MATCH($A875,'Asset purchases'!$A$3:$A$1002,0))="ü",1,NA())</f>
        <v>#N/A</v>
      </c>
      <c r="P875" s="15" t="e">
        <f>IF(INDEX('Asset purchases'!O$3:O$1002,MATCH($A875,'Asset purchases'!$A$3:$A$1002,0))="ü",1,NA())</f>
        <v>#N/A</v>
      </c>
      <c r="Q875" s="15" t="e">
        <f>IF(INDEX('Asset purchases'!P$3:P$1002,MATCH($A875,'Asset purchases'!$A$3:$A$1002,0))="ü",1,NA())</f>
        <v>#N/A</v>
      </c>
      <c r="R875" s="15" t="e">
        <f>IF(INDEX('Asset purchases'!Q$3:Q$1002,MATCH($A875,'Asset purchases'!$A$3:$A$1002,0))="ü",1,NA())</f>
        <v>#N/A</v>
      </c>
      <c r="S875" s="15" t="e">
        <f>IF(INDEX('Asset purchases'!R$3:R$1002,MATCH($A875,'Asset purchases'!$A$3:$A$1002,0))="ü",1,NA())</f>
        <v>#N/A</v>
      </c>
      <c r="T875" s="15" t="e">
        <f>IF(INDEX('Asset purchases'!S$3:S$1002,MATCH($A875,'Asset purchases'!$A$3:$A$1002,0))="ü",1,NA())</f>
        <v>#N/A</v>
      </c>
      <c r="U875" s="15" t="e">
        <f>IF(INDEX('Asset purchases'!T$3:T$1002,MATCH($A875,'Asset purchases'!$A$3:$A$1002,0))="ü",1,NA())</f>
        <v>#N/A</v>
      </c>
      <c r="V875" s="43">
        <f>IF(Announcements!H878="ü",1,0)</f>
        <v>0</v>
      </c>
    </row>
    <row r="876" spans="1:22" x14ac:dyDescent="0.3">
      <c r="A876" s="15" t="str">
        <f>IF(NOT(ISBLANK(Announcements!A879)),Announcements!A879,NA())</f>
        <v>NZ-20200323-mon-1</v>
      </c>
      <c r="B876" s="15">
        <f>IF(NOT(ISBLANK(Announcements!B879)),Announcements!B879,NA())</f>
        <v>2</v>
      </c>
      <c r="C876" s="15" t="e">
        <f>IF(NOT(ISBLANK(Announcements!#REF!)),Announcements!#REF!,NA())</f>
        <v>#REF!</v>
      </c>
      <c r="D876" s="26">
        <f>IF(NOT(ISBLANK(Announcements!C879)),Announcements!C879,NA())</f>
        <v>43928</v>
      </c>
      <c r="E876" s="15" t="e">
        <f>IF(NOT(ISBLANK(Announcements!D879)),Announcements!D879,NA())</f>
        <v>#N/A</v>
      </c>
      <c r="F876" s="15" t="str">
        <f>IF(NOT(ISBLANK(Announcements!E879)),Announcements!E879,NA())</f>
        <v>NZ</v>
      </c>
      <c r="G876" s="15" t="str">
        <f>IF(NOT(ISBLANK(Announcements!F879)),Announcements!F879,NA())</f>
        <v>Asset purchases</v>
      </c>
      <c r="H876" s="15" t="e">
        <f>IF(INDEX('Lending operations'!$L$3:$L$1007,MATCH($A876,'Lending operations'!$A$3:$A$1007,0))="ü",1,0)</f>
        <v>#N/A</v>
      </c>
      <c r="I876" s="15" t="e">
        <f>IF(INDEX('Lending operations'!$M$3:$M$1007,MATCH($A876,'Lending operations'!$A$3:$A$1007,0))="ü",1,NA())</f>
        <v>#N/A</v>
      </c>
      <c r="J876" s="15">
        <f t="shared" si="26"/>
        <v>0</v>
      </c>
      <c r="K876" s="15">
        <f t="shared" si="27"/>
        <v>1</v>
      </c>
      <c r="M876" s="15">
        <f>IF(INDEX('Asset purchases'!L$3:L$1002,MATCH($A876,'Asset purchases'!$A$3:$A$1002,0))="ü",1,NA())</f>
        <v>1</v>
      </c>
      <c r="N876" s="15">
        <f>IF(INDEX('Asset purchases'!M$3:M$1002,MATCH($A876,'Asset purchases'!$A$3:$A$1002,0))="ü",1,NA())</f>
        <v>1</v>
      </c>
      <c r="O876" s="15" t="e">
        <f>IF(INDEX('Asset purchases'!N$3:N$1002,MATCH($A876,'Asset purchases'!$A$3:$A$1002,0))="ü",1,NA())</f>
        <v>#N/A</v>
      </c>
      <c r="P876" s="15" t="e">
        <f>IF(INDEX('Asset purchases'!O$3:O$1002,MATCH($A876,'Asset purchases'!$A$3:$A$1002,0))="ü",1,NA())</f>
        <v>#N/A</v>
      </c>
      <c r="Q876" s="15" t="e">
        <f>IF(INDEX('Asset purchases'!P$3:P$1002,MATCH($A876,'Asset purchases'!$A$3:$A$1002,0))="ü",1,NA())</f>
        <v>#N/A</v>
      </c>
      <c r="R876" s="15" t="e">
        <f>IF(INDEX('Asset purchases'!Q$3:Q$1002,MATCH($A876,'Asset purchases'!$A$3:$A$1002,0))="ü",1,NA())</f>
        <v>#N/A</v>
      </c>
      <c r="S876" s="15" t="e">
        <f>IF(INDEX('Asset purchases'!R$3:R$1002,MATCH($A876,'Asset purchases'!$A$3:$A$1002,0))="ü",1,NA())</f>
        <v>#N/A</v>
      </c>
      <c r="T876" s="15" t="e">
        <f>IF(INDEX('Asset purchases'!S$3:S$1002,MATCH($A876,'Asset purchases'!$A$3:$A$1002,0))="ü",1,NA())</f>
        <v>#N/A</v>
      </c>
      <c r="U876" s="15" t="e">
        <f>IF(INDEX('Asset purchases'!T$3:T$1002,MATCH($A876,'Asset purchases'!$A$3:$A$1002,0))="ü",1,NA())</f>
        <v>#N/A</v>
      </c>
      <c r="V876" s="43">
        <f>IF(Announcements!H879="ü",1,0)</f>
        <v>0</v>
      </c>
    </row>
    <row r="877" spans="1:22" x14ac:dyDescent="0.3">
      <c r="A877" s="15" t="str">
        <f>IF(NOT(ISBLANK(Announcements!A880)),Announcements!A880,NA())</f>
        <v>NZ-20200323-mon-1</v>
      </c>
      <c r="B877" s="15">
        <f>IF(NOT(ISBLANK(Announcements!B880)),Announcements!B880,NA())</f>
        <v>3</v>
      </c>
      <c r="C877" s="15" t="e">
        <f>IF(NOT(ISBLANK(Announcements!#REF!)),Announcements!#REF!,NA())</f>
        <v>#REF!</v>
      </c>
      <c r="D877" s="26">
        <f>IF(NOT(ISBLANK(Announcements!C880)),Announcements!C880,NA())</f>
        <v>43964</v>
      </c>
      <c r="E877" s="15" t="e">
        <f>IF(NOT(ISBLANK(Announcements!D880)),Announcements!D880,NA())</f>
        <v>#N/A</v>
      </c>
      <c r="F877" s="15" t="str">
        <f>IF(NOT(ISBLANK(Announcements!E880)),Announcements!E880,NA())</f>
        <v>NZ</v>
      </c>
      <c r="G877" s="15" t="str">
        <f>IF(NOT(ISBLANK(Announcements!F880)),Announcements!F880,NA())</f>
        <v>Asset purchases</v>
      </c>
      <c r="H877" s="15" t="e">
        <f>IF(INDEX('Lending operations'!$L$3:$L$1007,MATCH($A877,'Lending operations'!$A$3:$A$1007,0))="ü",1,0)</f>
        <v>#N/A</v>
      </c>
      <c r="I877" s="15" t="e">
        <f>IF(INDEX('Lending operations'!$M$3:$M$1007,MATCH($A877,'Lending operations'!$A$3:$A$1007,0))="ü",1,NA())</f>
        <v>#N/A</v>
      </c>
      <c r="J877" s="15">
        <f t="shared" si="26"/>
        <v>0</v>
      </c>
      <c r="K877" s="15">
        <f t="shared" si="27"/>
        <v>1</v>
      </c>
      <c r="M877" s="15">
        <f>IF(INDEX('Asset purchases'!L$3:L$1002,MATCH($A877,'Asset purchases'!$A$3:$A$1002,0))="ü",1,NA())</f>
        <v>1</v>
      </c>
      <c r="N877" s="15">
        <f>IF(INDEX('Asset purchases'!M$3:M$1002,MATCH($A877,'Asset purchases'!$A$3:$A$1002,0))="ü",1,NA())</f>
        <v>1</v>
      </c>
      <c r="O877" s="15" t="e">
        <f>IF(INDEX('Asset purchases'!N$3:N$1002,MATCH($A877,'Asset purchases'!$A$3:$A$1002,0))="ü",1,NA())</f>
        <v>#N/A</v>
      </c>
      <c r="P877" s="15" t="e">
        <f>IF(INDEX('Asset purchases'!O$3:O$1002,MATCH($A877,'Asset purchases'!$A$3:$A$1002,0))="ü",1,NA())</f>
        <v>#N/A</v>
      </c>
      <c r="Q877" s="15" t="e">
        <f>IF(INDEX('Asset purchases'!P$3:P$1002,MATCH($A877,'Asset purchases'!$A$3:$A$1002,0))="ü",1,NA())</f>
        <v>#N/A</v>
      </c>
      <c r="R877" s="15" t="e">
        <f>IF(INDEX('Asset purchases'!Q$3:Q$1002,MATCH($A877,'Asset purchases'!$A$3:$A$1002,0))="ü",1,NA())</f>
        <v>#N/A</v>
      </c>
      <c r="S877" s="15" t="e">
        <f>IF(INDEX('Asset purchases'!R$3:R$1002,MATCH($A877,'Asset purchases'!$A$3:$A$1002,0))="ü",1,NA())</f>
        <v>#N/A</v>
      </c>
      <c r="T877" s="15" t="e">
        <f>IF(INDEX('Asset purchases'!S$3:S$1002,MATCH($A877,'Asset purchases'!$A$3:$A$1002,0))="ü",1,NA())</f>
        <v>#N/A</v>
      </c>
      <c r="U877" s="15" t="e">
        <f>IF(INDEX('Asset purchases'!T$3:T$1002,MATCH($A877,'Asset purchases'!$A$3:$A$1002,0))="ü",1,NA())</f>
        <v>#N/A</v>
      </c>
      <c r="V877" s="43">
        <f>IF(Announcements!H880="ü",1,0)</f>
        <v>0</v>
      </c>
    </row>
    <row r="878" spans="1:22" x14ac:dyDescent="0.3">
      <c r="A878" s="15" t="str">
        <f>IF(NOT(ISBLANK(Announcements!A881)),Announcements!A881,NA())</f>
        <v>NZ-20200316-mon-1</v>
      </c>
      <c r="B878" s="15">
        <f>IF(NOT(ISBLANK(Announcements!B881)),Announcements!B881,NA())</f>
        <v>2</v>
      </c>
      <c r="C878" s="15" t="e">
        <f>IF(NOT(ISBLANK(Announcements!#REF!)),Announcements!#REF!,NA())</f>
        <v>#REF!</v>
      </c>
      <c r="D878" s="26">
        <f>IF(NOT(ISBLANK(Announcements!C881)),Announcements!C881,NA())</f>
        <v>43964</v>
      </c>
      <c r="E878" s="15" t="e">
        <f>IF(NOT(ISBLANK(Announcements!D881)),Announcements!D881,NA())</f>
        <v>#N/A</v>
      </c>
      <c r="F878" s="15" t="str">
        <f>IF(NOT(ISBLANK(Announcements!E881)),Announcements!E881,NA())</f>
        <v>NZ</v>
      </c>
      <c r="G878" s="15" t="str">
        <f>IF(NOT(ISBLANK(Announcements!F881)),Announcements!F881,NA())</f>
        <v>Interest rate</v>
      </c>
      <c r="H878" s="15" t="e">
        <f>IF(INDEX('Lending operations'!$L$3:$L$1007,MATCH($A878,'Lending operations'!$A$3:$A$1007,0))="ü",1,0)</f>
        <v>#N/A</v>
      </c>
      <c r="I878" s="15" t="e">
        <f>IF(INDEX('Lending operations'!$M$3:$M$1007,MATCH($A878,'Lending operations'!$A$3:$A$1007,0))="ü",1,NA())</f>
        <v>#N/A</v>
      </c>
      <c r="J878" s="15">
        <f t="shared" si="26"/>
        <v>0</v>
      </c>
      <c r="K878" s="15">
        <f t="shared" si="27"/>
        <v>0</v>
      </c>
      <c r="M878" s="15" t="e">
        <f>IF(INDEX('Asset purchases'!L$3:L$1002,MATCH($A878,'Asset purchases'!$A$3:$A$1002,0))="ü",1,NA())</f>
        <v>#N/A</v>
      </c>
      <c r="N878" s="15" t="e">
        <f>IF(INDEX('Asset purchases'!M$3:M$1002,MATCH($A878,'Asset purchases'!$A$3:$A$1002,0))="ü",1,NA())</f>
        <v>#N/A</v>
      </c>
      <c r="O878" s="15" t="e">
        <f>IF(INDEX('Asset purchases'!N$3:N$1002,MATCH($A878,'Asset purchases'!$A$3:$A$1002,0))="ü",1,NA())</f>
        <v>#N/A</v>
      </c>
      <c r="P878" s="15" t="e">
        <f>IF(INDEX('Asset purchases'!O$3:O$1002,MATCH($A878,'Asset purchases'!$A$3:$A$1002,0))="ü",1,NA())</f>
        <v>#N/A</v>
      </c>
      <c r="Q878" s="15" t="e">
        <f>IF(INDEX('Asset purchases'!P$3:P$1002,MATCH($A878,'Asset purchases'!$A$3:$A$1002,0))="ü",1,NA())</f>
        <v>#N/A</v>
      </c>
      <c r="R878" s="15" t="e">
        <f>IF(INDEX('Asset purchases'!Q$3:Q$1002,MATCH($A878,'Asset purchases'!$A$3:$A$1002,0))="ü",1,NA())</f>
        <v>#N/A</v>
      </c>
      <c r="S878" s="15" t="e">
        <f>IF(INDEX('Asset purchases'!R$3:R$1002,MATCH($A878,'Asset purchases'!$A$3:$A$1002,0))="ü",1,NA())</f>
        <v>#N/A</v>
      </c>
      <c r="T878" s="15" t="e">
        <f>IF(INDEX('Asset purchases'!S$3:S$1002,MATCH($A878,'Asset purchases'!$A$3:$A$1002,0))="ü",1,NA())</f>
        <v>#N/A</v>
      </c>
      <c r="U878" s="15" t="e">
        <f>IF(INDEX('Asset purchases'!T$3:T$1002,MATCH($A878,'Asset purchases'!$A$3:$A$1002,0))="ü",1,NA())</f>
        <v>#N/A</v>
      </c>
      <c r="V878" s="43">
        <f>IF(Announcements!H881="ü",1,0)</f>
        <v>0</v>
      </c>
    </row>
    <row r="879" spans="1:22" x14ac:dyDescent="0.3">
      <c r="A879" s="15" t="str">
        <f>IF(NOT(ISBLANK(Announcements!A882)),Announcements!A882,NA())</f>
        <v>NZ-20200316-mon-1</v>
      </c>
      <c r="B879" s="15">
        <f>IF(NOT(ISBLANK(Announcements!B882)),Announcements!B882,NA())</f>
        <v>3</v>
      </c>
      <c r="C879" s="15" t="e">
        <f>IF(NOT(ISBLANK(Announcements!#REF!)),Announcements!#REF!,NA())</f>
        <v>#REF!</v>
      </c>
      <c r="D879" s="26">
        <f>IF(NOT(ISBLANK(Announcements!C882)),Announcements!C882,NA())</f>
        <v>44006</v>
      </c>
      <c r="E879" s="15" t="e">
        <f>IF(NOT(ISBLANK(Announcements!D882)),Announcements!D882,NA())</f>
        <v>#N/A</v>
      </c>
      <c r="F879" s="15" t="str">
        <f>IF(NOT(ISBLANK(Announcements!E882)),Announcements!E882,NA())</f>
        <v>NZ</v>
      </c>
      <c r="G879" s="15" t="str">
        <f>IF(NOT(ISBLANK(Announcements!F882)),Announcements!F882,NA())</f>
        <v>Interest rate</v>
      </c>
      <c r="H879" s="15" t="e">
        <f>IF(INDEX('Lending operations'!$L$3:$L$1007,MATCH($A879,'Lending operations'!$A$3:$A$1007,0))="ü",1,0)</f>
        <v>#N/A</v>
      </c>
      <c r="I879" s="15" t="e">
        <f>IF(INDEX('Lending operations'!$M$3:$M$1007,MATCH($A879,'Lending operations'!$A$3:$A$1007,0))="ü",1,NA())</f>
        <v>#N/A</v>
      </c>
      <c r="J879" s="15">
        <f t="shared" si="26"/>
        <v>0</v>
      </c>
      <c r="K879" s="15">
        <f t="shared" si="27"/>
        <v>0</v>
      </c>
      <c r="M879" s="15" t="e">
        <f>IF(INDEX('Asset purchases'!L$3:L$1002,MATCH($A879,'Asset purchases'!$A$3:$A$1002,0))="ü",1,NA())</f>
        <v>#N/A</v>
      </c>
      <c r="N879" s="15" t="e">
        <f>IF(INDEX('Asset purchases'!M$3:M$1002,MATCH($A879,'Asset purchases'!$A$3:$A$1002,0))="ü",1,NA())</f>
        <v>#N/A</v>
      </c>
      <c r="O879" s="15" t="e">
        <f>IF(INDEX('Asset purchases'!N$3:N$1002,MATCH($A879,'Asset purchases'!$A$3:$A$1002,0))="ü",1,NA())</f>
        <v>#N/A</v>
      </c>
      <c r="P879" s="15" t="e">
        <f>IF(INDEX('Asset purchases'!O$3:O$1002,MATCH($A879,'Asset purchases'!$A$3:$A$1002,0))="ü",1,NA())</f>
        <v>#N/A</v>
      </c>
      <c r="Q879" s="15" t="e">
        <f>IF(INDEX('Asset purchases'!P$3:P$1002,MATCH($A879,'Asset purchases'!$A$3:$A$1002,0))="ü",1,NA())</f>
        <v>#N/A</v>
      </c>
      <c r="R879" s="15" t="e">
        <f>IF(INDEX('Asset purchases'!Q$3:Q$1002,MATCH($A879,'Asset purchases'!$A$3:$A$1002,0))="ü",1,NA())</f>
        <v>#N/A</v>
      </c>
      <c r="S879" s="15" t="e">
        <f>IF(INDEX('Asset purchases'!R$3:R$1002,MATCH($A879,'Asset purchases'!$A$3:$A$1002,0))="ü",1,NA())</f>
        <v>#N/A</v>
      </c>
      <c r="T879" s="15" t="e">
        <f>IF(INDEX('Asset purchases'!S$3:S$1002,MATCH($A879,'Asset purchases'!$A$3:$A$1002,0))="ü",1,NA())</f>
        <v>#N/A</v>
      </c>
      <c r="U879" s="15" t="e">
        <f>IF(INDEX('Asset purchases'!T$3:T$1002,MATCH($A879,'Asset purchases'!$A$3:$A$1002,0))="ü",1,NA())</f>
        <v>#N/A</v>
      </c>
      <c r="V879" s="43">
        <f>IF(Announcements!H882="ü",1,0)</f>
        <v>0</v>
      </c>
    </row>
    <row r="880" spans="1:22" x14ac:dyDescent="0.3">
      <c r="A880" s="15" t="str">
        <f>IF(NOT(ISBLANK(Announcements!A883)),Announcements!A883,NA())</f>
        <v>NZ-20200323-mon-1</v>
      </c>
      <c r="B880" s="15">
        <f>IF(NOT(ISBLANK(Announcements!B883)),Announcements!B883,NA())</f>
        <v>4</v>
      </c>
      <c r="C880" s="15" t="e">
        <f>IF(NOT(ISBLANK(Announcements!#REF!)),Announcements!#REF!,NA())</f>
        <v>#REF!</v>
      </c>
      <c r="D880" s="26">
        <f>IF(NOT(ISBLANK(Announcements!C883)),Announcements!C883,NA())</f>
        <v>44055</v>
      </c>
      <c r="E880" s="15" t="e">
        <f>IF(NOT(ISBLANK(Announcements!D883)),Announcements!D883,NA())</f>
        <v>#N/A</v>
      </c>
      <c r="F880" s="15" t="str">
        <f>IF(NOT(ISBLANK(Announcements!E883)),Announcements!E883,NA())</f>
        <v>NZ</v>
      </c>
      <c r="G880" s="15" t="str">
        <f>IF(NOT(ISBLANK(Announcements!F883)),Announcements!F883,NA())</f>
        <v>Asset purchases</v>
      </c>
      <c r="H880" s="15" t="e">
        <f>IF(INDEX('Lending operations'!$L$3:$L$1007,MATCH($A880,'Lending operations'!$A$3:$A$1007,0))="ü",1,0)</f>
        <v>#N/A</v>
      </c>
      <c r="I880" s="15" t="e">
        <f>IF(INDEX('Lending operations'!$M$3:$M$1007,MATCH($A880,'Lending operations'!$A$3:$A$1007,0))="ü",1,NA())</f>
        <v>#N/A</v>
      </c>
      <c r="J880" s="15">
        <f t="shared" si="26"/>
        <v>0</v>
      </c>
      <c r="K880" s="15">
        <f t="shared" si="27"/>
        <v>1</v>
      </c>
      <c r="M880" s="15">
        <f>IF(INDEX('Asset purchases'!L$3:L$1002,MATCH($A880,'Asset purchases'!$A$3:$A$1002,0))="ü",1,NA())</f>
        <v>1</v>
      </c>
      <c r="N880" s="15">
        <f>IF(INDEX('Asset purchases'!M$3:M$1002,MATCH($A880,'Asset purchases'!$A$3:$A$1002,0))="ü",1,NA())</f>
        <v>1</v>
      </c>
      <c r="O880" s="15" t="e">
        <f>IF(INDEX('Asset purchases'!N$3:N$1002,MATCH($A880,'Asset purchases'!$A$3:$A$1002,0))="ü",1,NA())</f>
        <v>#N/A</v>
      </c>
      <c r="P880" s="15" t="e">
        <f>IF(INDEX('Asset purchases'!O$3:O$1002,MATCH($A880,'Asset purchases'!$A$3:$A$1002,0))="ü",1,NA())</f>
        <v>#N/A</v>
      </c>
      <c r="Q880" s="15" t="e">
        <f>IF(INDEX('Asset purchases'!P$3:P$1002,MATCH($A880,'Asset purchases'!$A$3:$A$1002,0))="ü",1,NA())</f>
        <v>#N/A</v>
      </c>
      <c r="R880" s="15" t="e">
        <f>IF(INDEX('Asset purchases'!Q$3:Q$1002,MATCH($A880,'Asset purchases'!$A$3:$A$1002,0))="ü",1,NA())</f>
        <v>#N/A</v>
      </c>
      <c r="S880" s="15" t="e">
        <f>IF(INDEX('Asset purchases'!R$3:R$1002,MATCH($A880,'Asset purchases'!$A$3:$A$1002,0))="ü",1,NA())</f>
        <v>#N/A</v>
      </c>
      <c r="T880" s="15" t="e">
        <f>IF(INDEX('Asset purchases'!S$3:S$1002,MATCH($A880,'Asset purchases'!$A$3:$A$1002,0))="ü",1,NA())</f>
        <v>#N/A</v>
      </c>
      <c r="U880" s="15" t="e">
        <f>IF(INDEX('Asset purchases'!T$3:T$1002,MATCH($A880,'Asset purchases'!$A$3:$A$1002,0))="ü",1,NA())</f>
        <v>#N/A</v>
      </c>
      <c r="V880" s="43">
        <f>IF(Announcements!H883="ü",1,0)</f>
        <v>0</v>
      </c>
    </row>
    <row r="881" spans="1:22" x14ac:dyDescent="0.3">
      <c r="A881" s="15" t="str">
        <f>IF(NOT(ISBLANK(Announcements!A884)),Announcements!A884,NA())</f>
        <v>NZ-20200316-mon-1</v>
      </c>
      <c r="B881" s="15">
        <f>IF(NOT(ISBLANK(Announcements!B884)),Announcements!B884,NA())</f>
        <v>4</v>
      </c>
      <c r="C881" s="15" t="e">
        <f>IF(NOT(ISBLANK(Announcements!#REF!)),Announcements!#REF!,NA())</f>
        <v>#REF!</v>
      </c>
      <c r="D881" s="26">
        <f>IF(NOT(ISBLANK(Announcements!C884)),Announcements!C884,NA())</f>
        <v>44055</v>
      </c>
      <c r="E881" s="15" t="e">
        <f>IF(NOT(ISBLANK(Announcements!D884)),Announcements!D884,NA())</f>
        <v>#N/A</v>
      </c>
      <c r="F881" s="15" t="str">
        <f>IF(NOT(ISBLANK(Announcements!E884)),Announcements!E884,NA())</f>
        <v>NZ</v>
      </c>
      <c r="G881" s="15" t="str">
        <f>IF(NOT(ISBLANK(Announcements!F884)),Announcements!F884,NA())</f>
        <v>Interest rate</v>
      </c>
      <c r="H881" s="15" t="e">
        <f>IF(INDEX('Lending operations'!$L$3:$L$1007,MATCH($A881,'Lending operations'!$A$3:$A$1007,0))="ü",1,0)</f>
        <v>#N/A</v>
      </c>
      <c r="I881" s="15" t="e">
        <f>IF(INDEX('Lending operations'!$M$3:$M$1007,MATCH($A881,'Lending operations'!$A$3:$A$1007,0))="ü",1,NA())</f>
        <v>#N/A</v>
      </c>
      <c r="J881" s="15">
        <f t="shared" si="26"/>
        <v>0</v>
      </c>
      <c r="K881" s="15">
        <f t="shared" si="27"/>
        <v>0</v>
      </c>
      <c r="M881" s="15" t="e">
        <f>IF(INDEX('Asset purchases'!L$3:L$1002,MATCH($A881,'Asset purchases'!$A$3:$A$1002,0))="ü",1,NA())</f>
        <v>#N/A</v>
      </c>
      <c r="N881" s="15" t="e">
        <f>IF(INDEX('Asset purchases'!M$3:M$1002,MATCH($A881,'Asset purchases'!$A$3:$A$1002,0))="ü",1,NA())</f>
        <v>#N/A</v>
      </c>
      <c r="O881" s="15" t="e">
        <f>IF(INDEX('Asset purchases'!N$3:N$1002,MATCH($A881,'Asset purchases'!$A$3:$A$1002,0))="ü",1,NA())</f>
        <v>#N/A</v>
      </c>
      <c r="P881" s="15" t="e">
        <f>IF(INDEX('Asset purchases'!O$3:O$1002,MATCH($A881,'Asset purchases'!$A$3:$A$1002,0))="ü",1,NA())</f>
        <v>#N/A</v>
      </c>
      <c r="Q881" s="15" t="e">
        <f>IF(INDEX('Asset purchases'!P$3:P$1002,MATCH($A881,'Asset purchases'!$A$3:$A$1002,0))="ü",1,NA())</f>
        <v>#N/A</v>
      </c>
      <c r="R881" s="15" t="e">
        <f>IF(INDEX('Asset purchases'!Q$3:Q$1002,MATCH($A881,'Asset purchases'!$A$3:$A$1002,0))="ü",1,NA())</f>
        <v>#N/A</v>
      </c>
      <c r="S881" s="15" t="e">
        <f>IF(INDEX('Asset purchases'!R$3:R$1002,MATCH($A881,'Asset purchases'!$A$3:$A$1002,0))="ü",1,NA())</f>
        <v>#N/A</v>
      </c>
      <c r="T881" s="15" t="e">
        <f>IF(INDEX('Asset purchases'!S$3:S$1002,MATCH($A881,'Asset purchases'!$A$3:$A$1002,0))="ü",1,NA())</f>
        <v>#N/A</v>
      </c>
      <c r="U881" s="15" t="e">
        <f>IF(INDEX('Asset purchases'!T$3:T$1002,MATCH($A881,'Asset purchases'!$A$3:$A$1002,0))="ü",1,NA())</f>
        <v>#N/A</v>
      </c>
      <c r="V881" s="43">
        <f>IF(Announcements!H884="ü",1,0)</f>
        <v>0</v>
      </c>
    </row>
    <row r="882" spans="1:22" x14ac:dyDescent="0.3">
      <c r="A882" s="15" t="str">
        <f>IF(NOT(ISBLANK(Announcements!A885)),Announcements!A885,NA())</f>
        <v>NZ-20200402-mon-1</v>
      </c>
      <c r="B882" s="15">
        <f>IF(NOT(ISBLANK(Announcements!B885)),Announcements!B885,NA())</f>
        <v>2</v>
      </c>
      <c r="C882" s="15" t="e">
        <f>IF(NOT(ISBLANK(Announcements!#REF!)),Announcements!#REF!,NA())</f>
        <v>#REF!</v>
      </c>
      <c r="D882" s="26">
        <f>IF(NOT(ISBLANK(Announcements!C885)),Announcements!C885,NA())</f>
        <v>44063</v>
      </c>
      <c r="E882" s="15" t="e">
        <f>IF(NOT(ISBLANK(Announcements!D885)),Announcements!D885,NA())</f>
        <v>#N/A</v>
      </c>
      <c r="F882" s="15" t="str">
        <f>IF(NOT(ISBLANK(Announcements!E885)),Announcements!E885,NA())</f>
        <v>NZ</v>
      </c>
      <c r="G882" s="15" t="str">
        <f>IF(NOT(ISBLANK(Announcements!F885)),Announcements!F885,NA())</f>
        <v>Lending operations</v>
      </c>
      <c r="H882" s="15">
        <f>IF(INDEX('Lending operations'!$L$3:$L$1007,MATCH($A882,'Lending operations'!$A$3:$A$1007,0))="ü",1,0)</f>
        <v>1</v>
      </c>
      <c r="I882" s="15" t="e">
        <f>IF(INDEX('Lending operations'!$M$3:$M$1007,MATCH($A882,'Lending operations'!$A$3:$A$1007,0))="ü",1,NA())</f>
        <v>#N/A</v>
      </c>
      <c r="J882" s="15">
        <f t="shared" si="26"/>
        <v>0</v>
      </c>
      <c r="K882" s="15">
        <f t="shared" si="27"/>
        <v>0</v>
      </c>
      <c r="M882" s="15" t="e">
        <f>IF(INDEX('Asset purchases'!L$3:L$1002,MATCH($A882,'Asset purchases'!$A$3:$A$1002,0))="ü",1,NA())</f>
        <v>#N/A</v>
      </c>
      <c r="N882" s="15" t="e">
        <f>IF(INDEX('Asset purchases'!M$3:M$1002,MATCH($A882,'Asset purchases'!$A$3:$A$1002,0))="ü",1,NA())</f>
        <v>#N/A</v>
      </c>
      <c r="O882" s="15" t="e">
        <f>IF(INDEX('Asset purchases'!N$3:N$1002,MATCH($A882,'Asset purchases'!$A$3:$A$1002,0))="ü",1,NA())</f>
        <v>#N/A</v>
      </c>
      <c r="P882" s="15" t="e">
        <f>IF(INDEX('Asset purchases'!O$3:O$1002,MATCH($A882,'Asset purchases'!$A$3:$A$1002,0))="ü",1,NA())</f>
        <v>#N/A</v>
      </c>
      <c r="Q882" s="15" t="e">
        <f>IF(INDEX('Asset purchases'!P$3:P$1002,MATCH($A882,'Asset purchases'!$A$3:$A$1002,0))="ü",1,NA())</f>
        <v>#N/A</v>
      </c>
      <c r="R882" s="15" t="e">
        <f>IF(INDEX('Asset purchases'!Q$3:Q$1002,MATCH($A882,'Asset purchases'!$A$3:$A$1002,0))="ü",1,NA())</f>
        <v>#N/A</v>
      </c>
      <c r="S882" s="15" t="e">
        <f>IF(INDEX('Asset purchases'!R$3:R$1002,MATCH($A882,'Asset purchases'!$A$3:$A$1002,0))="ü",1,NA())</f>
        <v>#N/A</v>
      </c>
      <c r="T882" s="15" t="e">
        <f>IF(INDEX('Asset purchases'!S$3:S$1002,MATCH($A882,'Asset purchases'!$A$3:$A$1002,0))="ü",1,NA())</f>
        <v>#N/A</v>
      </c>
      <c r="U882" s="15" t="e">
        <f>IF(INDEX('Asset purchases'!T$3:T$1002,MATCH($A882,'Asset purchases'!$A$3:$A$1002,0))="ü",1,NA())</f>
        <v>#N/A</v>
      </c>
      <c r="V882" s="43">
        <f>IF(Announcements!H885="ü",1,0)</f>
        <v>0</v>
      </c>
    </row>
    <row r="883" spans="1:22" x14ac:dyDescent="0.3">
      <c r="A883" s="15" t="str">
        <f>IF(NOT(ISBLANK(Announcements!A886)),Announcements!A886,NA())</f>
        <v>NZ-20200316-mon-1</v>
      </c>
      <c r="B883" s="15">
        <f>IF(NOT(ISBLANK(Announcements!B886)),Announcements!B886,NA())</f>
        <v>5</v>
      </c>
      <c r="C883" s="15" t="e">
        <f>IF(NOT(ISBLANK(Announcements!#REF!)),Announcements!#REF!,NA())</f>
        <v>#REF!</v>
      </c>
      <c r="D883" s="26">
        <f>IF(NOT(ISBLANK(Announcements!C886)),Announcements!C886,NA())</f>
        <v>44097</v>
      </c>
      <c r="E883" s="15" t="e">
        <f>IF(NOT(ISBLANK(Announcements!D886)),Announcements!D886,NA())</f>
        <v>#N/A</v>
      </c>
      <c r="F883" s="15" t="str">
        <f>IF(NOT(ISBLANK(Announcements!E886)),Announcements!E886,NA())</f>
        <v>NZ</v>
      </c>
      <c r="G883" s="15" t="str">
        <f>IF(NOT(ISBLANK(Announcements!F886)),Announcements!F886,NA())</f>
        <v>Interest rate</v>
      </c>
      <c r="H883" s="15" t="e">
        <f>IF(INDEX('Lending operations'!$L$3:$L$1007,MATCH($A883,'Lending operations'!$A$3:$A$1007,0))="ü",1,0)</f>
        <v>#N/A</v>
      </c>
      <c r="I883" s="15" t="e">
        <f>IF(INDEX('Lending operations'!$M$3:$M$1007,MATCH($A883,'Lending operations'!$A$3:$A$1007,0))="ü",1,NA())</f>
        <v>#N/A</v>
      </c>
      <c r="J883" s="15">
        <f t="shared" si="26"/>
        <v>0</v>
      </c>
      <c r="K883" s="15">
        <f t="shared" si="27"/>
        <v>0</v>
      </c>
      <c r="M883" s="15" t="e">
        <f>IF(INDEX('Asset purchases'!L$3:L$1002,MATCH($A883,'Asset purchases'!$A$3:$A$1002,0))="ü",1,NA())</f>
        <v>#N/A</v>
      </c>
      <c r="N883" s="15" t="e">
        <f>IF(INDEX('Asset purchases'!M$3:M$1002,MATCH($A883,'Asset purchases'!$A$3:$A$1002,0))="ü",1,NA())</f>
        <v>#N/A</v>
      </c>
      <c r="O883" s="15" t="e">
        <f>IF(INDEX('Asset purchases'!N$3:N$1002,MATCH($A883,'Asset purchases'!$A$3:$A$1002,0))="ü",1,NA())</f>
        <v>#N/A</v>
      </c>
      <c r="P883" s="15" t="e">
        <f>IF(INDEX('Asset purchases'!O$3:O$1002,MATCH($A883,'Asset purchases'!$A$3:$A$1002,0))="ü",1,NA())</f>
        <v>#N/A</v>
      </c>
      <c r="Q883" s="15" t="e">
        <f>IF(INDEX('Asset purchases'!P$3:P$1002,MATCH($A883,'Asset purchases'!$A$3:$A$1002,0))="ü",1,NA())</f>
        <v>#N/A</v>
      </c>
      <c r="R883" s="15" t="e">
        <f>IF(INDEX('Asset purchases'!Q$3:Q$1002,MATCH($A883,'Asset purchases'!$A$3:$A$1002,0))="ü",1,NA())</f>
        <v>#N/A</v>
      </c>
      <c r="S883" s="15" t="e">
        <f>IF(INDEX('Asset purchases'!R$3:R$1002,MATCH($A883,'Asset purchases'!$A$3:$A$1002,0))="ü",1,NA())</f>
        <v>#N/A</v>
      </c>
      <c r="T883" s="15" t="e">
        <f>IF(INDEX('Asset purchases'!S$3:S$1002,MATCH($A883,'Asset purchases'!$A$3:$A$1002,0))="ü",1,NA())</f>
        <v>#N/A</v>
      </c>
      <c r="U883" s="15" t="e">
        <f>IF(INDEX('Asset purchases'!T$3:T$1002,MATCH($A883,'Asset purchases'!$A$3:$A$1002,0))="ü",1,NA())</f>
        <v>#N/A</v>
      </c>
      <c r="V883" s="43">
        <f>IF(Announcements!H886="ü",1,0)</f>
        <v>0</v>
      </c>
    </row>
    <row r="884" spans="1:22" x14ac:dyDescent="0.3">
      <c r="A884" s="15" t="str">
        <f>IF(NOT(ISBLANK(Announcements!A887)),Announcements!A887,NA())</f>
        <v>NZ-20200316-mon-1</v>
      </c>
      <c r="B884" s="15">
        <f>IF(NOT(ISBLANK(Announcements!B887)),Announcements!B887,NA())</f>
        <v>6</v>
      </c>
      <c r="C884" s="15" t="e">
        <f>IF(NOT(ISBLANK(Announcements!#REF!)),Announcements!#REF!,NA())</f>
        <v>#REF!</v>
      </c>
      <c r="D884" s="26">
        <f>IF(NOT(ISBLANK(Announcements!C887)),Announcements!C887,NA())</f>
        <v>44146</v>
      </c>
      <c r="E884" s="15" t="e">
        <f>IF(NOT(ISBLANK(Announcements!D887)),Announcements!D887,NA())</f>
        <v>#N/A</v>
      </c>
      <c r="F884" s="15" t="str">
        <f>IF(NOT(ISBLANK(Announcements!E887)),Announcements!E887,NA())</f>
        <v>NZ</v>
      </c>
      <c r="G884" s="15" t="str">
        <f>IF(NOT(ISBLANK(Announcements!F887)),Announcements!F887,NA())</f>
        <v>Interest rate</v>
      </c>
      <c r="H884" s="15" t="e">
        <f>IF(INDEX('Lending operations'!$L$3:$L$1007,MATCH($A884,'Lending operations'!$A$3:$A$1007,0))="ü",1,0)</f>
        <v>#N/A</v>
      </c>
      <c r="I884" s="15" t="e">
        <f>IF(INDEX('Lending operations'!$M$3:$M$1007,MATCH($A884,'Lending operations'!$A$3:$A$1007,0))="ü",1,NA())</f>
        <v>#N/A</v>
      </c>
      <c r="J884" s="15">
        <f t="shared" si="26"/>
        <v>0</v>
      </c>
      <c r="K884" s="15">
        <f t="shared" si="27"/>
        <v>0</v>
      </c>
      <c r="M884" s="15" t="e">
        <f>IF(INDEX('Asset purchases'!L$3:L$1002,MATCH($A884,'Asset purchases'!$A$3:$A$1002,0))="ü",1,NA())</f>
        <v>#N/A</v>
      </c>
      <c r="N884" s="15" t="e">
        <f>IF(INDEX('Asset purchases'!M$3:M$1002,MATCH($A884,'Asset purchases'!$A$3:$A$1002,0))="ü",1,NA())</f>
        <v>#N/A</v>
      </c>
      <c r="O884" s="15" t="e">
        <f>IF(INDEX('Asset purchases'!N$3:N$1002,MATCH($A884,'Asset purchases'!$A$3:$A$1002,0))="ü",1,NA())</f>
        <v>#N/A</v>
      </c>
      <c r="P884" s="15" t="e">
        <f>IF(INDEX('Asset purchases'!O$3:O$1002,MATCH($A884,'Asset purchases'!$A$3:$A$1002,0))="ü",1,NA())</f>
        <v>#N/A</v>
      </c>
      <c r="Q884" s="15" t="e">
        <f>IF(INDEX('Asset purchases'!P$3:P$1002,MATCH($A884,'Asset purchases'!$A$3:$A$1002,0))="ü",1,NA())</f>
        <v>#N/A</v>
      </c>
      <c r="R884" s="15" t="e">
        <f>IF(INDEX('Asset purchases'!Q$3:Q$1002,MATCH($A884,'Asset purchases'!$A$3:$A$1002,0))="ü",1,NA())</f>
        <v>#N/A</v>
      </c>
      <c r="S884" s="15" t="e">
        <f>IF(INDEX('Asset purchases'!R$3:R$1002,MATCH($A884,'Asset purchases'!$A$3:$A$1002,0))="ü",1,NA())</f>
        <v>#N/A</v>
      </c>
      <c r="T884" s="15" t="e">
        <f>IF(INDEX('Asset purchases'!S$3:S$1002,MATCH($A884,'Asset purchases'!$A$3:$A$1002,0))="ü",1,NA())</f>
        <v>#N/A</v>
      </c>
      <c r="U884" s="15" t="e">
        <f>IF(INDEX('Asset purchases'!T$3:T$1002,MATCH($A884,'Asset purchases'!$A$3:$A$1002,0))="ü",1,NA())</f>
        <v>#N/A</v>
      </c>
      <c r="V884" s="43">
        <f>IF(Announcements!H887="ü",1,0)</f>
        <v>0</v>
      </c>
    </row>
    <row r="885" spans="1:22" x14ac:dyDescent="0.3">
      <c r="A885" s="15" t="str">
        <f>IF(NOT(ISBLANK(Announcements!A888)),Announcements!A888,NA())</f>
        <v>NZ-20201111-mon-2</v>
      </c>
      <c r="B885" s="15">
        <f>IF(NOT(ISBLANK(Announcements!B888)),Announcements!B888,NA())</f>
        <v>1</v>
      </c>
      <c r="C885" s="15" t="e">
        <f>IF(NOT(ISBLANK(Announcements!#REF!)),Announcements!#REF!,NA())</f>
        <v>#REF!</v>
      </c>
      <c r="D885" s="26">
        <f>IF(NOT(ISBLANK(Announcements!C888)),Announcements!C888,NA())</f>
        <v>44146</v>
      </c>
      <c r="E885" s="15" t="e">
        <f>IF(NOT(ISBLANK(Announcements!D888)),Announcements!D888,NA())</f>
        <v>#N/A</v>
      </c>
      <c r="F885" s="15" t="str">
        <f>IF(NOT(ISBLANK(Announcements!E888)),Announcements!E888,NA())</f>
        <v>NZ</v>
      </c>
      <c r="G885" s="15" t="str">
        <f>IF(NOT(ISBLANK(Announcements!F888)),Announcements!F888,NA())</f>
        <v>Lending operations</v>
      </c>
      <c r="H885" s="15">
        <f>IF(INDEX('Lending operations'!$L$3:$L$1007,MATCH($A885,'Lending operations'!$A$3:$A$1007,0))="ü",1,0)</f>
        <v>0</v>
      </c>
      <c r="I885" s="15" t="e">
        <f>IF(INDEX('Lending operations'!$M$3:$M$1007,MATCH($A885,'Lending operations'!$A$3:$A$1007,0))="ü",1,NA())</f>
        <v>#N/A</v>
      </c>
      <c r="J885" s="15">
        <f t="shared" si="26"/>
        <v>0</v>
      </c>
      <c r="K885" s="15">
        <f t="shared" si="27"/>
        <v>0</v>
      </c>
      <c r="M885" s="15" t="e">
        <f>IF(INDEX('Asset purchases'!L$3:L$1002,MATCH($A885,'Asset purchases'!$A$3:$A$1002,0))="ü",1,NA())</f>
        <v>#N/A</v>
      </c>
      <c r="N885" s="15" t="e">
        <f>IF(INDEX('Asset purchases'!M$3:M$1002,MATCH($A885,'Asset purchases'!$A$3:$A$1002,0))="ü",1,NA())</f>
        <v>#N/A</v>
      </c>
      <c r="O885" s="15" t="e">
        <f>IF(INDEX('Asset purchases'!N$3:N$1002,MATCH($A885,'Asset purchases'!$A$3:$A$1002,0))="ü",1,NA())</f>
        <v>#N/A</v>
      </c>
      <c r="P885" s="15" t="e">
        <f>IF(INDEX('Asset purchases'!O$3:O$1002,MATCH($A885,'Asset purchases'!$A$3:$A$1002,0))="ü",1,NA())</f>
        <v>#N/A</v>
      </c>
      <c r="Q885" s="15" t="e">
        <f>IF(INDEX('Asset purchases'!P$3:P$1002,MATCH($A885,'Asset purchases'!$A$3:$A$1002,0))="ü",1,NA())</f>
        <v>#N/A</v>
      </c>
      <c r="R885" s="15" t="e">
        <f>IF(INDEX('Asset purchases'!Q$3:Q$1002,MATCH($A885,'Asset purchases'!$A$3:$A$1002,0))="ü",1,NA())</f>
        <v>#N/A</v>
      </c>
      <c r="S885" s="15" t="e">
        <f>IF(INDEX('Asset purchases'!R$3:R$1002,MATCH($A885,'Asset purchases'!$A$3:$A$1002,0))="ü",1,NA())</f>
        <v>#N/A</v>
      </c>
      <c r="T885" s="15" t="e">
        <f>IF(INDEX('Asset purchases'!S$3:S$1002,MATCH($A885,'Asset purchases'!$A$3:$A$1002,0))="ü",1,NA())</f>
        <v>#N/A</v>
      </c>
      <c r="U885" s="15" t="e">
        <f>IF(INDEX('Asset purchases'!T$3:T$1002,MATCH($A885,'Asset purchases'!$A$3:$A$1002,0))="ü",1,NA())</f>
        <v>#N/A</v>
      </c>
      <c r="V885" s="43">
        <f>IF(Announcements!H888="ü",1,0)</f>
        <v>0</v>
      </c>
    </row>
    <row r="886" spans="1:22" x14ac:dyDescent="0.3">
      <c r="A886" s="15" t="str">
        <f>IF(NOT(ISBLANK(Announcements!A889)),Announcements!A889,NA())</f>
        <v>NZ-20200316-mon-1</v>
      </c>
      <c r="B886" s="15">
        <f>IF(NOT(ISBLANK(Announcements!B889)),Announcements!B889,NA())</f>
        <v>7</v>
      </c>
      <c r="C886" s="15" t="e">
        <f>IF(NOT(ISBLANK(Announcements!#REF!)),Announcements!#REF!,NA())</f>
        <v>#REF!</v>
      </c>
      <c r="D886" s="26">
        <f>IF(NOT(ISBLANK(Announcements!C889)),Announcements!C889,NA())</f>
        <v>44251</v>
      </c>
      <c r="E886" s="15" t="e">
        <f>IF(NOT(ISBLANK(Announcements!D889)),Announcements!D889,NA())</f>
        <v>#N/A</v>
      </c>
      <c r="F886" s="15" t="str">
        <f>IF(NOT(ISBLANK(Announcements!E889)),Announcements!E889,NA())</f>
        <v>NZ</v>
      </c>
      <c r="G886" s="15" t="str">
        <f>IF(NOT(ISBLANK(Announcements!F889)),Announcements!F889,NA())</f>
        <v>Interest rate</v>
      </c>
      <c r="H886" s="15" t="e">
        <f>IF(INDEX('Lending operations'!$L$3:$L$1007,MATCH($A886,'Lending operations'!$A$3:$A$1007,0))="ü",1,0)</f>
        <v>#N/A</v>
      </c>
      <c r="I886" s="15" t="e">
        <f>IF(INDEX('Lending operations'!$M$3:$M$1007,MATCH($A886,'Lending operations'!$A$3:$A$1007,0))="ü",1,NA())</f>
        <v>#N/A</v>
      </c>
      <c r="J886" s="15">
        <f t="shared" si="26"/>
        <v>0</v>
      </c>
      <c r="K886" s="15">
        <f t="shared" si="27"/>
        <v>0</v>
      </c>
      <c r="M886" s="15" t="e">
        <f>IF(INDEX('Asset purchases'!L$3:L$1002,MATCH($A886,'Asset purchases'!$A$3:$A$1002,0))="ü",1,NA())</f>
        <v>#N/A</v>
      </c>
      <c r="N886" s="15" t="e">
        <f>IF(INDEX('Asset purchases'!M$3:M$1002,MATCH($A886,'Asset purchases'!$A$3:$A$1002,0))="ü",1,NA())</f>
        <v>#N/A</v>
      </c>
      <c r="O886" s="15" t="e">
        <f>IF(INDEX('Asset purchases'!N$3:N$1002,MATCH($A886,'Asset purchases'!$A$3:$A$1002,0))="ü",1,NA())</f>
        <v>#N/A</v>
      </c>
      <c r="P886" s="15" t="e">
        <f>IF(INDEX('Asset purchases'!O$3:O$1002,MATCH($A886,'Asset purchases'!$A$3:$A$1002,0))="ü",1,NA())</f>
        <v>#N/A</v>
      </c>
      <c r="Q886" s="15" t="e">
        <f>IF(INDEX('Asset purchases'!P$3:P$1002,MATCH($A886,'Asset purchases'!$A$3:$A$1002,0))="ü",1,NA())</f>
        <v>#N/A</v>
      </c>
      <c r="R886" s="15" t="e">
        <f>IF(INDEX('Asset purchases'!Q$3:Q$1002,MATCH($A886,'Asset purchases'!$A$3:$A$1002,0))="ü",1,NA())</f>
        <v>#N/A</v>
      </c>
      <c r="S886" s="15" t="e">
        <f>IF(INDEX('Asset purchases'!R$3:R$1002,MATCH($A886,'Asset purchases'!$A$3:$A$1002,0))="ü",1,NA())</f>
        <v>#N/A</v>
      </c>
      <c r="T886" s="15" t="e">
        <f>IF(INDEX('Asset purchases'!S$3:S$1002,MATCH($A886,'Asset purchases'!$A$3:$A$1002,0))="ü",1,NA())</f>
        <v>#N/A</v>
      </c>
      <c r="U886" s="15" t="e">
        <f>IF(INDEX('Asset purchases'!T$3:T$1002,MATCH($A886,'Asset purchases'!$A$3:$A$1002,0))="ü",1,NA())</f>
        <v>#N/A</v>
      </c>
      <c r="V886" s="43">
        <f>IF(Announcements!H889="ü",1,0)</f>
        <v>0</v>
      </c>
    </row>
    <row r="887" spans="1:22" x14ac:dyDescent="0.3">
      <c r="A887" s="15" t="str">
        <f>IF(NOT(ISBLANK(Announcements!A890)),Announcements!A890,NA())</f>
        <v>NZ-20200316-mon-1</v>
      </c>
      <c r="B887" s="15">
        <f>IF(NOT(ISBLANK(Announcements!B890)),Announcements!B890,NA())</f>
        <v>8</v>
      </c>
      <c r="C887" s="15" t="e">
        <f>IF(NOT(ISBLANK(Announcements!#REF!)),Announcements!#REF!,NA())</f>
        <v>#REF!</v>
      </c>
      <c r="D887" s="26">
        <f>IF(NOT(ISBLANK(Announcements!C890)),Announcements!C890,NA())</f>
        <v>44300</v>
      </c>
      <c r="E887" s="15" t="e">
        <f>IF(NOT(ISBLANK(Announcements!D890)),Announcements!D890,NA())</f>
        <v>#N/A</v>
      </c>
      <c r="F887" s="15" t="str">
        <f>IF(NOT(ISBLANK(Announcements!E890)),Announcements!E890,NA())</f>
        <v>NZ</v>
      </c>
      <c r="G887" s="15" t="str">
        <f>IF(NOT(ISBLANK(Announcements!F890)),Announcements!F890,NA())</f>
        <v>Interest rate</v>
      </c>
      <c r="H887" s="15" t="e">
        <f>IF(INDEX('Lending operations'!$L$3:$L$1007,MATCH($A887,'Lending operations'!$A$3:$A$1007,0))="ü",1,0)</f>
        <v>#N/A</v>
      </c>
      <c r="I887" s="15" t="e">
        <f>IF(INDEX('Lending operations'!$M$3:$M$1007,MATCH($A887,'Lending operations'!$A$3:$A$1007,0))="ü",1,NA())</f>
        <v>#N/A</v>
      </c>
      <c r="J887" s="15">
        <f t="shared" si="26"/>
        <v>0</v>
      </c>
      <c r="K887" s="15">
        <f t="shared" si="27"/>
        <v>0</v>
      </c>
      <c r="M887" s="15" t="e">
        <f>IF(INDEX('Asset purchases'!L$3:L$1002,MATCH($A887,'Asset purchases'!$A$3:$A$1002,0))="ü",1,NA())</f>
        <v>#N/A</v>
      </c>
      <c r="N887" s="15" t="e">
        <f>IF(INDEX('Asset purchases'!M$3:M$1002,MATCH($A887,'Asset purchases'!$A$3:$A$1002,0))="ü",1,NA())</f>
        <v>#N/A</v>
      </c>
      <c r="O887" s="15" t="e">
        <f>IF(INDEX('Asset purchases'!N$3:N$1002,MATCH($A887,'Asset purchases'!$A$3:$A$1002,0))="ü",1,NA())</f>
        <v>#N/A</v>
      </c>
      <c r="P887" s="15" t="e">
        <f>IF(INDEX('Asset purchases'!O$3:O$1002,MATCH($A887,'Asset purchases'!$A$3:$A$1002,0))="ü",1,NA())</f>
        <v>#N/A</v>
      </c>
      <c r="Q887" s="15" t="e">
        <f>IF(INDEX('Asset purchases'!P$3:P$1002,MATCH($A887,'Asset purchases'!$A$3:$A$1002,0))="ü",1,NA())</f>
        <v>#N/A</v>
      </c>
      <c r="R887" s="15" t="e">
        <f>IF(INDEX('Asset purchases'!Q$3:Q$1002,MATCH($A887,'Asset purchases'!$A$3:$A$1002,0))="ü",1,NA())</f>
        <v>#N/A</v>
      </c>
      <c r="S887" s="15" t="e">
        <f>IF(INDEX('Asset purchases'!R$3:R$1002,MATCH($A887,'Asset purchases'!$A$3:$A$1002,0))="ü",1,NA())</f>
        <v>#N/A</v>
      </c>
      <c r="T887" s="15" t="e">
        <f>IF(INDEX('Asset purchases'!S$3:S$1002,MATCH($A887,'Asset purchases'!$A$3:$A$1002,0))="ü",1,NA())</f>
        <v>#N/A</v>
      </c>
      <c r="U887" s="15" t="e">
        <f>IF(INDEX('Asset purchases'!T$3:T$1002,MATCH($A887,'Asset purchases'!$A$3:$A$1002,0))="ü",1,NA())</f>
        <v>#N/A</v>
      </c>
      <c r="V887" s="43">
        <f>IF(Announcements!H890="ü",1,0)</f>
        <v>0</v>
      </c>
    </row>
    <row r="888" spans="1:22" x14ac:dyDescent="0.3">
      <c r="A888" s="15" t="str">
        <f>IF(NOT(ISBLANK(Announcements!A891)),Announcements!A891,NA())</f>
        <v>NZ-20200316-mon-1</v>
      </c>
      <c r="B888" s="15">
        <f>IF(NOT(ISBLANK(Announcements!B891)),Announcements!B891,NA())</f>
        <v>9</v>
      </c>
      <c r="C888" s="15" t="e">
        <f>IF(NOT(ISBLANK(Announcements!#REF!)),Announcements!#REF!,NA())</f>
        <v>#REF!</v>
      </c>
      <c r="D888" s="26">
        <f>IF(NOT(ISBLANK(Announcements!C891)),Announcements!C891,NA())</f>
        <v>44342</v>
      </c>
      <c r="E888" s="15" t="e">
        <f>IF(NOT(ISBLANK(Announcements!D891)),Announcements!D891,NA())</f>
        <v>#N/A</v>
      </c>
      <c r="F888" s="15" t="str">
        <f>IF(NOT(ISBLANK(Announcements!E891)),Announcements!E891,NA())</f>
        <v>NZ</v>
      </c>
      <c r="G888" s="15" t="str">
        <f>IF(NOT(ISBLANK(Announcements!F891)),Announcements!F891,NA())</f>
        <v>Interest rate</v>
      </c>
      <c r="H888" s="15" t="e">
        <f>IF(INDEX('Lending operations'!$L$3:$L$1007,MATCH($A888,'Lending operations'!$A$3:$A$1007,0))="ü",1,0)</f>
        <v>#N/A</v>
      </c>
      <c r="I888" s="15" t="e">
        <f>IF(INDEX('Lending operations'!$M$3:$M$1007,MATCH($A888,'Lending operations'!$A$3:$A$1007,0))="ü",1,NA())</f>
        <v>#N/A</v>
      </c>
      <c r="J888" s="15">
        <f t="shared" si="26"/>
        <v>0</v>
      </c>
      <c r="K888" s="15">
        <f t="shared" si="27"/>
        <v>0</v>
      </c>
      <c r="M888" s="15" t="e">
        <f>IF(INDEX('Asset purchases'!L$3:L$1002,MATCH($A888,'Asset purchases'!$A$3:$A$1002,0))="ü",1,NA())</f>
        <v>#N/A</v>
      </c>
      <c r="N888" s="15" t="e">
        <f>IF(INDEX('Asset purchases'!M$3:M$1002,MATCH($A888,'Asset purchases'!$A$3:$A$1002,0))="ü",1,NA())</f>
        <v>#N/A</v>
      </c>
      <c r="O888" s="15" t="e">
        <f>IF(INDEX('Asset purchases'!N$3:N$1002,MATCH($A888,'Asset purchases'!$A$3:$A$1002,0))="ü",1,NA())</f>
        <v>#N/A</v>
      </c>
      <c r="P888" s="15" t="e">
        <f>IF(INDEX('Asset purchases'!O$3:O$1002,MATCH($A888,'Asset purchases'!$A$3:$A$1002,0))="ü",1,NA())</f>
        <v>#N/A</v>
      </c>
      <c r="Q888" s="15" t="e">
        <f>IF(INDEX('Asset purchases'!P$3:P$1002,MATCH($A888,'Asset purchases'!$A$3:$A$1002,0))="ü",1,NA())</f>
        <v>#N/A</v>
      </c>
      <c r="R888" s="15" t="e">
        <f>IF(INDEX('Asset purchases'!Q$3:Q$1002,MATCH($A888,'Asset purchases'!$A$3:$A$1002,0))="ü",1,NA())</f>
        <v>#N/A</v>
      </c>
      <c r="S888" s="15" t="e">
        <f>IF(INDEX('Asset purchases'!R$3:R$1002,MATCH($A888,'Asset purchases'!$A$3:$A$1002,0))="ü",1,NA())</f>
        <v>#N/A</v>
      </c>
      <c r="T888" s="15" t="e">
        <f>IF(INDEX('Asset purchases'!S$3:S$1002,MATCH($A888,'Asset purchases'!$A$3:$A$1002,0))="ü",1,NA())</f>
        <v>#N/A</v>
      </c>
      <c r="U888" s="15" t="e">
        <f>IF(INDEX('Asset purchases'!T$3:T$1002,MATCH($A888,'Asset purchases'!$A$3:$A$1002,0))="ü",1,NA())</f>
        <v>#N/A</v>
      </c>
      <c r="V888" s="43">
        <f>IF(Announcements!H891="ü",1,0)</f>
        <v>0</v>
      </c>
    </row>
    <row r="889" spans="1:22" x14ac:dyDescent="0.3">
      <c r="A889" s="15" t="str">
        <f>IF(NOT(ISBLANK(Announcements!A892)),Announcements!A892,NA())</f>
        <v>NZ-20200323-mon-1</v>
      </c>
      <c r="B889" s="15">
        <f>IF(NOT(ISBLANK(Announcements!B892)),Announcements!B892,NA())</f>
        <v>5</v>
      </c>
      <c r="C889" s="15" t="e">
        <f>IF(NOT(ISBLANK(Announcements!#REF!)),Announcements!#REF!,NA())</f>
        <v>#REF!</v>
      </c>
      <c r="D889" s="26">
        <f>IF(NOT(ISBLANK(Announcements!C892)),Announcements!C892,NA())</f>
        <v>44391</v>
      </c>
      <c r="E889" s="15" t="e">
        <f>IF(NOT(ISBLANK(Announcements!D892)),Announcements!D892,NA())</f>
        <v>#N/A</v>
      </c>
      <c r="F889" s="15" t="str">
        <f>IF(NOT(ISBLANK(Announcements!E892)),Announcements!E892,NA())</f>
        <v>NZ</v>
      </c>
      <c r="G889" s="15" t="str">
        <f>IF(NOT(ISBLANK(Announcements!F892)),Announcements!F892,NA())</f>
        <v>Asset purchases</v>
      </c>
      <c r="H889" s="15" t="e">
        <f>IF(INDEX('Lending operations'!$L$3:$L$1007,MATCH($A889,'Lending operations'!$A$3:$A$1007,0))="ü",1,0)</f>
        <v>#N/A</v>
      </c>
      <c r="I889" s="15" t="e">
        <f>IF(INDEX('Lending operations'!$M$3:$M$1007,MATCH($A889,'Lending operations'!$A$3:$A$1007,0))="ü",1,NA())</f>
        <v>#N/A</v>
      </c>
      <c r="J889" s="15">
        <f t="shared" si="26"/>
        <v>0</v>
      </c>
      <c r="K889" s="15">
        <f t="shared" si="27"/>
        <v>1</v>
      </c>
      <c r="M889" s="15">
        <f>IF(INDEX('Asset purchases'!L$3:L$1002,MATCH($A889,'Asset purchases'!$A$3:$A$1002,0))="ü",1,NA())</f>
        <v>1</v>
      </c>
      <c r="N889" s="15">
        <f>IF(INDEX('Asset purchases'!M$3:M$1002,MATCH($A889,'Asset purchases'!$A$3:$A$1002,0))="ü",1,NA())</f>
        <v>1</v>
      </c>
      <c r="O889" s="15" t="e">
        <f>IF(INDEX('Asset purchases'!N$3:N$1002,MATCH($A889,'Asset purchases'!$A$3:$A$1002,0))="ü",1,NA())</f>
        <v>#N/A</v>
      </c>
      <c r="P889" s="15" t="e">
        <f>IF(INDEX('Asset purchases'!O$3:O$1002,MATCH($A889,'Asset purchases'!$A$3:$A$1002,0))="ü",1,NA())</f>
        <v>#N/A</v>
      </c>
      <c r="Q889" s="15" t="e">
        <f>IF(INDEX('Asset purchases'!P$3:P$1002,MATCH($A889,'Asset purchases'!$A$3:$A$1002,0))="ü",1,NA())</f>
        <v>#N/A</v>
      </c>
      <c r="R889" s="15" t="e">
        <f>IF(INDEX('Asset purchases'!Q$3:Q$1002,MATCH($A889,'Asset purchases'!$A$3:$A$1002,0))="ü",1,NA())</f>
        <v>#N/A</v>
      </c>
      <c r="S889" s="15" t="e">
        <f>IF(INDEX('Asset purchases'!R$3:R$1002,MATCH($A889,'Asset purchases'!$A$3:$A$1002,0))="ü",1,NA())</f>
        <v>#N/A</v>
      </c>
      <c r="T889" s="15" t="e">
        <f>IF(INDEX('Asset purchases'!S$3:S$1002,MATCH($A889,'Asset purchases'!$A$3:$A$1002,0))="ü",1,NA())</f>
        <v>#N/A</v>
      </c>
      <c r="U889" s="15" t="e">
        <f>IF(INDEX('Asset purchases'!T$3:T$1002,MATCH($A889,'Asset purchases'!$A$3:$A$1002,0))="ü",1,NA())</f>
        <v>#N/A</v>
      </c>
      <c r="V889" s="43">
        <f>IF(Announcements!H892="ü",1,0)</f>
        <v>1</v>
      </c>
    </row>
    <row r="890" spans="1:22" x14ac:dyDescent="0.3">
      <c r="A890" s="15" t="str">
        <f>IF(NOT(ISBLANK(Announcements!A893)),Announcements!A893,NA())</f>
        <v>NZ-20200316-mon-1</v>
      </c>
      <c r="B890" s="15">
        <f>IF(NOT(ISBLANK(Announcements!B893)),Announcements!B893,NA())</f>
        <v>10</v>
      </c>
      <c r="C890" s="15" t="e">
        <f>IF(NOT(ISBLANK(Announcements!#REF!)),Announcements!#REF!,NA())</f>
        <v>#REF!</v>
      </c>
      <c r="D890" s="26">
        <f>IF(NOT(ISBLANK(Announcements!C893)),Announcements!C893,NA())</f>
        <v>44391</v>
      </c>
      <c r="E890" s="15" t="e">
        <f>IF(NOT(ISBLANK(Announcements!D893)),Announcements!D893,NA())</f>
        <v>#N/A</v>
      </c>
      <c r="F890" s="15" t="str">
        <f>IF(NOT(ISBLANK(Announcements!E893)),Announcements!E893,NA())</f>
        <v>NZ</v>
      </c>
      <c r="G890" s="15" t="str">
        <f>IF(NOT(ISBLANK(Announcements!F893)),Announcements!F893,NA())</f>
        <v>Interest rate</v>
      </c>
      <c r="H890" s="15" t="e">
        <f>IF(INDEX('Lending operations'!$L$3:$L$1007,MATCH($A890,'Lending operations'!$A$3:$A$1007,0))="ü",1,0)</f>
        <v>#N/A</v>
      </c>
      <c r="I890" s="15" t="e">
        <f>IF(INDEX('Lending operations'!$M$3:$M$1007,MATCH($A890,'Lending operations'!$A$3:$A$1007,0))="ü",1,NA())</f>
        <v>#N/A</v>
      </c>
      <c r="J890" s="15">
        <f t="shared" si="26"/>
        <v>0</v>
      </c>
      <c r="K890" s="15">
        <f t="shared" si="27"/>
        <v>0</v>
      </c>
      <c r="M890" s="15" t="e">
        <f>IF(INDEX('Asset purchases'!L$3:L$1002,MATCH($A890,'Asset purchases'!$A$3:$A$1002,0))="ü",1,NA())</f>
        <v>#N/A</v>
      </c>
      <c r="N890" s="15" t="e">
        <f>IF(INDEX('Asset purchases'!M$3:M$1002,MATCH($A890,'Asset purchases'!$A$3:$A$1002,0))="ü",1,NA())</f>
        <v>#N/A</v>
      </c>
      <c r="O890" s="15" t="e">
        <f>IF(INDEX('Asset purchases'!N$3:N$1002,MATCH($A890,'Asset purchases'!$A$3:$A$1002,0))="ü",1,NA())</f>
        <v>#N/A</v>
      </c>
      <c r="P890" s="15" t="e">
        <f>IF(INDEX('Asset purchases'!O$3:O$1002,MATCH($A890,'Asset purchases'!$A$3:$A$1002,0))="ü",1,NA())</f>
        <v>#N/A</v>
      </c>
      <c r="Q890" s="15" t="e">
        <f>IF(INDEX('Asset purchases'!P$3:P$1002,MATCH($A890,'Asset purchases'!$A$3:$A$1002,0))="ü",1,NA())</f>
        <v>#N/A</v>
      </c>
      <c r="R890" s="15" t="e">
        <f>IF(INDEX('Asset purchases'!Q$3:Q$1002,MATCH($A890,'Asset purchases'!$A$3:$A$1002,0))="ü",1,NA())</f>
        <v>#N/A</v>
      </c>
      <c r="S890" s="15" t="e">
        <f>IF(INDEX('Asset purchases'!R$3:R$1002,MATCH($A890,'Asset purchases'!$A$3:$A$1002,0))="ü",1,NA())</f>
        <v>#N/A</v>
      </c>
      <c r="T890" s="15" t="e">
        <f>IF(INDEX('Asset purchases'!S$3:S$1002,MATCH($A890,'Asset purchases'!$A$3:$A$1002,0))="ü",1,NA())</f>
        <v>#N/A</v>
      </c>
      <c r="U890" s="15" t="e">
        <f>IF(INDEX('Asset purchases'!T$3:T$1002,MATCH($A890,'Asset purchases'!$A$3:$A$1002,0))="ü",1,NA())</f>
        <v>#N/A</v>
      </c>
      <c r="V890" s="43">
        <f>IF(Announcements!H893="ü",1,0)</f>
        <v>0</v>
      </c>
    </row>
    <row r="891" spans="1:22" x14ac:dyDescent="0.3">
      <c r="A891" s="15" t="str">
        <f>IF(NOT(ISBLANK(Announcements!A894)),Announcements!A894,NA())</f>
        <v>NZ-20200316-mon-1</v>
      </c>
      <c r="B891" s="15">
        <f>IF(NOT(ISBLANK(Announcements!B894)),Announcements!B894,NA())</f>
        <v>11</v>
      </c>
      <c r="C891" s="15" t="e">
        <f>IF(NOT(ISBLANK(Announcements!#REF!)),Announcements!#REF!,NA())</f>
        <v>#REF!</v>
      </c>
      <c r="D891" s="26">
        <f>IF(NOT(ISBLANK(Announcements!C894)),Announcements!C894,NA())</f>
        <v>44426</v>
      </c>
      <c r="E891" s="15" t="e">
        <f>IF(NOT(ISBLANK(Announcements!D894)),Announcements!D894,NA())</f>
        <v>#N/A</v>
      </c>
      <c r="F891" s="15" t="str">
        <f>IF(NOT(ISBLANK(Announcements!E894)),Announcements!E894,NA())</f>
        <v>NZ</v>
      </c>
      <c r="G891" s="15" t="str">
        <f>IF(NOT(ISBLANK(Announcements!F894)),Announcements!F894,NA())</f>
        <v>Interest rate</v>
      </c>
      <c r="H891" s="15" t="e">
        <f>IF(INDEX('Lending operations'!$L$3:$L$1007,MATCH($A891,'Lending operations'!$A$3:$A$1007,0))="ü",1,0)</f>
        <v>#N/A</v>
      </c>
      <c r="I891" s="15" t="e">
        <f>IF(INDEX('Lending operations'!$M$3:$M$1007,MATCH($A891,'Lending operations'!$A$3:$A$1007,0))="ü",1,NA())</f>
        <v>#N/A</v>
      </c>
      <c r="J891" s="15">
        <f t="shared" si="26"/>
        <v>0</v>
      </c>
      <c r="K891" s="15">
        <f t="shared" si="27"/>
        <v>0</v>
      </c>
      <c r="M891" s="15" t="e">
        <f>IF(INDEX('Asset purchases'!L$3:L$1002,MATCH($A891,'Asset purchases'!$A$3:$A$1002,0))="ü",1,NA())</f>
        <v>#N/A</v>
      </c>
      <c r="N891" s="15" t="e">
        <f>IF(INDEX('Asset purchases'!M$3:M$1002,MATCH($A891,'Asset purchases'!$A$3:$A$1002,0))="ü",1,NA())</f>
        <v>#N/A</v>
      </c>
      <c r="O891" s="15" t="e">
        <f>IF(INDEX('Asset purchases'!N$3:N$1002,MATCH($A891,'Asset purchases'!$A$3:$A$1002,0))="ü",1,NA())</f>
        <v>#N/A</v>
      </c>
      <c r="P891" s="15" t="e">
        <f>IF(INDEX('Asset purchases'!O$3:O$1002,MATCH($A891,'Asset purchases'!$A$3:$A$1002,0))="ü",1,NA())</f>
        <v>#N/A</v>
      </c>
      <c r="Q891" s="15" t="e">
        <f>IF(INDEX('Asset purchases'!P$3:P$1002,MATCH($A891,'Asset purchases'!$A$3:$A$1002,0))="ü",1,NA())</f>
        <v>#N/A</v>
      </c>
      <c r="R891" s="15" t="e">
        <f>IF(INDEX('Asset purchases'!Q$3:Q$1002,MATCH($A891,'Asset purchases'!$A$3:$A$1002,0))="ü",1,NA())</f>
        <v>#N/A</v>
      </c>
      <c r="S891" s="15" t="e">
        <f>IF(INDEX('Asset purchases'!R$3:R$1002,MATCH($A891,'Asset purchases'!$A$3:$A$1002,0))="ü",1,NA())</f>
        <v>#N/A</v>
      </c>
      <c r="T891" s="15" t="e">
        <f>IF(INDEX('Asset purchases'!S$3:S$1002,MATCH($A891,'Asset purchases'!$A$3:$A$1002,0))="ü",1,NA())</f>
        <v>#N/A</v>
      </c>
      <c r="U891" s="15" t="e">
        <f>IF(INDEX('Asset purchases'!T$3:T$1002,MATCH($A891,'Asset purchases'!$A$3:$A$1002,0))="ü",1,NA())</f>
        <v>#N/A</v>
      </c>
      <c r="V891" s="43">
        <f>IF(Announcements!H894="ü",1,0)</f>
        <v>0</v>
      </c>
    </row>
    <row r="892" spans="1:22" x14ac:dyDescent="0.3">
      <c r="A892" s="15" t="str">
        <f>IF(NOT(ISBLANK(Announcements!A895)),Announcements!A895,NA())</f>
        <v>NZ-20200316-mon-1</v>
      </c>
      <c r="B892" s="15">
        <f>IF(NOT(ISBLANK(Announcements!B895)),Announcements!B895,NA())</f>
        <v>12</v>
      </c>
      <c r="C892" s="15" t="e">
        <f>IF(NOT(ISBLANK(Announcements!#REF!)),Announcements!#REF!,NA())</f>
        <v>#REF!</v>
      </c>
      <c r="D892" s="26">
        <f>IF(NOT(ISBLANK(Announcements!C895)),Announcements!C895,NA())</f>
        <v>44475</v>
      </c>
      <c r="E892" s="15" t="e">
        <f>IF(NOT(ISBLANK(Announcements!D895)),Announcements!D895,NA())</f>
        <v>#N/A</v>
      </c>
      <c r="F892" s="15" t="str">
        <f>IF(NOT(ISBLANK(Announcements!E895)),Announcements!E895,NA())</f>
        <v>NZ</v>
      </c>
      <c r="G892" s="15" t="str">
        <f>IF(NOT(ISBLANK(Announcements!F895)),Announcements!F895,NA())</f>
        <v>Interest rate</v>
      </c>
      <c r="H892" s="15" t="e">
        <f>IF(INDEX('Lending operations'!$L$3:$L$1007,MATCH($A892,'Lending operations'!$A$3:$A$1007,0))="ü",1,0)</f>
        <v>#N/A</v>
      </c>
      <c r="I892" s="15" t="e">
        <f>IF(INDEX('Lending operations'!$M$3:$M$1007,MATCH($A892,'Lending operations'!$A$3:$A$1007,0))="ü",1,NA())</f>
        <v>#N/A</v>
      </c>
      <c r="J892" s="15">
        <f t="shared" si="26"/>
        <v>0</v>
      </c>
      <c r="K892" s="15">
        <f t="shared" si="27"/>
        <v>0</v>
      </c>
      <c r="M892" s="15" t="e">
        <f>IF(INDEX('Asset purchases'!L$3:L$1002,MATCH($A892,'Asset purchases'!$A$3:$A$1002,0))="ü",1,NA())</f>
        <v>#N/A</v>
      </c>
      <c r="N892" s="15" t="e">
        <f>IF(INDEX('Asset purchases'!M$3:M$1002,MATCH($A892,'Asset purchases'!$A$3:$A$1002,0))="ü",1,NA())</f>
        <v>#N/A</v>
      </c>
      <c r="O892" s="15" t="e">
        <f>IF(INDEX('Asset purchases'!N$3:N$1002,MATCH($A892,'Asset purchases'!$A$3:$A$1002,0))="ü",1,NA())</f>
        <v>#N/A</v>
      </c>
      <c r="P892" s="15" t="e">
        <f>IF(INDEX('Asset purchases'!O$3:O$1002,MATCH($A892,'Asset purchases'!$A$3:$A$1002,0))="ü",1,NA())</f>
        <v>#N/A</v>
      </c>
      <c r="Q892" s="15" t="e">
        <f>IF(INDEX('Asset purchases'!P$3:P$1002,MATCH($A892,'Asset purchases'!$A$3:$A$1002,0))="ü",1,NA())</f>
        <v>#N/A</v>
      </c>
      <c r="R892" s="15" t="e">
        <f>IF(INDEX('Asset purchases'!Q$3:Q$1002,MATCH($A892,'Asset purchases'!$A$3:$A$1002,0))="ü",1,NA())</f>
        <v>#N/A</v>
      </c>
      <c r="S892" s="15" t="e">
        <f>IF(INDEX('Asset purchases'!R$3:R$1002,MATCH($A892,'Asset purchases'!$A$3:$A$1002,0))="ü",1,NA())</f>
        <v>#N/A</v>
      </c>
      <c r="T892" s="15" t="e">
        <f>IF(INDEX('Asset purchases'!S$3:S$1002,MATCH($A892,'Asset purchases'!$A$3:$A$1002,0))="ü",1,NA())</f>
        <v>#N/A</v>
      </c>
      <c r="U892" s="15" t="e">
        <f>IF(INDEX('Asset purchases'!T$3:T$1002,MATCH($A892,'Asset purchases'!$A$3:$A$1002,0))="ü",1,NA())</f>
        <v>#N/A</v>
      </c>
      <c r="V892" s="43">
        <f>IF(Announcements!H895="ü",1,0)</f>
        <v>1</v>
      </c>
    </row>
    <row r="893" spans="1:22" x14ac:dyDescent="0.3">
      <c r="A893" s="15" t="str">
        <f>IF(NOT(ISBLANK(Announcements!A896)),Announcements!A896,NA())</f>
        <v>NZ-20200316-mon-1</v>
      </c>
      <c r="B893" s="15">
        <f>IF(NOT(ISBLANK(Announcements!B896)),Announcements!B896,NA())</f>
        <v>13</v>
      </c>
      <c r="C893" s="15" t="e">
        <f>IF(NOT(ISBLANK(Announcements!#REF!)),Announcements!#REF!,NA())</f>
        <v>#REF!</v>
      </c>
      <c r="D893" s="26">
        <f>IF(NOT(ISBLANK(Announcements!C896)),Announcements!C896,NA())</f>
        <v>44524</v>
      </c>
      <c r="E893" s="15" t="e">
        <f>IF(NOT(ISBLANK(Announcements!D896)),Announcements!D896,NA())</f>
        <v>#N/A</v>
      </c>
      <c r="F893" s="15" t="str">
        <f>IF(NOT(ISBLANK(Announcements!E896)),Announcements!E896,NA())</f>
        <v>NZ</v>
      </c>
      <c r="G893" s="15" t="str">
        <f>IF(NOT(ISBLANK(Announcements!F896)),Announcements!F896,NA())</f>
        <v>Interest rate</v>
      </c>
      <c r="H893" s="15" t="e">
        <f>IF(INDEX('Lending operations'!$L$3:$L$1007,MATCH($A893,'Lending operations'!$A$3:$A$1007,0))="ü",1,0)</f>
        <v>#N/A</v>
      </c>
      <c r="I893" s="15" t="e">
        <f>IF(INDEX('Lending operations'!$M$3:$M$1007,MATCH($A893,'Lending operations'!$A$3:$A$1007,0))="ü",1,NA())</f>
        <v>#N/A</v>
      </c>
      <c r="J893" s="15">
        <f t="shared" si="26"/>
        <v>0</v>
      </c>
      <c r="K893" s="15">
        <f t="shared" si="27"/>
        <v>0</v>
      </c>
      <c r="M893" s="15" t="e">
        <f>IF(INDEX('Asset purchases'!L$3:L$1002,MATCH($A893,'Asset purchases'!$A$3:$A$1002,0))="ü",1,NA())</f>
        <v>#N/A</v>
      </c>
      <c r="N893" s="15" t="e">
        <f>IF(INDEX('Asset purchases'!M$3:M$1002,MATCH($A893,'Asset purchases'!$A$3:$A$1002,0))="ü",1,NA())</f>
        <v>#N/A</v>
      </c>
      <c r="O893" s="15" t="e">
        <f>IF(INDEX('Asset purchases'!N$3:N$1002,MATCH($A893,'Asset purchases'!$A$3:$A$1002,0))="ü",1,NA())</f>
        <v>#N/A</v>
      </c>
      <c r="P893" s="15" t="e">
        <f>IF(INDEX('Asset purchases'!O$3:O$1002,MATCH($A893,'Asset purchases'!$A$3:$A$1002,0))="ü",1,NA())</f>
        <v>#N/A</v>
      </c>
      <c r="Q893" s="15" t="e">
        <f>IF(INDEX('Asset purchases'!P$3:P$1002,MATCH($A893,'Asset purchases'!$A$3:$A$1002,0))="ü",1,NA())</f>
        <v>#N/A</v>
      </c>
      <c r="R893" s="15" t="e">
        <f>IF(INDEX('Asset purchases'!Q$3:Q$1002,MATCH($A893,'Asset purchases'!$A$3:$A$1002,0))="ü",1,NA())</f>
        <v>#N/A</v>
      </c>
      <c r="S893" s="15" t="e">
        <f>IF(INDEX('Asset purchases'!R$3:R$1002,MATCH($A893,'Asset purchases'!$A$3:$A$1002,0))="ü",1,NA())</f>
        <v>#N/A</v>
      </c>
      <c r="T893" s="15" t="e">
        <f>IF(INDEX('Asset purchases'!S$3:S$1002,MATCH($A893,'Asset purchases'!$A$3:$A$1002,0))="ü",1,NA())</f>
        <v>#N/A</v>
      </c>
      <c r="U893" s="15" t="e">
        <f>IF(INDEX('Asset purchases'!T$3:T$1002,MATCH($A893,'Asset purchases'!$A$3:$A$1002,0))="ü",1,NA())</f>
        <v>#N/A</v>
      </c>
      <c r="V893" s="43">
        <f>IF(Announcements!H896="ü",1,0)</f>
        <v>1</v>
      </c>
    </row>
    <row r="894" spans="1:22" x14ac:dyDescent="0.3">
      <c r="A894" s="15" t="str">
        <f>IF(NOT(ISBLANK(Announcements!A897)),Announcements!A897,NA())</f>
        <v>PE-20200316-mon-1</v>
      </c>
      <c r="B894" s="15">
        <f>IF(NOT(ISBLANK(Announcements!B897)),Announcements!B897,NA())</f>
        <v>1</v>
      </c>
      <c r="C894" s="15" t="e">
        <f>IF(NOT(ISBLANK(Announcements!#REF!)),Announcements!#REF!,NA())</f>
        <v>#REF!</v>
      </c>
      <c r="D894" s="26">
        <f>IF(NOT(ISBLANK(Announcements!C897)),Announcements!C897,NA())</f>
        <v>43906</v>
      </c>
      <c r="E894" s="15" t="e">
        <f>IF(NOT(ISBLANK(Announcements!D897)),Announcements!D897,NA())</f>
        <v>#N/A</v>
      </c>
      <c r="F894" s="15" t="str">
        <f>IF(NOT(ISBLANK(Announcements!E897)),Announcements!E897,NA())</f>
        <v>PE</v>
      </c>
      <c r="G894" s="15" t="str">
        <f>IF(NOT(ISBLANK(Announcements!F897)),Announcements!F897,NA())</f>
        <v>Foreign exchange</v>
      </c>
      <c r="H894" s="15" t="e">
        <f>IF(INDEX('Lending operations'!$L$3:$L$1007,MATCH($A894,'Lending operations'!$A$3:$A$1007,0))="ü",1,0)</f>
        <v>#N/A</v>
      </c>
      <c r="I894" s="15" t="e">
        <f>IF(INDEX('Lending operations'!$M$3:$M$1007,MATCH($A894,'Lending operations'!$A$3:$A$1007,0))="ü",1,NA())</f>
        <v>#N/A</v>
      </c>
      <c r="J894" s="15">
        <f t="shared" si="26"/>
        <v>0</v>
      </c>
      <c r="K894" s="15">
        <f t="shared" si="27"/>
        <v>0</v>
      </c>
      <c r="M894" s="15" t="e">
        <f>IF(INDEX('Asset purchases'!L$3:L$1002,MATCH($A894,'Asset purchases'!$A$3:$A$1002,0))="ü",1,NA())</f>
        <v>#N/A</v>
      </c>
      <c r="N894" s="15" t="e">
        <f>IF(INDEX('Asset purchases'!M$3:M$1002,MATCH($A894,'Asset purchases'!$A$3:$A$1002,0))="ü",1,NA())</f>
        <v>#N/A</v>
      </c>
      <c r="O894" s="15" t="e">
        <f>IF(INDEX('Asset purchases'!N$3:N$1002,MATCH($A894,'Asset purchases'!$A$3:$A$1002,0))="ü",1,NA())</f>
        <v>#N/A</v>
      </c>
      <c r="P894" s="15" t="e">
        <f>IF(INDEX('Asset purchases'!O$3:O$1002,MATCH($A894,'Asset purchases'!$A$3:$A$1002,0))="ü",1,NA())</f>
        <v>#N/A</v>
      </c>
      <c r="Q894" s="15" t="e">
        <f>IF(INDEX('Asset purchases'!P$3:P$1002,MATCH($A894,'Asset purchases'!$A$3:$A$1002,0))="ü",1,NA())</f>
        <v>#N/A</v>
      </c>
      <c r="R894" s="15" t="e">
        <f>IF(INDEX('Asset purchases'!Q$3:Q$1002,MATCH($A894,'Asset purchases'!$A$3:$A$1002,0))="ü",1,NA())</f>
        <v>#N/A</v>
      </c>
      <c r="S894" s="15" t="e">
        <f>IF(INDEX('Asset purchases'!R$3:R$1002,MATCH($A894,'Asset purchases'!$A$3:$A$1002,0))="ü",1,NA())</f>
        <v>#N/A</v>
      </c>
      <c r="T894" s="15" t="e">
        <f>IF(INDEX('Asset purchases'!S$3:S$1002,MATCH($A894,'Asset purchases'!$A$3:$A$1002,0))="ü",1,NA())</f>
        <v>#N/A</v>
      </c>
      <c r="U894" s="15" t="e">
        <f>IF(INDEX('Asset purchases'!T$3:T$1002,MATCH($A894,'Asset purchases'!$A$3:$A$1002,0))="ü",1,NA())</f>
        <v>#N/A</v>
      </c>
      <c r="V894" s="43">
        <f>IF(Announcements!H897="ü",1,0)</f>
        <v>0</v>
      </c>
    </row>
    <row r="895" spans="1:22" x14ac:dyDescent="0.3">
      <c r="A895" s="15" t="str">
        <f>IF(NOT(ISBLANK(Announcements!A898)),Announcements!A898,NA())</f>
        <v>PE-20200319-mon-1</v>
      </c>
      <c r="B895" s="15">
        <f>IF(NOT(ISBLANK(Announcements!B898)),Announcements!B898,NA())</f>
        <v>1</v>
      </c>
      <c r="C895" s="15" t="e">
        <f>IF(NOT(ISBLANK(Announcements!#REF!)),Announcements!#REF!,NA())</f>
        <v>#REF!</v>
      </c>
      <c r="D895" s="26">
        <f>IF(NOT(ISBLANK(Announcements!C898)),Announcements!C898,NA())</f>
        <v>43909</v>
      </c>
      <c r="E895" s="15" t="e">
        <f>IF(NOT(ISBLANK(Announcements!D898)),Announcements!D898,NA())</f>
        <v>#N/A</v>
      </c>
      <c r="F895" s="15" t="str">
        <f>IF(NOT(ISBLANK(Announcements!E898)),Announcements!E898,NA())</f>
        <v>PE</v>
      </c>
      <c r="G895" s="15" t="str">
        <f>IF(NOT(ISBLANK(Announcements!F898)),Announcements!F898,NA())</f>
        <v xml:space="preserve">Interest rate  </v>
      </c>
      <c r="H895" s="15" t="e">
        <f>IF(INDEX('Lending operations'!$L$3:$L$1007,MATCH($A895,'Lending operations'!$A$3:$A$1007,0))="ü",1,0)</f>
        <v>#N/A</v>
      </c>
      <c r="I895" s="15" t="e">
        <f>IF(INDEX('Lending operations'!$M$3:$M$1007,MATCH($A895,'Lending operations'!$A$3:$A$1007,0))="ü",1,NA())</f>
        <v>#N/A</v>
      </c>
      <c r="J895" s="15">
        <f t="shared" si="26"/>
        <v>0</v>
      </c>
      <c r="K895" s="15">
        <f t="shared" si="27"/>
        <v>0</v>
      </c>
      <c r="M895" s="15" t="e">
        <f>IF(INDEX('Asset purchases'!L$3:L$1002,MATCH($A895,'Asset purchases'!$A$3:$A$1002,0))="ü",1,NA())</f>
        <v>#N/A</v>
      </c>
      <c r="N895" s="15" t="e">
        <f>IF(INDEX('Asset purchases'!M$3:M$1002,MATCH($A895,'Asset purchases'!$A$3:$A$1002,0))="ü",1,NA())</f>
        <v>#N/A</v>
      </c>
      <c r="O895" s="15" t="e">
        <f>IF(INDEX('Asset purchases'!N$3:N$1002,MATCH($A895,'Asset purchases'!$A$3:$A$1002,0))="ü",1,NA())</f>
        <v>#N/A</v>
      </c>
      <c r="P895" s="15" t="e">
        <f>IF(INDEX('Asset purchases'!O$3:O$1002,MATCH($A895,'Asset purchases'!$A$3:$A$1002,0))="ü",1,NA())</f>
        <v>#N/A</v>
      </c>
      <c r="Q895" s="15" t="e">
        <f>IF(INDEX('Asset purchases'!P$3:P$1002,MATCH($A895,'Asset purchases'!$A$3:$A$1002,0))="ü",1,NA())</f>
        <v>#N/A</v>
      </c>
      <c r="R895" s="15" t="e">
        <f>IF(INDEX('Asset purchases'!Q$3:Q$1002,MATCH($A895,'Asset purchases'!$A$3:$A$1002,0))="ü",1,NA())</f>
        <v>#N/A</v>
      </c>
      <c r="S895" s="15" t="e">
        <f>IF(INDEX('Asset purchases'!R$3:R$1002,MATCH($A895,'Asset purchases'!$A$3:$A$1002,0))="ü",1,NA())</f>
        <v>#N/A</v>
      </c>
      <c r="T895" s="15" t="e">
        <f>IF(INDEX('Asset purchases'!S$3:S$1002,MATCH($A895,'Asset purchases'!$A$3:$A$1002,0))="ü",1,NA())</f>
        <v>#N/A</v>
      </c>
      <c r="U895" s="15" t="e">
        <f>IF(INDEX('Asset purchases'!T$3:T$1002,MATCH($A895,'Asset purchases'!$A$3:$A$1002,0))="ü",1,NA())</f>
        <v>#N/A</v>
      </c>
      <c r="V895" s="43">
        <f>IF(Announcements!H898="ü",1,0)</f>
        <v>0</v>
      </c>
    </row>
    <row r="896" spans="1:22" x14ac:dyDescent="0.3">
      <c r="A896" s="15" t="str">
        <f>IF(NOT(ISBLANK(Announcements!A899)),Announcements!A899,NA())</f>
        <v>PE-20200326-mon-1</v>
      </c>
      <c r="B896" s="15">
        <f>IF(NOT(ISBLANK(Announcements!B899)),Announcements!B899,NA())</f>
        <v>1</v>
      </c>
      <c r="C896" s="15" t="e">
        <f>IF(NOT(ISBLANK(Announcements!#REF!)),Announcements!#REF!,NA())</f>
        <v>#REF!</v>
      </c>
      <c r="D896" s="26">
        <f>IF(NOT(ISBLANK(Announcements!C899)),Announcements!C899,NA())</f>
        <v>43916</v>
      </c>
      <c r="E896" s="15" t="e">
        <f>IF(NOT(ISBLANK(Announcements!D899)),Announcements!D899,NA())</f>
        <v>#N/A</v>
      </c>
      <c r="F896" s="15" t="str">
        <f>IF(NOT(ISBLANK(Announcements!E899)),Announcements!E899,NA())</f>
        <v>PE</v>
      </c>
      <c r="G896" s="15" t="str">
        <f>IF(NOT(ISBLANK(Announcements!F899)),Announcements!F899,NA())</f>
        <v>Reserve policy</v>
      </c>
      <c r="H896" s="15" t="e">
        <f>IF(INDEX('Lending operations'!$L$3:$L$1007,MATCH($A896,'Lending operations'!$A$3:$A$1007,0))="ü",1,0)</f>
        <v>#N/A</v>
      </c>
      <c r="I896" s="15" t="e">
        <f>IF(INDEX('Lending operations'!$M$3:$M$1007,MATCH($A896,'Lending operations'!$A$3:$A$1007,0))="ü",1,NA())</f>
        <v>#N/A</v>
      </c>
      <c r="J896" s="15">
        <f t="shared" si="26"/>
        <v>0</v>
      </c>
      <c r="K896" s="15">
        <f t="shared" si="27"/>
        <v>0</v>
      </c>
      <c r="M896" s="15" t="e">
        <f>IF(INDEX('Asset purchases'!L$3:L$1002,MATCH($A896,'Asset purchases'!$A$3:$A$1002,0))="ü",1,NA())</f>
        <v>#N/A</v>
      </c>
      <c r="N896" s="15" t="e">
        <f>IF(INDEX('Asset purchases'!M$3:M$1002,MATCH($A896,'Asset purchases'!$A$3:$A$1002,0))="ü",1,NA())</f>
        <v>#N/A</v>
      </c>
      <c r="O896" s="15" t="e">
        <f>IF(INDEX('Asset purchases'!N$3:N$1002,MATCH($A896,'Asset purchases'!$A$3:$A$1002,0))="ü",1,NA())</f>
        <v>#N/A</v>
      </c>
      <c r="P896" s="15" t="e">
        <f>IF(INDEX('Asset purchases'!O$3:O$1002,MATCH($A896,'Asset purchases'!$A$3:$A$1002,0))="ü",1,NA())</f>
        <v>#N/A</v>
      </c>
      <c r="Q896" s="15" t="e">
        <f>IF(INDEX('Asset purchases'!P$3:P$1002,MATCH($A896,'Asset purchases'!$A$3:$A$1002,0))="ü",1,NA())</f>
        <v>#N/A</v>
      </c>
      <c r="R896" s="15" t="e">
        <f>IF(INDEX('Asset purchases'!Q$3:Q$1002,MATCH($A896,'Asset purchases'!$A$3:$A$1002,0))="ü",1,NA())</f>
        <v>#N/A</v>
      </c>
      <c r="S896" s="15" t="e">
        <f>IF(INDEX('Asset purchases'!R$3:R$1002,MATCH($A896,'Asset purchases'!$A$3:$A$1002,0))="ü",1,NA())</f>
        <v>#N/A</v>
      </c>
      <c r="T896" s="15" t="e">
        <f>IF(INDEX('Asset purchases'!S$3:S$1002,MATCH($A896,'Asset purchases'!$A$3:$A$1002,0))="ü",1,NA())</f>
        <v>#N/A</v>
      </c>
      <c r="U896" s="15" t="e">
        <f>IF(INDEX('Asset purchases'!T$3:T$1002,MATCH($A896,'Asset purchases'!$A$3:$A$1002,0))="ü",1,NA())</f>
        <v>#N/A</v>
      </c>
      <c r="V896" s="43">
        <f>IF(Announcements!H899="ü",1,0)</f>
        <v>0</v>
      </c>
    </row>
    <row r="897" spans="1:22" x14ac:dyDescent="0.3">
      <c r="A897" s="15" t="str">
        <f>IF(NOT(ISBLANK(Announcements!A900)),Announcements!A900,NA())</f>
        <v>PE-20200326-mon-3</v>
      </c>
      <c r="B897" s="15">
        <f>IF(NOT(ISBLANK(Announcements!B900)),Announcements!B900,NA())</f>
        <v>1</v>
      </c>
      <c r="C897" s="15" t="e">
        <f>IF(NOT(ISBLANK(Announcements!#REF!)),Announcements!#REF!,NA())</f>
        <v>#REF!</v>
      </c>
      <c r="D897" s="26">
        <f>IF(NOT(ISBLANK(Announcements!C900)),Announcements!C900,NA())</f>
        <v>43916</v>
      </c>
      <c r="E897" s="15" t="e">
        <f>IF(NOT(ISBLANK(Announcements!D900)),Announcements!D900,NA())</f>
        <v>#N/A</v>
      </c>
      <c r="F897" s="15" t="str">
        <f>IF(NOT(ISBLANK(Announcements!E900)),Announcements!E900,NA())</f>
        <v>PE</v>
      </c>
      <c r="G897" s="15" t="str">
        <f>IF(NOT(ISBLANK(Announcements!F900)),Announcements!F900,NA())</f>
        <v>Foreign exchange</v>
      </c>
      <c r="H897" s="15" t="e">
        <f>IF(INDEX('Lending operations'!$L$3:$L$1007,MATCH($A897,'Lending operations'!$A$3:$A$1007,0))="ü",1,0)</f>
        <v>#N/A</v>
      </c>
      <c r="I897" s="15" t="e">
        <f>IF(INDEX('Lending operations'!$M$3:$M$1007,MATCH($A897,'Lending operations'!$A$3:$A$1007,0))="ü",1,NA())</f>
        <v>#N/A</v>
      </c>
      <c r="J897" s="15">
        <f t="shared" si="26"/>
        <v>0</v>
      </c>
      <c r="K897" s="15">
        <f t="shared" si="27"/>
        <v>0</v>
      </c>
      <c r="M897" s="15" t="e">
        <f>IF(INDEX('Asset purchases'!L$3:L$1002,MATCH($A897,'Asset purchases'!$A$3:$A$1002,0))="ü",1,NA())</f>
        <v>#N/A</v>
      </c>
      <c r="N897" s="15" t="e">
        <f>IF(INDEX('Asset purchases'!M$3:M$1002,MATCH($A897,'Asset purchases'!$A$3:$A$1002,0))="ü",1,NA())</f>
        <v>#N/A</v>
      </c>
      <c r="O897" s="15" t="e">
        <f>IF(INDEX('Asset purchases'!N$3:N$1002,MATCH($A897,'Asset purchases'!$A$3:$A$1002,0))="ü",1,NA())</f>
        <v>#N/A</v>
      </c>
      <c r="P897" s="15" t="e">
        <f>IF(INDEX('Asset purchases'!O$3:O$1002,MATCH($A897,'Asset purchases'!$A$3:$A$1002,0))="ü",1,NA())</f>
        <v>#N/A</v>
      </c>
      <c r="Q897" s="15" t="e">
        <f>IF(INDEX('Asset purchases'!P$3:P$1002,MATCH($A897,'Asset purchases'!$A$3:$A$1002,0))="ü",1,NA())</f>
        <v>#N/A</v>
      </c>
      <c r="R897" s="15" t="e">
        <f>IF(INDEX('Asset purchases'!Q$3:Q$1002,MATCH($A897,'Asset purchases'!$A$3:$A$1002,0))="ü",1,NA())</f>
        <v>#N/A</v>
      </c>
      <c r="S897" s="15" t="e">
        <f>IF(INDEX('Asset purchases'!R$3:R$1002,MATCH($A897,'Asset purchases'!$A$3:$A$1002,0))="ü",1,NA())</f>
        <v>#N/A</v>
      </c>
      <c r="T897" s="15" t="e">
        <f>IF(INDEX('Asset purchases'!S$3:S$1002,MATCH($A897,'Asset purchases'!$A$3:$A$1002,0))="ü",1,NA())</f>
        <v>#N/A</v>
      </c>
      <c r="U897" s="15" t="e">
        <f>IF(INDEX('Asset purchases'!T$3:T$1002,MATCH($A897,'Asset purchases'!$A$3:$A$1002,0))="ü",1,NA())</f>
        <v>#N/A</v>
      </c>
      <c r="V897" s="43">
        <f>IF(Announcements!H900="ü",1,0)</f>
        <v>0</v>
      </c>
    </row>
    <row r="898" spans="1:22" x14ac:dyDescent="0.3">
      <c r="A898" s="15" t="str">
        <f>IF(NOT(ISBLANK(Announcements!A901)),Announcements!A901,NA())</f>
        <v>PE-20200326-mon-5</v>
      </c>
      <c r="B898" s="15">
        <f>IF(NOT(ISBLANK(Announcements!B901)),Announcements!B901,NA())</f>
        <v>1</v>
      </c>
      <c r="C898" s="15" t="e">
        <f>IF(NOT(ISBLANK(Announcements!#REF!)),Announcements!#REF!,NA())</f>
        <v>#REF!</v>
      </c>
      <c r="D898" s="26">
        <f>IF(NOT(ISBLANK(Announcements!C901)),Announcements!C901,NA())</f>
        <v>43916</v>
      </c>
      <c r="E898" s="15" t="e">
        <f>IF(NOT(ISBLANK(Announcements!D901)),Announcements!D901,NA())</f>
        <v>#N/A</v>
      </c>
      <c r="F898" s="15" t="str">
        <f>IF(NOT(ISBLANK(Announcements!E901)),Announcements!E901,NA())</f>
        <v>PE</v>
      </c>
      <c r="G898" s="15" t="str">
        <f>IF(NOT(ISBLANK(Announcements!F901)),Announcements!F901,NA())</f>
        <v>Lending operations</v>
      </c>
      <c r="H898" s="15">
        <f>IF(INDEX('Lending operations'!$L$3:$L$1007,MATCH($A898,'Lending operations'!$A$3:$A$1007,0))="ü",1,0)</f>
        <v>1</v>
      </c>
      <c r="I898" s="15" t="e">
        <f>IF(INDEX('Lending operations'!$M$3:$M$1007,MATCH($A898,'Lending operations'!$A$3:$A$1007,0))="ü",1,NA())</f>
        <v>#N/A</v>
      </c>
      <c r="J898" s="15">
        <f t="shared" si="26"/>
        <v>0</v>
      </c>
      <c r="K898" s="15">
        <f t="shared" si="27"/>
        <v>0</v>
      </c>
      <c r="M898" s="15" t="e">
        <f>IF(INDEX('Asset purchases'!L$3:L$1002,MATCH($A898,'Asset purchases'!$A$3:$A$1002,0))="ü",1,NA())</f>
        <v>#N/A</v>
      </c>
      <c r="N898" s="15" t="e">
        <f>IF(INDEX('Asset purchases'!M$3:M$1002,MATCH($A898,'Asset purchases'!$A$3:$A$1002,0))="ü",1,NA())</f>
        <v>#N/A</v>
      </c>
      <c r="O898" s="15" t="e">
        <f>IF(INDEX('Asset purchases'!N$3:N$1002,MATCH($A898,'Asset purchases'!$A$3:$A$1002,0))="ü",1,NA())</f>
        <v>#N/A</v>
      </c>
      <c r="P898" s="15" t="e">
        <f>IF(INDEX('Asset purchases'!O$3:O$1002,MATCH($A898,'Asset purchases'!$A$3:$A$1002,0))="ü",1,NA())</f>
        <v>#N/A</v>
      </c>
      <c r="Q898" s="15" t="e">
        <f>IF(INDEX('Asset purchases'!P$3:P$1002,MATCH($A898,'Asset purchases'!$A$3:$A$1002,0))="ü",1,NA())</f>
        <v>#N/A</v>
      </c>
      <c r="R898" s="15" t="e">
        <f>IF(INDEX('Asset purchases'!Q$3:Q$1002,MATCH($A898,'Asset purchases'!$A$3:$A$1002,0))="ü",1,NA())</f>
        <v>#N/A</v>
      </c>
      <c r="S898" s="15" t="e">
        <f>IF(INDEX('Asset purchases'!R$3:R$1002,MATCH($A898,'Asset purchases'!$A$3:$A$1002,0))="ü",1,NA())</f>
        <v>#N/A</v>
      </c>
      <c r="T898" s="15" t="e">
        <f>IF(INDEX('Asset purchases'!S$3:S$1002,MATCH($A898,'Asset purchases'!$A$3:$A$1002,0))="ü",1,NA())</f>
        <v>#N/A</v>
      </c>
      <c r="U898" s="15" t="e">
        <f>IF(INDEX('Asset purchases'!T$3:T$1002,MATCH($A898,'Asset purchases'!$A$3:$A$1002,0))="ü",1,NA())</f>
        <v>#N/A</v>
      </c>
      <c r="V898" s="43">
        <f>IF(Announcements!H901="ü",1,0)</f>
        <v>0</v>
      </c>
    </row>
    <row r="899" spans="1:22" x14ac:dyDescent="0.3">
      <c r="A899" s="15" t="str">
        <f>IF(NOT(ISBLANK(Announcements!A903)),Announcements!A903,NA())</f>
        <v>PE-20200319-mon-1</v>
      </c>
      <c r="B899" s="15">
        <f>IF(NOT(ISBLANK(Announcements!B903)),Announcements!B903,NA())</f>
        <v>2</v>
      </c>
      <c r="C899" s="15" t="e">
        <f>IF(NOT(ISBLANK(Announcements!#REF!)),Announcements!#REF!,NA())</f>
        <v>#REF!</v>
      </c>
      <c r="D899" s="26">
        <f>IF(NOT(ISBLANK(Announcements!C903)),Announcements!C903,NA())</f>
        <v>43930</v>
      </c>
      <c r="E899" s="15" t="e">
        <f>IF(NOT(ISBLANK(Announcements!D903)),Announcements!D903,NA())</f>
        <v>#N/A</v>
      </c>
      <c r="F899" s="15" t="str">
        <f>IF(NOT(ISBLANK(Announcements!E903)),Announcements!E903,NA())</f>
        <v>PE</v>
      </c>
      <c r="G899" s="15" t="str">
        <f>IF(NOT(ISBLANK(Announcements!F903)),Announcements!F903,NA())</f>
        <v xml:space="preserve">Interest rate  </v>
      </c>
      <c r="H899" s="15" t="e">
        <f>IF(INDEX('Lending operations'!$L$3:$L$1007,MATCH($A899,'Lending operations'!$A$3:$A$1007,0))="ü",1,0)</f>
        <v>#N/A</v>
      </c>
      <c r="I899" s="15" t="e">
        <f>IF(INDEX('Lending operations'!$M$3:$M$1007,MATCH($A899,'Lending operations'!$A$3:$A$1007,0))="ü",1,NA())</f>
        <v>#N/A</v>
      </c>
      <c r="J899" s="15">
        <f t="shared" ref="J899:J962" si="28">IF(_xlfn.AGGREGATE(9,3,$P899:$U899)&gt;0,1,0)</f>
        <v>0</v>
      </c>
      <c r="K899" s="15">
        <f t="shared" ref="K899:K962" si="29">IF(_xlfn.AGGREGATE(9,3,$M899:$O899)&gt;0,1,0)</f>
        <v>0</v>
      </c>
      <c r="M899" s="15" t="e">
        <f>IF(INDEX('Asset purchases'!L$3:L$1002,MATCH($A899,'Asset purchases'!$A$3:$A$1002,0))="ü",1,NA())</f>
        <v>#N/A</v>
      </c>
      <c r="N899" s="15" t="e">
        <f>IF(INDEX('Asset purchases'!M$3:M$1002,MATCH($A899,'Asset purchases'!$A$3:$A$1002,0))="ü",1,NA())</f>
        <v>#N/A</v>
      </c>
      <c r="O899" s="15" t="e">
        <f>IF(INDEX('Asset purchases'!N$3:N$1002,MATCH($A899,'Asset purchases'!$A$3:$A$1002,0))="ü",1,NA())</f>
        <v>#N/A</v>
      </c>
      <c r="P899" s="15" t="e">
        <f>IF(INDEX('Asset purchases'!O$3:O$1002,MATCH($A899,'Asset purchases'!$A$3:$A$1002,0))="ü",1,NA())</f>
        <v>#N/A</v>
      </c>
      <c r="Q899" s="15" t="e">
        <f>IF(INDEX('Asset purchases'!P$3:P$1002,MATCH($A899,'Asset purchases'!$A$3:$A$1002,0))="ü",1,NA())</f>
        <v>#N/A</v>
      </c>
      <c r="R899" s="15" t="e">
        <f>IF(INDEX('Asset purchases'!Q$3:Q$1002,MATCH($A899,'Asset purchases'!$A$3:$A$1002,0))="ü",1,NA())</f>
        <v>#N/A</v>
      </c>
      <c r="S899" s="15" t="e">
        <f>IF(INDEX('Asset purchases'!R$3:R$1002,MATCH($A899,'Asset purchases'!$A$3:$A$1002,0))="ü",1,NA())</f>
        <v>#N/A</v>
      </c>
      <c r="T899" s="15" t="e">
        <f>IF(INDEX('Asset purchases'!S$3:S$1002,MATCH($A899,'Asset purchases'!$A$3:$A$1002,0))="ü",1,NA())</f>
        <v>#N/A</v>
      </c>
      <c r="U899" s="15" t="e">
        <f>IF(INDEX('Asset purchases'!T$3:T$1002,MATCH($A899,'Asset purchases'!$A$3:$A$1002,0))="ü",1,NA())</f>
        <v>#N/A</v>
      </c>
      <c r="V899" s="43">
        <f>IF(Announcements!H903="ü",1,0)</f>
        <v>0</v>
      </c>
    </row>
    <row r="900" spans="1:22" x14ac:dyDescent="0.3">
      <c r="A900" s="15" t="e">
        <f>IF(NOT(ISBLANK(Announcements!#REF!)),Announcements!#REF!,NA())</f>
        <v>#REF!</v>
      </c>
      <c r="B900" s="15" t="e">
        <f>IF(NOT(ISBLANK(Announcements!#REF!)),Announcements!#REF!,NA())</f>
        <v>#REF!</v>
      </c>
      <c r="C900" s="15" t="e">
        <f>IF(NOT(ISBLANK(Announcements!#REF!)),Announcements!#REF!,NA())</f>
        <v>#REF!</v>
      </c>
      <c r="D900" s="26" t="e">
        <f>IF(NOT(ISBLANK(Announcements!#REF!)),Announcements!#REF!,NA())</f>
        <v>#REF!</v>
      </c>
      <c r="E900" s="15" t="e">
        <f>IF(NOT(ISBLANK(Announcements!#REF!)),Announcements!#REF!,NA())</f>
        <v>#REF!</v>
      </c>
      <c r="F900" s="15" t="e">
        <f>IF(NOT(ISBLANK(Announcements!#REF!)),Announcements!#REF!,NA())</f>
        <v>#REF!</v>
      </c>
      <c r="G900" s="15" t="e">
        <f>IF(NOT(ISBLANK(Announcements!#REF!)),Announcements!#REF!,NA())</f>
        <v>#REF!</v>
      </c>
      <c r="H900" s="15" t="e">
        <f>IF(INDEX('Lending operations'!$L$3:$L$1007,MATCH($A900,'Lending operations'!$A$3:$A$1007,0))="ü",1,0)</f>
        <v>#REF!</v>
      </c>
      <c r="I900" s="15" t="e">
        <f>IF(INDEX('Lending operations'!$M$3:$M$1007,MATCH($A900,'Lending operations'!$A$3:$A$1007,0))="ü",1,NA())</f>
        <v>#REF!</v>
      </c>
      <c r="J900" s="15">
        <f t="shared" si="28"/>
        <v>0</v>
      </c>
      <c r="K900" s="15">
        <f t="shared" si="29"/>
        <v>0</v>
      </c>
      <c r="M900" s="15" t="e">
        <f>IF(INDEX('Asset purchases'!L$3:L$1002,MATCH($A900,'Asset purchases'!$A$3:$A$1002,0))="ü",1,NA())</f>
        <v>#REF!</v>
      </c>
      <c r="N900" s="15" t="e">
        <f>IF(INDEX('Asset purchases'!M$3:M$1002,MATCH($A900,'Asset purchases'!$A$3:$A$1002,0))="ü",1,NA())</f>
        <v>#REF!</v>
      </c>
      <c r="O900" s="15" t="e">
        <f>IF(INDEX('Asset purchases'!N$3:N$1002,MATCH($A900,'Asset purchases'!$A$3:$A$1002,0))="ü",1,NA())</f>
        <v>#REF!</v>
      </c>
      <c r="P900" s="15" t="e">
        <f>IF(INDEX('Asset purchases'!O$3:O$1002,MATCH($A900,'Asset purchases'!$A$3:$A$1002,0))="ü",1,NA())</f>
        <v>#REF!</v>
      </c>
      <c r="Q900" s="15" t="e">
        <f>IF(INDEX('Asset purchases'!P$3:P$1002,MATCH($A900,'Asset purchases'!$A$3:$A$1002,0))="ü",1,NA())</f>
        <v>#REF!</v>
      </c>
      <c r="R900" s="15" t="e">
        <f>IF(INDEX('Asset purchases'!Q$3:Q$1002,MATCH($A900,'Asset purchases'!$A$3:$A$1002,0))="ü",1,NA())</f>
        <v>#REF!</v>
      </c>
      <c r="S900" s="15" t="e">
        <f>IF(INDEX('Asset purchases'!R$3:R$1002,MATCH($A900,'Asset purchases'!$A$3:$A$1002,0))="ü",1,NA())</f>
        <v>#REF!</v>
      </c>
      <c r="T900" s="15" t="e">
        <f>IF(INDEX('Asset purchases'!S$3:S$1002,MATCH($A900,'Asset purchases'!$A$3:$A$1002,0))="ü",1,NA())</f>
        <v>#REF!</v>
      </c>
      <c r="U900" s="15" t="e">
        <f>IF(INDEX('Asset purchases'!T$3:T$1002,MATCH($A900,'Asset purchases'!$A$3:$A$1002,0))="ü",1,NA())</f>
        <v>#REF!</v>
      </c>
      <c r="V900" s="43" t="e">
        <f>IF(Announcements!#REF!="ü",1,0)</f>
        <v>#REF!</v>
      </c>
    </row>
    <row r="901" spans="1:22" x14ac:dyDescent="0.3">
      <c r="A901" s="15" t="str">
        <f>IF(NOT(ISBLANK(Announcements!A904)),Announcements!A904,NA())</f>
        <v>PE-20200319-mon-1</v>
      </c>
      <c r="B901" s="15">
        <f>IF(NOT(ISBLANK(Announcements!B904)),Announcements!B904,NA())</f>
        <v>3</v>
      </c>
      <c r="C901" s="15" t="e">
        <f>IF(NOT(ISBLANK(Announcements!#REF!)),Announcements!#REF!,NA())</f>
        <v>#REF!</v>
      </c>
      <c r="D901" s="26">
        <f>IF(NOT(ISBLANK(Announcements!C904)),Announcements!C904,NA())</f>
        <v>43958</v>
      </c>
      <c r="E901" s="15" t="e">
        <f>IF(NOT(ISBLANK(Announcements!D904)),Announcements!D904,NA())</f>
        <v>#N/A</v>
      </c>
      <c r="F901" s="15" t="str">
        <f>IF(NOT(ISBLANK(Announcements!E904)),Announcements!E904,NA())</f>
        <v>PE</v>
      </c>
      <c r="G901" s="15" t="str">
        <f>IF(NOT(ISBLANK(Announcements!F904)),Announcements!F904,NA())</f>
        <v>Interest rate</v>
      </c>
      <c r="H901" s="15" t="e">
        <f>IF(INDEX('Lending operations'!$L$3:$L$1007,MATCH($A901,'Lending operations'!$A$3:$A$1007,0))="ü",1,0)</f>
        <v>#N/A</v>
      </c>
      <c r="I901" s="15" t="e">
        <f>IF(INDEX('Lending operations'!$M$3:$M$1007,MATCH($A901,'Lending operations'!$A$3:$A$1007,0))="ü",1,NA())</f>
        <v>#N/A</v>
      </c>
      <c r="J901" s="15">
        <f t="shared" si="28"/>
        <v>0</v>
      </c>
      <c r="K901" s="15">
        <f t="shared" si="29"/>
        <v>0</v>
      </c>
      <c r="M901" s="15" t="e">
        <f>IF(INDEX('Asset purchases'!L$3:L$1002,MATCH($A901,'Asset purchases'!$A$3:$A$1002,0))="ü",1,NA())</f>
        <v>#N/A</v>
      </c>
      <c r="N901" s="15" t="e">
        <f>IF(INDEX('Asset purchases'!M$3:M$1002,MATCH($A901,'Asset purchases'!$A$3:$A$1002,0))="ü",1,NA())</f>
        <v>#N/A</v>
      </c>
      <c r="O901" s="15" t="e">
        <f>IF(INDEX('Asset purchases'!N$3:N$1002,MATCH($A901,'Asset purchases'!$A$3:$A$1002,0))="ü",1,NA())</f>
        <v>#N/A</v>
      </c>
      <c r="P901" s="15" t="e">
        <f>IF(INDEX('Asset purchases'!O$3:O$1002,MATCH($A901,'Asset purchases'!$A$3:$A$1002,0))="ü",1,NA())</f>
        <v>#N/A</v>
      </c>
      <c r="Q901" s="15" t="e">
        <f>IF(INDEX('Asset purchases'!P$3:P$1002,MATCH($A901,'Asset purchases'!$A$3:$A$1002,0))="ü",1,NA())</f>
        <v>#N/A</v>
      </c>
      <c r="R901" s="15" t="e">
        <f>IF(INDEX('Asset purchases'!Q$3:Q$1002,MATCH($A901,'Asset purchases'!$A$3:$A$1002,0))="ü",1,NA())</f>
        <v>#N/A</v>
      </c>
      <c r="S901" s="15" t="e">
        <f>IF(INDEX('Asset purchases'!R$3:R$1002,MATCH($A901,'Asset purchases'!$A$3:$A$1002,0))="ü",1,NA())</f>
        <v>#N/A</v>
      </c>
      <c r="T901" s="15" t="e">
        <f>IF(INDEX('Asset purchases'!S$3:S$1002,MATCH($A901,'Asset purchases'!$A$3:$A$1002,0))="ü",1,NA())</f>
        <v>#N/A</v>
      </c>
      <c r="U901" s="15" t="e">
        <f>IF(INDEX('Asset purchases'!T$3:T$1002,MATCH($A901,'Asset purchases'!$A$3:$A$1002,0))="ü",1,NA())</f>
        <v>#N/A</v>
      </c>
      <c r="V901" s="43">
        <f>IF(Announcements!H904="ü",1,0)</f>
        <v>0</v>
      </c>
    </row>
    <row r="902" spans="1:22" x14ac:dyDescent="0.3">
      <c r="A902" s="15" t="str">
        <f>IF(NOT(ISBLANK(Announcements!A905)),Announcements!A905,NA())</f>
        <v>PE-20200528-mon-1</v>
      </c>
      <c r="B902" s="15">
        <f>IF(NOT(ISBLANK(Announcements!B905)),Announcements!B905,NA())</f>
        <v>1</v>
      </c>
      <c r="C902" s="15" t="e">
        <f>IF(NOT(ISBLANK(Announcements!#REF!)),Announcements!#REF!,NA())</f>
        <v>#REF!</v>
      </c>
      <c r="D902" s="26">
        <f>IF(NOT(ISBLANK(Announcements!C905)),Announcements!C905,NA())</f>
        <v>43979</v>
      </c>
      <c r="E902" s="15" t="e">
        <f>IF(NOT(ISBLANK(Announcements!D905)),Announcements!D905,NA())</f>
        <v>#N/A</v>
      </c>
      <c r="F902" s="15" t="str">
        <f>IF(NOT(ISBLANK(Announcements!E905)),Announcements!E905,NA())</f>
        <v>PE</v>
      </c>
      <c r="G902" s="15" t="str">
        <f>IF(NOT(ISBLANK(Announcements!F905)),Announcements!F905,NA())</f>
        <v>Foreign exchange</v>
      </c>
      <c r="H902" s="15" t="e">
        <f>IF(INDEX('Lending operations'!$L$3:$L$1007,MATCH($A902,'Lending operations'!$A$3:$A$1007,0))="ü",1,0)</f>
        <v>#N/A</v>
      </c>
      <c r="I902" s="15" t="e">
        <f>IF(INDEX('Lending operations'!$M$3:$M$1007,MATCH($A902,'Lending operations'!$A$3:$A$1007,0))="ü",1,NA())</f>
        <v>#N/A</v>
      </c>
      <c r="J902" s="15">
        <f t="shared" si="28"/>
        <v>0</v>
      </c>
      <c r="K902" s="15">
        <f t="shared" si="29"/>
        <v>0</v>
      </c>
      <c r="M902" s="15" t="e">
        <f>IF(INDEX('Asset purchases'!L$3:L$1002,MATCH($A902,'Asset purchases'!$A$3:$A$1002,0))="ü",1,NA())</f>
        <v>#N/A</v>
      </c>
      <c r="N902" s="15" t="e">
        <f>IF(INDEX('Asset purchases'!M$3:M$1002,MATCH($A902,'Asset purchases'!$A$3:$A$1002,0))="ü",1,NA())</f>
        <v>#N/A</v>
      </c>
      <c r="O902" s="15" t="e">
        <f>IF(INDEX('Asset purchases'!N$3:N$1002,MATCH($A902,'Asset purchases'!$A$3:$A$1002,0))="ü",1,NA())</f>
        <v>#N/A</v>
      </c>
      <c r="P902" s="15" t="e">
        <f>IF(INDEX('Asset purchases'!O$3:O$1002,MATCH($A902,'Asset purchases'!$A$3:$A$1002,0))="ü",1,NA())</f>
        <v>#N/A</v>
      </c>
      <c r="Q902" s="15" t="e">
        <f>IF(INDEX('Asset purchases'!P$3:P$1002,MATCH($A902,'Asset purchases'!$A$3:$A$1002,0))="ü",1,NA())</f>
        <v>#N/A</v>
      </c>
      <c r="R902" s="15" t="e">
        <f>IF(INDEX('Asset purchases'!Q$3:Q$1002,MATCH($A902,'Asset purchases'!$A$3:$A$1002,0))="ü",1,NA())</f>
        <v>#N/A</v>
      </c>
      <c r="S902" s="15" t="e">
        <f>IF(INDEX('Asset purchases'!R$3:R$1002,MATCH($A902,'Asset purchases'!$A$3:$A$1002,0))="ü",1,NA())</f>
        <v>#N/A</v>
      </c>
      <c r="T902" s="15" t="e">
        <f>IF(INDEX('Asset purchases'!S$3:S$1002,MATCH($A902,'Asset purchases'!$A$3:$A$1002,0))="ü",1,NA())</f>
        <v>#N/A</v>
      </c>
      <c r="U902" s="15" t="e">
        <f>IF(INDEX('Asset purchases'!T$3:T$1002,MATCH($A902,'Asset purchases'!$A$3:$A$1002,0))="ü",1,NA())</f>
        <v>#N/A</v>
      </c>
      <c r="V902" s="43">
        <f>IF(Announcements!H905="ü",1,0)</f>
        <v>0</v>
      </c>
    </row>
    <row r="903" spans="1:22" x14ac:dyDescent="0.3">
      <c r="A903" s="15" t="str">
        <f>IF(NOT(ISBLANK(Announcements!A906)),Announcements!A906,NA())</f>
        <v>PE-20200607-mon-1</v>
      </c>
      <c r="B903" s="15">
        <f>IF(NOT(ISBLANK(Announcements!B906)),Announcements!B906,NA())</f>
        <v>1</v>
      </c>
      <c r="C903" s="15" t="e">
        <f>IF(NOT(ISBLANK(Announcements!#REF!)),Announcements!#REF!,NA())</f>
        <v>#REF!</v>
      </c>
      <c r="D903" s="26">
        <f>IF(NOT(ISBLANK(Announcements!C906)),Announcements!C906,NA())</f>
        <v>43989</v>
      </c>
      <c r="E903" s="15" t="e">
        <f>IF(NOT(ISBLANK(Announcements!D906)),Announcements!D906,NA())</f>
        <v>#N/A</v>
      </c>
      <c r="F903" s="15" t="str">
        <f>IF(NOT(ISBLANK(Announcements!E906)),Announcements!E906,NA())</f>
        <v>PE</v>
      </c>
      <c r="G903" s="15" t="str">
        <f>IF(NOT(ISBLANK(Announcements!F906)),Announcements!F906,NA())</f>
        <v>Lending operations</v>
      </c>
      <c r="H903" s="15">
        <f>IF(INDEX('Lending operations'!$L$3:$L$1007,MATCH($A903,'Lending operations'!$A$3:$A$1007,0))="ü",1,0)</f>
        <v>0</v>
      </c>
      <c r="I903" s="15" t="e">
        <f>IF(INDEX('Lending operations'!$M$3:$M$1007,MATCH($A903,'Lending operations'!$A$3:$A$1007,0))="ü",1,NA())</f>
        <v>#N/A</v>
      </c>
      <c r="J903" s="15">
        <f t="shared" si="28"/>
        <v>0</v>
      </c>
      <c r="K903" s="15">
        <f t="shared" si="29"/>
        <v>0</v>
      </c>
      <c r="M903" s="15" t="e">
        <f>IF(INDEX('Asset purchases'!L$3:L$1002,MATCH($A903,'Asset purchases'!$A$3:$A$1002,0))="ü",1,NA())</f>
        <v>#N/A</v>
      </c>
      <c r="N903" s="15" t="e">
        <f>IF(INDEX('Asset purchases'!M$3:M$1002,MATCH($A903,'Asset purchases'!$A$3:$A$1002,0))="ü",1,NA())</f>
        <v>#N/A</v>
      </c>
      <c r="O903" s="15" t="e">
        <f>IF(INDEX('Asset purchases'!N$3:N$1002,MATCH($A903,'Asset purchases'!$A$3:$A$1002,0))="ü",1,NA())</f>
        <v>#N/A</v>
      </c>
      <c r="P903" s="15" t="e">
        <f>IF(INDEX('Asset purchases'!O$3:O$1002,MATCH($A903,'Asset purchases'!$A$3:$A$1002,0))="ü",1,NA())</f>
        <v>#N/A</v>
      </c>
      <c r="Q903" s="15" t="e">
        <f>IF(INDEX('Asset purchases'!P$3:P$1002,MATCH($A903,'Asset purchases'!$A$3:$A$1002,0))="ü",1,NA())</f>
        <v>#N/A</v>
      </c>
      <c r="R903" s="15" t="e">
        <f>IF(INDEX('Asset purchases'!Q$3:Q$1002,MATCH($A903,'Asset purchases'!$A$3:$A$1002,0))="ü",1,NA())</f>
        <v>#N/A</v>
      </c>
      <c r="S903" s="15" t="e">
        <f>IF(INDEX('Asset purchases'!R$3:R$1002,MATCH($A903,'Asset purchases'!$A$3:$A$1002,0))="ü",1,NA())</f>
        <v>#N/A</v>
      </c>
      <c r="T903" s="15" t="e">
        <f>IF(INDEX('Asset purchases'!S$3:S$1002,MATCH($A903,'Asset purchases'!$A$3:$A$1002,0))="ü",1,NA())</f>
        <v>#N/A</v>
      </c>
      <c r="U903" s="15" t="e">
        <f>IF(INDEX('Asset purchases'!T$3:T$1002,MATCH($A903,'Asset purchases'!$A$3:$A$1002,0))="ü",1,NA())</f>
        <v>#N/A</v>
      </c>
      <c r="V903" s="43">
        <f>IF(Announcements!H906="ü",1,0)</f>
        <v>0</v>
      </c>
    </row>
    <row r="904" spans="1:22" x14ac:dyDescent="0.3">
      <c r="A904" s="15" t="str">
        <f>IF(NOT(ISBLANK(Announcements!A907)),Announcements!A907,NA())</f>
        <v>PE-20200319-mon-1</v>
      </c>
      <c r="B904" s="15">
        <f>IF(NOT(ISBLANK(Announcements!B907)),Announcements!B907,NA())</f>
        <v>4</v>
      </c>
      <c r="C904" s="15" t="e">
        <f>IF(NOT(ISBLANK(Announcements!#REF!)),Announcements!#REF!,NA())</f>
        <v>#REF!</v>
      </c>
      <c r="D904" s="26">
        <f>IF(NOT(ISBLANK(Announcements!C907)),Announcements!C907,NA())</f>
        <v>43993</v>
      </c>
      <c r="E904" s="15" t="e">
        <f>IF(NOT(ISBLANK(Announcements!D907)),Announcements!D907,NA())</f>
        <v>#N/A</v>
      </c>
      <c r="F904" s="15" t="str">
        <f>IF(NOT(ISBLANK(Announcements!E907)),Announcements!E907,NA())</f>
        <v>PE</v>
      </c>
      <c r="G904" s="15" t="str">
        <f>IF(NOT(ISBLANK(Announcements!F907)),Announcements!F907,NA())</f>
        <v>Interest rate</v>
      </c>
      <c r="H904" s="15" t="e">
        <f>IF(INDEX('Lending operations'!$L$3:$L$1007,MATCH($A904,'Lending operations'!$A$3:$A$1007,0))="ü",1,0)</f>
        <v>#N/A</v>
      </c>
      <c r="I904" s="15" t="e">
        <f>IF(INDEX('Lending operations'!$M$3:$M$1007,MATCH($A904,'Lending operations'!$A$3:$A$1007,0))="ü",1,NA())</f>
        <v>#N/A</v>
      </c>
      <c r="J904" s="15">
        <f t="shared" si="28"/>
        <v>0</v>
      </c>
      <c r="K904" s="15">
        <f t="shared" si="29"/>
        <v>0</v>
      </c>
      <c r="M904" s="15" t="e">
        <f>IF(INDEX('Asset purchases'!L$3:L$1002,MATCH($A904,'Asset purchases'!$A$3:$A$1002,0))="ü",1,NA())</f>
        <v>#N/A</v>
      </c>
      <c r="N904" s="15" t="e">
        <f>IF(INDEX('Asset purchases'!M$3:M$1002,MATCH($A904,'Asset purchases'!$A$3:$A$1002,0))="ü",1,NA())</f>
        <v>#N/A</v>
      </c>
      <c r="O904" s="15" t="e">
        <f>IF(INDEX('Asset purchases'!N$3:N$1002,MATCH($A904,'Asset purchases'!$A$3:$A$1002,0))="ü",1,NA())</f>
        <v>#N/A</v>
      </c>
      <c r="P904" s="15" t="e">
        <f>IF(INDEX('Asset purchases'!O$3:O$1002,MATCH($A904,'Asset purchases'!$A$3:$A$1002,0))="ü",1,NA())</f>
        <v>#N/A</v>
      </c>
      <c r="Q904" s="15" t="e">
        <f>IF(INDEX('Asset purchases'!P$3:P$1002,MATCH($A904,'Asset purchases'!$A$3:$A$1002,0))="ü",1,NA())</f>
        <v>#N/A</v>
      </c>
      <c r="R904" s="15" t="e">
        <f>IF(INDEX('Asset purchases'!Q$3:Q$1002,MATCH($A904,'Asset purchases'!$A$3:$A$1002,0))="ü",1,NA())</f>
        <v>#N/A</v>
      </c>
      <c r="S904" s="15" t="e">
        <f>IF(INDEX('Asset purchases'!R$3:R$1002,MATCH($A904,'Asset purchases'!$A$3:$A$1002,0))="ü",1,NA())</f>
        <v>#N/A</v>
      </c>
      <c r="T904" s="15" t="e">
        <f>IF(INDEX('Asset purchases'!S$3:S$1002,MATCH($A904,'Asset purchases'!$A$3:$A$1002,0))="ü",1,NA())</f>
        <v>#N/A</v>
      </c>
      <c r="U904" s="15" t="e">
        <f>IF(INDEX('Asset purchases'!T$3:T$1002,MATCH($A904,'Asset purchases'!$A$3:$A$1002,0))="ü",1,NA())</f>
        <v>#N/A</v>
      </c>
      <c r="V904" s="43">
        <f>IF(Announcements!H907="ü",1,0)</f>
        <v>0</v>
      </c>
    </row>
    <row r="905" spans="1:22" x14ac:dyDescent="0.3">
      <c r="A905" s="15" t="str">
        <f>IF(NOT(ISBLANK(Announcements!A908)),Announcements!A908,NA())</f>
        <v>PE-20200319-mon-1</v>
      </c>
      <c r="B905" s="15">
        <f>IF(NOT(ISBLANK(Announcements!B908)),Announcements!B908,NA())</f>
        <v>5</v>
      </c>
      <c r="C905" s="15" t="e">
        <f>IF(NOT(ISBLANK(Announcements!#REF!)),Announcements!#REF!,NA())</f>
        <v>#REF!</v>
      </c>
      <c r="D905" s="26">
        <f>IF(NOT(ISBLANK(Announcements!C908)),Announcements!C908,NA())</f>
        <v>44021</v>
      </c>
      <c r="E905" s="15" t="e">
        <f>IF(NOT(ISBLANK(Announcements!D908)),Announcements!D908,NA())</f>
        <v>#N/A</v>
      </c>
      <c r="F905" s="15" t="str">
        <f>IF(NOT(ISBLANK(Announcements!E908)),Announcements!E908,NA())</f>
        <v>PE</v>
      </c>
      <c r="G905" s="15" t="str">
        <f>IF(NOT(ISBLANK(Announcements!F908)),Announcements!F908,NA())</f>
        <v>Interest rate</v>
      </c>
      <c r="H905" s="15" t="e">
        <f>IF(INDEX('Lending operations'!$L$3:$L$1007,MATCH($A905,'Lending operations'!$A$3:$A$1007,0))="ü",1,0)</f>
        <v>#N/A</v>
      </c>
      <c r="I905" s="15" t="e">
        <f>IF(INDEX('Lending operations'!$M$3:$M$1007,MATCH($A905,'Lending operations'!$A$3:$A$1007,0))="ü",1,NA())</f>
        <v>#N/A</v>
      </c>
      <c r="J905" s="15">
        <f t="shared" si="28"/>
        <v>0</v>
      </c>
      <c r="K905" s="15">
        <f t="shared" si="29"/>
        <v>0</v>
      </c>
      <c r="M905" s="15" t="e">
        <f>IF(INDEX('Asset purchases'!L$3:L$1002,MATCH($A905,'Asset purchases'!$A$3:$A$1002,0))="ü",1,NA())</f>
        <v>#N/A</v>
      </c>
      <c r="N905" s="15" t="e">
        <f>IF(INDEX('Asset purchases'!M$3:M$1002,MATCH($A905,'Asset purchases'!$A$3:$A$1002,0))="ü",1,NA())</f>
        <v>#N/A</v>
      </c>
      <c r="O905" s="15" t="e">
        <f>IF(INDEX('Asset purchases'!N$3:N$1002,MATCH($A905,'Asset purchases'!$A$3:$A$1002,0))="ü",1,NA())</f>
        <v>#N/A</v>
      </c>
      <c r="P905" s="15" t="e">
        <f>IF(INDEX('Asset purchases'!O$3:O$1002,MATCH($A905,'Asset purchases'!$A$3:$A$1002,0))="ü",1,NA())</f>
        <v>#N/A</v>
      </c>
      <c r="Q905" s="15" t="e">
        <f>IF(INDEX('Asset purchases'!P$3:P$1002,MATCH($A905,'Asset purchases'!$A$3:$A$1002,0))="ü",1,NA())</f>
        <v>#N/A</v>
      </c>
      <c r="R905" s="15" t="e">
        <f>IF(INDEX('Asset purchases'!Q$3:Q$1002,MATCH($A905,'Asset purchases'!$A$3:$A$1002,0))="ü",1,NA())</f>
        <v>#N/A</v>
      </c>
      <c r="S905" s="15" t="e">
        <f>IF(INDEX('Asset purchases'!R$3:R$1002,MATCH($A905,'Asset purchases'!$A$3:$A$1002,0))="ü",1,NA())</f>
        <v>#N/A</v>
      </c>
      <c r="T905" s="15" t="e">
        <f>IF(INDEX('Asset purchases'!S$3:S$1002,MATCH($A905,'Asset purchases'!$A$3:$A$1002,0))="ü",1,NA())</f>
        <v>#N/A</v>
      </c>
      <c r="U905" s="15" t="e">
        <f>IF(INDEX('Asset purchases'!T$3:T$1002,MATCH($A905,'Asset purchases'!$A$3:$A$1002,0))="ü",1,NA())</f>
        <v>#N/A</v>
      </c>
      <c r="V905" s="43">
        <f>IF(Announcements!H908="ü",1,0)</f>
        <v>0</v>
      </c>
    </row>
    <row r="906" spans="1:22" x14ac:dyDescent="0.3">
      <c r="A906" s="15" t="str">
        <f>IF(NOT(ISBLANK(Announcements!A909)),Announcements!A909,NA())</f>
        <v>PE-20200319-mon-1</v>
      </c>
      <c r="B906" s="15">
        <f>IF(NOT(ISBLANK(Announcements!B909)),Announcements!B909,NA())</f>
        <v>6</v>
      </c>
      <c r="C906" s="15" t="e">
        <f>IF(NOT(ISBLANK(Announcements!#REF!)),Announcements!#REF!,NA())</f>
        <v>#REF!</v>
      </c>
      <c r="D906" s="26">
        <f>IF(NOT(ISBLANK(Announcements!C909)),Announcements!C909,NA())</f>
        <v>44057</v>
      </c>
      <c r="E906" s="15" t="e">
        <f>IF(NOT(ISBLANK(Announcements!D909)),Announcements!D909,NA())</f>
        <v>#N/A</v>
      </c>
      <c r="F906" s="15" t="str">
        <f>IF(NOT(ISBLANK(Announcements!E909)),Announcements!E909,NA())</f>
        <v>PE</v>
      </c>
      <c r="G906" s="15" t="str">
        <f>IF(NOT(ISBLANK(Announcements!F909)),Announcements!F909,NA())</f>
        <v>Interest rate</v>
      </c>
      <c r="H906" s="15" t="e">
        <f>IF(INDEX('Lending operations'!$L$3:$L$1007,MATCH($A906,'Lending operations'!$A$3:$A$1007,0))="ü",1,0)</f>
        <v>#N/A</v>
      </c>
      <c r="I906" s="15" t="e">
        <f>IF(INDEX('Lending operations'!$M$3:$M$1007,MATCH($A906,'Lending operations'!$A$3:$A$1007,0))="ü",1,NA())</f>
        <v>#N/A</v>
      </c>
      <c r="J906" s="15">
        <f t="shared" si="28"/>
        <v>0</v>
      </c>
      <c r="K906" s="15">
        <f t="shared" si="29"/>
        <v>0</v>
      </c>
      <c r="M906" s="15" t="e">
        <f>IF(INDEX('Asset purchases'!L$3:L$1002,MATCH($A906,'Asset purchases'!$A$3:$A$1002,0))="ü",1,NA())</f>
        <v>#N/A</v>
      </c>
      <c r="N906" s="15" t="e">
        <f>IF(INDEX('Asset purchases'!M$3:M$1002,MATCH($A906,'Asset purchases'!$A$3:$A$1002,0))="ü",1,NA())</f>
        <v>#N/A</v>
      </c>
      <c r="O906" s="15" t="e">
        <f>IF(INDEX('Asset purchases'!N$3:N$1002,MATCH($A906,'Asset purchases'!$A$3:$A$1002,0))="ü",1,NA())</f>
        <v>#N/A</v>
      </c>
      <c r="P906" s="15" t="e">
        <f>IF(INDEX('Asset purchases'!O$3:O$1002,MATCH($A906,'Asset purchases'!$A$3:$A$1002,0))="ü",1,NA())</f>
        <v>#N/A</v>
      </c>
      <c r="Q906" s="15" t="e">
        <f>IF(INDEX('Asset purchases'!P$3:P$1002,MATCH($A906,'Asset purchases'!$A$3:$A$1002,0))="ü",1,NA())</f>
        <v>#N/A</v>
      </c>
      <c r="R906" s="15" t="e">
        <f>IF(INDEX('Asset purchases'!Q$3:Q$1002,MATCH($A906,'Asset purchases'!$A$3:$A$1002,0))="ü",1,NA())</f>
        <v>#N/A</v>
      </c>
      <c r="S906" s="15" t="e">
        <f>IF(INDEX('Asset purchases'!R$3:R$1002,MATCH($A906,'Asset purchases'!$A$3:$A$1002,0))="ü",1,NA())</f>
        <v>#N/A</v>
      </c>
      <c r="T906" s="15" t="e">
        <f>IF(INDEX('Asset purchases'!S$3:S$1002,MATCH($A906,'Asset purchases'!$A$3:$A$1002,0))="ü",1,NA())</f>
        <v>#N/A</v>
      </c>
      <c r="U906" s="15" t="e">
        <f>IF(INDEX('Asset purchases'!T$3:T$1002,MATCH($A906,'Asset purchases'!$A$3:$A$1002,0))="ü",1,NA())</f>
        <v>#N/A</v>
      </c>
      <c r="V906" s="43">
        <f>IF(Announcements!H909="ü",1,0)</f>
        <v>0</v>
      </c>
    </row>
    <row r="907" spans="1:22" x14ac:dyDescent="0.3">
      <c r="A907" s="15" t="str">
        <f>IF(NOT(ISBLANK(Announcements!A910)),Announcements!A910,NA())</f>
        <v>PE-20200319-mon-1</v>
      </c>
      <c r="B907" s="15">
        <f>IF(NOT(ISBLANK(Announcements!B910)),Announcements!B910,NA())</f>
        <v>7</v>
      </c>
      <c r="C907" s="15" t="e">
        <f>IF(NOT(ISBLANK(Announcements!#REF!)),Announcements!#REF!,NA())</f>
        <v>#REF!</v>
      </c>
      <c r="D907" s="26">
        <f>IF(NOT(ISBLANK(Announcements!C910)),Announcements!C910,NA())</f>
        <v>44084</v>
      </c>
      <c r="E907" s="15" t="e">
        <f>IF(NOT(ISBLANK(Announcements!D910)),Announcements!D910,NA())</f>
        <v>#N/A</v>
      </c>
      <c r="F907" s="15" t="str">
        <f>IF(NOT(ISBLANK(Announcements!E910)),Announcements!E910,NA())</f>
        <v>PE</v>
      </c>
      <c r="G907" s="15" t="str">
        <f>IF(NOT(ISBLANK(Announcements!F910)),Announcements!F910,NA())</f>
        <v>Interest rate</v>
      </c>
      <c r="H907" s="15" t="e">
        <f>IF(INDEX('Lending operations'!$L$3:$L$1007,MATCH($A907,'Lending operations'!$A$3:$A$1007,0))="ü",1,0)</f>
        <v>#N/A</v>
      </c>
      <c r="I907" s="15" t="e">
        <f>IF(INDEX('Lending operations'!$M$3:$M$1007,MATCH($A907,'Lending operations'!$A$3:$A$1007,0))="ü",1,NA())</f>
        <v>#N/A</v>
      </c>
      <c r="J907" s="15">
        <f t="shared" si="28"/>
        <v>0</v>
      </c>
      <c r="K907" s="15">
        <f t="shared" si="29"/>
        <v>0</v>
      </c>
      <c r="M907" s="15" t="e">
        <f>IF(INDEX('Asset purchases'!L$3:L$1002,MATCH($A907,'Asset purchases'!$A$3:$A$1002,0))="ü",1,NA())</f>
        <v>#N/A</v>
      </c>
      <c r="N907" s="15" t="e">
        <f>IF(INDEX('Asset purchases'!M$3:M$1002,MATCH($A907,'Asset purchases'!$A$3:$A$1002,0))="ü",1,NA())</f>
        <v>#N/A</v>
      </c>
      <c r="O907" s="15" t="e">
        <f>IF(INDEX('Asset purchases'!N$3:N$1002,MATCH($A907,'Asset purchases'!$A$3:$A$1002,0))="ü",1,NA())</f>
        <v>#N/A</v>
      </c>
      <c r="P907" s="15" t="e">
        <f>IF(INDEX('Asset purchases'!O$3:O$1002,MATCH($A907,'Asset purchases'!$A$3:$A$1002,0))="ü",1,NA())</f>
        <v>#N/A</v>
      </c>
      <c r="Q907" s="15" t="e">
        <f>IF(INDEX('Asset purchases'!P$3:P$1002,MATCH($A907,'Asset purchases'!$A$3:$A$1002,0))="ü",1,NA())</f>
        <v>#N/A</v>
      </c>
      <c r="R907" s="15" t="e">
        <f>IF(INDEX('Asset purchases'!Q$3:Q$1002,MATCH($A907,'Asset purchases'!$A$3:$A$1002,0))="ü",1,NA())</f>
        <v>#N/A</v>
      </c>
      <c r="S907" s="15" t="e">
        <f>IF(INDEX('Asset purchases'!R$3:R$1002,MATCH($A907,'Asset purchases'!$A$3:$A$1002,0))="ü",1,NA())</f>
        <v>#N/A</v>
      </c>
      <c r="T907" s="15" t="e">
        <f>IF(INDEX('Asset purchases'!S$3:S$1002,MATCH($A907,'Asset purchases'!$A$3:$A$1002,0))="ü",1,NA())</f>
        <v>#N/A</v>
      </c>
      <c r="U907" s="15" t="e">
        <f>IF(INDEX('Asset purchases'!T$3:T$1002,MATCH($A907,'Asset purchases'!$A$3:$A$1002,0))="ü",1,NA())</f>
        <v>#N/A</v>
      </c>
      <c r="V907" s="43">
        <f>IF(Announcements!H910="ü",1,0)</f>
        <v>0</v>
      </c>
    </row>
    <row r="908" spans="1:22" x14ac:dyDescent="0.3">
      <c r="A908" s="15" t="str">
        <f>IF(NOT(ISBLANK(Announcements!A911)),Announcements!A911,NA())</f>
        <v>PE-20200319-mon-1</v>
      </c>
      <c r="B908" s="15">
        <f>IF(NOT(ISBLANK(Announcements!B911)),Announcements!B911,NA())</f>
        <v>8</v>
      </c>
      <c r="C908" s="15" t="e">
        <f>IF(NOT(ISBLANK(Announcements!#REF!)),Announcements!#REF!,NA())</f>
        <v>#REF!</v>
      </c>
      <c r="D908" s="26">
        <f>IF(NOT(ISBLANK(Announcements!C911)),Announcements!C911,NA())</f>
        <v>44111</v>
      </c>
      <c r="E908" s="15" t="e">
        <f>IF(NOT(ISBLANK(Announcements!D911)),Announcements!D911,NA())</f>
        <v>#N/A</v>
      </c>
      <c r="F908" s="15" t="str">
        <f>IF(NOT(ISBLANK(Announcements!E911)),Announcements!E911,NA())</f>
        <v>PE</v>
      </c>
      <c r="G908" s="15" t="str">
        <f>IF(NOT(ISBLANK(Announcements!F911)),Announcements!F911,NA())</f>
        <v>Interest rate</v>
      </c>
      <c r="H908" s="15" t="e">
        <f>IF(INDEX('Lending operations'!$L$3:$L$1007,MATCH($A908,'Lending operations'!$A$3:$A$1007,0))="ü",1,0)</f>
        <v>#N/A</v>
      </c>
      <c r="I908" s="15" t="e">
        <f>IF(INDEX('Lending operations'!$M$3:$M$1007,MATCH($A908,'Lending operations'!$A$3:$A$1007,0))="ü",1,NA())</f>
        <v>#N/A</v>
      </c>
      <c r="J908" s="15">
        <f t="shared" si="28"/>
        <v>0</v>
      </c>
      <c r="K908" s="15">
        <f t="shared" si="29"/>
        <v>0</v>
      </c>
      <c r="M908" s="15" t="e">
        <f>IF(INDEX('Asset purchases'!L$3:L$1002,MATCH($A908,'Asset purchases'!$A$3:$A$1002,0))="ü",1,NA())</f>
        <v>#N/A</v>
      </c>
      <c r="N908" s="15" t="e">
        <f>IF(INDEX('Asset purchases'!M$3:M$1002,MATCH($A908,'Asset purchases'!$A$3:$A$1002,0))="ü",1,NA())</f>
        <v>#N/A</v>
      </c>
      <c r="O908" s="15" t="e">
        <f>IF(INDEX('Asset purchases'!N$3:N$1002,MATCH($A908,'Asset purchases'!$A$3:$A$1002,0))="ü",1,NA())</f>
        <v>#N/A</v>
      </c>
      <c r="P908" s="15" t="e">
        <f>IF(INDEX('Asset purchases'!O$3:O$1002,MATCH($A908,'Asset purchases'!$A$3:$A$1002,0))="ü",1,NA())</f>
        <v>#N/A</v>
      </c>
      <c r="Q908" s="15" t="e">
        <f>IF(INDEX('Asset purchases'!P$3:P$1002,MATCH($A908,'Asset purchases'!$A$3:$A$1002,0))="ü",1,NA())</f>
        <v>#N/A</v>
      </c>
      <c r="R908" s="15" t="e">
        <f>IF(INDEX('Asset purchases'!Q$3:Q$1002,MATCH($A908,'Asset purchases'!$A$3:$A$1002,0))="ü",1,NA())</f>
        <v>#N/A</v>
      </c>
      <c r="S908" s="15" t="e">
        <f>IF(INDEX('Asset purchases'!R$3:R$1002,MATCH($A908,'Asset purchases'!$A$3:$A$1002,0))="ü",1,NA())</f>
        <v>#N/A</v>
      </c>
      <c r="T908" s="15" t="e">
        <f>IF(INDEX('Asset purchases'!S$3:S$1002,MATCH($A908,'Asset purchases'!$A$3:$A$1002,0))="ü",1,NA())</f>
        <v>#N/A</v>
      </c>
      <c r="U908" s="15" t="e">
        <f>IF(INDEX('Asset purchases'!T$3:T$1002,MATCH($A908,'Asset purchases'!$A$3:$A$1002,0))="ü",1,NA())</f>
        <v>#N/A</v>
      </c>
      <c r="V908" s="43">
        <f>IF(Announcements!H911="ü",1,0)</f>
        <v>0</v>
      </c>
    </row>
    <row r="909" spans="1:22" x14ac:dyDescent="0.3">
      <c r="A909" s="15" t="str">
        <f>IF(NOT(ISBLANK(Announcements!A912)),Announcements!A912,NA())</f>
        <v>PE-20200319-mon-1</v>
      </c>
      <c r="B909" s="15">
        <f>IF(NOT(ISBLANK(Announcements!B912)),Announcements!B912,NA())</f>
        <v>9</v>
      </c>
      <c r="C909" s="15" t="e">
        <f>IF(NOT(ISBLANK(Announcements!#REF!)),Announcements!#REF!,NA())</f>
        <v>#REF!</v>
      </c>
      <c r="D909" s="26">
        <f>IF(NOT(ISBLANK(Announcements!C912)),Announcements!C912,NA())</f>
        <v>44145</v>
      </c>
      <c r="E909" s="15" t="e">
        <f>IF(NOT(ISBLANK(Announcements!D912)),Announcements!D912,NA())</f>
        <v>#N/A</v>
      </c>
      <c r="F909" s="15" t="str">
        <f>IF(NOT(ISBLANK(Announcements!E912)),Announcements!E912,NA())</f>
        <v>PE</v>
      </c>
      <c r="G909" s="15" t="str">
        <f>IF(NOT(ISBLANK(Announcements!F912)),Announcements!F912,NA())</f>
        <v>Interest rate</v>
      </c>
      <c r="H909" s="15" t="e">
        <f>IF(INDEX('Lending operations'!$L$3:$L$1007,MATCH($A909,'Lending operations'!$A$3:$A$1007,0))="ü",1,0)</f>
        <v>#N/A</v>
      </c>
      <c r="I909" s="15" t="e">
        <f>IF(INDEX('Lending operations'!$M$3:$M$1007,MATCH($A909,'Lending operations'!$A$3:$A$1007,0))="ü",1,NA())</f>
        <v>#N/A</v>
      </c>
      <c r="J909" s="15">
        <f t="shared" si="28"/>
        <v>0</v>
      </c>
      <c r="K909" s="15">
        <f t="shared" si="29"/>
        <v>0</v>
      </c>
      <c r="M909" s="15" t="e">
        <f>IF(INDEX('Asset purchases'!L$3:L$1002,MATCH($A909,'Asset purchases'!$A$3:$A$1002,0))="ü",1,NA())</f>
        <v>#N/A</v>
      </c>
      <c r="N909" s="15" t="e">
        <f>IF(INDEX('Asset purchases'!M$3:M$1002,MATCH($A909,'Asset purchases'!$A$3:$A$1002,0))="ü",1,NA())</f>
        <v>#N/A</v>
      </c>
      <c r="O909" s="15" t="e">
        <f>IF(INDEX('Asset purchases'!N$3:N$1002,MATCH($A909,'Asset purchases'!$A$3:$A$1002,0))="ü",1,NA())</f>
        <v>#N/A</v>
      </c>
      <c r="P909" s="15" t="e">
        <f>IF(INDEX('Asset purchases'!O$3:O$1002,MATCH($A909,'Asset purchases'!$A$3:$A$1002,0))="ü",1,NA())</f>
        <v>#N/A</v>
      </c>
      <c r="Q909" s="15" t="e">
        <f>IF(INDEX('Asset purchases'!P$3:P$1002,MATCH($A909,'Asset purchases'!$A$3:$A$1002,0))="ü",1,NA())</f>
        <v>#N/A</v>
      </c>
      <c r="R909" s="15" t="e">
        <f>IF(INDEX('Asset purchases'!Q$3:Q$1002,MATCH($A909,'Asset purchases'!$A$3:$A$1002,0))="ü",1,NA())</f>
        <v>#N/A</v>
      </c>
      <c r="S909" s="15" t="e">
        <f>IF(INDEX('Asset purchases'!R$3:R$1002,MATCH($A909,'Asset purchases'!$A$3:$A$1002,0))="ü",1,NA())</f>
        <v>#N/A</v>
      </c>
      <c r="T909" s="15" t="e">
        <f>IF(INDEX('Asset purchases'!S$3:S$1002,MATCH($A909,'Asset purchases'!$A$3:$A$1002,0))="ü",1,NA())</f>
        <v>#N/A</v>
      </c>
      <c r="U909" s="15" t="e">
        <f>IF(INDEX('Asset purchases'!T$3:T$1002,MATCH($A909,'Asset purchases'!$A$3:$A$1002,0))="ü",1,NA())</f>
        <v>#N/A</v>
      </c>
      <c r="V909" s="43">
        <f>IF(Announcements!H912="ü",1,0)</f>
        <v>0</v>
      </c>
    </row>
    <row r="910" spans="1:22" x14ac:dyDescent="0.3">
      <c r="A910" s="15" t="str">
        <f>IF(NOT(ISBLANK(Announcements!A913)),Announcements!A913,NA())</f>
        <v>PE-20200319-mon-1</v>
      </c>
      <c r="B910" s="15">
        <f>IF(NOT(ISBLANK(Announcements!B913)),Announcements!B913,NA())</f>
        <v>10</v>
      </c>
      <c r="C910" s="15" t="e">
        <f>IF(NOT(ISBLANK(Announcements!#REF!)),Announcements!#REF!,NA())</f>
        <v>#REF!</v>
      </c>
      <c r="D910" s="26">
        <f>IF(NOT(ISBLANK(Announcements!C913)),Announcements!C913,NA())</f>
        <v>44147</v>
      </c>
      <c r="E910" s="15" t="e">
        <f>IF(NOT(ISBLANK(Announcements!D913)),Announcements!D913,NA())</f>
        <v>#N/A</v>
      </c>
      <c r="F910" s="15" t="str">
        <f>IF(NOT(ISBLANK(Announcements!E913)),Announcements!E913,NA())</f>
        <v>PE</v>
      </c>
      <c r="G910" s="15" t="str">
        <f>IF(NOT(ISBLANK(Announcements!F913)),Announcements!F913,NA())</f>
        <v>Interest rate</v>
      </c>
      <c r="H910" s="15" t="e">
        <f>IF(INDEX('Lending operations'!$L$3:$L$1007,MATCH($A910,'Lending operations'!$A$3:$A$1007,0))="ü",1,0)</f>
        <v>#N/A</v>
      </c>
      <c r="I910" s="15" t="e">
        <f>IF(INDEX('Lending operations'!$M$3:$M$1007,MATCH($A910,'Lending operations'!$A$3:$A$1007,0))="ü",1,NA())</f>
        <v>#N/A</v>
      </c>
      <c r="J910" s="15">
        <f t="shared" si="28"/>
        <v>0</v>
      </c>
      <c r="K910" s="15">
        <f t="shared" si="29"/>
        <v>0</v>
      </c>
      <c r="M910" s="15" t="e">
        <f>IF(INDEX('Asset purchases'!L$3:L$1002,MATCH($A910,'Asset purchases'!$A$3:$A$1002,0))="ü",1,NA())</f>
        <v>#N/A</v>
      </c>
      <c r="N910" s="15" t="e">
        <f>IF(INDEX('Asset purchases'!M$3:M$1002,MATCH($A910,'Asset purchases'!$A$3:$A$1002,0))="ü",1,NA())</f>
        <v>#N/A</v>
      </c>
      <c r="O910" s="15" t="e">
        <f>IF(INDEX('Asset purchases'!N$3:N$1002,MATCH($A910,'Asset purchases'!$A$3:$A$1002,0))="ü",1,NA())</f>
        <v>#N/A</v>
      </c>
      <c r="P910" s="15" t="e">
        <f>IF(INDEX('Asset purchases'!O$3:O$1002,MATCH($A910,'Asset purchases'!$A$3:$A$1002,0))="ü",1,NA())</f>
        <v>#N/A</v>
      </c>
      <c r="Q910" s="15" t="e">
        <f>IF(INDEX('Asset purchases'!P$3:P$1002,MATCH($A910,'Asset purchases'!$A$3:$A$1002,0))="ü",1,NA())</f>
        <v>#N/A</v>
      </c>
      <c r="R910" s="15" t="e">
        <f>IF(INDEX('Asset purchases'!Q$3:Q$1002,MATCH($A910,'Asset purchases'!$A$3:$A$1002,0))="ü",1,NA())</f>
        <v>#N/A</v>
      </c>
      <c r="S910" s="15" t="e">
        <f>IF(INDEX('Asset purchases'!R$3:R$1002,MATCH($A910,'Asset purchases'!$A$3:$A$1002,0))="ü",1,NA())</f>
        <v>#N/A</v>
      </c>
      <c r="T910" s="15" t="e">
        <f>IF(INDEX('Asset purchases'!S$3:S$1002,MATCH($A910,'Asset purchases'!$A$3:$A$1002,0))="ü",1,NA())</f>
        <v>#N/A</v>
      </c>
      <c r="U910" s="15" t="e">
        <f>IF(INDEX('Asset purchases'!T$3:T$1002,MATCH($A910,'Asset purchases'!$A$3:$A$1002,0))="ü",1,NA())</f>
        <v>#N/A</v>
      </c>
      <c r="V910" s="43">
        <f>IF(Announcements!H913="ü",1,0)</f>
        <v>0</v>
      </c>
    </row>
    <row r="911" spans="1:22" x14ac:dyDescent="0.3">
      <c r="A911" s="15" t="str">
        <f>IF(NOT(ISBLANK(Announcements!A914)),Announcements!A914,NA())</f>
        <v>PE-20200319-mon-1</v>
      </c>
      <c r="B911" s="15">
        <f>IF(NOT(ISBLANK(Announcements!B914)),Announcements!B914,NA())</f>
        <v>11</v>
      </c>
      <c r="C911" s="15" t="e">
        <f>IF(NOT(ISBLANK(Announcements!#REF!)),Announcements!#REF!,NA())</f>
        <v>#REF!</v>
      </c>
      <c r="D911" s="26">
        <f>IF(NOT(ISBLANK(Announcements!C914)),Announcements!C914,NA())</f>
        <v>44175</v>
      </c>
      <c r="E911" s="15" t="e">
        <f>IF(NOT(ISBLANK(Announcements!D914)),Announcements!D914,NA())</f>
        <v>#N/A</v>
      </c>
      <c r="F911" s="15" t="str">
        <f>IF(NOT(ISBLANK(Announcements!E914)),Announcements!E914,NA())</f>
        <v>PE</v>
      </c>
      <c r="G911" s="15" t="str">
        <f>IF(NOT(ISBLANK(Announcements!F914)),Announcements!F914,NA())</f>
        <v>Interest rate</v>
      </c>
      <c r="H911" s="15" t="e">
        <f>IF(INDEX('Lending operations'!$L$3:$L$1007,MATCH($A911,'Lending operations'!$A$3:$A$1007,0))="ü",1,0)</f>
        <v>#N/A</v>
      </c>
      <c r="I911" s="15" t="e">
        <f>IF(INDEX('Lending operations'!$M$3:$M$1007,MATCH($A911,'Lending operations'!$A$3:$A$1007,0))="ü",1,NA())</f>
        <v>#N/A</v>
      </c>
      <c r="J911" s="15">
        <f t="shared" si="28"/>
        <v>0</v>
      </c>
      <c r="K911" s="15">
        <f t="shared" si="29"/>
        <v>0</v>
      </c>
      <c r="M911" s="15" t="e">
        <f>IF(INDEX('Asset purchases'!L$3:L$1002,MATCH($A911,'Asset purchases'!$A$3:$A$1002,0))="ü",1,NA())</f>
        <v>#N/A</v>
      </c>
      <c r="N911" s="15" t="e">
        <f>IF(INDEX('Asset purchases'!M$3:M$1002,MATCH($A911,'Asset purchases'!$A$3:$A$1002,0))="ü",1,NA())</f>
        <v>#N/A</v>
      </c>
      <c r="O911" s="15" t="e">
        <f>IF(INDEX('Asset purchases'!N$3:N$1002,MATCH($A911,'Asset purchases'!$A$3:$A$1002,0))="ü",1,NA())</f>
        <v>#N/A</v>
      </c>
      <c r="P911" s="15" t="e">
        <f>IF(INDEX('Asset purchases'!O$3:O$1002,MATCH($A911,'Asset purchases'!$A$3:$A$1002,0))="ü",1,NA())</f>
        <v>#N/A</v>
      </c>
      <c r="Q911" s="15" t="e">
        <f>IF(INDEX('Asset purchases'!P$3:P$1002,MATCH($A911,'Asset purchases'!$A$3:$A$1002,0))="ü",1,NA())</f>
        <v>#N/A</v>
      </c>
      <c r="R911" s="15" t="e">
        <f>IF(INDEX('Asset purchases'!Q$3:Q$1002,MATCH($A911,'Asset purchases'!$A$3:$A$1002,0))="ü",1,NA())</f>
        <v>#N/A</v>
      </c>
      <c r="S911" s="15" t="e">
        <f>IF(INDEX('Asset purchases'!R$3:R$1002,MATCH($A911,'Asset purchases'!$A$3:$A$1002,0))="ü",1,NA())</f>
        <v>#N/A</v>
      </c>
      <c r="T911" s="15" t="e">
        <f>IF(INDEX('Asset purchases'!S$3:S$1002,MATCH($A911,'Asset purchases'!$A$3:$A$1002,0))="ü",1,NA())</f>
        <v>#N/A</v>
      </c>
      <c r="U911" s="15" t="e">
        <f>IF(INDEX('Asset purchases'!T$3:T$1002,MATCH($A911,'Asset purchases'!$A$3:$A$1002,0))="ü",1,NA())</f>
        <v>#N/A</v>
      </c>
      <c r="V911" s="43">
        <f>IF(Announcements!H914="ü",1,0)</f>
        <v>0</v>
      </c>
    </row>
    <row r="912" spans="1:22" x14ac:dyDescent="0.3">
      <c r="A912" s="15" t="str">
        <f>IF(NOT(ISBLANK(Announcements!A915)),Announcements!A915,NA())</f>
        <v>PE-20200319-mon-1</v>
      </c>
      <c r="B912" s="15">
        <f>IF(NOT(ISBLANK(Announcements!B915)),Announcements!B915,NA())</f>
        <v>12</v>
      </c>
      <c r="C912" s="15" t="e">
        <f>IF(NOT(ISBLANK(Announcements!#REF!)),Announcements!#REF!,NA())</f>
        <v>#REF!</v>
      </c>
      <c r="D912" s="26">
        <f>IF(NOT(ISBLANK(Announcements!C915)),Announcements!C915,NA())</f>
        <v>44210</v>
      </c>
      <c r="E912" s="15" t="e">
        <f>IF(NOT(ISBLANK(Announcements!D915)),Announcements!D915,NA())</f>
        <v>#N/A</v>
      </c>
      <c r="F912" s="15" t="str">
        <f>IF(NOT(ISBLANK(Announcements!E915)),Announcements!E915,NA())</f>
        <v>PE</v>
      </c>
      <c r="G912" s="15" t="str">
        <f>IF(NOT(ISBLANK(Announcements!F915)),Announcements!F915,NA())</f>
        <v>Interest rate</v>
      </c>
      <c r="H912" s="15" t="e">
        <f>IF(INDEX('Lending operations'!$L$3:$L$1007,MATCH($A912,'Lending operations'!$A$3:$A$1007,0))="ü",1,0)</f>
        <v>#N/A</v>
      </c>
      <c r="I912" s="15" t="e">
        <f>IF(INDEX('Lending operations'!$M$3:$M$1007,MATCH($A912,'Lending operations'!$A$3:$A$1007,0))="ü",1,NA())</f>
        <v>#N/A</v>
      </c>
      <c r="J912" s="15">
        <f t="shared" si="28"/>
        <v>0</v>
      </c>
      <c r="K912" s="15">
        <f t="shared" si="29"/>
        <v>0</v>
      </c>
      <c r="M912" s="15" t="e">
        <f>IF(INDEX('Asset purchases'!L$3:L$1002,MATCH($A912,'Asset purchases'!$A$3:$A$1002,0))="ü",1,NA())</f>
        <v>#N/A</v>
      </c>
      <c r="N912" s="15" t="e">
        <f>IF(INDEX('Asset purchases'!M$3:M$1002,MATCH($A912,'Asset purchases'!$A$3:$A$1002,0))="ü",1,NA())</f>
        <v>#N/A</v>
      </c>
      <c r="O912" s="15" t="e">
        <f>IF(INDEX('Asset purchases'!N$3:N$1002,MATCH($A912,'Asset purchases'!$A$3:$A$1002,0))="ü",1,NA())</f>
        <v>#N/A</v>
      </c>
      <c r="P912" s="15" t="e">
        <f>IF(INDEX('Asset purchases'!O$3:O$1002,MATCH($A912,'Asset purchases'!$A$3:$A$1002,0))="ü",1,NA())</f>
        <v>#N/A</v>
      </c>
      <c r="Q912" s="15" t="e">
        <f>IF(INDEX('Asset purchases'!P$3:P$1002,MATCH($A912,'Asset purchases'!$A$3:$A$1002,0))="ü",1,NA())</f>
        <v>#N/A</v>
      </c>
      <c r="R912" s="15" t="e">
        <f>IF(INDEX('Asset purchases'!Q$3:Q$1002,MATCH($A912,'Asset purchases'!$A$3:$A$1002,0))="ü",1,NA())</f>
        <v>#N/A</v>
      </c>
      <c r="S912" s="15" t="e">
        <f>IF(INDEX('Asset purchases'!R$3:R$1002,MATCH($A912,'Asset purchases'!$A$3:$A$1002,0))="ü",1,NA())</f>
        <v>#N/A</v>
      </c>
      <c r="T912" s="15" t="e">
        <f>IF(INDEX('Asset purchases'!S$3:S$1002,MATCH($A912,'Asset purchases'!$A$3:$A$1002,0))="ü",1,NA())</f>
        <v>#N/A</v>
      </c>
      <c r="U912" s="15" t="e">
        <f>IF(INDEX('Asset purchases'!T$3:T$1002,MATCH($A912,'Asset purchases'!$A$3:$A$1002,0))="ü",1,NA())</f>
        <v>#N/A</v>
      </c>
      <c r="V912" s="43">
        <f>IF(Announcements!H915="ü",1,0)</f>
        <v>0</v>
      </c>
    </row>
    <row r="913" spans="1:22" x14ac:dyDescent="0.3">
      <c r="A913" s="15" t="str">
        <f>IF(NOT(ISBLANK(Announcements!A916)),Announcements!A916,NA())</f>
        <v>PE-20200319-mon-1</v>
      </c>
      <c r="B913" s="15">
        <f>IF(NOT(ISBLANK(Announcements!B916)),Announcements!B916,NA())</f>
        <v>13</v>
      </c>
      <c r="C913" s="15" t="e">
        <f>IF(NOT(ISBLANK(Announcements!#REF!)),Announcements!#REF!,NA())</f>
        <v>#REF!</v>
      </c>
      <c r="D913" s="26">
        <f>IF(NOT(ISBLANK(Announcements!C916)),Announcements!C916,NA())</f>
        <v>44238</v>
      </c>
      <c r="E913" s="15" t="e">
        <f>IF(NOT(ISBLANK(Announcements!D916)),Announcements!D916,NA())</f>
        <v>#N/A</v>
      </c>
      <c r="F913" s="15" t="str">
        <f>IF(NOT(ISBLANK(Announcements!E916)),Announcements!E916,NA())</f>
        <v>PE</v>
      </c>
      <c r="G913" s="15" t="str">
        <f>IF(NOT(ISBLANK(Announcements!F916)),Announcements!F916,NA())</f>
        <v>Interest rate</v>
      </c>
      <c r="H913" s="15" t="e">
        <f>IF(INDEX('Lending operations'!$L$3:$L$1007,MATCH($A913,'Lending operations'!$A$3:$A$1007,0))="ü",1,0)</f>
        <v>#N/A</v>
      </c>
      <c r="I913" s="15" t="e">
        <f>IF(INDEX('Lending operations'!$M$3:$M$1007,MATCH($A913,'Lending operations'!$A$3:$A$1007,0))="ü",1,NA())</f>
        <v>#N/A</v>
      </c>
      <c r="J913" s="15">
        <f t="shared" si="28"/>
        <v>0</v>
      </c>
      <c r="K913" s="15">
        <f t="shared" si="29"/>
        <v>0</v>
      </c>
      <c r="M913" s="15" t="e">
        <f>IF(INDEX('Asset purchases'!L$3:L$1002,MATCH($A913,'Asset purchases'!$A$3:$A$1002,0))="ü",1,NA())</f>
        <v>#N/A</v>
      </c>
      <c r="N913" s="15" t="e">
        <f>IF(INDEX('Asset purchases'!M$3:M$1002,MATCH($A913,'Asset purchases'!$A$3:$A$1002,0))="ü",1,NA())</f>
        <v>#N/A</v>
      </c>
      <c r="O913" s="15" t="e">
        <f>IF(INDEX('Asset purchases'!N$3:N$1002,MATCH($A913,'Asset purchases'!$A$3:$A$1002,0))="ü",1,NA())</f>
        <v>#N/A</v>
      </c>
      <c r="P913" s="15" t="e">
        <f>IF(INDEX('Asset purchases'!O$3:O$1002,MATCH($A913,'Asset purchases'!$A$3:$A$1002,0))="ü",1,NA())</f>
        <v>#N/A</v>
      </c>
      <c r="Q913" s="15" t="e">
        <f>IF(INDEX('Asset purchases'!P$3:P$1002,MATCH($A913,'Asset purchases'!$A$3:$A$1002,0))="ü",1,NA())</f>
        <v>#N/A</v>
      </c>
      <c r="R913" s="15" t="e">
        <f>IF(INDEX('Asset purchases'!Q$3:Q$1002,MATCH($A913,'Asset purchases'!$A$3:$A$1002,0))="ü",1,NA())</f>
        <v>#N/A</v>
      </c>
      <c r="S913" s="15" t="e">
        <f>IF(INDEX('Asset purchases'!R$3:R$1002,MATCH($A913,'Asset purchases'!$A$3:$A$1002,0))="ü",1,NA())</f>
        <v>#N/A</v>
      </c>
      <c r="T913" s="15" t="e">
        <f>IF(INDEX('Asset purchases'!S$3:S$1002,MATCH($A913,'Asset purchases'!$A$3:$A$1002,0))="ü",1,NA())</f>
        <v>#N/A</v>
      </c>
      <c r="U913" s="15" t="e">
        <f>IF(INDEX('Asset purchases'!T$3:T$1002,MATCH($A913,'Asset purchases'!$A$3:$A$1002,0))="ü",1,NA())</f>
        <v>#N/A</v>
      </c>
      <c r="V913" s="43">
        <f>IF(Announcements!H916="ü",1,0)</f>
        <v>0</v>
      </c>
    </row>
    <row r="914" spans="1:22" x14ac:dyDescent="0.3">
      <c r="A914" s="15" t="str">
        <f>IF(NOT(ISBLANK(Announcements!A917)),Announcements!A917,NA())</f>
        <v>PE-20200319-mon-1</v>
      </c>
      <c r="B914" s="15">
        <f>IF(NOT(ISBLANK(Announcements!B917)),Announcements!B917,NA())</f>
        <v>14</v>
      </c>
      <c r="C914" s="15" t="e">
        <f>IF(NOT(ISBLANK(Announcements!#REF!)),Announcements!#REF!,NA())</f>
        <v>#REF!</v>
      </c>
      <c r="D914" s="26">
        <f>IF(NOT(ISBLANK(Announcements!C917)),Announcements!C917,NA())</f>
        <v>44266</v>
      </c>
      <c r="E914" s="15" t="e">
        <f>IF(NOT(ISBLANK(Announcements!D917)),Announcements!D917,NA())</f>
        <v>#N/A</v>
      </c>
      <c r="F914" s="15" t="str">
        <f>IF(NOT(ISBLANK(Announcements!E917)),Announcements!E917,NA())</f>
        <v>PE</v>
      </c>
      <c r="G914" s="15" t="str">
        <f>IF(NOT(ISBLANK(Announcements!F917)),Announcements!F917,NA())</f>
        <v>Interest rate</v>
      </c>
      <c r="H914" s="15" t="e">
        <f>IF(INDEX('Lending operations'!$L$3:$L$1007,MATCH($A914,'Lending operations'!$A$3:$A$1007,0))="ü",1,0)</f>
        <v>#N/A</v>
      </c>
      <c r="I914" s="15" t="e">
        <f>IF(INDEX('Lending operations'!$M$3:$M$1007,MATCH($A914,'Lending operations'!$A$3:$A$1007,0))="ü",1,NA())</f>
        <v>#N/A</v>
      </c>
      <c r="J914" s="15">
        <f t="shared" si="28"/>
        <v>0</v>
      </c>
      <c r="K914" s="15">
        <f t="shared" si="29"/>
        <v>0</v>
      </c>
      <c r="M914" s="15" t="e">
        <f>IF(INDEX('Asset purchases'!L$3:L$1002,MATCH($A914,'Asset purchases'!$A$3:$A$1002,0))="ü",1,NA())</f>
        <v>#N/A</v>
      </c>
      <c r="N914" s="15" t="e">
        <f>IF(INDEX('Asset purchases'!M$3:M$1002,MATCH($A914,'Asset purchases'!$A$3:$A$1002,0))="ü",1,NA())</f>
        <v>#N/A</v>
      </c>
      <c r="O914" s="15" t="e">
        <f>IF(INDEX('Asset purchases'!N$3:N$1002,MATCH($A914,'Asset purchases'!$A$3:$A$1002,0))="ü",1,NA())</f>
        <v>#N/A</v>
      </c>
      <c r="P914" s="15" t="e">
        <f>IF(INDEX('Asset purchases'!O$3:O$1002,MATCH($A914,'Asset purchases'!$A$3:$A$1002,0))="ü",1,NA())</f>
        <v>#N/A</v>
      </c>
      <c r="Q914" s="15" t="e">
        <f>IF(INDEX('Asset purchases'!P$3:P$1002,MATCH($A914,'Asset purchases'!$A$3:$A$1002,0))="ü",1,NA())</f>
        <v>#N/A</v>
      </c>
      <c r="R914" s="15" t="e">
        <f>IF(INDEX('Asset purchases'!Q$3:Q$1002,MATCH($A914,'Asset purchases'!$A$3:$A$1002,0))="ü",1,NA())</f>
        <v>#N/A</v>
      </c>
      <c r="S914" s="15" t="e">
        <f>IF(INDEX('Asset purchases'!R$3:R$1002,MATCH($A914,'Asset purchases'!$A$3:$A$1002,0))="ü",1,NA())</f>
        <v>#N/A</v>
      </c>
      <c r="T914" s="15" t="e">
        <f>IF(INDEX('Asset purchases'!S$3:S$1002,MATCH($A914,'Asset purchases'!$A$3:$A$1002,0))="ü",1,NA())</f>
        <v>#N/A</v>
      </c>
      <c r="U914" s="15" t="e">
        <f>IF(INDEX('Asset purchases'!T$3:T$1002,MATCH($A914,'Asset purchases'!$A$3:$A$1002,0))="ü",1,NA())</f>
        <v>#N/A</v>
      </c>
      <c r="V914" s="43">
        <f>IF(Announcements!H917="ü",1,0)</f>
        <v>0</v>
      </c>
    </row>
    <row r="915" spans="1:22" x14ac:dyDescent="0.3">
      <c r="A915" s="15" t="str">
        <f>IF(NOT(ISBLANK(Announcements!A918)),Announcements!A918,NA())</f>
        <v>PE-20200319-mon-1</v>
      </c>
      <c r="B915" s="15">
        <f>IF(NOT(ISBLANK(Announcements!B918)),Announcements!B918,NA())</f>
        <v>15</v>
      </c>
      <c r="C915" s="15" t="e">
        <f>IF(NOT(ISBLANK(Announcements!#REF!)),Announcements!#REF!,NA())</f>
        <v>#REF!</v>
      </c>
      <c r="D915" s="26">
        <f>IF(NOT(ISBLANK(Announcements!C918)),Announcements!C918,NA())</f>
        <v>44294</v>
      </c>
      <c r="E915" s="15" t="e">
        <f>IF(NOT(ISBLANK(Announcements!D918)),Announcements!D918,NA())</f>
        <v>#N/A</v>
      </c>
      <c r="F915" s="15" t="str">
        <f>IF(NOT(ISBLANK(Announcements!E918)),Announcements!E918,NA())</f>
        <v>PE</v>
      </c>
      <c r="G915" s="15" t="str">
        <f>IF(NOT(ISBLANK(Announcements!F918)),Announcements!F918,NA())</f>
        <v>Interest rate</v>
      </c>
      <c r="H915" s="15" t="e">
        <f>IF(INDEX('Lending operations'!$L$3:$L$1007,MATCH($A915,'Lending operations'!$A$3:$A$1007,0))="ü",1,0)</f>
        <v>#N/A</v>
      </c>
      <c r="I915" s="15" t="e">
        <f>IF(INDEX('Lending operations'!$M$3:$M$1007,MATCH($A915,'Lending operations'!$A$3:$A$1007,0))="ü",1,NA())</f>
        <v>#N/A</v>
      </c>
      <c r="J915" s="15">
        <f t="shared" si="28"/>
        <v>0</v>
      </c>
      <c r="K915" s="15">
        <f t="shared" si="29"/>
        <v>0</v>
      </c>
      <c r="M915" s="15" t="e">
        <f>IF(INDEX('Asset purchases'!L$3:L$1002,MATCH($A915,'Asset purchases'!$A$3:$A$1002,0))="ü",1,NA())</f>
        <v>#N/A</v>
      </c>
      <c r="N915" s="15" t="e">
        <f>IF(INDEX('Asset purchases'!M$3:M$1002,MATCH($A915,'Asset purchases'!$A$3:$A$1002,0))="ü",1,NA())</f>
        <v>#N/A</v>
      </c>
      <c r="O915" s="15" t="e">
        <f>IF(INDEX('Asset purchases'!N$3:N$1002,MATCH($A915,'Asset purchases'!$A$3:$A$1002,0))="ü",1,NA())</f>
        <v>#N/A</v>
      </c>
      <c r="P915" s="15" t="e">
        <f>IF(INDEX('Asset purchases'!O$3:O$1002,MATCH($A915,'Asset purchases'!$A$3:$A$1002,0))="ü",1,NA())</f>
        <v>#N/A</v>
      </c>
      <c r="Q915" s="15" t="e">
        <f>IF(INDEX('Asset purchases'!P$3:P$1002,MATCH($A915,'Asset purchases'!$A$3:$A$1002,0))="ü",1,NA())</f>
        <v>#N/A</v>
      </c>
      <c r="R915" s="15" t="e">
        <f>IF(INDEX('Asset purchases'!Q$3:Q$1002,MATCH($A915,'Asset purchases'!$A$3:$A$1002,0))="ü",1,NA())</f>
        <v>#N/A</v>
      </c>
      <c r="S915" s="15" t="e">
        <f>IF(INDEX('Asset purchases'!R$3:R$1002,MATCH($A915,'Asset purchases'!$A$3:$A$1002,0))="ü",1,NA())</f>
        <v>#N/A</v>
      </c>
      <c r="T915" s="15" t="e">
        <f>IF(INDEX('Asset purchases'!S$3:S$1002,MATCH($A915,'Asset purchases'!$A$3:$A$1002,0))="ü",1,NA())</f>
        <v>#N/A</v>
      </c>
      <c r="U915" s="15" t="e">
        <f>IF(INDEX('Asset purchases'!T$3:T$1002,MATCH($A915,'Asset purchases'!$A$3:$A$1002,0))="ü",1,NA())</f>
        <v>#N/A</v>
      </c>
      <c r="V915" s="43">
        <f>IF(Announcements!H918="ü",1,0)</f>
        <v>0</v>
      </c>
    </row>
    <row r="916" spans="1:22" x14ac:dyDescent="0.3">
      <c r="A916" s="15" t="str">
        <f>IF(NOT(ISBLANK(Announcements!A919)),Announcements!A919,NA())</f>
        <v>PE-20200319-mon-1</v>
      </c>
      <c r="B916" s="15">
        <f>IF(NOT(ISBLANK(Announcements!B919)),Announcements!B919,NA())</f>
        <v>16</v>
      </c>
      <c r="C916" s="15" t="e">
        <f>IF(NOT(ISBLANK(Announcements!#REF!)),Announcements!#REF!,NA())</f>
        <v>#REF!</v>
      </c>
      <c r="D916" s="26">
        <f>IF(NOT(ISBLANK(Announcements!C919)),Announcements!C919,NA())</f>
        <v>44329</v>
      </c>
      <c r="E916" s="15" t="e">
        <f>IF(NOT(ISBLANK(Announcements!D919)),Announcements!D919,NA())</f>
        <v>#N/A</v>
      </c>
      <c r="F916" s="15" t="str">
        <f>IF(NOT(ISBLANK(Announcements!E919)),Announcements!E919,NA())</f>
        <v>PE</v>
      </c>
      <c r="G916" s="15" t="str">
        <f>IF(NOT(ISBLANK(Announcements!F919)),Announcements!F919,NA())</f>
        <v>Interest rate</v>
      </c>
      <c r="H916" s="15" t="e">
        <f>IF(INDEX('Lending operations'!$L$3:$L$1007,MATCH($A916,'Lending operations'!$A$3:$A$1007,0))="ü",1,0)</f>
        <v>#N/A</v>
      </c>
      <c r="I916" s="15" t="e">
        <f>IF(INDEX('Lending operations'!$M$3:$M$1007,MATCH($A916,'Lending operations'!$A$3:$A$1007,0))="ü",1,NA())</f>
        <v>#N/A</v>
      </c>
      <c r="J916" s="15">
        <f t="shared" si="28"/>
        <v>0</v>
      </c>
      <c r="K916" s="15">
        <f t="shared" si="29"/>
        <v>0</v>
      </c>
      <c r="M916" s="15" t="e">
        <f>IF(INDEX('Asset purchases'!L$3:L$1002,MATCH($A916,'Asset purchases'!$A$3:$A$1002,0))="ü",1,NA())</f>
        <v>#N/A</v>
      </c>
      <c r="N916" s="15" t="e">
        <f>IF(INDEX('Asset purchases'!M$3:M$1002,MATCH($A916,'Asset purchases'!$A$3:$A$1002,0))="ü",1,NA())</f>
        <v>#N/A</v>
      </c>
      <c r="O916" s="15" t="e">
        <f>IF(INDEX('Asset purchases'!N$3:N$1002,MATCH($A916,'Asset purchases'!$A$3:$A$1002,0))="ü",1,NA())</f>
        <v>#N/A</v>
      </c>
      <c r="P916" s="15" t="e">
        <f>IF(INDEX('Asset purchases'!O$3:O$1002,MATCH($A916,'Asset purchases'!$A$3:$A$1002,0))="ü",1,NA())</f>
        <v>#N/A</v>
      </c>
      <c r="Q916" s="15" t="e">
        <f>IF(INDEX('Asset purchases'!P$3:P$1002,MATCH($A916,'Asset purchases'!$A$3:$A$1002,0))="ü",1,NA())</f>
        <v>#N/A</v>
      </c>
      <c r="R916" s="15" t="e">
        <f>IF(INDEX('Asset purchases'!Q$3:Q$1002,MATCH($A916,'Asset purchases'!$A$3:$A$1002,0))="ü",1,NA())</f>
        <v>#N/A</v>
      </c>
      <c r="S916" s="15" t="e">
        <f>IF(INDEX('Asset purchases'!R$3:R$1002,MATCH($A916,'Asset purchases'!$A$3:$A$1002,0))="ü",1,NA())</f>
        <v>#N/A</v>
      </c>
      <c r="T916" s="15" t="e">
        <f>IF(INDEX('Asset purchases'!S$3:S$1002,MATCH($A916,'Asset purchases'!$A$3:$A$1002,0))="ü",1,NA())</f>
        <v>#N/A</v>
      </c>
      <c r="U916" s="15" t="e">
        <f>IF(INDEX('Asset purchases'!T$3:T$1002,MATCH($A916,'Asset purchases'!$A$3:$A$1002,0))="ü",1,NA())</f>
        <v>#N/A</v>
      </c>
      <c r="V916" s="43">
        <f>IF(Announcements!H919="ü",1,0)</f>
        <v>0</v>
      </c>
    </row>
    <row r="917" spans="1:22" x14ac:dyDescent="0.3">
      <c r="A917" s="15" t="str">
        <f>IF(NOT(ISBLANK(Announcements!A920)),Announcements!A920,NA())</f>
        <v>PE-20200319-mon-1</v>
      </c>
      <c r="B917" s="15">
        <f>IF(NOT(ISBLANK(Announcements!B920)),Announcements!B920,NA())</f>
        <v>17</v>
      </c>
      <c r="C917" s="15" t="e">
        <f>IF(NOT(ISBLANK(Announcements!#REF!)),Announcements!#REF!,NA())</f>
        <v>#REF!</v>
      </c>
      <c r="D917" s="26">
        <f>IF(NOT(ISBLANK(Announcements!C920)),Announcements!C920,NA())</f>
        <v>44357</v>
      </c>
      <c r="E917" s="15" t="e">
        <f>IF(NOT(ISBLANK(Announcements!D920)),Announcements!D920,NA())</f>
        <v>#N/A</v>
      </c>
      <c r="F917" s="15" t="str">
        <f>IF(NOT(ISBLANK(Announcements!E920)),Announcements!E920,NA())</f>
        <v>PE</v>
      </c>
      <c r="G917" s="15" t="str">
        <f>IF(NOT(ISBLANK(Announcements!F920)),Announcements!F920,NA())</f>
        <v>Interest rate</v>
      </c>
      <c r="H917" s="15" t="e">
        <f>IF(INDEX('Lending operations'!$L$3:$L$1007,MATCH($A917,'Lending operations'!$A$3:$A$1007,0))="ü",1,0)</f>
        <v>#N/A</v>
      </c>
      <c r="I917" s="15" t="e">
        <f>IF(INDEX('Lending operations'!$M$3:$M$1007,MATCH($A917,'Lending operations'!$A$3:$A$1007,0))="ü",1,NA())</f>
        <v>#N/A</v>
      </c>
      <c r="J917" s="15">
        <f t="shared" si="28"/>
        <v>0</v>
      </c>
      <c r="K917" s="15">
        <f t="shared" si="29"/>
        <v>0</v>
      </c>
      <c r="M917" s="15" t="e">
        <f>IF(INDEX('Asset purchases'!L$3:L$1002,MATCH($A917,'Asset purchases'!$A$3:$A$1002,0))="ü",1,NA())</f>
        <v>#N/A</v>
      </c>
      <c r="N917" s="15" t="e">
        <f>IF(INDEX('Asset purchases'!M$3:M$1002,MATCH($A917,'Asset purchases'!$A$3:$A$1002,0))="ü",1,NA())</f>
        <v>#N/A</v>
      </c>
      <c r="O917" s="15" t="e">
        <f>IF(INDEX('Asset purchases'!N$3:N$1002,MATCH($A917,'Asset purchases'!$A$3:$A$1002,0))="ü",1,NA())</f>
        <v>#N/A</v>
      </c>
      <c r="P917" s="15" t="e">
        <f>IF(INDEX('Asset purchases'!O$3:O$1002,MATCH($A917,'Asset purchases'!$A$3:$A$1002,0))="ü",1,NA())</f>
        <v>#N/A</v>
      </c>
      <c r="Q917" s="15" t="e">
        <f>IF(INDEX('Asset purchases'!P$3:P$1002,MATCH($A917,'Asset purchases'!$A$3:$A$1002,0))="ü",1,NA())</f>
        <v>#N/A</v>
      </c>
      <c r="R917" s="15" t="e">
        <f>IF(INDEX('Asset purchases'!Q$3:Q$1002,MATCH($A917,'Asset purchases'!$A$3:$A$1002,0))="ü",1,NA())</f>
        <v>#N/A</v>
      </c>
      <c r="S917" s="15" t="e">
        <f>IF(INDEX('Asset purchases'!R$3:R$1002,MATCH($A917,'Asset purchases'!$A$3:$A$1002,0))="ü",1,NA())</f>
        <v>#N/A</v>
      </c>
      <c r="T917" s="15" t="e">
        <f>IF(INDEX('Asset purchases'!S$3:S$1002,MATCH($A917,'Asset purchases'!$A$3:$A$1002,0))="ü",1,NA())</f>
        <v>#N/A</v>
      </c>
      <c r="U917" s="15" t="e">
        <f>IF(INDEX('Asset purchases'!T$3:T$1002,MATCH($A917,'Asset purchases'!$A$3:$A$1002,0))="ü",1,NA())</f>
        <v>#N/A</v>
      </c>
      <c r="V917" s="43">
        <f>IF(Announcements!H920="ü",1,0)</f>
        <v>0</v>
      </c>
    </row>
    <row r="918" spans="1:22" x14ac:dyDescent="0.3">
      <c r="A918" s="15" t="str">
        <f>IF(NOT(ISBLANK(Announcements!A921)),Announcements!A921,NA())</f>
        <v>PE-20200319-mon-1</v>
      </c>
      <c r="B918" s="15">
        <f>IF(NOT(ISBLANK(Announcements!B921)),Announcements!B921,NA())</f>
        <v>18</v>
      </c>
      <c r="C918" s="15" t="e">
        <f>IF(NOT(ISBLANK(Announcements!#REF!)),Announcements!#REF!,NA())</f>
        <v>#REF!</v>
      </c>
      <c r="D918" s="26">
        <f>IF(NOT(ISBLANK(Announcements!C921)),Announcements!C921,NA())</f>
        <v>44385</v>
      </c>
      <c r="E918" s="15" t="e">
        <f>IF(NOT(ISBLANK(Announcements!D921)),Announcements!D921,NA())</f>
        <v>#N/A</v>
      </c>
      <c r="F918" s="15" t="str">
        <f>IF(NOT(ISBLANK(Announcements!E921)),Announcements!E921,NA())</f>
        <v>PE</v>
      </c>
      <c r="G918" s="15" t="str">
        <f>IF(NOT(ISBLANK(Announcements!F921)),Announcements!F921,NA())</f>
        <v>Interest rate</v>
      </c>
      <c r="H918" s="15" t="e">
        <f>IF(INDEX('Lending operations'!$L$3:$L$1007,MATCH($A918,'Lending operations'!$A$3:$A$1007,0))="ü",1,0)</f>
        <v>#N/A</v>
      </c>
      <c r="I918" s="15" t="e">
        <f>IF(INDEX('Lending operations'!$M$3:$M$1007,MATCH($A918,'Lending operations'!$A$3:$A$1007,0))="ü",1,NA())</f>
        <v>#N/A</v>
      </c>
      <c r="J918" s="15">
        <f t="shared" si="28"/>
        <v>0</v>
      </c>
      <c r="K918" s="15">
        <f t="shared" si="29"/>
        <v>0</v>
      </c>
      <c r="M918" s="15" t="e">
        <f>IF(INDEX('Asset purchases'!L$3:L$1002,MATCH($A918,'Asset purchases'!$A$3:$A$1002,0))="ü",1,NA())</f>
        <v>#N/A</v>
      </c>
      <c r="N918" s="15" t="e">
        <f>IF(INDEX('Asset purchases'!M$3:M$1002,MATCH($A918,'Asset purchases'!$A$3:$A$1002,0))="ü",1,NA())</f>
        <v>#N/A</v>
      </c>
      <c r="O918" s="15" t="e">
        <f>IF(INDEX('Asset purchases'!N$3:N$1002,MATCH($A918,'Asset purchases'!$A$3:$A$1002,0))="ü",1,NA())</f>
        <v>#N/A</v>
      </c>
      <c r="P918" s="15" t="e">
        <f>IF(INDEX('Asset purchases'!O$3:O$1002,MATCH($A918,'Asset purchases'!$A$3:$A$1002,0))="ü",1,NA())</f>
        <v>#N/A</v>
      </c>
      <c r="Q918" s="15" t="e">
        <f>IF(INDEX('Asset purchases'!P$3:P$1002,MATCH($A918,'Asset purchases'!$A$3:$A$1002,0))="ü",1,NA())</f>
        <v>#N/A</v>
      </c>
      <c r="R918" s="15" t="e">
        <f>IF(INDEX('Asset purchases'!Q$3:Q$1002,MATCH($A918,'Asset purchases'!$A$3:$A$1002,0))="ü",1,NA())</f>
        <v>#N/A</v>
      </c>
      <c r="S918" s="15" t="e">
        <f>IF(INDEX('Asset purchases'!R$3:R$1002,MATCH($A918,'Asset purchases'!$A$3:$A$1002,0))="ü",1,NA())</f>
        <v>#N/A</v>
      </c>
      <c r="T918" s="15" t="e">
        <f>IF(INDEX('Asset purchases'!S$3:S$1002,MATCH($A918,'Asset purchases'!$A$3:$A$1002,0))="ü",1,NA())</f>
        <v>#N/A</v>
      </c>
      <c r="U918" s="15" t="e">
        <f>IF(INDEX('Asset purchases'!T$3:T$1002,MATCH($A918,'Asset purchases'!$A$3:$A$1002,0))="ü",1,NA())</f>
        <v>#N/A</v>
      </c>
      <c r="V918" s="43">
        <f>IF(Announcements!H921="ü",1,0)</f>
        <v>0</v>
      </c>
    </row>
    <row r="919" spans="1:22" x14ac:dyDescent="0.3">
      <c r="A919" s="15" t="str">
        <f>IF(NOT(ISBLANK(Announcements!A922)),Announcements!A922,NA())</f>
        <v>PE-20200319-mon-1</v>
      </c>
      <c r="B919" s="15">
        <f>IF(NOT(ISBLANK(Announcements!B922)),Announcements!B922,NA())</f>
        <v>19</v>
      </c>
      <c r="C919" s="15" t="e">
        <f>IF(NOT(ISBLANK(Announcements!#REF!)),Announcements!#REF!,NA())</f>
        <v>#REF!</v>
      </c>
      <c r="D919" s="26">
        <f>IF(NOT(ISBLANK(Announcements!C922)),Announcements!C922,NA())</f>
        <v>44420</v>
      </c>
      <c r="E919" s="15" t="e">
        <f>IF(NOT(ISBLANK(Announcements!D922)),Announcements!D922,NA())</f>
        <v>#N/A</v>
      </c>
      <c r="F919" s="15" t="str">
        <f>IF(NOT(ISBLANK(Announcements!E922)),Announcements!E922,NA())</f>
        <v>PE</v>
      </c>
      <c r="G919" s="15" t="str">
        <f>IF(NOT(ISBLANK(Announcements!F922)),Announcements!F922,NA())</f>
        <v>Interest rate</v>
      </c>
      <c r="H919" s="15" t="e">
        <f>IF(INDEX('Lending operations'!$L$3:$L$1007,MATCH($A919,'Lending operations'!$A$3:$A$1007,0))="ü",1,0)</f>
        <v>#N/A</v>
      </c>
      <c r="I919" s="15" t="e">
        <f>IF(INDEX('Lending operations'!$M$3:$M$1007,MATCH($A919,'Lending operations'!$A$3:$A$1007,0))="ü",1,NA())</f>
        <v>#N/A</v>
      </c>
      <c r="J919" s="15">
        <f t="shared" si="28"/>
        <v>0</v>
      </c>
      <c r="K919" s="15">
        <f t="shared" si="29"/>
        <v>0</v>
      </c>
      <c r="M919" s="15" t="e">
        <f>IF(INDEX('Asset purchases'!L$3:L$1002,MATCH($A919,'Asset purchases'!$A$3:$A$1002,0))="ü",1,NA())</f>
        <v>#N/A</v>
      </c>
      <c r="N919" s="15" t="e">
        <f>IF(INDEX('Asset purchases'!M$3:M$1002,MATCH($A919,'Asset purchases'!$A$3:$A$1002,0))="ü",1,NA())</f>
        <v>#N/A</v>
      </c>
      <c r="O919" s="15" t="e">
        <f>IF(INDEX('Asset purchases'!N$3:N$1002,MATCH($A919,'Asset purchases'!$A$3:$A$1002,0))="ü",1,NA())</f>
        <v>#N/A</v>
      </c>
      <c r="P919" s="15" t="e">
        <f>IF(INDEX('Asset purchases'!O$3:O$1002,MATCH($A919,'Asset purchases'!$A$3:$A$1002,0))="ü",1,NA())</f>
        <v>#N/A</v>
      </c>
      <c r="Q919" s="15" t="e">
        <f>IF(INDEX('Asset purchases'!P$3:P$1002,MATCH($A919,'Asset purchases'!$A$3:$A$1002,0))="ü",1,NA())</f>
        <v>#N/A</v>
      </c>
      <c r="R919" s="15" t="e">
        <f>IF(INDEX('Asset purchases'!Q$3:Q$1002,MATCH($A919,'Asset purchases'!$A$3:$A$1002,0))="ü",1,NA())</f>
        <v>#N/A</v>
      </c>
      <c r="S919" s="15" t="e">
        <f>IF(INDEX('Asset purchases'!R$3:R$1002,MATCH($A919,'Asset purchases'!$A$3:$A$1002,0))="ü",1,NA())</f>
        <v>#N/A</v>
      </c>
      <c r="T919" s="15" t="e">
        <f>IF(INDEX('Asset purchases'!S$3:S$1002,MATCH($A919,'Asset purchases'!$A$3:$A$1002,0))="ü",1,NA())</f>
        <v>#N/A</v>
      </c>
      <c r="U919" s="15" t="e">
        <f>IF(INDEX('Asset purchases'!T$3:T$1002,MATCH($A919,'Asset purchases'!$A$3:$A$1002,0))="ü",1,NA())</f>
        <v>#N/A</v>
      </c>
      <c r="V919" s="43">
        <f>IF(Announcements!H922="ü",1,0)</f>
        <v>1</v>
      </c>
    </row>
    <row r="920" spans="1:22" x14ac:dyDescent="0.3">
      <c r="A920" s="15" t="str">
        <f>IF(NOT(ISBLANK(Announcements!A923)),Announcements!A923,NA())</f>
        <v>PE-20200319-mon-1</v>
      </c>
      <c r="B920" s="15">
        <f>IF(NOT(ISBLANK(Announcements!B923)),Announcements!B923,NA())</f>
        <v>20</v>
      </c>
      <c r="C920" s="15" t="e">
        <f>IF(NOT(ISBLANK(Announcements!#REF!)),Announcements!#REF!,NA())</f>
        <v>#REF!</v>
      </c>
      <c r="D920" s="26">
        <f>IF(NOT(ISBLANK(Announcements!C923)),Announcements!C923,NA())</f>
        <v>44448</v>
      </c>
      <c r="E920" s="15" t="e">
        <f>IF(NOT(ISBLANK(Announcements!D923)),Announcements!D923,NA())</f>
        <v>#N/A</v>
      </c>
      <c r="F920" s="15" t="str">
        <f>IF(NOT(ISBLANK(Announcements!E923)),Announcements!E923,NA())</f>
        <v>PE</v>
      </c>
      <c r="G920" s="15" t="str">
        <f>IF(NOT(ISBLANK(Announcements!F923)),Announcements!F923,NA())</f>
        <v>Interest rate</v>
      </c>
      <c r="H920" s="15" t="e">
        <f>IF(INDEX('Lending operations'!$L$3:$L$1007,MATCH($A920,'Lending operations'!$A$3:$A$1007,0))="ü",1,0)</f>
        <v>#N/A</v>
      </c>
      <c r="I920" s="15" t="e">
        <f>IF(INDEX('Lending operations'!$M$3:$M$1007,MATCH($A920,'Lending operations'!$A$3:$A$1007,0))="ü",1,NA())</f>
        <v>#N/A</v>
      </c>
      <c r="J920" s="15">
        <f t="shared" si="28"/>
        <v>0</v>
      </c>
      <c r="K920" s="15">
        <f t="shared" si="29"/>
        <v>0</v>
      </c>
      <c r="M920" s="15" t="e">
        <f>IF(INDEX('Asset purchases'!L$3:L$1002,MATCH($A920,'Asset purchases'!$A$3:$A$1002,0))="ü",1,NA())</f>
        <v>#N/A</v>
      </c>
      <c r="N920" s="15" t="e">
        <f>IF(INDEX('Asset purchases'!M$3:M$1002,MATCH($A920,'Asset purchases'!$A$3:$A$1002,0))="ü",1,NA())</f>
        <v>#N/A</v>
      </c>
      <c r="O920" s="15" t="e">
        <f>IF(INDEX('Asset purchases'!N$3:N$1002,MATCH($A920,'Asset purchases'!$A$3:$A$1002,0))="ü",1,NA())</f>
        <v>#N/A</v>
      </c>
      <c r="P920" s="15" t="e">
        <f>IF(INDEX('Asset purchases'!O$3:O$1002,MATCH($A920,'Asset purchases'!$A$3:$A$1002,0))="ü",1,NA())</f>
        <v>#N/A</v>
      </c>
      <c r="Q920" s="15" t="e">
        <f>IF(INDEX('Asset purchases'!P$3:P$1002,MATCH($A920,'Asset purchases'!$A$3:$A$1002,0))="ü",1,NA())</f>
        <v>#N/A</v>
      </c>
      <c r="R920" s="15" t="e">
        <f>IF(INDEX('Asset purchases'!Q$3:Q$1002,MATCH($A920,'Asset purchases'!$A$3:$A$1002,0))="ü",1,NA())</f>
        <v>#N/A</v>
      </c>
      <c r="S920" s="15" t="e">
        <f>IF(INDEX('Asset purchases'!R$3:R$1002,MATCH($A920,'Asset purchases'!$A$3:$A$1002,0))="ü",1,NA())</f>
        <v>#N/A</v>
      </c>
      <c r="T920" s="15" t="e">
        <f>IF(INDEX('Asset purchases'!S$3:S$1002,MATCH($A920,'Asset purchases'!$A$3:$A$1002,0))="ü",1,NA())</f>
        <v>#N/A</v>
      </c>
      <c r="U920" s="15" t="e">
        <f>IF(INDEX('Asset purchases'!T$3:T$1002,MATCH($A920,'Asset purchases'!$A$3:$A$1002,0))="ü",1,NA())</f>
        <v>#N/A</v>
      </c>
      <c r="V920" s="43">
        <f>IF(Announcements!H923="ü",1,0)</f>
        <v>1</v>
      </c>
    </row>
    <row r="921" spans="1:22" x14ac:dyDescent="0.3">
      <c r="A921" s="15" t="str">
        <f>IF(NOT(ISBLANK(Announcements!A924)),Announcements!A924,NA())</f>
        <v>PE-20200319-mon-1</v>
      </c>
      <c r="B921" s="15">
        <f>IF(NOT(ISBLANK(Announcements!B924)),Announcements!B924,NA())</f>
        <v>21</v>
      </c>
      <c r="C921" s="15" t="e">
        <f>IF(NOT(ISBLANK(Announcements!#REF!)),Announcements!#REF!,NA())</f>
        <v>#REF!</v>
      </c>
      <c r="D921" s="26">
        <f>IF(NOT(ISBLANK(Announcements!C924)),Announcements!C924,NA())</f>
        <v>44476</v>
      </c>
      <c r="E921" s="15" t="e">
        <f>IF(NOT(ISBLANK(Announcements!D924)),Announcements!D924,NA())</f>
        <v>#N/A</v>
      </c>
      <c r="F921" s="15" t="str">
        <f>IF(NOT(ISBLANK(Announcements!E924)),Announcements!E924,NA())</f>
        <v>PE</v>
      </c>
      <c r="G921" s="15" t="str">
        <f>IF(NOT(ISBLANK(Announcements!F924)),Announcements!F924,NA())</f>
        <v>Interest rate</v>
      </c>
      <c r="H921" s="15" t="e">
        <f>IF(INDEX('Lending operations'!$L$3:$L$1007,MATCH($A921,'Lending operations'!$A$3:$A$1007,0))="ü",1,0)</f>
        <v>#N/A</v>
      </c>
      <c r="I921" s="15" t="e">
        <f>IF(INDEX('Lending operations'!$M$3:$M$1007,MATCH($A921,'Lending operations'!$A$3:$A$1007,0))="ü",1,NA())</f>
        <v>#N/A</v>
      </c>
      <c r="J921" s="15">
        <f t="shared" si="28"/>
        <v>0</v>
      </c>
      <c r="K921" s="15">
        <f t="shared" si="29"/>
        <v>0</v>
      </c>
      <c r="M921" s="15" t="e">
        <f>IF(INDEX('Asset purchases'!L$3:L$1002,MATCH($A921,'Asset purchases'!$A$3:$A$1002,0))="ü",1,NA())</f>
        <v>#N/A</v>
      </c>
      <c r="N921" s="15" t="e">
        <f>IF(INDEX('Asset purchases'!M$3:M$1002,MATCH($A921,'Asset purchases'!$A$3:$A$1002,0))="ü",1,NA())</f>
        <v>#N/A</v>
      </c>
      <c r="O921" s="15" t="e">
        <f>IF(INDEX('Asset purchases'!N$3:N$1002,MATCH($A921,'Asset purchases'!$A$3:$A$1002,0))="ü",1,NA())</f>
        <v>#N/A</v>
      </c>
      <c r="P921" s="15" t="e">
        <f>IF(INDEX('Asset purchases'!O$3:O$1002,MATCH($A921,'Asset purchases'!$A$3:$A$1002,0))="ü",1,NA())</f>
        <v>#N/A</v>
      </c>
      <c r="Q921" s="15" t="e">
        <f>IF(INDEX('Asset purchases'!P$3:P$1002,MATCH($A921,'Asset purchases'!$A$3:$A$1002,0))="ü",1,NA())</f>
        <v>#N/A</v>
      </c>
      <c r="R921" s="15" t="e">
        <f>IF(INDEX('Asset purchases'!Q$3:Q$1002,MATCH($A921,'Asset purchases'!$A$3:$A$1002,0))="ü",1,NA())</f>
        <v>#N/A</v>
      </c>
      <c r="S921" s="15" t="e">
        <f>IF(INDEX('Asset purchases'!R$3:R$1002,MATCH($A921,'Asset purchases'!$A$3:$A$1002,0))="ü",1,NA())</f>
        <v>#N/A</v>
      </c>
      <c r="T921" s="15" t="e">
        <f>IF(INDEX('Asset purchases'!S$3:S$1002,MATCH($A921,'Asset purchases'!$A$3:$A$1002,0))="ü",1,NA())</f>
        <v>#N/A</v>
      </c>
      <c r="U921" s="15" t="e">
        <f>IF(INDEX('Asset purchases'!T$3:T$1002,MATCH($A921,'Asset purchases'!$A$3:$A$1002,0))="ü",1,NA())</f>
        <v>#N/A</v>
      </c>
      <c r="V921" s="43">
        <f>IF(Announcements!H924="ü",1,0)</f>
        <v>1</v>
      </c>
    </row>
    <row r="922" spans="1:22" x14ac:dyDescent="0.3">
      <c r="A922" s="15" t="str">
        <f>IF(NOT(ISBLANK(Announcements!A925)),Announcements!A925,NA())</f>
        <v>PE-20200319-mon-1</v>
      </c>
      <c r="B922" s="15">
        <f>IF(NOT(ISBLANK(Announcements!B925)),Announcements!B925,NA())</f>
        <v>22</v>
      </c>
      <c r="C922" s="15" t="e">
        <f>IF(NOT(ISBLANK(Announcements!#REF!)),Announcements!#REF!,NA())</f>
        <v>#REF!</v>
      </c>
      <c r="D922" s="26">
        <f>IF(NOT(ISBLANK(Announcements!C925)),Announcements!C925,NA())</f>
        <v>44511</v>
      </c>
      <c r="E922" s="15" t="e">
        <f>IF(NOT(ISBLANK(Announcements!D925)),Announcements!D925,NA())</f>
        <v>#N/A</v>
      </c>
      <c r="F922" s="15" t="str">
        <f>IF(NOT(ISBLANK(Announcements!E925)),Announcements!E925,NA())</f>
        <v>PE</v>
      </c>
      <c r="G922" s="15" t="str">
        <f>IF(NOT(ISBLANK(Announcements!F925)),Announcements!F925,NA())</f>
        <v>Interest rate</v>
      </c>
      <c r="H922" s="15" t="e">
        <f>IF(INDEX('Lending operations'!$L$3:$L$1007,MATCH($A922,'Lending operations'!$A$3:$A$1007,0))="ü",1,0)</f>
        <v>#N/A</v>
      </c>
      <c r="I922" s="15" t="e">
        <f>IF(INDEX('Lending operations'!$M$3:$M$1007,MATCH($A922,'Lending operations'!$A$3:$A$1007,0))="ü",1,NA())</f>
        <v>#N/A</v>
      </c>
      <c r="J922" s="15">
        <f t="shared" si="28"/>
        <v>0</v>
      </c>
      <c r="K922" s="15">
        <f t="shared" si="29"/>
        <v>0</v>
      </c>
      <c r="M922" s="15" t="e">
        <f>IF(INDEX('Asset purchases'!L$3:L$1002,MATCH($A922,'Asset purchases'!$A$3:$A$1002,0))="ü",1,NA())</f>
        <v>#N/A</v>
      </c>
      <c r="N922" s="15" t="e">
        <f>IF(INDEX('Asset purchases'!M$3:M$1002,MATCH($A922,'Asset purchases'!$A$3:$A$1002,0))="ü",1,NA())</f>
        <v>#N/A</v>
      </c>
      <c r="O922" s="15" t="e">
        <f>IF(INDEX('Asset purchases'!N$3:N$1002,MATCH($A922,'Asset purchases'!$A$3:$A$1002,0))="ü",1,NA())</f>
        <v>#N/A</v>
      </c>
      <c r="P922" s="15" t="e">
        <f>IF(INDEX('Asset purchases'!O$3:O$1002,MATCH($A922,'Asset purchases'!$A$3:$A$1002,0))="ü",1,NA())</f>
        <v>#N/A</v>
      </c>
      <c r="Q922" s="15" t="e">
        <f>IF(INDEX('Asset purchases'!P$3:P$1002,MATCH($A922,'Asset purchases'!$A$3:$A$1002,0))="ü",1,NA())</f>
        <v>#N/A</v>
      </c>
      <c r="R922" s="15" t="e">
        <f>IF(INDEX('Asset purchases'!Q$3:Q$1002,MATCH($A922,'Asset purchases'!$A$3:$A$1002,0))="ü",1,NA())</f>
        <v>#N/A</v>
      </c>
      <c r="S922" s="15" t="e">
        <f>IF(INDEX('Asset purchases'!R$3:R$1002,MATCH($A922,'Asset purchases'!$A$3:$A$1002,0))="ü",1,NA())</f>
        <v>#N/A</v>
      </c>
      <c r="T922" s="15" t="e">
        <f>IF(INDEX('Asset purchases'!S$3:S$1002,MATCH($A922,'Asset purchases'!$A$3:$A$1002,0))="ü",1,NA())</f>
        <v>#N/A</v>
      </c>
      <c r="U922" s="15" t="e">
        <f>IF(INDEX('Asset purchases'!T$3:T$1002,MATCH($A922,'Asset purchases'!$A$3:$A$1002,0))="ü",1,NA())</f>
        <v>#N/A</v>
      </c>
      <c r="V922" s="43">
        <f>IF(Announcements!H925="ü",1,0)</f>
        <v>1</v>
      </c>
    </row>
    <row r="923" spans="1:22" x14ac:dyDescent="0.3">
      <c r="A923" s="15" t="str">
        <f>IF(NOT(ISBLANK(Announcements!A926)),Announcements!A926,NA())</f>
        <v>PE-20200319-mon-1</v>
      </c>
      <c r="B923" s="15">
        <f>IF(NOT(ISBLANK(Announcements!B926)),Announcements!B926,NA())</f>
        <v>23</v>
      </c>
      <c r="C923" s="15" t="e">
        <f>IF(NOT(ISBLANK(Announcements!#REF!)),Announcements!#REF!,NA())</f>
        <v>#REF!</v>
      </c>
      <c r="D923" s="26">
        <f>IF(NOT(ISBLANK(Announcements!C926)),Announcements!C926,NA())</f>
        <v>44539</v>
      </c>
      <c r="E923" s="15" t="e">
        <f>IF(NOT(ISBLANK(Announcements!D926)),Announcements!D926,NA())</f>
        <v>#N/A</v>
      </c>
      <c r="F923" s="15" t="str">
        <f>IF(NOT(ISBLANK(Announcements!E926)),Announcements!E926,NA())</f>
        <v>PE</v>
      </c>
      <c r="G923" s="15" t="str">
        <f>IF(NOT(ISBLANK(Announcements!F926)),Announcements!F926,NA())</f>
        <v>Interest rate</v>
      </c>
      <c r="H923" s="15" t="e">
        <f>IF(INDEX('Lending operations'!$L$3:$L$1007,MATCH($A923,'Lending operations'!$A$3:$A$1007,0))="ü",1,0)</f>
        <v>#N/A</v>
      </c>
      <c r="I923" s="15" t="e">
        <f>IF(INDEX('Lending operations'!$M$3:$M$1007,MATCH($A923,'Lending operations'!$A$3:$A$1007,0))="ü",1,NA())</f>
        <v>#N/A</v>
      </c>
      <c r="J923" s="15">
        <f t="shared" si="28"/>
        <v>0</v>
      </c>
      <c r="K923" s="15">
        <f t="shared" si="29"/>
        <v>0</v>
      </c>
      <c r="M923" s="15" t="e">
        <f>IF(INDEX('Asset purchases'!L$3:L$1002,MATCH($A923,'Asset purchases'!$A$3:$A$1002,0))="ü",1,NA())</f>
        <v>#N/A</v>
      </c>
      <c r="N923" s="15" t="e">
        <f>IF(INDEX('Asset purchases'!M$3:M$1002,MATCH($A923,'Asset purchases'!$A$3:$A$1002,0))="ü",1,NA())</f>
        <v>#N/A</v>
      </c>
      <c r="O923" s="15" t="e">
        <f>IF(INDEX('Asset purchases'!N$3:N$1002,MATCH($A923,'Asset purchases'!$A$3:$A$1002,0))="ü",1,NA())</f>
        <v>#N/A</v>
      </c>
      <c r="P923" s="15" t="e">
        <f>IF(INDEX('Asset purchases'!O$3:O$1002,MATCH($A923,'Asset purchases'!$A$3:$A$1002,0))="ü",1,NA())</f>
        <v>#N/A</v>
      </c>
      <c r="Q923" s="15" t="e">
        <f>IF(INDEX('Asset purchases'!P$3:P$1002,MATCH($A923,'Asset purchases'!$A$3:$A$1002,0))="ü",1,NA())</f>
        <v>#N/A</v>
      </c>
      <c r="R923" s="15" t="e">
        <f>IF(INDEX('Asset purchases'!Q$3:Q$1002,MATCH($A923,'Asset purchases'!$A$3:$A$1002,0))="ü",1,NA())</f>
        <v>#N/A</v>
      </c>
      <c r="S923" s="15" t="e">
        <f>IF(INDEX('Asset purchases'!R$3:R$1002,MATCH($A923,'Asset purchases'!$A$3:$A$1002,0))="ü",1,NA())</f>
        <v>#N/A</v>
      </c>
      <c r="T923" s="15" t="e">
        <f>IF(INDEX('Asset purchases'!S$3:S$1002,MATCH($A923,'Asset purchases'!$A$3:$A$1002,0))="ü",1,NA())</f>
        <v>#N/A</v>
      </c>
      <c r="U923" s="15" t="e">
        <f>IF(INDEX('Asset purchases'!T$3:T$1002,MATCH($A923,'Asset purchases'!$A$3:$A$1002,0))="ü",1,NA())</f>
        <v>#N/A</v>
      </c>
      <c r="V923" s="43">
        <f>IF(Announcements!H926="ü",1,0)</f>
        <v>1</v>
      </c>
    </row>
    <row r="924" spans="1:22" x14ac:dyDescent="0.3">
      <c r="A924" s="15" t="str">
        <f>IF(NOT(ISBLANK(Announcements!A927)),Announcements!A927,NA())</f>
        <v>PE-20200319-mon-1</v>
      </c>
      <c r="B924" s="15">
        <f>IF(NOT(ISBLANK(Announcements!B927)),Announcements!B927,NA())</f>
        <v>24</v>
      </c>
      <c r="C924" s="15" t="e">
        <f>IF(NOT(ISBLANK(Announcements!#REF!)),Announcements!#REF!,NA())</f>
        <v>#REF!</v>
      </c>
      <c r="D924" s="26">
        <f>IF(NOT(ISBLANK(Announcements!C927)),Announcements!C927,NA())</f>
        <v>44567</v>
      </c>
      <c r="E924" s="15" t="e">
        <f>IF(NOT(ISBLANK(Announcements!D927)),Announcements!D927,NA())</f>
        <v>#N/A</v>
      </c>
      <c r="F924" s="15" t="str">
        <f>IF(NOT(ISBLANK(Announcements!E927)),Announcements!E927,NA())</f>
        <v>PE</v>
      </c>
      <c r="G924" s="15" t="str">
        <f>IF(NOT(ISBLANK(Announcements!F927)),Announcements!F927,NA())</f>
        <v>Interest rate</v>
      </c>
      <c r="H924" s="15" t="e">
        <f>IF(INDEX('Lending operations'!$L$3:$L$1007,MATCH($A924,'Lending operations'!$A$3:$A$1007,0))="ü",1,0)</f>
        <v>#N/A</v>
      </c>
      <c r="I924" s="15" t="e">
        <f>IF(INDEX('Lending operations'!$M$3:$M$1007,MATCH($A924,'Lending operations'!$A$3:$A$1007,0))="ü",1,NA())</f>
        <v>#N/A</v>
      </c>
      <c r="J924" s="15">
        <f t="shared" si="28"/>
        <v>0</v>
      </c>
      <c r="K924" s="15">
        <f t="shared" si="29"/>
        <v>0</v>
      </c>
      <c r="M924" s="15" t="e">
        <f>IF(INDEX('Asset purchases'!L$3:L$1002,MATCH($A924,'Asset purchases'!$A$3:$A$1002,0))="ü",1,NA())</f>
        <v>#N/A</v>
      </c>
      <c r="N924" s="15" t="e">
        <f>IF(INDEX('Asset purchases'!M$3:M$1002,MATCH($A924,'Asset purchases'!$A$3:$A$1002,0))="ü",1,NA())</f>
        <v>#N/A</v>
      </c>
      <c r="O924" s="15" t="e">
        <f>IF(INDEX('Asset purchases'!N$3:N$1002,MATCH($A924,'Asset purchases'!$A$3:$A$1002,0))="ü",1,NA())</f>
        <v>#N/A</v>
      </c>
      <c r="P924" s="15" t="e">
        <f>IF(INDEX('Asset purchases'!O$3:O$1002,MATCH($A924,'Asset purchases'!$A$3:$A$1002,0))="ü",1,NA())</f>
        <v>#N/A</v>
      </c>
      <c r="Q924" s="15" t="e">
        <f>IF(INDEX('Asset purchases'!P$3:P$1002,MATCH($A924,'Asset purchases'!$A$3:$A$1002,0))="ü",1,NA())</f>
        <v>#N/A</v>
      </c>
      <c r="R924" s="15" t="e">
        <f>IF(INDEX('Asset purchases'!Q$3:Q$1002,MATCH($A924,'Asset purchases'!$A$3:$A$1002,0))="ü",1,NA())</f>
        <v>#N/A</v>
      </c>
      <c r="S924" s="15" t="e">
        <f>IF(INDEX('Asset purchases'!R$3:R$1002,MATCH($A924,'Asset purchases'!$A$3:$A$1002,0))="ü",1,NA())</f>
        <v>#N/A</v>
      </c>
      <c r="T924" s="15" t="e">
        <f>IF(INDEX('Asset purchases'!S$3:S$1002,MATCH($A924,'Asset purchases'!$A$3:$A$1002,0))="ü",1,NA())</f>
        <v>#N/A</v>
      </c>
      <c r="U924" s="15" t="e">
        <f>IF(INDEX('Asset purchases'!T$3:T$1002,MATCH($A924,'Asset purchases'!$A$3:$A$1002,0))="ü",1,NA())</f>
        <v>#N/A</v>
      </c>
      <c r="V924" s="43">
        <f>IF(Announcements!H927="ü",1,0)</f>
        <v>1</v>
      </c>
    </row>
    <row r="925" spans="1:22" x14ac:dyDescent="0.3">
      <c r="A925" s="15" t="str">
        <f>IF(NOT(ISBLANK(Announcements!A928)),Announcements!A928,NA())</f>
        <v>PH-20200206-mon-1</v>
      </c>
      <c r="B925" s="15">
        <f>IF(NOT(ISBLANK(Announcements!B928)),Announcements!B928,NA())</f>
        <v>1</v>
      </c>
      <c r="C925" s="15" t="e">
        <f>IF(NOT(ISBLANK(Announcements!#REF!)),Announcements!#REF!,NA())</f>
        <v>#REF!</v>
      </c>
      <c r="D925" s="26">
        <f>IF(NOT(ISBLANK(Announcements!C928)),Announcements!C928,NA())</f>
        <v>43867</v>
      </c>
      <c r="E925" s="15" t="e">
        <f>IF(NOT(ISBLANK(Announcements!D928)),Announcements!D928,NA())</f>
        <v>#N/A</v>
      </c>
      <c r="F925" s="15" t="str">
        <f>IF(NOT(ISBLANK(Announcements!E928)),Announcements!E928,NA())</f>
        <v>PH</v>
      </c>
      <c r="G925" s="15" t="str">
        <f>IF(NOT(ISBLANK(Announcements!F928)),Announcements!F928,NA())</f>
        <v>Interest rate</v>
      </c>
      <c r="H925" s="15" t="e">
        <f>IF(INDEX('Lending operations'!$L$3:$L$1007,MATCH($A925,'Lending operations'!$A$3:$A$1007,0))="ü",1,0)</f>
        <v>#N/A</v>
      </c>
      <c r="I925" s="15" t="e">
        <f>IF(INDEX('Lending operations'!$M$3:$M$1007,MATCH($A925,'Lending operations'!$A$3:$A$1007,0))="ü",1,NA())</f>
        <v>#N/A</v>
      </c>
      <c r="J925" s="15">
        <f t="shared" si="28"/>
        <v>0</v>
      </c>
      <c r="K925" s="15">
        <f t="shared" si="29"/>
        <v>0</v>
      </c>
      <c r="M925" s="15" t="e">
        <f>IF(INDEX('Asset purchases'!L$3:L$1002,MATCH($A925,'Asset purchases'!$A$3:$A$1002,0))="ü",1,NA())</f>
        <v>#N/A</v>
      </c>
      <c r="N925" s="15" t="e">
        <f>IF(INDEX('Asset purchases'!M$3:M$1002,MATCH($A925,'Asset purchases'!$A$3:$A$1002,0))="ü",1,NA())</f>
        <v>#N/A</v>
      </c>
      <c r="O925" s="15" t="e">
        <f>IF(INDEX('Asset purchases'!N$3:N$1002,MATCH($A925,'Asset purchases'!$A$3:$A$1002,0))="ü",1,NA())</f>
        <v>#N/A</v>
      </c>
      <c r="P925" s="15" t="e">
        <f>IF(INDEX('Asset purchases'!O$3:O$1002,MATCH($A925,'Asset purchases'!$A$3:$A$1002,0))="ü",1,NA())</f>
        <v>#N/A</v>
      </c>
      <c r="Q925" s="15" t="e">
        <f>IF(INDEX('Asset purchases'!P$3:P$1002,MATCH($A925,'Asset purchases'!$A$3:$A$1002,0))="ü",1,NA())</f>
        <v>#N/A</v>
      </c>
      <c r="R925" s="15" t="e">
        <f>IF(INDEX('Asset purchases'!Q$3:Q$1002,MATCH($A925,'Asset purchases'!$A$3:$A$1002,0))="ü",1,NA())</f>
        <v>#N/A</v>
      </c>
      <c r="S925" s="15" t="e">
        <f>IF(INDEX('Asset purchases'!R$3:R$1002,MATCH($A925,'Asset purchases'!$A$3:$A$1002,0))="ü",1,NA())</f>
        <v>#N/A</v>
      </c>
      <c r="T925" s="15" t="e">
        <f>IF(INDEX('Asset purchases'!S$3:S$1002,MATCH($A925,'Asset purchases'!$A$3:$A$1002,0))="ü",1,NA())</f>
        <v>#N/A</v>
      </c>
      <c r="U925" s="15" t="e">
        <f>IF(INDEX('Asset purchases'!T$3:T$1002,MATCH($A925,'Asset purchases'!$A$3:$A$1002,0))="ü",1,NA())</f>
        <v>#N/A</v>
      </c>
      <c r="V925" s="43">
        <f>IF(Announcements!H928="ü",1,0)</f>
        <v>0</v>
      </c>
    </row>
    <row r="926" spans="1:22" x14ac:dyDescent="0.3">
      <c r="A926" s="15" t="str">
        <f>IF(NOT(ISBLANK(Announcements!A929)),Announcements!A929,NA())</f>
        <v>PH-20200316-mon-1</v>
      </c>
      <c r="B926" s="15">
        <f>IF(NOT(ISBLANK(Announcements!B929)),Announcements!B929,NA())</f>
        <v>1</v>
      </c>
      <c r="C926" s="15" t="e">
        <f>IF(NOT(ISBLANK(Announcements!#REF!)),Announcements!#REF!,NA())</f>
        <v>#REF!</v>
      </c>
      <c r="D926" s="26">
        <f>IF(NOT(ISBLANK(Announcements!C929)),Announcements!C929,NA())</f>
        <v>43906</v>
      </c>
      <c r="E926" s="15" t="e">
        <f>IF(NOT(ISBLANK(Announcements!D929)),Announcements!D929,NA())</f>
        <v>#N/A</v>
      </c>
      <c r="F926" s="15" t="str">
        <f>IF(NOT(ISBLANK(Announcements!E929)),Announcements!E929,NA())</f>
        <v>PH</v>
      </c>
      <c r="G926" s="15" t="str">
        <f>IF(NOT(ISBLANK(Announcements!F929)),Announcements!F929,NA())</f>
        <v>Lending operations</v>
      </c>
      <c r="H926" s="15">
        <f>IF(INDEX('Lending operations'!$L$3:$L$1007,MATCH($A926,'Lending operations'!$A$3:$A$1007,0))="ü",1,0)</f>
        <v>1</v>
      </c>
      <c r="I926" s="15" t="e">
        <f>IF(INDEX('Lending operations'!$M$3:$M$1007,MATCH($A926,'Lending operations'!$A$3:$A$1007,0))="ü",1,NA())</f>
        <v>#N/A</v>
      </c>
      <c r="J926" s="15">
        <f t="shared" si="28"/>
        <v>0</v>
      </c>
      <c r="K926" s="15">
        <f t="shared" si="29"/>
        <v>0</v>
      </c>
      <c r="M926" s="15" t="e">
        <f>IF(INDEX('Asset purchases'!L$3:L$1002,MATCH($A926,'Asset purchases'!$A$3:$A$1002,0))="ü",1,NA())</f>
        <v>#N/A</v>
      </c>
      <c r="N926" s="15" t="e">
        <f>IF(INDEX('Asset purchases'!M$3:M$1002,MATCH($A926,'Asset purchases'!$A$3:$A$1002,0))="ü",1,NA())</f>
        <v>#N/A</v>
      </c>
      <c r="O926" s="15" t="e">
        <f>IF(INDEX('Asset purchases'!N$3:N$1002,MATCH($A926,'Asset purchases'!$A$3:$A$1002,0))="ü",1,NA())</f>
        <v>#N/A</v>
      </c>
      <c r="P926" s="15" t="e">
        <f>IF(INDEX('Asset purchases'!O$3:O$1002,MATCH($A926,'Asset purchases'!$A$3:$A$1002,0))="ü",1,NA())</f>
        <v>#N/A</v>
      </c>
      <c r="Q926" s="15" t="e">
        <f>IF(INDEX('Asset purchases'!P$3:P$1002,MATCH($A926,'Asset purchases'!$A$3:$A$1002,0))="ü",1,NA())</f>
        <v>#N/A</v>
      </c>
      <c r="R926" s="15" t="e">
        <f>IF(INDEX('Asset purchases'!Q$3:Q$1002,MATCH($A926,'Asset purchases'!$A$3:$A$1002,0))="ü",1,NA())</f>
        <v>#N/A</v>
      </c>
      <c r="S926" s="15" t="e">
        <f>IF(INDEX('Asset purchases'!R$3:R$1002,MATCH($A926,'Asset purchases'!$A$3:$A$1002,0))="ü",1,NA())</f>
        <v>#N/A</v>
      </c>
      <c r="T926" s="15" t="e">
        <f>IF(INDEX('Asset purchases'!S$3:S$1002,MATCH($A926,'Asset purchases'!$A$3:$A$1002,0))="ü",1,NA())</f>
        <v>#N/A</v>
      </c>
      <c r="U926" s="15" t="e">
        <f>IF(INDEX('Asset purchases'!T$3:T$1002,MATCH($A926,'Asset purchases'!$A$3:$A$1002,0))="ü",1,NA())</f>
        <v>#N/A</v>
      </c>
      <c r="V926" s="43">
        <f>IF(Announcements!H929="ü",1,0)</f>
        <v>0</v>
      </c>
    </row>
    <row r="927" spans="1:22" x14ac:dyDescent="0.3">
      <c r="A927" s="15" t="str">
        <f>IF(NOT(ISBLANK(Announcements!A930)),Announcements!A930,NA())</f>
        <v>PH-20200316-mon-1</v>
      </c>
      <c r="B927" s="15">
        <f>IF(NOT(ISBLANK(Announcements!B930)),Announcements!B930,NA())</f>
        <v>2</v>
      </c>
      <c r="C927" s="15" t="e">
        <f>IF(NOT(ISBLANK(Announcements!#REF!)),Announcements!#REF!,NA())</f>
        <v>#REF!</v>
      </c>
      <c r="D927" s="26">
        <f>IF(NOT(ISBLANK(Announcements!C930)),Announcements!C930,NA())</f>
        <v>43909</v>
      </c>
      <c r="E927" s="15" t="e">
        <f>IF(NOT(ISBLANK(Announcements!D930)),Announcements!D930,NA())</f>
        <v>#N/A</v>
      </c>
      <c r="F927" s="15" t="str">
        <f>IF(NOT(ISBLANK(Announcements!E930)),Announcements!E930,NA())</f>
        <v>PH</v>
      </c>
      <c r="G927" s="15" t="str">
        <f>IF(NOT(ISBLANK(Announcements!F930)),Announcements!F930,NA())</f>
        <v>Lending operations</v>
      </c>
      <c r="H927" s="15">
        <f>IF(INDEX('Lending operations'!$L$3:$L$1007,MATCH($A927,'Lending operations'!$A$3:$A$1007,0))="ü",1,0)</f>
        <v>1</v>
      </c>
      <c r="I927" s="15" t="e">
        <f>IF(INDEX('Lending operations'!$M$3:$M$1007,MATCH($A927,'Lending operations'!$A$3:$A$1007,0))="ü",1,NA())</f>
        <v>#N/A</v>
      </c>
      <c r="J927" s="15">
        <f t="shared" si="28"/>
        <v>0</v>
      </c>
      <c r="K927" s="15">
        <f t="shared" si="29"/>
        <v>0</v>
      </c>
      <c r="M927" s="15" t="e">
        <f>IF(INDEX('Asset purchases'!L$3:L$1002,MATCH($A927,'Asset purchases'!$A$3:$A$1002,0))="ü",1,NA())</f>
        <v>#N/A</v>
      </c>
      <c r="N927" s="15" t="e">
        <f>IF(INDEX('Asset purchases'!M$3:M$1002,MATCH($A927,'Asset purchases'!$A$3:$A$1002,0))="ü",1,NA())</f>
        <v>#N/A</v>
      </c>
      <c r="O927" s="15" t="e">
        <f>IF(INDEX('Asset purchases'!N$3:N$1002,MATCH($A927,'Asset purchases'!$A$3:$A$1002,0))="ü",1,NA())</f>
        <v>#N/A</v>
      </c>
      <c r="P927" s="15" t="e">
        <f>IF(INDEX('Asset purchases'!O$3:O$1002,MATCH($A927,'Asset purchases'!$A$3:$A$1002,0))="ü",1,NA())</f>
        <v>#N/A</v>
      </c>
      <c r="Q927" s="15" t="e">
        <f>IF(INDEX('Asset purchases'!P$3:P$1002,MATCH($A927,'Asset purchases'!$A$3:$A$1002,0))="ü",1,NA())</f>
        <v>#N/A</v>
      </c>
      <c r="R927" s="15" t="e">
        <f>IF(INDEX('Asset purchases'!Q$3:Q$1002,MATCH($A927,'Asset purchases'!$A$3:$A$1002,0))="ü",1,NA())</f>
        <v>#N/A</v>
      </c>
      <c r="S927" s="15" t="e">
        <f>IF(INDEX('Asset purchases'!R$3:R$1002,MATCH($A927,'Asset purchases'!$A$3:$A$1002,0))="ü",1,NA())</f>
        <v>#N/A</v>
      </c>
      <c r="T927" s="15" t="e">
        <f>IF(INDEX('Asset purchases'!S$3:S$1002,MATCH($A927,'Asset purchases'!$A$3:$A$1002,0))="ü",1,NA())</f>
        <v>#N/A</v>
      </c>
      <c r="U927" s="15" t="e">
        <f>IF(INDEX('Asset purchases'!T$3:T$1002,MATCH($A927,'Asset purchases'!$A$3:$A$1002,0))="ü",1,NA())</f>
        <v>#N/A</v>
      </c>
      <c r="V927" s="43">
        <f>IF(Announcements!H930="ü",1,0)</f>
        <v>0</v>
      </c>
    </row>
    <row r="928" spans="1:22" x14ac:dyDescent="0.3">
      <c r="A928" s="15" t="str">
        <f>IF(NOT(ISBLANK(Announcements!A931)),Announcements!A931,NA())</f>
        <v>PH-20200206-mon-1</v>
      </c>
      <c r="B928" s="15">
        <f>IF(NOT(ISBLANK(Announcements!B931)),Announcements!B931,NA())</f>
        <v>2</v>
      </c>
      <c r="C928" s="15" t="e">
        <f>IF(NOT(ISBLANK(Announcements!#REF!)),Announcements!#REF!,NA())</f>
        <v>#REF!</v>
      </c>
      <c r="D928" s="26">
        <f>IF(NOT(ISBLANK(Announcements!C931)),Announcements!C931,NA())</f>
        <v>43909</v>
      </c>
      <c r="E928" s="15" t="e">
        <f>IF(NOT(ISBLANK(Announcements!D931)),Announcements!D931,NA())</f>
        <v>#N/A</v>
      </c>
      <c r="F928" s="15" t="str">
        <f>IF(NOT(ISBLANK(Announcements!E931)),Announcements!E931,NA())</f>
        <v>PH</v>
      </c>
      <c r="G928" s="15" t="str">
        <f>IF(NOT(ISBLANK(Announcements!F931)),Announcements!F931,NA())</f>
        <v>Interest rate</v>
      </c>
      <c r="H928" s="15" t="e">
        <f>IF(INDEX('Lending operations'!$L$3:$L$1007,MATCH($A928,'Lending operations'!$A$3:$A$1007,0))="ü",1,0)</f>
        <v>#N/A</v>
      </c>
      <c r="I928" s="15" t="e">
        <f>IF(INDEX('Lending operations'!$M$3:$M$1007,MATCH($A928,'Lending operations'!$A$3:$A$1007,0))="ü",1,NA())</f>
        <v>#N/A</v>
      </c>
      <c r="J928" s="15">
        <f t="shared" si="28"/>
        <v>0</v>
      </c>
      <c r="K928" s="15">
        <f t="shared" si="29"/>
        <v>0</v>
      </c>
      <c r="M928" s="15" t="e">
        <f>IF(INDEX('Asset purchases'!L$3:L$1002,MATCH($A928,'Asset purchases'!$A$3:$A$1002,0))="ü",1,NA())</f>
        <v>#N/A</v>
      </c>
      <c r="N928" s="15" t="e">
        <f>IF(INDEX('Asset purchases'!M$3:M$1002,MATCH($A928,'Asset purchases'!$A$3:$A$1002,0))="ü",1,NA())</f>
        <v>#N/A</v>
      </c>
      <c r="O928" s="15" t="e">
        <f>IF(INDEX('Asset purchases'!N$3:N$1002,MATCH($A928,'Asset purchases'!$A$3:$A$1002,0))="ü",1,NA())</f>
        <v>#N/A</v>
      </c>
      <c r="P928" s="15" t="e">
        <f>IF(INDEX('Asset purchases'!O$3:O$1002,MATCH($A928,'Asset purchases'!$A$3:$A$1002,0))="ü",1,NA())</f>
        <v>#N/A</v>
      </c>
      <c r="Q928" s="15" t="e">
        <f>IF(INDEX('Asset purchases'!P$3:P$1002,MATCH($A928,'Asset purchases'!$A$3:$A$1002,0))="ü",1,NA())</f>
        <v>#N/A</v>
      </c>
      <c r="R928" s="15" t="e">
        <f>IF(INDEX('Asset purchases'!Q$3:Q$1002,MATCH($A928,'Asset purchases'!$A$3:$A$1002,0))="ü",1,NA())</f>
        <v>#N/A</v>
      </c>
      <c r="S928" s="15" t="e">
        <f>IF(INDEX('Asset purchases'!R$3:R$1002,MATCH($A928,'Asset purchases'!$A$3:$A$1002,0))="ü",1,NA())</f>
        <v>#N/A</v>
      </c>
      <c r="T928" s="15" t="e">
        <f>IF(INDEX('Asset purchases'!S$3:S$1002,MATCH($A928,'Asset purchases'!$A$3:$A$1002,0))="ü",1,NA())</f>
        <v>#N/A</v>
      </c>
      <c r="U928" s="15" t="e">
        <f>IF(INDEX('Asset purchases'!T$3:T$1002,MATCH($A928,'Asset purchases'!$A$3:$A$1002,0))="ü",1,NA())</f>
        <v>#N/A</v>
      </c>
      <c r="V928" s="43">
        <f>IF(Announcements!H931="ü",1,0)</f>
        <v>0</v>
      </c>
    </row>
    <row r="929" spans="1:22" x14ac:dyDescent="0.3">
      <c r="A929" s="15" t="e">
        <f>IF(NOT(ISBLANK(Announcements!#REF!)),Announcements!#REF!,NA())</f>
        <v>#REF!</v>
      </c>
      <c r="B929" s="15" t="e">
        <f>IF(NOT(ISBLANK(Announcements!#REF!)),Announcements!#REF!,NA())</f>
        <v>#REF!</v>
      </c>
      <c r="C929" s="15" t="e">
        <f>IF(NOT(ISBLANK(Announcements!#REF!)),Announcements!#REF!,NA())</f>
        <v>#REF!</v>
      </c>
      <c r="D929" s="26" t="e">
        <f>IF(NOT(ISBLANK(Announcements!#REF!)),Announcements!#REF!,NA())</f>
        <v>#REF!</v>
      </c>
      <c r="E929" s="15" t="e">
        <f>IF(NOT(ISBLANK(Announcements!#REF!)),Announcements!#REF!,NA())</f>
        <v>#REF!</v>
      </c>
      <c r="F929" s="15" t="e">
        <f>IF(NOT(ISBLANK(Announcements!#REF!)),Announcements!#REF!,NA())</f>
        <v>#REF!</v>
      </c>
      <c r="G929" s="15" t="e">
        <f>IF(NOT(ISBLANK(Announcements!#REF!)),Announcements!#REF!,NA())</f>
        <v>#REF!</v>
      </c>
      <c r="H929" s="15" t="e">
        <f>IF(INDEX('Lending operations'!$L$3:$L$1007,MATCH($A929,'Lending operations'!$A$3:$A$1007,0))="ü",1,0)</f>
        <v>#REF!</v>
      </c>
      <c r="I929" s="15" t="e">
        <f>IF(INDEX('Lending operations'!$M$3:$M$1007,MATCH($A929,'Lending operations'!$A$3:$A$1007,0))="ü",1,NA())</f>
        <v>#REF!</v>
      </c>
      <c r="J929" s="15">
        <f t="shared" si="28"/>
        <v>0</v>
      </c>
      <c r="K929" s="15">
        <f t="shared" si="29"/>
        <v>0</v>
      </c>
      <c r="M929" s="15" t="e">
        <f>IF(INDEX('Asset purchases'!L$3:L$1002,MATCH($A929,'Asset purchases'!$A$3:$A$1002,0))="ü",1,NA())</f>
        <v>#REF!</v>
      </c>
      <c r="N929" s="15" t="e">
        <f>IF(INDEX('Asset purchases'!M$3:M$1002,MATCH($A929,'Asset purchases'!$A$3:$A$1002,0))="ü",1,NA())</f>
        <v>#REF!</v>
      </c>
      <c r="O929" s="15" t="e">
        <f>IF(INDEX('Asset purchases'!N$3:N$1002,MATCH($A929,'Asset purchases'!$A$3:$A$1002,0))="ü",1,NA())</f>
        <v>#REF!</v>
      </c>
      <c r="P929" s="15" t="e">
        <f>IF(INDEX('Asset purchases'!O$3:O$1002,MATCH($A929,'Asset purchases'!$A$3:$A$1002,0))="ü",1,NA())</f>
        <v>#REF!</v>
      </c>
      <c r="Q929" s="15" t="e">
        <f>IF(INDEX('Asset purchases'!P$3:P$1002,MATCH($A929,'Asset purchases'!$A$3:$A$1002,0))="ü",1,NA())</f>
        <v>#REF!</v>
      </c>
      <c r="R929" s="15" t="e">
        <f>IF(INDEX('Asset purchases'!Q$3:Q$1002,MATCH($A929,'Asset purchases'!$A$3:$A$1002,0))="ü",1,NA())</f>
        <v>#REF!</v>
      </c>
      <c r="S929" s="15" t="e">
        <f>IF(INDEX('Asset purchases'!R$3:R$1002,MATCH($A929,'Asset purchases'!$A$3:$A$1002,0))="ü",1,NA())</f>
        <v>#REF!</v>
      </c>
      <c r="T929" s="15" t="e">
        <f>IF(INDEX('Asset purchases'!S$3:S$1002,MATCH($A929,'Asset purchases'!$A$3:$A$1002,0))="ü",1,NA())</f>
        <v>#REF!</v>
      </c>
      <c r="U929" s="15" t="e">
        <f>IF(INDEX('Asset purchases'!T$3:T$1002,MATCH($A929,'Asset purchases'!$A$3:$A$1002,0))="ü",1,NA())</f>
        <v>#REF!</v>
      </c>
      <c r="V929" s="43" t="e">
        <f>IF(Announcements!#REF!="ü",1,0)</f>
        <v>#REF!</v>
      </c>
    </row>
    <row r="930" spans="1:22" x14ac:dyDescent="0.3">
      <c r="A930" s="15" t="str">
        <f>IF(NOT(ISBLANK(Announcements!A932)),Announcements!A932,NA())</f>
        <v>PH-20200319-mon-2</v>
      </c>
      <c r="B930" s="15">
        <f>IF(NOT(ISBLANK(Announcements!B932)),Announcements!B932,NA())</f>
        <v>1</v>
      </c>
      <c r="C930" s="15" t="e">
        <f>IF(NOT(ISBLANK(Announcements!#REF!)),Announcements!#REF!,NA())</f>
        <v>#REF!</v>
      </c>
      <c r="D930" s="26">
        <f>IF(NOT(ISBLANK(Announcements!C932)),Announcements!C932,NA())</f>
        <v>43909</v>
      </c>
      <c r="E930" s="15" t="e">
        <f>IF(NOT(ISBLANK(Announcements!D932)),Announcements!D932,NA())</f>
        <v>#N/A</v>
      </c>
      <c r="F930" s="15" t="str">
        <f>IF(NOT(ISBLANK(Announcements!E932)),Announcements!E932,NA())</f>
        <v>PH</v>
      </c>
      <c r="G930" s="15" t="str">
        <f>IF(NOT(ISBLANK(Announcements!F932)),Announcements!F932,NA())</f>
        <v>Reserve policy</v>
      </c>
      <c r="H930" s="15" t="e">
        <f>IF(INDEX('Lending operations'!$L$3:$L$1007,MATCH($A930,'Lending operations'!$A$3:$A$1007,0))="ü",1,0)</f>
        <v>#N/A</v>
      </c>
      <c r="I930" s="15" t="e">
        <f>IF(INDEX('Lending operations'!$M$3:$M$1007,MATCH($A930,'Lending operations'!$A$3:$A$1007,0))="ü",1,NA())</f>
        <v>#N/A</v>
      </c>
      <c r="J930" s="15">
        <f t="shared" si="28"/>
        <v>0</v>
      </c>
      <c r="K930" s="15">
        <f t="shared" si="29"/>
        <v>0</v>
      </c>
      <c r="M930" s="15" t="e">
        <f>IF(INDEX('Asset purchases'!L$3:L$1002,MATCH($A930,'Asset purchases'!$A$3:$A$1002,0))="ü",1,NA())</f>
        <v>#N/A</v>
      </c>
      <c r="N930" s="15" t="e">
        <f>IF(INDEX('Asset purchases'!M$3:M$1002,MATCH($A930,'Asset purchases'!$A$3:$A$1002,0))="ü",1,NA())</f>
        <v>#N/A</v>
      </c>
      <c r="O930" s="15" t="e">
        <f>IF(INDEX('Asset purchases'!N$3:N$1002,MATCH($A930,'Asset purchases'!$A$3:$A$1002,0))="ü",1,NA())</f>
        <v>#N/A</v>
      </c>
      <c r="P930" s="15" t="e">
        <f>IF(INDEX('Asset purchases'!O$3:O$1002,MATCH($A930,'Asset purchases'!$A$3:$A$1002,0))="ü",1,NA())</f>
        <v>#N/A</v>
      </c>
      <c r="Q930" s="15" t="e">
        <f>IF(INDEX('Asset purchases'!P$3:P$1002,MATCH($A930,'Asset purchases'!$A$3:$A$1002,0))="ü",1,NA())</f>
        <v>#N/A</v>
      </c>
      <c r="R930" s="15" t="e">
        <f>IF(INDEX('Asset purchases'!Q$3:Q$1002,MATCH($A930,'Asset purchases'!$A$3:$A$1002,0))="ü",1,NA())</f>
        <v>#N/A</v>
      </c>
      <c r="S930" s="15" t="e">
        <f>IF(INDEX('Asset purchases'!R$3:R$1002,MATCH($A930,'Asset purchases'!$A$3:$A$1002,0))="ü",1,NA())</f>
        <v>#N/A</v>
      </c>
      <c r="T930" s="15" t="e">
        <f>IF(INDEX('Asset purchases'!S$3:S$1002,MATCH($A930,'Asset purchases'!$A$3:$A$1002,0))="ü",1,NA())</f>
        <v>#N/A</v>
      </c>
      <c r="U930" s="15" t="e">
        <f>IF(INDEX('Asset purchases'!T$3:T$1002,MATCH($A930,'Asset purchases'!$A$3:$A$1002,0))="ü",1,NA())</f>
        <v>#N/A</v>
      </c>
      <c r="V930" s="43">
        <f>IF(Announcements!H932="ü",1,0)</f>
        <v>0</v>
      </c>
    </row>
    <row r="931" spans="1:22" x14ac:dyDescent="0.3">
      <c r="A931" s="15" t="str">
        <f>IF(NOT(ISBLANK(Announcements!A933)),Announcements!A933,NA())</f>
        <v>PH-20200323-mon-1</v>
      </c>
      <c r="B931" s="15">
        <f>IF(NOT(ISBLANK(Announcements!B933)),Announcements!B933,NA())</f>
        <v>1</v>
      </c>
      <c r="C931" s="15" t="e">
        <f>IF(NOT(ISBLANK(Announcements!#REF!)),Announcements!#REF!,NA())</f>
        <v>#REF!</v>
      </c>
      <c r="D931" s="26">
        <f>IF(NOT(ISBLANK(Announcements!C933)),Announcements!C933,NA())</f>
        <v>43913</v>
      </c>
      <c r="E931" s="15" t="e">
        <f>IF(NOT(ISBLANK(Announcements!D933)),Announcements!D933,NA())</f>
        <v>#N/A</v>
      </c>
      <c r="F931" s="15" t="str">
        <f>IF(NOT(ISBLANK(Announcements!E933)),Announcements!E933,NA())</f>
        <v>PH</v>
      </c>
      <c r="G931" s="15" t="str">
        <f>IF(NOT(ISBLANK(Announcements!F933)),Announcements!F933,NA())</f>
        <v>Lending operations</v>
      </c>
      <c r="H931" s="15">
        <f>IF(INDEX('Lending operations'!$L$3:$L$1007,MATCH($A931,'Lending operations'!$A$3:$A$1007,0))="ü",1,0)</f>
        <v>0</v>
      </c>
      <c r="I931" s="15">
        <f>IF(INDEX('Lending operations'!$M$3:$M$1007,MATCH($A931,'Lending operations'!$A$3:$A$1007,0))="ü",1,NA())</f>
        <v>1</v>
      </c>
      <c r="J931" s="15">
        <f t="shared" si="28"/>
        <v>0</v>
      </c>
      <c r="K931" s="15">
        <f t="shared" si="29"/>
        <v>0</v>
      </c>
      <c r="M931" s="15" t="e">
        <f>IF(INDEX('Asset purchases'!L$3:L$1002,MATCH($A931,'Asset purchases'!$A$3:$A$1002,0))="ü",1,NA())</f>
        <v>#N/A</v>
      </c>
      <c r="N931" s="15" t="e">
        <f>IF(INDEX('Asset purchases'!M$3:M$1002,MATCH($A931,'Asset purchases'!$A$3:$A$1002,0))="ü",1,NA())</f>
        <v>#N/A</v>
      </c>
      <c r="O931" s="15" t="e">
        <f>IF(INDEX('Asset purchases'!N$3:N$1002,MATCH($A931,'Asset purchases'!$A$3:$A$1002,0))="ü",1,NA())</f>
        <v>#N/A</v>
      </c>
      <c r="P931" s="15" t="e">
        <f>IF(INDEX('Asset purchases'!O$3:O$1002,MATCH($A931,'Asset purchases'!$A$3:$A$1002,0))="ü",1,NA())</f>
        <v>#N/A</v>
      </c>
      <c r="Q931" s="15" t="e">
        <f>IF(INDEX('Asset purchases'!P$3:P$1002,MATCH($A931,'Asset purchases'!$A$3:$A$1002,0))="ü",1,NA())</f>
        <v>#N/A</v>
      </c>
      <c r="R931" s="15" t="e">
        <f>IF(INDEX('Asset purchases'!Q$3:Q$1002,MATCH($A931,'Asset purchases'!$A$3:$A$1002,0))="ü",1,NA())</f>
        <v>#N/A</v>
      </c>
      <c r="S931" s="15" t="e">
        <f>IF(INDEX('Asset purchases'!R$3:R$1002,MATCH($A931,'Asset purchases'!$A$3:$A$1002,0))="ü",1,NA())</f>
        <v>#N/A</v>
      </c>
      <c r="T931" s="15" t="e">
        <f>IF(INDEX('Asset purchases'!S$3:S$1002,MATCH($A931,'Asset purchases'!$A$3:$A$1002,0))="ü",1,NA())</f>
        <v>#N/A</v>
      </c>
      <c r="U931" s="15" t="e">
        <f>IF(INDEX('Asset purchases'!T$3:T$1002,MATCH($A931,'Asset purchases'!$A$3:$A$1002,0))="ü",1,NA())</f>
        <v>#N/A</v>
      </c>
      <c r="V931" s="43">
        <f>IF(Announcements!H933="ü",1,0)</f>
        <v>0</v>
      </c>
    </row>
    <row r="932" spans="1:22" x14ac:dyDescent="0.3">
      <c r="A932" s="15" t="str">
        <f>IF(NOT(ISBLANK(Announcements!A934)),Announcements!A934,NA())</f>
        <v>PH-20200324-mon-1</v>
      </c>
      <c r="B932" s="15">
        <f>IF(NOT(ISBLANK(Announcements!B934)),Announcements!B934,NA())</f>
        <v>1</v>
      </c>
      <c r="C932" s="15" t="e">
        <f>IF(NOT(ISBLANK(Announcements!#REF!)),Announcements!#REF!,NA())</f>
        <v>#REF!</v>
      </c>
      <c r="D932" s="26">
        <f>IF(NOT(ISBLANK(Announcements!C934)),Announcements!C934,NA())</f>
        <v>43914</v>
      </c>
      <c r="E932" s="15" t="e">
        <f>IF(NOT(ISBLANK(Announcements!D934)),Announcements!D934,NA())</f>
        <v>#N/A</v>
      </c>
      <c r="F932" s="15" t="str">
        <f>IF(NOT(ISBLANK(Announcements!E934)),Announcements!E934,NA())</f>
        <v>PH</v>
      </c>
      <c r="G932" s="15" t="str">
        <f>IF(NOT(ISBLANK(Announcements!F934)),Announcements!F934,NA())</f>
        <v>Reserve policy</v>
      </c>
      <c r="H932" s="15" t="e">
        <f>IF(INDEX('Lending operations'!$L$3:$L$1007,MATCH($A932,'Lending operations'!$A$3:$A$1007,0))="ü",1,0)</f>
        <v>#N/A</v>
      </c>
      <c r="I932" s="15" t="e">
        <f>IF(INDEX('Lending operations'!$M$3:$M$1007,MATCH($A932,'Lending operations'!$A$3:$A$1007,0))="ü",1,NA())</f>
        <v>#N/A</v>
      </c>
      <c r="J932" s="15">
        <f t="shared" si="28"/>
        <v>0</v>
      </c>
      <c r="K932" s="15">
        <f t="shared" si="29"/>
        <v>0</v>
      </c>
      <c r="M932" s="15" t="e">
        <f>IF(INDEX('Asset purchases'!L$3:L$1002,MATCH($A932,'Asset purchases'!$A$3:$A$1002,0))="ü",1,NA())</f>
        <v>#N/A</v>
      </c>
      <c r="N932" s="15" t="e">
        <f>IF(INDEX('Asset purchases'!M$3:M$1002,MATCH($A932,'Asset purchases'!$A$3:$A$1002,0))="ü",1,NA())</f>
        <v>#N/A</v>
      </c>
      <c r="O932" s="15" t="e">
        <f>IF(INDEX('Asset purchases'!N$3:N$1002,MATCH($A932,'Asset purchases'!$A$3:$A$1002,0))="ü",1,NA())</f>
        <v>#N/A</v>
      </c>
      <c r="P932" s="15" t="e">
        <f>IF(INDEX('Asset purchases'!O$3:O$1002,MATCH($A932,'Asset purchases'!$A$3:$A$1002,0))="ü",1,NA())</f>
        <v>#N/A</v>
      </c>
      <c r="Q932" s="15" t="e">
        <f>IF(INDEX('Asset purchases'!P$3:P$1002,MATCH($A932,'Asset purchases'!$A$3:$A$1002,0))="ü",1,NA())</f>
        <v>#N/A</v>
      </c>
      <c r="R932" s="15" t="e">
        <f>IF(INDEX('Asset purchases'!Q$3:Q$1002,MATCH($A932,'Asset purchases'!$A$3:$A$1002,0))="ü",1,NA())</f>
        <v>#N/A</v>
      </c>
      <c r="S932" s="15" t="e">
        <f>IF(INDEX('Asset purchases'!R$3:R$1002,MATCH($A932,'Asset purchases'!$A$3:$A$1002,0))="ü",1,NA())</f>
        <v>#N/A</v>
      </c>
      <c r="T932" s="15" t="e">
        <f>IF(INDEX('Asset purchases'!S$3:S$1002,MATCH($A932,'Asset purchases'!$A$3:$A$1002,0))="ü",1,NA())</f>
        <v>#N/A</v>
      </c>
      <c r="U932" s="15" t="e">
        <f>IF(INDEX('Asset purchases'!T$3:T$1002,MATCH($A932,'Asset purchases'!$A$3:$A$1002,0))="ü",1,NA())</f>
        <v>#N/A</v>
      </c>
      <c r="V932" s="43">
        <f>IF(Announcements!H934="ü",1,0)</f>
        <v>0</v>
      </c>
    </row>
    <row r="933" spans="1:22" x14ac:dyDescent="0.3">
      <c r="A933" s="15" t="str">
        <f>IF(NOT(ISBLANK(Announcements!A935)),Announcements!A935,NA())</f>
        <v>PH-20200326-mon-1</v>
      </c>
      <c r="B933" s="15">
        <f>IF(NOT(ISBLANK(Announcements!B935)),Announcements!B935,NA())</f>
        <v>1</v>
      </c>
      <c r="C933" s="15" t="e">
        <f>IF(NOT(ISBLANK(Announcements!#REF!)),Announcements!#REF!,NA())</f>
        <v>#REF!</v>
      </c>
      <c r="D933" s="26">
        <f>IF(NOT(ISBLANK(Announcements!C935)),Announcements!C935,NA())</f>
        <v>43916</v>
      </c>
      <c r="E933" s="15" t="e">
        <f>IF(NOT(ISBLANK(Announcements!D935)),Announcements!D935,NA())</f>
        <v>#N/A</v>
      </c>
      <c r="F933" s="15" t="str">
        <f>IF(NOT(ISBLANK(Announcements!E935)),Announcements!E935,NA())</f>
        <v>PH</v>
      </c>
      <c r="G933" s="15" t="str">
        <f>IF(NOT(ISBLANK(Announcements!F935)),Announcements!F935,NA())</f>
        <v>Other</v>
      </c>
      <c r="H933" s="15" t="e">
        <f>IF(INDEX('Lending operations'!$L$3:$L$1007,MATCH($A933,'Lending operations'!$A$3:$A$1007,0))="ü",1,0)</f>
        <v>#N/A</v>
      </c>
      <c r="I933" s="15" t="e">
        <f>IF(INDEX('Lending operations'!$M$3:$M$1007,MATCH($A933,'Lending operations'!$A$3:$A$1007,0))="ü",1,NA())</f>
        <v>#N/A</v>
      </c>
      <c r="J933" s="15">
        <f t="shared" si="28"/>
        <v>0</v>
      </c>
      <c r="K933" s="15">
        <f t="shared" si="29"/>
        <v>0</v>
      </c>
      <c r="M933" s="15" t="e">
        <f>IF(INDEX('Asset purchases'!L$3:L$1002,MATCH($A933,'Asset purchases'!$A$3:$A$1002,0))="ü",1,NA())</f>
        <v>#N/A</v>
      </c>
      <c r="N933" s="15" t="e">
        <f>IF(INDEX('Asset purchases'!M$3:M$1002,MATCH($A933,'Asset purchases'!$A$3:$A$1002,0))="ü",1,NA())</f>
        <v>#N/A</v>
      </c>
      <c r="O933" s="15" t="e">
        <f>IF(INDEX('Asset purchases'!N$3:N$1002,MATCH($A933,'Asset purchases'!$A$3:$A$1002,0))="ü",1,NA())</f>
        <v>#N/A</v>
      </c>
      <c r="P933" s="15" t="e">
        <f>IF(INDEX('Asset purchases'!O$3:O$1002,MATCH($A933,'Asset purchases'!$A$3:$A$1002,0))="ü",1,NA())</f>
        <v>#N/A</v>
      </c>
      <c r="Q933" s="15" t="e">
        <f>IF(INDEX('Asset purchases'!P$3:P$1002,MATCH($A933,'Asset purchases'!$A$3:$A$1002,0))="ü",1,NA())</f>
        <v>#N/A</v>
      </c>
      <c r="R933" s="15" t="e">
        <f>IF(INDEX('Asset purchases'!Q$3:Q$1002,MATCH($A933,'Asset purchases'!$A$3:$A$1002,0))="ü",1,NA())</f>
        <v>#N/A</v>
      </c>
      <c r="S933" s="15" t="e">
        <f>IF(INDEX('Asset purchases'!R$3:R$1002,MATCH($A933,'Asset purchases'!$A$3:$A$1002,0))="ü",1,NA())</f>
        <v>#N/A</v>
      </c>
      <c r="T933" s="15" t="e">
        <f>IF(INDEX('Asset purchases'!S$3:S$1002,MATCH($A933,'Asset purchases'!$A$3:$A$1002,0))="ü",1,NA())</f>
        <v>#N/A</v>
      </c>
      <c r="U933" s="15" t="e">
        <f>IF(INDEX('Asset purchases'!T$3:T$1002,MATCH($A933,'Asset purchases'!$A$3:$A$1002,0))="ü",1,NA())</f>
        <v>#N/A</v>
      </c>
      <c r="V933" s="43">
        <f>IF(Announcements!H935="ü",1,0)</f>
        <v>0</v>
      </c>
    </row>
    <row r="934" spans="1:22" x14ac:dyDescent="0.3">
      <c r="A934" s="15" t="str">
        <f>IF(NOT(ISBLANK(Announcements!A936)),Announcements!A936,NA())</f>
        <v>PH-20200410-mon-1</v>
      </c>
      <c r="B934" s="15">
        <f>IF(NOT(ISBLANK(Announcements!B936)),Announcements!B936,NA())</f>
        <v>1</v>
      </c>
      <c r="C934" s="15" t="e">
        <f>IF(NOT(ISBLANK(Announcements!#REF!)),Announcements!#REF!,NA())</f>
        <v>#REF!</v>
      </c>
      <c r="D934" s="26">
        <f>IF(NOT(ISBLANK(Announcements!C936)),Announcements!C936,NA())</f>
        <v>43931</v>
      </c>
      <c r="E934" s="15" t="e">
        <f>IF(NOT(ISBLANK(Announcements!D936)),Announcements!D936,NA())</f>
        <v>#N/A</v>
      </c>
      <c r="F934" s="15" t="str">
        <f>IF(NOT(ISBLANK(Announcements!E936)),Announcements!E936,NA())</f>
        <v>PH</v>
      </c>
      <c r="G934" s="15" t="str">
        <f>IF(NOT(ISBLANK(Announcements!F936)),Announcements!F936,NA())</f>
        <v>Asset purchases</v>
      </c>
      <c r="H934" s="15" t="e">
        <f>IF(INDEX('Lending operations'!$L$3:$L$1007,MATCH($A934,'Lending operations'!$A$3:$A$1007,0))="ü",1,0)</f>
        <v>#N/A</v>
      </c>
      <c r="I934" s="15" t="e">
        <f>IF(INDEX('Lending operations'!$M$3:$M$1007,MATCH($A934,'Lending operations'!$A$3:$A$1007,0))="ü",1,NA())</f>
        <v>#N/A</v>
      </c>
      <c r="J934" s="15">
        <f t="shared" si="28"/>
        <v>0</v>
      </c>
      <c r="K934" s="15">
        <f t="shared" si="29"/>
        <v>1</v>
      </c>
      <c r="M934" s="15">
        <f>IF(INDEX('Asset purchases'!L$3:L$1002,MATCH($A934,'Asset purchases'!$A$3:$A$1002,0))="ü",1,NA())</f>
        <v>1</v>
      </c>
      <c r="N934" s="15" t="e">
        <f>IF(INDEX('Asset purchases'!M$3:M$1002,MATCH($A934,'Asset purchases'!$A$3:$A$1002,0))="ü",1,NA())</f>
        <v>#N/A</v>
      </c>
      <c r="O934" s="15" t="e">
        <f>IF(INDEX('Asset purchases'!N$3:N$1002,MATCH($A934,'Asset purchases'!$A$3:$A$1002,0))="ü",1,NA())</f>
        <v>#N/A</v>
      </c>
      <c r="P934" s="15" t="e">
        <f>IF(INDEX('Asset purchases'!O$3:O$1002,MATCH($A934,'Asset purchases'!$A$3:$A$1002,0))="ü",1,NA())</f>
        <v>#N/A</v>
      </c>
      <c r="Q934" s="15" t="e">
        <f>IF(INDEX('Asset purchases'!P$3:P$1002,MATCH($A934,'Asset purchases'!$A$3:$A$1002,0))="ü",1,NA())</f>
        <v>#N/A</v>
      </c>
      <c r="R934" s="15" t="e">
        <f>IF(INDEX('Asset purchases'!Q$3:Q$1002,MATCH($A934,'Asset purchases'!$A$3:$A$1002,0))="ü",1,NA())</f>
        <v>#N/A</v>
      </c>
      <c r="S934" s="15" t="e">
        <f>IF(INDEX('Asset purchases'!R$3:R$1002,MATCH($A934,'Asset purchases'!$A$3:$A$1002,0))="ü",1,NA())</f>
        <v>#N/A</v>
      </c>
      <c r="T934" s="15" t="e">
        <f>IF(INDEX('Asset purchases'!S$3:S$1002,MATCH($A934,'Asset purchases'!$A$3:$A$1002,0))="ü",1,NA())</f>
        <v>#N/A</v>
      </c>
      <c r="U934" s="15" t="e">
        <f>IF(INDEX('Asset purchases'!T$3:T$1002,MATCH($A934,'Asset purchases'!$A$3:$A$1002,0))="ü",1,NA())</f>
        <v>#N/A</v>
      </c>
      <c r="V934" s="43">
        <f>IF(Announcements!H936="ü",1,0)</f>
        <v>0</v>
      </c>
    </row>
    <row r="935" spans="1:22" x14ac:dyDescent="0.3">
      <c r="A935" s="15" t="str">
        <f>IF(NOT(ISBLANK(Announcements!A937)),Announcements!A937,NA())</f>
        <v>PH-20200410-mon-2</v>
      </c>
      <c r="B935" s="15">
        <f>IF(NOT(ISBLANK(Announcements!B937)),Announcements!B937,NA())</f>
        <v>1</v>
      </c>
      <c r="C935" s="15" t="e">
        <f>IF(NOT(ISBLANK(Announcements!#REF!)),Announcements!#REF!,NA())</f>
        <v>#REF!</v>
      </c>
      <c r="D935" s="26">
        <f>IF(NOT(ISBLANK(Announcements!C937)),Announcements!C937,NA())</f>
        <v>43931</v>
      </c>
      <c r="E935" s="15" t="e">
        <f>IF(NOT(ISBLANK(Announcements!D937)),Announcements!D937,NA())</f>
        <v>#N/A</v>
      </c>
      <c r="F935" s="15" t="str">
        <f>IF(NOT(ISBLANK(Announcements!E937)),Announcements!E937,NA())</f>
        <v>PH</v>
      </c>
      <c r="G935" s="15" t="str">
        <f>IF(NOT(ISBLANK(Announcements!F937)),Announcements!F937,NA())</f>
        <v>Lending operations</v>
      </c>
      <c r="H935" s="15">
        <f>IF(INDEX('Lending operations'!$L$3:$L$1007,MATCH($A935,'Lending operations'!$A$3:$A$1007,0))="ü",1,0)</f>
        <v>0</v>
      </c>
      <c r="I935" s="15" t="e">
        <f>IF(INDEX('Lending operations'!$M$3:$M$1007,MATCH($A935,'Lending operations'!$A$3:$A$1007,0))="ü",1,NA())</f>
        <v>#N/A</v>
      </c>
      <c r="J935" s="15">
        <f t="shared" si="28"/>
        <v>0</v>
      </c>
      <c r="K935" s="15">
        <f t="shared" si="29"/>
        <v>0</v>
      </c>
      <c r="M935" s="15" t="e">
        <f>IF(INDEX('Asset purchases'!L$3:L$1002,MATCH($A935,'Asset purchases'!$A$3:$A$1002,0))="ü",1,NA())</f>
        <v>#N/A</v>
      </c>
      <c r="N935" s="15" t="e">
        <f>IF(INDEX('Asset purchases'!M$3:M$1002,MATCH($A935,'Asset purchases'!$A$3:$A$1002,0))="ü",1,NA())</f>
        <v>#N/A</v>
      </c>
      <c r="O935" s="15" t="e">
        <f>IF(INDEX('Asset purchases'!N$3:N$1002,MATCH($A935,'Asset purchases'!$A$3:$A$1002,0))="ü",1,NA())</f>
        <v>#N/A</v>
      </c>
      <c r="P935" s="15" t="e">
        <f>IF(INDEX('Asset purchases'!O$3:O$1002,MATCH($A935,'Asset purchases'!$A$3:$A$1002,0))="ü",1,NA())</f>
        <v>#N/A</v>
      </c>
      <c r="Q935" s="15" t="e">
        <f>IF(INDEX('Asset purchases'!P$3:P$1002,MATCH($A935,'Asset purchases'!$A$3:$A$1002,0))="ü",1,NA())</f>
        <v>#N/A</v>
      </c>
      <c r="R935" s="15" t="e">
        <f>IF(INDEX('Asset purchases'!Q$3:Q$1002,MATCH($A935,'Asset purchases'!$A$3:$A$1002,0))="ü",1,NA())</f>
        <v>#N/A</v>
      </c>
      <c r="S935" s="15" t="e">
        <f>IF(INDEX('Asset purchases'!R$3:R$1002,MATCH($A935,'Asset purchases'!$A$3:$A$1002,0))="ü",1,NA())</f>
        <v>#N/A</v>
      </c>
      <c r="T935" s="15" t="e">
        <f>IF(INDEX('Asset purchases'!S$3:S$1002,MATCH($A935,'Asset purchases'!$A$3:$A$1002,0))="ü",1,NA())</f>
        <v>#N/A</v>
      </c>
      <c r="U935" s="15" t="e">
        <f>IF(INDEX('Asset purchases'!T$3:T$1002,MATCH($A935,'Asset purchases'!$A$3:$A$1002,0))="ü",1,NA())</f>
        <v>#N/A</v>
      </c>
      <c r="V935" s="43">
        <f>IF(Announcements!H937="ü",1,0)</f>
        <v>0</v>
      </c>
    </row>
    <row r="936" spans="1:22" x14ac:dyDescent="0.3">
      <c r="A936" s="15" t="str">
        <f>IF(NOT(ISBLANK(Announcements!A938)),Announcements!A938,NA())</f>
        <v>PH-20200206-mon-1</v>
      </c>
      <c r="B936" s="15">
        <f>IF(NOT(ISBLANK(Announcements!B938)),Announcements!B938,NA())</f>
        <v>3</v>
      </c>
      <c r="C936" s="15" t="e">
        <f>IF(NOT(ISBLANK(Announcements!#REF!)),Announcements!#REF!,NA())</f>
        <v>#REF!</v>
      </c>
      <c r="D936" s="26">
        <f>IF(NOT(ISBLANK(Announcements!C938)),Announcements!C938,NA())</f>
        <v>43937</v>
      </c>
      <c r="E936" s="15" t="e">
        <f>IF(NOT(ISBLANK(Announcements!D938)),Announcements!D938,NA())</f>
        <v>#N/A</v>
      </c>
      <c r="F936" s="15" t="str">
        <f>IF(NOT(ISBLANK(Announcements!E938)),Announcements!E938,NA())</f>
        <v>PH</v>
      </c>
      <c r="G936" s="15" t="str">
        <f>IF(NOT(ISBLANK(Announcements!F938)),Announcements!F938,NA())</f>
        <v>Interest rate</v>
      </c>
      <c r="H936" s="15" t="e">
        <f>IF(INDEX('Lending operations'!$L$3:$L$1007,MATCH($A936,'Lending operations'!$A$3:$A$1007,0))="ü",1,0)</f>
        <v>#N/A</v>
      </c>
      <c r="I936" s="15" t="e">
        <f>IF(INDEX('Lending operations'!$M$3:$M$1007,MATCH($A936,'Lending operations'!$A$3:$A$1007,0))="ü",1,NA())</f>
        <v>#N/A</v>
      </c>
      <c r="J936" s="15">
        <f t="shared" si="28"/>
        <v>0</v>
      </c>
      <c r="K936" s="15">
        <f t="shared" si="29"/>
        <v>0</v>
      </c>
      <c r="M936" s="15" t="e">
        <f>IF(INDEX('Asset purchases'!L$3:L$1002,MATCH($A936,'Asset purchases'!$A$3:$A$1002,0))="ü",1,NA())</f>
        <v>#N/A</v>
      </c>
      <c r="N936" s="15" t="e">
        <f>IF(INDEX('Asset purchases'!M$3:M$1002,MATCH($A936,'Asset purchases'!$A$3:$A$1002,0))="ü",1,NA())</f>
        <v>#N/A</v>
      </c>
      <c r="O936" s="15" t="e">
        <f>IF(INDEX('Asset purchases'!N$3:N$1002,MATCH($A936,'Asset purchases'!$A$3:$A$1002,0))="ü",1,NA())</f>
        <v>#N/A</v>
      </c>
      <c r="P936" s="15" t="e">
        <f>IF(INDEX('Asset purchases'!O$3:O$1002,MATCH($A936,'Asset purchases'!$A$3:$A$1002,0))="ü",1,NA())</f>
        <v>#N/A</v>
      </c>
      <c r="Q936" s="15" t="e">
        <f>IF(INDEX('Asset purchases'!P$3:P$1002,MATCH($A936,'Asset purchases'!$A$3:$A$1002,0))="ü",1,NA())</f>
        <v>#N/A</v>
      </c>
      <c r="R936" s="15" t="e">
        <f>IF(INDEX('Asset purchases'!Q$3:Q$1002,MATCH($A936,'Asset purchases'!$A$3:$A$1002,0))="ü",1,NA())</f>
        <v>#N/A</v>
      </c>
      <c r="S936" s="15" t="e">
        <f>IF(INDEX('Asset purchases'!R$3:R$1002,MATCH($A936,'Asset purchases'!$A$3:$A$1002,0))="ü",1,NA())</f>
        <v>#N/A</v>
      </c>
      <c r="T936" s="15" t="e">
        <f>IF(INDEX('Asset purchases'!S$3:S$1002,MATCH($A936,'Asset purchases'!$A$3:$A$1002,0))="ü",1,NA())</f>
        <v>#N/A</v>
      </c>
      <c r="U936" s="15" t="e">
        <f>IF(INDEX('Asset purchases'!T$3:T$1002,MATCH($A936,'Asset purchases'!$A$3:$A$1002,0))="ü",1,NA())</f>
        <v>#N/A</v>
      </c>
      <c r="V936" s="43">
        <f>IF(Announcements!H938="ü",1,0)</f>
        <v>0</v>
      </c>
    </row>
    <row r="937" spans="1:22" x14ac:dyDescent="0.3">
      <c r="A937" s="15" t="str">
        <f>IF(NOT(ISBLANK(Announcements!A939)),Announcements!A939,NA())</f>
        <v>PH-20200416-mon-2</v>
      </c>
      <c r="B937" s="15">
        <f>IF(NOT(ISBLANK(Announcements!B939)),Announcements!B939,NA())</f>
        <v>1</v>
      </c>
      <c r="C937" s="15" t="e">
        <f>IF(NOT(ISBLANK(Announcements!#REF!)),Announcements!#REF!,NA())</f>
        <v>#REF!</v>
      </c>
      <c r="D937" s="26">
        <f>IF(NOT(ISBLANK(Announcements!C939)),Announcements!C939,NA())</f>
        <v>43937</v>
      </c>
      <c r="E937" s="15" t="e">
        <f>IF(NOT(ISBLANK(Announcements!D939)),Announcements!D939,NA())</f>
        <v>#N/A</v>
      </c>
      <c r="F937" s="15" t="str">
        <f>IF(NOT(ISBLANK(Announcements!E939)),Announcements!E939,NA())</f>
        <v>PH</v>
      </c>
      <c r="G937" s="15" t="str">
        <f>IF(NOT(ISBLANK(Announcements!F939)),Announcements!F939,NA())</f>
        <v>Reserve policy</v>
      </c>
      <c r="H937" s="15" t="e">
        <f>IF(INDEX('Lending operations'!$L$3:$L$1007,MATCH($A937,'Lending operations'!$A$3:$A$1007,0))="ü",1,0)</f>
        <v>#N/A</v>
      </c>
      <c r="I937" s="15" t="e">
        <f>IF(INDEX('Lending operations'!$M$3:$M$1007,MATCH($A937,'Lending operations'!$A$3:$A$1007,0))="ü",1,NA())</f>
        <v>#N/A</v>
      </c>
      <c r="J937" s="15">
        <f t="shared" si="28"/>
        <v>0</v>
      </c>
      <c r="K937" s="15">
        <f t="shared" si="29"/>
        <v>0</v>
      </c>
      <c r="M937" s="15" t="e">
        <f>IF(INDEX('Asset purchases'!L$3:L$1002,MATCH($A937,'Asset purchases'!$A$3:$A$1002,0))="ü",1,NA())</f>
        <v>#N/A</v>
      </c>
      <c r="N937" s="15" t="e">
        <f>IF(INDEX('Asset purchases'!M$3:M$1002,MATCH($A937,'Asset purchases'!$A$3:$A$1002,0))="ü",1,NA())</f>
        <v>#N/A</v>
      </c>
      <c r="O937" s="15" t="e">
        <f>IF(INDEX('Asset purchases'!N$3:N$1002,MATCH($A937,'Asset purchases'!$A$3:$A$1002,0))="ü",1,NA())</f>
        <v>#N/A</v>
      </c>
      <c r="P937" s="15" t="e">
        <f>IF(INDEX('Asset purchases'!O$3:O$1002,MATCH($A937,'Asset purchases'!$A$3:$A$1002,0))="ü",1,NA())</f>
        <v>#N/A</v>
      </c>
      <c r="Q937" s="15" t="e">
        <f>IF(INDEX('Asset purchases'!P$3:P$1002,MATCH($A937,'Asset purchases'!$A$3:$A$1002,0))="ü",1,NA())</f>
        <v>#N/A</v>
      </c>
      <c r="R937" s="15" t="e">
        <f>IF(INDEX('Asset purchases'!Q$3:Q$1002,MATCH($A937,'Asset purchases'!$A$3:$A$1002,0))="ü",1,NA())</f>
        <v>#N/A</v>
      </c>
      <c r="S937" s="15" t="e">
        <f>IF(INDEX('Asset purchases'!R$3:R$1002,MATCH($A937,'Asset purchases'!$A$3:$A$1002,0))="ü",1,NA())</f>
        <v>#N/A</v>
      </c>
      <c r="T937" s="15" t="e">
        <f>IF(INDEX('Asset purchases'!S$3:S$1002,MATCH($A937,'Asset purchases'!$A$3:$A$1002,0))="ü",1,NA())</f>
        <v>#N/A</v>
      </c>
      <c r="U937" s="15" t="e">
        <f>IF(INDEX('Asset purchases'!T$3:T$1002,MATCH($A937,'Asset purchases'!$A$3:$A$1002,0))="ü",1,NA())</f>
        <v>#N/A</v>
      </c>
      <c r="V937" s="43">
        <f>IF(Announcements!H939="ü",1,0)</f>
        <v>0</v>
      </c>
    </row>
    <row r="938" spans="1:22" x14ac:dyDescent="0.3">
      <c r="A938" s="15" t="str">
        <f>IF(NOT(ISBLANK(Announcements!A940)),Announcements!A940,NA())</f>
        <v>PH-20200206-mon-1</v>
      </c>
      <c r="B938" s="15">
        <f>IF(NOT(ISBLANK(Announcements!B940)),Announcements!B940,NA())</f>
        <v>4</v>
      </c>
      <c r="C938" s="15" t="e">
        <f>IF(NOT(ISBLANK(Announcements!#REF!)),Announcements!#REF!,NA())</f>
        <v>#REF!</v>
      </c>
      <c r="D938" s="26">
        <f>IF(NOT(ISBLANK(Announcements!C940)),Announcements!C940,NA())</f>
        <v>44007</v>
      </c>
      <c r="E938" s="15" t="e">
        <f>IF(NOT(ISBLANK(Announcements!D940)),Announcements!D940,NA())</f>
        <v>#N/A</v>
      </c>
      <c r="F938" s="15" t="str">
        <f>IF(NOT(ISBLANK(Announcements!E940)),Announcements!E940,NA())</f>
        <v>PH</v>
      </c>
      <c r="G938" s="15" t="str">
        <f>IF(NOT(ISBLANK(Announcements!F940)),Announcements!F940,NA())</f>
        <v>Interest rate</v>
      </c>
      <c r="H938" s="15" t="e">
        <f>IF(INDEX('Lending operations'!$L$3:$L$1007,MATCH($A938,'Lending operations'!$A$3:$A$1007,0))="ü",1,0)</f>
        <v>#N/A</v>
      </c>
      <c r="I938" s="15" t="e">
        <f>IF(INDEX('Lending operations'!$M$3:$M$1007,MATCH($A938,'Lending operations'!$A$3:$A$1007,0))="ü",1,NA())</f>
        <v>#N/A</v>
      </c>
      <c r="J938" s="15">
        <f t="shared" si="28"/>
        <v>0</v>
      </c>
      <c r="K938" s="15">
        <f t="shared" si="29"/>
        <v>0</v>
      </c>
      <c r="M938" s="15" t="e">
        <f>IF(INDEX('Asset purchases'!L$3:L$1002,MATCH($A938,'Asset purchases'!$A$3:$A$1002,0))="ü",1,NA())</f>
        <v>#N/A</v>
      </c>
      <c r="N938" s="15" t="e">
        <f>IF(INDEX('Asset purchases'!M$3:M$1002,MATCH($A938,'Asset purchases'!$A$3:$A$1002,0))="ü",1,NA())</f>
        <v>#N/A</v>
      </c>
      <c r="O938" s="15" t="e">
        <f>IF(INDEX('Asset purchases'!N$3:N$1002,MATCH($A938,'Asset purchases'!$A$3:$A$1002,0))="ü",1,NA())</f>
        <v>#N/A</v>
      </c>
      <c r="P938" s="15" t="e">
        <f>IF(INDEX('Asset purchases'!O$3:O$1002,MATCH($A938,'Asset purchases'!$A$3:$A$1002,0))="ü",1,NA())</f>
        <v>#N/A</v>
      </c>
      <c r="Q938" s="15" t="e">
        <f>IF(INDEX('Asset purchases'!P$3:P$1002,MATCH($A938,'Asset purchases'!$A$3:$A$1002,0))="ü",1,NA())</f>
        <v>#N/A</v>
      </c>
      <c r="R938" s="15" t="e">
        <f>IF(INDEX('Asset purchases'!Q$3:Q$1002,MATCH($A938,'Asset purchases'!$A$3:$A$1002,0))="ü",1,NA())</f>
        <v>#N/A</v>
      </c>
      <c r="S938" s="15" t="e">
        <f>IF(INDEX('Asset purchases'!R$3:R$1002,MATCH($A938,'Asset purchases'!$A$3:$A$1002,0))="ü",1,NA())</f>
        <v>#N/A</v>
      </c>
      <c r="T938" s="15" t="e">
        <f>IF(INDEX('Asset purchases'!S$3:S$1002,MATCH($A938,'Asset purchases'!$A$3:$A$1002,0))="ü",1,NA())</f>
        <v>#N/A</v>
      </c>
      <c r="U938" s="15" t="e">
        <f>IF(INDEX('Asset purchases'!T$3:T$1002,MATCH($A938,'Asset purchases'!$A$3:$A$1002,0))="ü",1,NA())</f>
        <v>#N/A</v>
      </c>
      <c r="V938" s="43">
        <f>IF(Announcements!H940="ü",1,0)</f>
        <v>0</v>
      </c>
    </row>
    <row r="939" spans="1:22" x14ac:dyDescent="0.3">
      <c r="A939" s="15" t="str">
        <f>IF(NOT(ISBLANK(Announcements!A941)),Announcements!A941,NA())</f>
        <v>PH-20200206-mon-1</v>
      </c>
      <c r="B939" s="15">
        <f>IF(NOT(ISBLANK(Announcements!B941)),Announcements!B941,NA())</f>
        <v>5</v>
      </c>
      <c r="C939" s="15" t="e">
        <f>IF(NOT(ISBLANK(Announcements!#REF!)),Announcements!#REF!,NA())</f>
        <v>#REF!</v>
      </c>
      <c r="D939" s="26">
        <f>IF(NOT(ISBLANK(Announcements!C941)),Announcements!C941,NA())</f>
        <v>44063</v>
      </c>
      <c r="E939" s="15" t="e">
        <f>IF(NOT(ISBLANK(Announcements!D941)),Announcements!D941,NA())</f>
        <v>#N/A</v>
      </c>
      <c r="F939" s="15" t="str">
        <f>IF(NOT(ISBLANK(Announcements!E941)),Announcements!E941,NA())</f>
        <v>PH</v>
      </c>
      <c r="G939" s="15" t="str">
        <f>IF(NOT(ISBLANK(Announcements!F941)),Announcements!F941,NA())</f>
        <v>Interest rate</v>
      </c>
      <c r="H939" s="15" t="e">
        <f>IF(INDEX('Lending operations'!$L$3:$L$1007,MATCH($A939,'Lending operations'!$A$3:$A$1007,0))="ü",1,0)</f>
        <v>#N/A</v>
      </c>
      <c r="I939" s="15" t="e">
        <f>IF(INDEX('Lending operations'!$M$3:$M$1007,MATCH($A939,'Lending operations'!$A$3:$A$1007,0))="ü",1,NA())</f>
        <v>#N/A</v>
      </c>
      <c r="J939" s="15">
        <f t="shared" si="28"/>
        <v>0</v>
      </c>
      <c r="K939" s="15">
        <f t="shared" si="29"/>
        <v>0</v>
      </c>
      <c r="M939" s="15" t="e">
        <f>IF(INDEX('Asset purchases'!L$3:L$1002,MATCH($A939,'Asset purchases'!$A$3:$A$1002,0))="ü",1,NA())</f>
        <v>#N/A</v>
      </c>
      <c r="N939" s="15" t="e">
        <f>IF(INDEX('Asset purchases'!M$3:M$1002,MATCH($A939,'Asset purchases'!$A$3:$A$1002,0))="ü",1,NA())</f>
        <v>#N/A</v>
      </c>
      <c r="O939" s="15" t="e">
        <f>IF(INDEX('Asset purchases'!N$3:N$1002,MATCH($A939,'Asset purchases'!$A$3:$A$1002,0))="ü",1,NA())</f>
        <v>#N/A</v>
      </c>
      <c r="P939" s="15" t="e">
        <f>IF(INDEX('Asset purchases'!O$3:O$1002,MATCH($A939,'Asset purchases'!$A$3:$A$1002,0))="ü",1,NA())</f>
        <v>#N/A</v>
      </c>
      <c r="Q939" s="15" t="e">
        <f>IF(INDEX('Asset purchases'!P$3:P$1002,MATCH($A939,'Asset purchases'!$A$3:$A$1002,0))="ü",1,NA())</f>
        <v>#N/A</v>
      </c>
      <c r="R939" s="15" t="e">
        <f>IF(INDEX('Asset purchases'!Q$3:Q$1002,MATCH($A939,'Asset purchases'!$A$3:$A$1002,0))="ü",1,NA())</f>
        <v>#N/A</v>
      </c>
      <c r="S939" s="15" t="e">
        <f>IF(INDEX('Asset purchases'!R$3:R$1002,MATCH($A939,'Asset purchases'!$A$3:$A$1002,0))="ü",1,NA())</f>
        <v>#N/A</v>
      </c>
      <c r="T939" s="15" t="e">
        <f>IF(INDEX('Asset purchases'!S$3:S$1002,MATCH($A939,'Asset purchases'!$A$3:$A$1002,0))="ü",1,NA())</f>
        <v>#N/A</v>
      </c>
      <c r="U939" s="15" t="e">
        <f>IF(INDEX('Asset purchases'!T$3:T$1002,MATCH($A939,'Asset purchases'!$A$3:$A$1002,0))="ü",1,NA())</f>
        <v>#N/A</v>
      </c>
      <c r="V939" s="43">
        <f>IF(Announcements!H941="ü",1,0)</f>
        <v>0</v>
      </c>
    </row>
    <row r="940" spans="1:22" x14ac:dyDescent="0.3">
      <c r="A940" s="15" t="str">
        <f>IF(NOT(ISBLANK(Announcements!A942)),Announcements!A942,NA())</f>
        <v>PH-20200323-mon-1</v>
      </c>
      <c r="B940" s="15">
        <f>IF(NOT(ISBLANK(Announcements!B942)),Announcements!B942,NA())</f>
        <v>2</v>
      </c>
      <c r="C940" s="15" t="e">
        <f>IF(NOT(ISBLANK(Announcements!#REF!)),Announcements!#REF!,NA())</f>
        <v>#REF!</v>
      </c>
      <c r="D940" s="26">
        <f>IF(NOT(ISBLANK(Announcements!C942)),Announcements!C942,NA())</f>
        <v>44088</v>
      </c>
      <c r="E940" s="15" t="e">
        <f>IF(NOT(ISBLANK(Announcements!D942)),Announcements!D942,NA())</f>
        <v>#N/A</v>
      </c>
      <c r="F940" s="15" t="str">
        <f>IF(NOT(ISBLANK(Announcements!E942)),Announcements!E942,NA())</f>
        <v>PH</v>
      </c>
      <c r="G940" s="15" t="str">
        <f>IF(NOT(ISBLANK(Announcements!F942)),Announcements!F942,NA())</f>
        <v>Lending operations</v>
      </c>
      <c r="H940" s="15">
        <f>IF(INDEX('Lending operations'!$L$3:$L$1007,MATCH($A940,'Lending operations'!$A$3:$A$1007,0))="ü",1,0)</f>
        <v>0</v>
      </c>
      <c r="I940" s="15">
        <f>IF(INDEX('Lending operations'!$M$3:$M$1007,MATCH($A940,'Lending operations'!$A$3:$A$1007,0))="ü",1,NA())</f>
        <v>1</v>
      </c>
      <c r="J940" s="15">
        <f t="shared" si="28"/>
        <v>0</v>
      </c>
      <c r="K940" s="15">
        <f t="shared" si="29"/>
        <v>0</v>
      </c>
      <c r="M940" s="15" t="e">
        <f>IF(INDEX('Asset purchases'!L$3:L$1002,MATCH($A940,'Asset purchases'!$A$3:$A$1002,0))="ü",1,NA())</f>
        <v>#N/A</v>
      </c>
      <c r="N940" s="15" t="e">
        <f>IF(INDEX('Asset purchases'!M$3:M$1002,MATCH($A940,'Asset purchases'!$A$3:$A$1002,0))="ü",1,NA())</f>
        <v>#N/A</v>
      </c>
      <c r="O940" s="15" t="e">
        <f>IF(INDEX('Asset purchases'!N$3:N$1002,MATCH($A940,'Asset purchases'!$A$3:$A$1002,0))="ü",1,NA())</f>
        <v>#N/A</v>
      </c>
      <c r="P940" s="15" t="e">
        <f>IF(INDEX('Asset purchases'!O$3:O$1002,MATCH($A940,'Asset purchases'!$A$3:$A$1002,0))="ü",1,NA())</f>
        <v>#N/A</v>
      </c>
      <c r="Q940" s="15" t="e">
        <f>IF(INDEX('Asset purchases'!P$3:P$1002,MATCH($A940,'Asset purchases'!$A$3:$A$1002,0))="ü",1,NA())</f>
        <v>#N/A</v>
      </c>
      <c r="R940" s="15" t="e">
        <f>IF(INDEX('Asset purchases'!Q$3:Q$1002,MATCH($A940,'Asset purchases'!$A$3:$A$1002,0))="ü",1,NA())</f>
        <v>#N/A</v>
      </c>
      <c r="S940" s="15" t="e">
        <f>IF(INDEX('Asset purchases'!R$3:R$1002,MATCH($A940,'Asset purchases'!$A$3:$A$1002,0))="ü",1,NA())</f>
        <v>#N/A</v>
      </c>
      <c r="T940" s="15" t="e">
        <f>IF(INDEX('Asset purchases'!S$3:S$1002,MATCH($A940,'Asset purchases'!$A$3:$A$1002,0))="ü",1,NA())</f>
        <v>#N/A</v>
      </c>
      <c r="U940" s="15" t="e">
        <f>IF(INDEX('Asset purchases'!T$3:T$1002,MATCH($A940,'Asset purchases'!$A$3:$A$1002,0))="ü",1,NA())</f>
        <v>#N/A</v>
      </c>
      <c r="V940" s="43">
        <f>IF(Announcements!H942="ü",1,0)</f>
        <v>0</v>
      </c>
    </row>
    <row r="941" spans="1:22" x14ac:dyDescent="0.3">
      <c r="A941" s="15" t="str">
        <f>IF(NOT(ISBLANK(Announcements!A943)),Announcements!A943,NA())</f>
        <v>PH-20200206-mon-1</v>
      </c>
      <c r="B941" s="15">
        <f>IF(NOT(ISBLANK(Announcements!B943)),Announcements!B943,NA())</f>
        <v>6</v>
      </c>
      <c r="C941" s="15" t="e">
        <f>IF(NOT(ISBLANK(Announcements!#REF!)),Announcements!#REF!,NA())</f>
        <v>#REF!</v>
      </c>
      <c r="D941" s="26">
        <f>IF(NOT(ISBLANK(Announcements!C943)),Announcements!C943,NA())</f>
        <v>44105</v>
      </c>
      <c r="E941" s="15" t="e">
        <f>IF(NOT(ISBLANK(Announcements!D943)),Announcements!D943,NA())</f>
        <v>#N/A</v>
      </c>
      <c r="F941" s="15" t="str">
        <f>IF(NOT(ISBLANK(Announcements!E943)),Announcements!E943,NA())</f>
        <v>PH</v>
      </c>
      <c r="G941" s="15" t="str">
        <f>IF(NOT(ISBLANK(Announcements!F943)),Announcements!F943,NA())</f>
        <v>Interest rate</v>
      </c>
      <c r="H941" s="15" t="e">
        <f>IF(INDEX('Lending operations'!$L$3:$L$1007,MATCH($A941,'Lending operations'!$A$3:$A$1007,0))="ü",1,0)</f>
        <v>#N/A</v>
      </c>
      <c r="I941" s="15" t="e">
        <f>IF(INDEX('Lending operations'!$M$3:$M$1007,MATCH($A941,'Lending operations'!$A$3:$A$1007,0))="ü",1,NA())</f>
        <v>#N/A</v>
      </c>
      <c r="J941" s="15">
        <f t="shared" si="28"/>
        <v>0</v>
      </c>
      <c r="K941" s="15">
        <f t="shared" si="29"/>
        <v>0</v>
      </c>
      <c r="M941" s="15" t="e">
        <f>IF(INDEX('Asset purchases'!L$3:L$1002,MATCH($A941,'Asset purchases'!$A$3:$A$1002,0))="ü",1,NA())</f>
        <v>#N/A</v>
      </c>
      <c r="N941" s="15" t="e">
        <f>IF(INDEX('Asset purchases'!M$3:M$1002,MATCH($A941,'Asset purchases'!$A$3:$A$1002,0))="ü",1,NA())</f>
        <v>#N/A</v>
      </c>
      <c r="O941" s="15" t="e">
        <f>IF(INDEX('Asset purchases'!N$3:N$1002,MATCH($A941,'Asset purchases'!$A$3:$A$1002,0))="ü",1,NA())</f>
        <v>#N/A</v>
      </c>
      <c r="P941" s="15" t="e">
        <f>IF(INDEX('Asset purchases'!O$3:O$1002,MATCH($A941,'Asset purchases'!$A$3:$A$1002,0))="ü",1,NA())</f>
        <v>#N/A</v>
      </c>
      <c r="Q941" s="15" t="e">
        <f>IF(INDEX('Asset purchases'!P$3:P$1002,MATCH($A941,'Asset purchases'!$A$3:$A$1002,0))="ü",1,NA())</f>
        <v>#N/A</v>
      </c>
      <c r="R941" s="15" t="e">
        <f>IF(INDEX('Asset purchases'!Q$3:Q$1002,MATCH($A941,'Asset purchases'!$A$3:$A$1002,0))="ü",1,NA())</f>
        <v>#N/A</v>
      </c>
      <c r="S941" s="15" t="e">
        <f>IF(INDEX('Asset purchases'!R$3:R$1002,MATCH($A941,'Asset purchases'!$A$3:$A$1002,0))="ü",1,NA())</f>
        <v>#N/A</v>
      </c>
      <c r="T941" s="15" t="e">
        <f>IF(INDEX('Asset purchases'!S$3:S$1002,MATCH($A941,'Asset purchases'!$A$3:$A$1002,0))="ü",1,NA())</f>
        <v>#N/A</v>
      </c>
      <c r="U941" s="15" t="e">
        <f>IF(INDEX('Asset purchases'!T$3:T$1002,MATCH($A941,'Asset purchases'!$A$3:$A$1002,0))="ü",1,NA())</f>
        <v>#N/A</v>
      </c>
      <c r="V941" s="43">
        <f>IF(Announcements!H943="ü",1,0)</f>
        <v>0</v>
      </c>
    </row>
    <row r="942" spans="1:22" x14ac:dyDescent="0.3">
      <c r="A942" s="15" t="str">
        <f>IF(NOT(ISBLANK(Announcements!A944)),Announcements!A944,NA())</f>
        <v>PH-20200323-mon-1</v>
      </c>
      <c r="B942" s="15">
        <f>IF(NOT(ISBLANK(Announcements!B944)),Announcements!B944,NA())</f>
        <v>3</v>
      </c>
      <c r="C942" s="15" t="e">
        <f>IF(NOT(ISBLANK(Announcements!#REF!)),Announcements!#REF!,NA())</f>
        <v>#REF!</v>
      </c>
      <c r="D942" s="26">
        <f>IF(NOT(ISBLANK(Announcements!C944)),Announcements!C944,NA())</f>
        <v>44105</v>
      </c>
      <c r="E942" s="15" t="e">
        <f>IF(NOT(ISBLANK(Announcements!D944)),Announcements!D944,NA())</f>
        <v>#N/A</v>
      </c>
      <c r="F942" s="15" t="str">
        <f>IF(NOT(ISBLANK(Announcements!E944)),Announcements!E944,NA())</f>
        <v>PH</v>
      </c>
      <c r="G942" s="15" t="str">
        <f>IF(NOT(ISBLANK(Announcements!F944)),Announcements!F944,NA())</f>
        <v>Lending operations</v>
      </c>
      <c r="H942" s="15">
        <f>IF(INDEX('Lending operations'!$L$3:$L$1007,MATCH($A942,'Lending operations'!$A$3:$A$1007,0))="ü",1,0)</f>
        <v>0</v>
      </c>
      <c r="I942" s="15">
        <f>IF(INDEX('Lending operations'!$M$3:$M$1007,MATCH($A942,'Lending operations'!$A$3:$A$1007,0))="ü",1,NA())</f>
        <v>1</v>
      </c>
      <c r="J942" s="15">
        <f t="shared" si="28"/>
        <v>0</v>
      </c>
      <c r="K942" s="15">
        <f t="shared" si="29"/>
        <v>0</v>
      </c>
      <c r="M942" s="15" t="e">
        <f>IF(INDEX('Asset purchases'!L$3:L$1002,MATCH($A942,'Asset purchases'!$A$3:$A$1002,0))="ü",1,NA())</f>
        <v>#N/A</v>
      </c>
      <c r="N942" s="15" t="e">
        <f>IF(INDEX('Asset purchases'!M$3:M$1002,MATCH($A942,'Asset purchases'!$A$3:$A$1002,0))="ü",1,NA())</f>
        <v>#N/A</v>
      </c>
      <c r="O942" s="15" t="e">
        <f>IF(INDEX('Asset purchases'!N$3:N$1002,MATCH($A942,'Asset purchases'!$A$3:$A$1002,0))="ü",1,NA())</f>
        <v>#N/A</v>
      </c>
      <c r="P942" s="15" t="e">
        <f>IF(INDEX('Asset purchases'!O$3:O$1002,MATCH($A942,'Asset purchases'!$A$3:$A$1002,0))="ü",1,NA())</f>
        <v>#N/A</v>
      </c>
      <c r="Q942" s="15" t="e">
        <f>IF(INDEX('Asset purchases'!P$3:P$1002,MATCH($A942,'Asset purchases'!$A$3:$A$1002,0))="ü",1,NA())</f>
        <v>#N/A</v>
      </c>
      <c r="R942" s="15" t="e">
        <f>IF(INDEX('Asset purchases'!Q$3:Q$1002,MATCH($A942,'Asset purchases'!$A$3:$A$1002,0))="ü",1,NA())</f>
        <v>#N/A</v>
      </c>
      <c r="S942" s="15" t="e">
        <f>IF(INDEX('Asset purchases'!R$3:R$1002,MATCH($A942,'Asset purchases'!$A$3:$A$1002,0))="ü",1,NA())</f>
        <v>#N/A</v>
      </c>
      <c r="T942" s="15" t="e">
        <f>IF(INDEX('Asset purchases'!S$3:S$1002,MATCH($A942,'Asset purchases'!$A$3:$A$1002,0))="ü",1,NA())</f>
        <v>#N/A</v>
      </c>
      <c r="U942" s="15" t="e">
        <f>IF(INDEX('Asset purchases'!T$3:T$1002,MATCH($A942,'Asset purchases'!$A$3:$A$1002,0))="ü",1,NA())</f>
        <v>#N/A</v>
      </c>
      <c r="V942" s="43">
        <f>IF(Announcements!H944="ü",1,0)</f>
        <v>0</v>
      </c>
    </row>
    <row r="943" spans="1:22" x14ac:dyDescent="0.3">
      <c r="A943" s="15" t="str">
        <f>IF(NOT(ISBLANK(Announcements!A945)),Announcements!A945,NA())</f>
        <v>PH-20200206-mon-1</v>
      </c>
      <c r="B943" s="15">
        <f>IF(NOT(ISBLANK(Announcements!B945)),Announcements!B945,NA())</f>
        <v>7</v>
      </c>
      <c r="C943" s="15" t="e">
        <f>IF(NOT(ISBLANK(Announcements!#REF!)),Announcements!#REF!,NA())</f>
        <v>#REF!</v>
      </c>
      <c r="D943" s="26">
        <f>IF(NOT(ISBLANK(Announcements!C945)),Announcements!C945,NA())</f>
        <v>44154</v>
      </c>
      <c r="E943" s="15" t="e">
        <f>IF(NOT(ISBLANK(Announcements!D945)),Announcements!D945,NA())</f>
        <v>#N/A</v>
      </c>
      <c r="F943" s="15" t="str">
        <f>IF(NOT(ISBLANK(Announcements!E945)),Announcements!E945,NA())</f>
        <v>PH</v>
      </c>
      <c r="G943" s="15" t="str">
        <f>IF(NOT(ISBLANK(Announcements!F945)),Announcements!F945,NA())</f>
        <v>Interest rate</v>
      </c>
      <c r="H943" s="15" t="e">
        <f>IF(INDEX('Lending operations'!$L$3:$L$1007,MATCH($A943,'Lending operations'!$A$3:$A$1007,0))="ü",1,0)</f>
        <v>#N/A</v>
      </c>
      <c r="I943" s="15" t="e">
        <f>IF(INDEX('Lending operations'!$M$3:$M$1007,MATCH($A943,'Lending operations'!$A$3:$A$1007,0))="ü",1,NA())</f>
        <v>#N/A</v>
      </c>
      <c r="J943" s="15">
        <f t="shared" si="28"/>
        <v>0</v>
      </c>
      <c r="K943" s="15">
        <f t="shared" si="29"/>
        <v>0</v>
      </c>
      <c r="M943" s="15" t="e">
        <f>IF(INDEX('Asset purchases'!L$3:L$1002,MATCH($A943,'Asset purchases'!$A$3:$A$1002,0))="ü",1,NA())</f>
        <v>#N/A</v>
      </c>
      <c r="N943" s="15" t="e">
        <f>IF(INDEX('Asset purchases'!M$3:M$1002,MATCH($A943,'Asset purchases'!$A$3:$A$1002,0))="ü",1,NA())</f>
        <v>#N/A</v>
      </c>
      <c r="O943" s="15" t="e">
        <f>IF(INDEX('Asset purchases'!N$3:N$1002,MATCH($A943,'Asset purchases'!$A$3:$A$1002,0))="ü",1,NA())</f>
        <v>#N/A</v>
      </c>
      <c r="P943" s="15" t="e">
        <f>IF(INDEX('Asset purchases'!O$3:O$1002,MATCH($A943,'Asset purchases'!$A$3:$A$1002,0))="ü",1,NA())</f>
        <v>#N/A</v>
      </c>
      <c r="Q943" s="15" t="e">
        <f>IF(INDEX('Asset purchases'!P$3:P$1002,MATCH($A943,'Asset purchases'!$A$3:$A$1002,0))="ü",1,NA())</f>
        <v>#N/A</v>
      </c>
      <c r="R943" s="15" t="e">
        <f>IF(INDEX('Asset purchases'!Q$3:Q$1002,MATCH($A943,'Asset purchases'!$A$3:$A$1002,0))="ü",1,NA())</f>
        <v>#N/A</v>
      </c>
      <c r="S943" s="15" t="e">
        <f>IF(INDEX('Asset purchases'!R$3:R$1002,MATCH($A943,'Asset purchases'!$A$3:$A$1002,0))="ü",1,NA())</f>
        <v>#N/A</v>
      </c>
      <c r="T943" s="15" t="e">
        <f>IF(INDEX('Asset purchases'!S$3:S$1002,MATCH($A943,'Asset purchases'!$A$3:$A$1002,0))="ü",1,NA())</f>
        <v>#N/A</v>
      </c>
      <c r="U943" s="15" t="e">
        <f>IF(INDEX('Asset purchases'!T$3:T$1002,MATCH($A943,'Asset purchases'!$A$3:$A$1002,0))="ü",1,NA())</f>
        <v>#N/A</v>
      </c>
      <c r="V943" s="43">
        <f>IF(Announcements!H945="ü",1,0)</f>
        <v>0</v>
      </c>
    </row>
    <row r="944" spans="1:22" x14ac:dyDescent="0.3">
      <c r="A944" s="15" t="str">
        <f>IF(NOT(ISBLANK(Announcements!A946)),Announcements!A946,NA())</f>
        <v>PH-20200206-mon-1</v>
      </c>
      <c r="B944" s="15">
        <f>IF(NOT(ISBLANK(Announcements!B946)),Announcements!B946,NA())</f>
        <v>8</v>
      </c>
      <c r="C944" s="15" t="e">
        <f>IF(NOT(ISBLANK(Announcements!#REF!)),Announcements!#REF!,NA())</f>
        <v>#REF!</v>
      </c>
      <c r="D944" s="26">
        <f>IF(NOT(ISBLANK(Announcements!C946)),Announcements!C946,NA())</f>
        <v>44181</v>
      </c>
      <c r="E944" s="15" t="e">
        <f>IF(NOT(ISBLANK(Announcements!D946)),Announcements!D946,NA())</f>
        <v>#N/A</v>
      </c>
      <c r="F944" s="15" t="str">
        <f>IF(NOT(ISBLANK(Announcements!E946)),Announcements!E946,NA())</f>
        <v>PH</v>
      </c>
      <c r="G944" s="15" t="str">
        <f>IF(NOT(ISBLANK(Announcements!F946)),Announcements!F946,NA())</f>
        <v>Interest rate</v>
      </c>
      <c r="H944" s="15" t="e">
        <f>IF(INDEX('Lending operations'!$L$3:$L$1007,MATCH($A944,'Lending operations'!$A$3:$A$1007,0))="ü",1,0)</f>
        <v>#N/A</v>
      </c>
      <c r="I944" s="15" t="e">
        <f>IF(INDEX('Lending operations'!$M$3:$M$1007,MATCH($A944,'Lending operations'!$A$3:$A$1007,0))="ü",1,NA())</f>
        <v>#N/A</v>
      </c>
      <c r="J944" s="15">
        <f t="shared" si="28"/>
        <v>0</v>
      </c>
      <c r="K944" s="15">
        <f t="shared" si="29"/>
        <v>0</v>
      </c>
      <c r="M944" s="15" t="e">
        <f>IF(INDEX('Asset purchases'!L$3:L$1002,MATCH($A944,'Asset purchases'!$A$3:$A$1002,0))="ü",1,NA())</f>
        <v>#N/A</v>
      </c>
      <c r="N944" s="15" t="e">
        <f>IF(INDEX('Asset purchases'!M$3:M$1002,MATCH($A944,'Asset purchases'!$A$3:$A$1002,0))="ü",1,NA())</f>
        <v>#N/A</v>
      </c>
      <c r="O944" s="15" t="e">
        <f>IF(INDEX('Asset purchases'!N$3:N$1002,MATCH($A944,'Asset purchases'!$A$3:$A$1002,0))="ü",1,NA())</f>
        <v>#N/A</v>
      </c>
      <c r="P944" s="15" t="e">
        <f>IF(INDEX('Asset purchases'!O$3:O$1002,MATCH($A944,'Asset purchases'!$A$3:$A$1002,0))="ü",1,NA())</f>
        <v>#N/A</v>
      </c>
      <c r="Q944" s="15" t="e">
        <f>IF(INDEX('Asset purchases'!P$3:P$1002,MATCH($A944,'Asset purchases'!$A$3:$A$1002,0))="ü",1,NA())</f>
        <v>#N/A</v>
      </c>
      <c r="R944" s="15" t="e">
        <f>IF(INDEX('Asset purchases'!Q$3:Q$1002,MATCH($A944,'Asset purchases'!$A$3:$A$1002,0))="ü",1,NA())</f>
        <v>#N/A</v>
      </c>
      <c r="S944" s="15" t="e">
        <f>IF(INDEX('Asset purchases'!R$3:R$1002,MATCH($A944,'Asset purchases'!$A$3:$A$1002,0))="ü",1,NA())</f>
        <v>#N/A</v>
      </c>
      <c r="T944" s="15" t="e">
        <f>IF(INDEX('Asset purchases'!S$3:S$1002,MATCH($A944,'Asset purchases'!$A$3:$A$1002,0))="ü",1,NA())</f>
        <v>#N/A</v>
      </c>
      <c r="U944" s="15" t="e">
        <f>IF(INDEX('Asset purchases'!T$3:T$1002,MATCH($A944,'Asset purchases'!$A$3:$A$1002,0))="ü",1,NA())</f>
        <v>#N/A</v>
      </c>
      <c r="V944" s="43">
        <f>IF(Announcements!H946="ü",1,0)</f>
        <v>0</v>
      </c>
    </row>
    <row r="945" spans="1:22" x14ac:dyDescent="0.3">
      <c r="A945" s="15" t="str">
        <f>IF(NOT(ISBLANK(Announcements!A947)),Announcements!A947,NA())</f>
        <v>PH-20200206-mon-1</v>
      </c>
      <c r="B945" s="15">
        <f>IF(NOT(ISBLANK(Announcements!B947)),Announcements!B947,NA())</f>
        <v>9</v>
      </c>
      <c r="C945" s="15" t="e">
        <f>IF(NOT(ISBLANK(Announcements!#REF!)),Announcements!#REF!,NA())</f>
        <v>#REF!</v>
      </c>
      <c r="D945" s="26">
        <f>IF(NOT(ISBLANK(Announcements!C947)),Announcements!C947,NA())</f>
        <v>44237</v>
      </c>
      <c r="E945" s="15" t="e">
        <f>IF(NOT(ISBLANK(Announcements!D947)),Announcements!D947,NA())</f>
        <v>#N/A</v>
      </c>
      <c r="F945" s="15" t="str">
        <f>IF(NOT(ISBLANK(Announcements!E947)),Announcements!E947,NA())</f>
        <v>PH</v>
      </c>
      <c r="G945" s="15" t="str">
        <f>IF(NOT(ISBLANK(Announcements!F947)),Announcements!F947,NA())</f>
        <v>Interest rate</v>
      </c>
      <c r="H945" s="15" t="e">
        <f>IF(INDEX('Lending operations'!$L$3:$L$1007,MATCH($A945,'Lending operations'!$A$3:$A$1007,0))="ü",1,0)</f>
        <v>#N/A</v>
      </c>
      <c r="I945" s="15" t="e">
        <f>IF(INDEX('Lending operations'!$M$3:$M$1007,MATCH($A945,'Lending operations'!$A$3:$A$1007,0))="ü",1,NA())</f>
        <v>#N/A</v>
      </c>
      <c r="J945" s="15">
        <f t="shared" si="28"/>
        <v>0</v>
      </c>
      <c r="K945" s="15">
        <f t="shared" si="29"/>
        <v>0</v>
      </c>
      <c r="M945" s="15" t="e">
        <f>IF(INDEX('Asset purchases'!L$3:L$1002,MATCH($A945,'Asset purchases'!$A$3:$A$1002,0))="ü",1,NA())</f>
        <v>#N/A</v>
      </c>
      <c r="N945" s="15" t="e">
        <f>IF(INDEX('Asset purchases'!M$3:M$1002,MATCH($A945,'Asset purchases'!$A$3:$A$1002,0))="ü",1,NA())</f>
        <v>#N/A</v>
      </c>
      <c r="O945" s="15" t="e">
        <f>IF(INDEX('Asset purchases'!N$3:N$1002,MATCH($A945,'Asset purchases'!$A$3:$A$1002,0))="ü",1,NA())</f>
        <v>#N/A</v>
      </c>
      <c r="P945" s="15" t="e">
        <f>IF(INDEX('Asset purchases'!O$3:O$1002,MATCH($A945,'Asset purchases'!$A$3:$A$1002,0))="ü",1,NA())</f>
        <v>#N/A</v>
      </c>
      <c r="Q945" s="15" t="e">
        <f>IF(INDEX('Asset purchases'!P$3:P$1002,MATCH($A945,'Asset purchases'!$A$3:$A$1002,0))="ü",1,NA())</f>
        <v>#N/A</v>
      </c>
      <c r="R945" s="15" t="e">
        <f>IF(INDEX('Asset purchases'!Q$3:Q$1002,MATCH($A945,'Asset purchases'!$A$3:$A$1002,0))="ü",1,NA())</f>
        <v>#N/A</v>
      </c>
      <c r="S945" s="15" t="e">
        <f>IF(INDEX('Asset purchases'!R$3:R$1002,MATCH($A945,'Asset purchases'!$A$3:$A$1002,0))="ü",1,NA())</f>
        <v>#N/A</v>
      </c>
      <c r="T945" s="15" t="e">
        <f>IF(INDEX('Asset purchases'!S$3:S$1002,MATCH($A945,'Asset purchases'!$A$3:$A$1002,0))="ü",1,NA())</f>
        <v>#N/A</v>
      </c>
      <c r="U945" s="15" t="e">
        <f>IF(INDEX('Asset purchases'!T$3:T$1002,MATCH($A945,'Asset purchases'!$A$3:$A$1002,0))="ü",1,NA())</f>
        <v>#N/A</v>
      </c>
      <c r="V945" s="43">
        <f>IF(Announcements!H947="ü",1,0)</f>
        <v>0</v>
      </c>
    </row>
    <row r="946" spans="1:22" x14ac:dyDescent="0.3">
      <c r="A946" s="15" t="str">
        <f>IF(NOT(ISBLANK(Announcements!A948)),Announcements!A948,NA())</f>
        <v>PH-20200206-mon-1</v>
      </c>
      <c r="B946" s="15">
        <f>IF(NOT(ISBLANK(Announcements!B948)),Announcements!B948,NA())</f>
        <v>10</v>
      </c>
      <c r="C946" s="15" t="e">
        <f>IF(NOT(ISBLANK(Announcements!#REF!)),Announcements!#REF!,NA())</f>
        <v>#REF!</v>
      </c>
      <c r="D946" s="26">
        <f>IF(NOT(ISBLANK(Announcements!C948)),Announcements!C948,NA())</f>
        <v>44279</v>
      </c>
      <c r="E946" s="15" t="e">
        <f>IF(NOT(ISBLANK(Announcements!D948)),Announcements!D948,NA())</f>
        <v>#N/A</v>
      </c>
      <c r="F946" s="15" t="str">
        <f>IF(NOT(ISBLANK(Announcements!E948)),Announcements!E948,NA())</f>
        <v>PH</v>
      </c>
      <c r="G946" s="15" t="str">
        <f>IF(NOT(ISBLANK(Announcements!F948)),Announcements!F948,NA())</f>
        <v>Interest rate</v>
      </c>
      <c r="H946" s="15" t="e">
        <f>IF(INDEX('Lending operations'!$L$3:$L$1007,MATCH($A946,'Lending operations'!$A$3:$A$1007,0))="ü",1,0)</f>
        <v>#N/A</v>
      </c>
      <c r="I946" s="15" t="e">
        <f>IF(INDEX('Lending operations'!$M$3:$M$1007,MATCH($A946,'Lending operations'!$A$3:$A$1007,0))="ü",1,NA())</f>
        <v>#N/A</v>
      </c>
      <c r="J946" s="15">
        <f t="shared" si="28"/>
        <v>0</v>
      </c>
      <c r="K946" s="15">
        <f t="shared" si="29"/>
        <v>0</v>
      </c>
      <c r="M946" s="15" t="e">
        <f>IF(INDEX('Asset purchases'!L$3:L$1002,MATCH($A946,'Asset purchases'!$A$3:$A$1002,0))="ü",1,NA())</f>
        <v>#N/A</v>
      </c>
      <c r="N946" s="15" t="e">
        <f>IF(INDEX('Asset purchases'!M$3:M$1002,MATCH($A946,'Asset purchases'!$A$3:$A$1002,0))="ü",1,NA())</f>
        <v>#N/A</v>
      </c>
      <c r="O946" s="15" t="e">
        <f>IF(INDEX('Asset purchases'!N$3:N$1002,MATCH($A946,'Asset purchases'!$A$3:$A$1002,0))="ü",1,NA())</f>
        <v>#N/A</v>
      </c>
      <c r="P946" s="15" t="e">
        <f>IF(INDEX('Asset purchases'!O$3:O$1002,MATCH($A946,'Asset purchases'!$A$3:$A$1002,0))="ü",1,NA())</f>
        <v>#N/A</v>
      </c>
      <c r="Q946" s="15" t="e">
        <f>IF(INDEX('Asset purchases'!P$3:P$1002,MATCH($A946,'Asset purchases'!$A$3:$A$1002,0))="ü",1,NA())</f>
        <v>#N/A</v>
      </c>
      <c r="R946" s="15" t="e">
        <f>IF(INDEX('Asset purchases'!Q$3:Q$1002,MATCH($A946,'Asset purchases'!$A$3:$A$1002,0))="ü",1,NA())</f>
        <v>#N/A</v>
      </c>
      <c r="S946" s="15" t="e">
        <f>IF(INDEX('Asset purchases'!R$3:R$1002,MATCH($A946,'Asset purchases'!$A$3:$A$1002,0))="ü",1,NA())</f>
        <v>#N/A</v>
      </c>
      <c r="T946" s="15" t="e">
        <f>IF(INDEX('Asset purchases'!S$3:S$1002,MATCH($A946,'Asset purchases'!$A$3:$A$1002,0))="ü",1,NA())</f>
        <v>#N/A</v>
      </c>
      <c r="U946" s="15" t="e">
        <f>IF(INDEX('Asset purchases'!T$3:T$1002,MATCH($A946,'Asset purchases'!$A$3:$A$1002,0))="ü",1,NA())</f>
        <v>#N/A</v>
      </c>
      <c r="V946" s="43">
        <f>IF(Announcements!H948="ü",1,0)</f>
        <v>0</v>
      </c>
    </row>
    <row r="947" spans="1:22" x14ac:dyDescent="0.3">
      <c r="A947" s="15" t="str">
        <f>IF(NOT(ISBLANK(Announcements!A949)),Announcements!A949,NA())</f>
        <v>PH-20200206-mon-1</v>
      </c>
      <c r="B947" s="15">
        <f>IF(NOT(ISBLANK(Announcements!B949)),Announcements!B949,NA())</f>
        <v>11</v>
      </c>
      <c r="C947" s="15" t="e">
        <f>IF(NOT(ISBLANK(Announcements!#REF!)),Announcements!#REF!,NA())</f>
        <v>#REF!</v>
      </c>
      <c r="D947" s="26">
        <f>IF(NOT(ISBLANK(Announcements!C949)),Announcements!C949,NA())</f>
        <v>44327</v>
      </c>
      <c r="E947" s="15" t="e">
        <f>IF(NOT(ISBLANK(Announcements!D949)),Announcements!D949,NA())</f>
        <v>#N/A</v>
      </c>
      <c r="F947" s="15" t="str">
        <f>IF(NOT(ISBLANK(Announcements!E949)),Announcements!E949,NA())</f>
        <v>PH</v>
      </c>
      <c r="G947" s="15" t="str">
        <f>IF(NOT(ISBLANK(Announcements!F949)),Announcements!F949,NA())</f>
        <v>Interest rate</v>
      </c>
      <c r="H947" s="15" t="e">
        <f>IF(INDEX('Lending operations'!$L$3:$L$1007,MATCH($A947,'Lending operations'!$A$3:$A$1007,0))="ü",1,0)</f>
        <v>#N/A</v>
      </c>
      <c r="I947" s="15" t="e">
        <f>IF(INDEX('Lending operations'!$M$3:$M$1007,MATCH($A947,'Lending operations'!$A$3:$A$1007,0))="ü",1,NA())</f>
        <v>#N/A</v>
      </c>
      <c r="J947" s="15">
        <f t="shared" si="28"/>
        <v>0</v>
      </c>
      <c r="K947" s="15">
        <f t="shared" si="29"/>
        <v>0</v>
      </c>
      <c r="M947" s="15" t="e">
        <f>IF(INDEX('Asset purchases'!L$3:L$1002,MATCH($A947,'Asset purchases'!$A$3:$A$1002,0))="ü",1,NA())</f>
        <v>#N/A</v>
      </c>
      <c r="N947" s="15" t="e">
        <f>IF(INDEX('Asset purchases'!M$3:M$1002,MATCH($A947,'Asset purchases'!$A$3:$A$1002,0))="ü",1,NA())</f>
        <v>#N/A</v>
      </c>
      <c r="O947" s="15" t="e">
        <f>IF(INDEX('Asset purchases'!N$3:N$1002,MATCH($A947,'Asset purchases'!$A$3:$A$1002,0))="ü",1,NA())</f>
        <v>#N/A</v>
      </c>
      <c r="P947" s="15" t="e">
        <f>IF(INDEX('Asset purchases'!O$3:O$1002,MATCH($A947,'Asset purchases'!$A$3:$A$1002,0))="ü",1,NA())</f>
        <v>#N/A</v>
      </c>
      <c r="Q947" s="15" t="e">
        <f>IF(INDEX('Asset purchases'!P$3:P$1002,MATCH($A947,'Asset purchases'!$A$3:$A$1002,0))="ü",1,NA())</f>
        <v>#N/A</v>
      </c>
      <c r="R947" s="15" t="e">
        <f>IF(INDEX('Asset purchases'!Q$3:Q$1002,MATCH($A947,'Asset purchases'!$A$3:$A$1002,0))="ü",1,NA())</f>
        <v>#N/A</v>
      </c>
      <c r="S947" s="15" t="e">
        <f>IF(INDEX('Asset purchases'!R$3:R$1002,MATCH($A947,'Asset purchases'!$A$3:$A$1002,0))="ü",1,NA())</f>
        <v>#N/A</v>
      </c>
      <c r="T947" s="15" t="e">
        <f>IF(INDEX('Asset purchases'!S$3:S$1002,MATCH($A947,'Asset purchases'!$A$3:$A$1002,0))="ü",1,NA())</f>
        <v>#N/A</v>
      </c>
      <c r="U947" s="15" t="e">
        <f>IF(INDEX('Asset purchases'!T$3:T$1002,MATCH($A947,'Asset purchases'!$A$3:$A$1002,0))="ü",1,NA())</f>
        <v>#N/A</v>
      </c>
      <c r="V947" s="43">
        <f>IF(Announcements!H949="ü",1,0)</f>
        <v>0</v>
      </c>
    </row>
    <row r="948" spans="1:22" x14ac:dyDescent="0.3">
      <c r="A948" s="15" t="str">
        <f>IF(NOT(ISBLANK(Announcements!A950)),Announcements!A950,NA())</f>
        <v>PH-20200206-mon-1</v>
      </c>
      <c r="B948" s="15">
        <f>IF(NOT(ISBLANK(Announcements!B950)),Announcements!B950,NA())</f>
        <v>12</v>
      </c>
      <c r="C948" s="15" t="e">
        <f>IF(NOT(ISBLANK(Announcements!#REF!)),Announcements!#REF!,NA())</f>
        <v>#REF!</v>
      </c>
      <c r="D948" s="26">
        <f>IF(NOT(ISBLANK(Announcements!C950)),Announcements!C950,NA())</f>
        <v>44370</v>
      </c>
      <c r="E948" s="15" t="e">
        <f>IF(NOT(ISBLANK(Announcements!D950)),Announcements!D950,NA())</f>
        <v>#N/A</v>
      </c>
      <c r="F948" s="15" t="str">
        <f>IF(NOT(ISBLANK(Announcements!E950)),Announcements!E950,NA())</f>
        <v>PH</v>
      </c>
      <c r="G948" s="15" t="str">
        <f>IF(NOT(ISBLANK(Announcements!F950)),Announcements!F950,NA())</f>
        <v>Interest rate</v>
      </c>
      <c r="H948" s="15" t="e">
        <f>IF(INDEX('Lending operations'!$L$3:$L$1007,MATCH($A948,'Lending operations'!$A$3:$A$1007,0))="ü",1,0)</f>
        <v>#N/A</v>
      </c>
      <c r="I948" s="15" t="e">
        <f>IF(INDEX('Lending operations'!$M$3:$M$1007,MATCH($A948,'Lending operations'!$A$3:$A$1007,0))="ü",1,NA())</f>
        <v>#N/A</v>
      </c>
      <c r="J948" s="15">
        <f t="shared" si="28"/>
        <v>0</v>
      </c>
      <c r="K948" s="15">
        <f t="shared" si="29"/>
        <v>0</v>
      </c>
      <c r="M948" s="15" t="e">
        <f>IF(INDEX('Asset purchases'!L$3:L$1002,MATCH($A948,'Asset purchases'!$A$3:$A$1002,0))="ü",1,NA())</f>
        <v>#N/A</v>
      </c>
      <c r="N948" s="15" t="e">
        <f>IF(INDEX('Asset purchases'!M$3:M$1002,MATCH($A948,'Asset purchases'!$A$3:$A$1002,0))="ü",1,NA())</f>
        <v>#N/A</v>
      </c>
      <c r="O948" s="15" t="e">
        <f>IF(INDEX('Asset purchases'!N$3:N$1002,MATCH($A948,'Asset purchases'!$A$3:$A$1002,0))="ü",1,NA())</f>
        <v>#N/A</v>
      </c>
      <c r="P948" s="15" t="e">
        <f>IF(INDEX('Asset purchases'!O$3:O$1002,MATCH($A948,'Asset purchases'!$A$3:$A$1002,0))="ü",1,NA())</f>
        <v>#N/A</v>
      </c>
      <c r="Q948" s="15" t="e">
        <f>IF(INDEX('Asset purchases'!P$3:P$1002,MATCH($A948,'Asset purchases'!$A$3:$A$1002,0))="ü",1,NA())</f>
        <v>#N/A</v>
      </c>
      <c r="R948" s="15" t="e">
        <f>IF(INDEX('Asset purchases'!Q$3:Q$1002,MATCH($A948,'Asset purchases'!$A$3:$A$1002,0))="ü",1,NA())</f>
        <v>#N/A</v>
      </c>
      <c r="S948" s="15" t="e">
        <f>IF(INDEX('Asset purchases'!R$3:R$1002,MATCH($A948,'Asset purchases'!$A$3:$A$1002,0))="ü",1,NA())</f>
        <v>#N/A</v>
      </c>
      <c r="T948" s="15" t="e">
        <f>IF(INDEX('Asset purchases'!S$3:S$1002,MATCH($A948,'Asset purchases'!$A$3:$A$1002,0))="ü",1,NA())</f>
        <v>#N/A</v>
      </c>
      <c r="U948" s="15" t="e">
        <f>IF(INDEX('Asset purchases'!T$3:T$1002,MATCH($A948,'Asset purchases'!$A$3:$A$1002,0))="ü",1,NA())</f>
        <v>#N/A</v>
      </c>
      <c r="V948" s="43">
        <f>IF(Announcements!H950="ü",1,0)</f>
        <v>0</v>
      </c>
    </row>
    <row r="949" spans="1:22" x14ac:dyDescent="0.3">
      <c r="A949" s="15" t="e">
        <f>IF(NOT(ISBLANK(Announcements!#REF!)),Announcements!#REF!,NA())</f>
        <v>#REF!</v>
      </c>
      <c r="B949" s="15" t="e">
        <f>IF(NOT(ISBLANK(Announcements!#REF!)),Announcements!#REF!,NA())</f>
        <v>#REF!</v>
      </c>
      <c r="C949" s="15" t="e">
        <f>IF(NOT(ISBLANK(Announcements!#REF!)),Announcements!#REF!,NA())</f>
        <v>#REF!</v>
      </c>
      <c r="D949" s="26" t="e">
        <f>IF(NOT(ISBLANK(Announcements!#REF!)),Announcements!#REF!,NA())</f>
        <v>#REF!</v>
      </c>
      <c r="E949" s="15" t="e">
        <f>IF(NOT(ISBLANK(Announcements!#REF!)),Announcements!#REF!,NA())</f>
        <v>#REF!</v>
      </c>
      <c r="F949" s="15" t="e">
        <f>IF(NOT(ISBLANK(Announcements!#REF!)),Announcements!#REF!,NA())</f>
        <v>#REF!</v>
      </c>
      <c r="G949" s="15" t="e">
        <f>IF(NOT(ISBLANK(Announcements!#REF!)),Announcements!#REF!,NA())</f>
        <v>#REF!</v>
      </c>
      <c r="H949" s="15" t="e">
        <f>IF(INDEX('Lending operations'!$L$3:$L$1007,MATCH($A949,'Lending operations'!$A$3:$A$1007,0))="ü",1,0)</f>
        <v>#REF!</v>
      </c>
      <c r="I949" s="15" t="e">
        <f>IF(INDEX('Lending operations'!$M$3:$M$1007,MATCH($A949,'Lending operations'!$A$3:$A$1007,0))="ü",1,NA())</f>
        <v>#REF!</v>
      </c>
      <c r="J949" s="15">
        <f t="shared" si="28"/>
        <v>0</v>
      </c>
      <c r="K949" s="15">
        <f t="shared" si="29"/>
        <v>0</v>
      </c>
      <c r="M949" s="15" t="e">
        <f>IF(INDEX('Asset purchases'!L$3:L$1002,MATCH($A949,'Asset purchases'!$A$3:$A$1002,0))="ü",1,NA())</f>
        <v>#REF!</v>
      </c>
      <c r="N949" s="15" t="e">
        <f>IF(INDEX('Asset purchases'!M$3:M$1002,MATCH($A949,'Asset purchases'!$A$3:$A$1002,0))="ü",1,NA())</f>
        <v>#REF!</v>
      </c>
      <c r="O949" s="15" t="e">
        <f>IF(INDEX('Asset purchases'!N$3:N$1002,MATCH($A949,'Asset purchases'!$A$3:$A$1002,0))="ü",1,NA())</f>
        <v>#REF!</v>
      </c>
      <c r="P949" s="15" t="e">
        <f>IF(INDEX('Asset purchases'!O$3:O$1002,MATCH($A949,'Asset purchases'!$A$3:$A$1002,0))="ü",1,NA())</f>
        <v>#REF!</v>
      </c>
      <c r="Q949" s="15" t="e">
        <f>IF(INDEX('Asset purchases'!P$3:P$1002,MATCH($A949,'Asset purchases'!$A$3:$A$1002,0))="ü",1,NA())</f>
        <v>#REF!</v>
      </c>
      <c r="R949" s="15" t="e">
        <f>IF(INDEX('Asset purchases'!Q$3:Q$1002,MATCH($A949,'Asset purchases'!$A$3:$A$1002,0))="ü",1,NA())</f>
        <v>#REF!</v>
      </c>
      <c r="S949" s="15" t="e">
        <f>IF(INDEX('Asset purchases'!R$3:R$1002,MATCH($A949,'Asset purchases'!$A$3:$A$1002,0))="ü",1,NA())</f>
        <v>#REF!</v>
      </c>
      <c r="T949" s="15" t="e">
        <f>IF(INDEX('Asset purchases'!S$3:S$1002,MATCH($A949,'Asset purchases'!$A$3:$A$1002,0))="ü",1,NA())</f>
        <v>#REF!</v>
      </c>
      <c r="U949" s="15" t="e">
        <f>IF(INDEX('Asset purchases'!T$3:T$1002,MATCH($A949,'Asset purchases'!$A$3:$A$1002,0))="ü",1,NA())</f>
        <v>#REF!</v>
      </c>
      <c r="V949" s="43" t="e">
        <f>IF(Announcements!#REF!="ü",1,0)</f>
        <v>#REF!</v>
      </c>
    </row>
    <row r="950" spans="1:22" x14ac:dyDescent="0.3">
      <c r="A950" s="15" t="str">
        <f>IF(NOT(ISBLANK(Announcements!A952)),Announcements!A952,NA())</f>
        <v>PH-20200206-mon-1</v>
      </c>
      <c r="B950" s="15">
        <f>IF(NOT(ISBLANK(Announcements!B952)),Announcements!B952,NA())</f>
        <v>14</v>
      </c>
      <c r="C950" s="15" t="e">
        <f>IF(NOT(ISBLANK(Announcements!#REF!)),Announcements!#REF!,NA())</f>
        <v>#REF!</v>
      </c>
      <c r="D950" s="26">
        <f>IF(NOT(ISBLANK(Announcements!C952)),Announcements!C952,NA())</f>
        <v>44461</v>
      </c>
      <c r="E950" s="15" t="e">
        <f>IF(NOT(ISBLANK(Announcements!D952)),Announcements!D952,NA())</f>
        <v>#N/A</v>
      </c>
      <c r="F950" s="15" t="str">
        <f>IF(NOT(ISBLANK(Announcements!E952)),Announcements!E952,NA())</f>
        <v>PH</v>
      </c>
      <c r="G950" s="15" t="str">
        <f>IF(NOT(ISBLANK(Announcements!F952)),Announcements!F952,NA())</f>
        <v>Interest rate</v>
      </c>
      <c r="H950" s="15" t="e">
        <f>IF(INDEX('Lending operations'!$L$3:$L$1007,MATCH($A950,'Lending operations'!$A$3:$A$1007,0))="ü",1,0)</f>
        <v>#N/A</v>
      </c>
      <c r="I950" s="15" t="e">
        <f>IF(INDEX('Lending operations'!$M$3:$M$1007,MATCH($A950,'Lending operations'!$A$3:$A$1007,0))="ü",1,NA())</f>
        <v>#N/A</v>
      </c>
      <c r="J950" s="15">
        <f t="shared" si="28"/>
        <v>0</v>
      </c>
      <c r="K950" s="15">
        <f t="shared" si="29"/>
        <v>0</v>
      </c>
      <c r="M950" s="15" t="e">
        <f>IF(INDEX('Asset purchases'!L$3:L$1002,MATCH($A950,'Asset purchases'!$A$3:$A$1002,0))="ü",1,NA())</f>
        <v>#N/A</v>
      </c>
      <c r="N950" s="15" t="e">
        <f>IF(INDEX('Asset purchases'!M$3:M$1002,MATCH($A950,'Asset purchases'!$A$3:$A$1002,0))="ü",1,NA())</f>
        <v>#N/A</v>
      </c>
      <c r="O950" s="15" t="e">
        <f>IF(INDEX('Asset purchases'!N$3:N$1002,MATCH($A950,'Asset purchases'!$A$3:$A$1002,0))="ü",1,NA())</f>
        <v>#N/A</v>
      </c>
      <c r="P950" s="15" t="e">
        <f>IF(INDEX('Asset purchases'!O$3:O$1002,MATCH($A950,'Asset purchases'!$A$3:$A$1002,0))="ü",1,NA())</f>
        <v>#N/A</v>
      </c>
      <c r="Q950" s="15" t="e">
        <f>IF(INDEX('Asset purchases'!P$3:P$1002,MATCH($A950,'Asset purchases'!$A$3:$A$1002,0))="ü",1,NA())</f>
        <v>#N/A</v>
      </c>
      <c r="R950" s="15" t="e">
        <f>IF(INDEX('Asset purchases'!Q$3:Q$1002,MATCH($A950,'Asset purchases'!$A$3:$A$1002,0))="ü",1,NA())</f>
        <v>#N/A</v>
      </c>
      <c r="S950" s="15" t="e">
        <f>IF(INDEX('Asset purchases'!R$3:R$1002,MATCH($A950,'Asset purchases'!$A$3:$A$1002,0))="ü",1,NA())</f>
        <v>#N/A</v>
      </c>
      <c r="T950" s="15" t="e">
        <f>IF(INDEX('Asset purchases'!S$3:S$1002,MATCH($A950,'Asset purchases'!$A$3:$A$1002,0))="ü",1,NA())</f>
        <v>#N/A</v>
      </c>
      <c r="U950" s="15" t="e">
        <f>IF(INDEX('Asset purchases'!T$3:T$1002,MATCH($A950,'Asset purchases'!$A$3:$A$1002,0))="ü",1,NA())</f>
        <v>#N/A</v>
      </c>
      <c r="V950" s="43">
        <f>IF(Announcements!H952="ü",1,0)</f>
        <v>0</v>
      </c>
    </row>
    <row r="951" spans="1:22" x14ac:dyDescent="0.3">
      <c r="A951" s="15" t="str">
        <f>IF(NOT(ISBLANK(Announcements!A955)),Announcements!A955,NA())</f>
        <v>PL-20200316-mon-1</v>
      </c>
      <c r="B951" s="15">
        <f>IF(NOT(ISBLANK(Announcements!B955)),Announcements!B955,NA())</f>
        <v>1</v>
      </c>
      <c r="C951" s="15" t="e">
        <f>IF(NOT(ISBLANK(Announcements!#REF!)),Announcements!#REF!,NA())</f>
        <v>#REF!</v>
      </c>
      <c r="D951" s="26">
        <f>IF(NOT(ISBLANK(Announcements!C955)),Announcements!C955,NA())</f>
        <v>43906</v>
      </c>
      <c r="E951" s="15" t="e">
        <f>IF(NOT(ISBLANK(Announcements!D955)),Announcements!D955,NA())</f>
        <v>#N/A</v>
      </c>
      <c r="F951" s="15" t="str">
        <f>IF(NOT(ISBLANK(Announcements!E955)),Announcements!E955,NA())</f>
        <v>PL</v>
      </c>
      <c r="G951" s="15" t="str">
        <f>IF(NOT(ISBLANK(Announcements!F955)),Announcements!F955,NA())</f>
        <v>Asset purchases</v>
      </c>
      <c r="H951" s="15" t="e">
        <f>IF(INDEX('Lending operations'!$L$3:$L$1007,MATCH($A951,'Lending operations'!$A$3:$A$1007,0))="ü",1,0)</f>
        <v>#N/A</v>
      </c>
      <c r="I951" s="15" t="e">
        <f>IF(INDEX('Lending operations'!$M$3:$M$1007,MATCH($A951,'Lending operations'!$A$3:$A$1007,0))="ü",1,NA())</f>
        <v>#N/A</v>
      </c>
      <c r="J951" s="15">
        <f t="shared" si="28"/>
        <v>0</v>
      </c>
      <c r="K951" s="15">
        <f t="shared" si="29"/>
        <v>1</v>
      </c>
      <c r="M951" s="15">
        <f>IF(INDEX('Asset purchases'!L$3:L$1002,MATCH($A951,'Asset purchases'!$A$3:$A$1002,0))="ü",1,NA())</f>
        <v>1</v>
      </c>
      <c r="N951" s="15" t="e">
        <f>IF(INDEX('Asset purchases'!M$3:M$1002,MATCH($A951,'Asset purchases'!$A$3:$A$1002,0))="ü",1,NA())</f>
        <v>#N/A</v>
      </c>
      <c r="O951" s="15" t="e">
        <f>IF(INDEX('Asset purchases'!N$3:N$1002,MATCH($A951,'Asset purchases'!$A$3:$A$1002,0))="ü",1,NA())</f>
        <v>#N/A</v>
      </c>
      <c r="P951" s="15" t="e">
        <f>IF(INDEX('Asset purchases'!O$3:O$1002,MATCH($A951,'Asset purchases'!$A$3:$A$1002,0))="ü",1,NA())</f>
        <v>#N/A</v>
      </c>
      <c r="Q951" s="15" t="e">
        <f>IF(INDEX('Asset purchases'!P$3:P$1002,MATCH($A951,'Asset purchases'!$A$3:$A$1002,0))="ü",1,NA())</f>
        <v>#N/A</v>
      </c>
      <c r="R951" s="15" t="e">
        <f>IF(INDEX('Asset purchases'!Q$3:Q$1002,MATCH($A951,'Asset purchases'!$A$3:$A$1002,0))="ü",1,NA())</f>
        <v>#N/A</v>
      </c>
      <c r="S951" s="15" t="e">
        <f>IF(INDEX('Asset purchases'!R$3:R$1002,MATCH($A951,'Asset purchases'!$A$3:$A$1002,0))="ü",1,NA())</f>
        <v>#N/A</v>
      </c>
      <c r="T951" s="15" t="e">
        <f>IF(INDEX('Asset purchases'!S$3:S$1002,MATCH($A951,'Asset purchases'!$A$3:$A$1002,0))="ü",1,NA())</f>
        <v>#N/A</v>
      </c>
      <c r="U951" s="15" t="e">
        <f>IF(INDEX('Asset purchases'!T$3:T$1002,MATCH($A951,'Asset purchases'!$A$3:$A$1002,0))="ü",1,NA())</f>
        <v>#N/A</v>
      </c>
      <c r="V951" s="43">
        <f>IF(Announcements!H955="ü",1,0)</f>
        <v>0</v>
      </c>
    </row>
    <row r="952" spans="1:22" x14ac:dyDescent="0.3">
      <c r="A952" s="15" t="str">
        <f>IF(NOT(ISBLANK(Announcements!A956)),Announcements!A956,NA())</f>
        <v>PL-20200316-mon-2</v>
      </c>
      <c r="B952" s="15">
        <f>IF(NOT(ISBLANK(Announcements!B956)),Announcements!B956,NA())</f>
        <v>1</v>
      </c>
      <c r="C952" s="15" t="e">
        <f>IF(NOT(ISBLANK(Announcements!#REF!)),Announcements!#REF!,NA())</f>
        <v>#REF!</v>
      </c>
      <c r="D952" s="26">
        <f>IF(NOT(ISBLANK(Announcements!C956)),Announcements!C956,NA())</f>
        <v>43906</v>
      </c>
      <c r="E952" s="15" t="e">
        <f>IF(NOT(ISBLANK(Announcements!D956)),Announcements!D956,NA())</f>
        <v>#N/A</v>
      </c>
      <c r="F952" s="15" t="str">
        <f>IF(NOT(ISBLANK(Announcements!E956)),Announcements!E956,NA())</f>
        <v>PL</v>
      </c>
      <c r="G952" s="15" t="str">
        <f>IF(NOT(ISBLANK(Announcements!F956)),Announcements!F956,NA())</f>
        <v>Lending operations</v>
      </c>
      <c r="H952" s="15">
        <f>IF(INDEX('Lending operations'!$L$3:$L$1007,MATCH($A952,'Lending operations'!$A$3:$A$1007,0))="ü",1,0)</f>
        <v>0</v>
      </c>
      <c r="I952" s="15" t="e">
        <f>IF(INDEX('Lending operations'!$M$3:$M$1007,MATCH($A952,'Lending operations'!$A$3:$A$1007,0))="ü",1,NA())</f>
        <v>#N/A</v>
      </c>
      <c r="J952" s="15">
        <f t="shared" si="28"/>
        <v>0</v>
      </c>
      <c r="K952" s="15">
        <f t="shared" si="29"/>
        <v>0</v>
      </c>
      <c r="M952" s="15" t="e">
        <f>IF(INDEX('Asset purchases'!L$3:L$1002,MATCH($A952,'Asset purchases'!$A$3:$A$1002,0))="ü",1,NA())</f>
        <v>#N/A</v>
      </c>
      <c r="N952" s="15" t="e">
        <f>IF(INDEX('Asset purchases'!M$3:M$1002,MATCH($A952,'Asset purchases'!$A$3:$A$1002,0))="ü",1,NA())</f>
        <v>#N/A</v>
      </c>
      <c r="O952" s="15" t="e">
        <f>IF(INDEX('Asset purchases'!N$3:N$1002,MATCH($A952,'Asset purchases'!$A$3:$A$1002,0))="ü",1,NA())</f>
        <v>#N/A</v>
      </c>
      <c r="P952" s="15" t="e">
        <f>IF(INDEX('Asset purchases'!O$3:O$1002,MATCH($A952,'Asset purchases'!$A$3:$A$1002,0))="ü",1,NA())</f>
        <v>#N/A</v>
      </c>
      <c r="Q952" s="15" t="e">
        <f>IF(INDEX('Asset purchases'!P$3:P$1002,MATCH($A952,'Asset purchases'!$A$3:$A$1002,0))="ü",1,NA())</f>
        <v>#N/A</v>
      </c>
      <c r="R952" s="15" t="e">
        <f>IF(INDEX('Asset purchases'!Q$3:Q$1002,MATCH($A952,'Asset purchases'!$A$3:$A$1002,0))="ü",1,NA())</f>
        <v>#N/A</v>
      </c>
      <c r="S952" s="15" t="e">
        <f>IF(INDEX('Asset purchases'!R$3:R$1002,MATCH($A952,'Asset purchases'!$A$3:$A$1002,0))="ü",1,NA())</f>
        <v>#N/A</v>
      </c>
      <c r="T952" s="15" t="e">
        <f>IF(INDEX('Asset purchases'!S$3:S$1002,MATCH($A952,'Asset purchases'!$A$3:$A$1002,0))="ü",1,NA())</f>
        <v>#N/A</v>
      </c>
      <c r="U952" s="15" t="e">
        <f>IF(INDEX('Asset purchases'!T$3:T$1002,MATCH($A952,'Asset purchases'!$A$3:$A$1002,0))="ü",1,NA())</f>
        <v>#N/A</v>
      </c>
      <c r="V952" s="43">
        <f>IF(Announcements!H956="ü",1,0)</f>
        <v>0</v>
      </c>
    </row>
    <row r="953" spans="1:22" x14ac:dyDescent="0.3">
      <c r="A953" s="15" t="str">
        <f>IF(NOT(ISBLANK(Announcements!A957)),Announcements!A957,NA())</f>
        <v>PL-20200316-mon-3</v>
      </c>
      <c r="B953" s="15">
        <f>IF(NOT(ISBLANK(Announcements!B957)),Announcements!B957,NA())</f>
        <v>1</v>
      </c>
      <c r="C953" s="15" t="e">
        <f>IF(NOT(ISBLANK(Announcements!#REF!)),Announcements!#REF!,NA())</f>
        <v>#REF!</v>
      </c>
      <c r="D953" s="26">
        <f>IF(NOT(ISBLANK(Announcements!C957)),Announcements!C957,NA())</f>
        <v>43906</v>
      </c>
      <c r="E953" s="15" t="e">
        <f>IF(NOT(ISBLANK(Announcements!D957)),Announcements!D957,NA())</f>
        <v>#N/A</v>
      </c>
      <c r="F953" s="15" t="str">
        <f>IF(NOT(ISBLANK(Announcements!E957)),Announcements!E957,NA())</f>
        <v>PL</v>
      </c>
      <c r="G953" s="15" t="str">
        <f>IF(NOT(ISBLANK(Announcements!F957)),Announcements!F957,NA())</f>
        <v>Lending operations</v>
      </c>
      <c r="H953" s="15">
        <f>IF(INDEX('Lending operations'!$L$3:$L$1007,MATCH($A953,'Lending operations'!$A$3:$A$1007,0))="ü",1,0)</f>
        <v>1</v>
      </c>
      <c r="I953" s="15" t="e">
        <f>IF(INDEX('Lending operations'!$M$3:$M$1007,MATCH($A953,'Lending operations'!$A$3:$A$1007,0))="ü",1,NA())</f>
        <v>#N/A</v>
      </c>
      <c r="J953" s="15">
        <f t="shared" si="28"/>
        <v>0</v>
      </c>
      <c r="K953" s="15">
        <f t="shared" si="29"/>
        <v>0</v>
      </c>
      <c r="M953" s="15" t="e">
        <f>IF(INDEX('Asset purchases'!L$3:L$1002,MATCH($A953,'Asset purchases'!$A$3:$A$1002,0))="ü",1,NA())</f>
        <v>#N/A</v>
      </c>
      <c r="N953" s="15" t="e">
        <f>IF(INDEX('Asset purchases'!M$3:M$1002,MATCH($A953,'Asset purchases'!$A$3:$A$1002,0))="ü",1,NA())</f>
        <v>#N/A</v>
      </c>
      <c r="O953" s="15" t="e">
        <f>IF(INDEX('Asset purchases'!N$3:N$1002,MATCH($A953,'Asset purchases'!$A$3:$A$1002,0))="ü",1,NA())</f>
        <v>#N/A</v>
      </c>
      <c r="P953" s="15" t="e">
        <f>IF(INDEX('Asset purchases'!O$3:O$1002,MATCH($A953,'Asset purchases'!$A$3:$A$1002,0))="ü",1,NA())</f>
        <v>#N/A</v>
      </c>
      <c r="Q953" s="15" t="e">
        <f>IF(INDEX('Asset purchases'!P$3:P$1002,MATCH($A953,'Asset purchases'!$A$3:$A$1002,0))="ü",1,NA())</f>
        <v>#N/A</v>
      </c>
      <c r="R953" s="15" t="e">
        <f>IF(INDEX('Asset purchases'!Q$3:Q$1002,MATCH($A953,'Asset purchases'!$A$3:$A$1002,0))="ü",1,NA())</f>
        <v>#N/A</v>
      </c>
      <c r="S953" s="15" t="e">
        <f>IF(INDEX('Asset purchases'!R$3:R$1002,MATCH($A953,'Asset purchases'!$A$3:$A$1002,0))="ü",1,NA())</f>
        <v>#N/A</v>
      </c>
      <c r="T953" s="15" t="e">
        <f>IF(INDEX('Asset purchases'!S$3:S$1002,MATCH($A953,'Asset purchases'!$A$3:$A$1002,0))="ü",1,NA())</f>
        <v>#N/A</v>
      </c>
      <c r="U953" s="15" t="e">
        <f>IF(INDEX('Asset purchases'!T$3:T$1002,MATCH($A953,'Asset purchases'!$A$3:$A$1002,0))="ü",1,NA())</f>
        <v>#N/A</v>
      </c>
      <c r="V953" s="43">
        <f>IF(Announcements!H957="ü",1,0)</f>
        <v>0</v>
      </c>
    </row>
    <row r="954" spans="1:22" x14ac:dyDescent="0.3">
      <c r="A954" s="15" t="str">
        <f>IF(NOT(ISBLANK(Announcements!A959)),Announcements!A959,NA())</f>
        <v>PL-20200317-mon-2</v>
      </c>
      <c r="B954" s="15">
        <f>IF(NOT(ISBLANK(Announcements!B959)),Announcements!B959,NA())</f>
        <v>1</v>
      </c>
      <c r="C954" s="15" t="e">
        <f>IF(NOT(ISBLANK(Announcements!#REF!)),Announcements!#REF!,NA())</f>
        <v>#REF!</v>
      </c>
      <c r="D954" s="26">
        <f>IF(NOT(ISBLANK(Announcements!C959)),Announcements!C959,NA())</f>
        <v>43907</v>
      </c>
      <c r="E954" s="15" t="e">
        <f>IF(NOT(ISBLANK(Announcements!D959)),Announcements!D959,NA())</f>
        <v>#N/A</v>
      </c>
      <c r="F954" s="15" t="str">
        <f>IF(NOT(ISBLANK(Announcements!E959)),Announcements!E959,NA())</f>
        <v>PL</v>
      </c>
      <c r="G954" s="15" t="str">
        <f>IF(NOT(ISBLANK(Announcements!F959)),Announcements!F959,NA())</f>
        <v>Reserve policy</v>
      </c>
      <c r="H954" s="15" t="e">
        <f>IF(INDEX('Lending operations'!$L$3:$L$1007,MATCH($A954,'Lending operations'!$A$3:$A$1007,0))="ü",1,0)</f>
        <v>#N/A</v>
      </c>
      <c r="I954" s="15" t="e">
        <f>IF(INDEX('Lending operations'!$M$3:$M$1007,MATCH($A954,'Lending operations'!$A$3:$A$1007,0))="ü",1,NA())</f>
        <v>#N/A</v>
      </c>
      <c r="J954" s="15">
        <f t="shared" si="28"/>
        <v>0</v>
      </c>
      <c r="K954" s="15">
        <f t="shared" si="29"/>
        <v>0</v>
      </c>
      <c r="M954" s="15" t="e">
        <f>IF(INDEX('Asset purchases'!L$3:L$1002,MATCH($A954,'Asset purchases'!$A$3:$A$1002,0))="ü",1,NA())</f>
        <v>#N/A</v>
      </c>
      <c r="N954" s="15" t="e">
        <f>IF(INDEX('Asset purchases'!M$3:M$1002,MATCH($A954,'Asset purchases'!$A$3:$A$1002,0))="ü",1,NA())</f>
        <v>#N/A</v>
      </c>
      <c r="O954" s="15" t="e">
        <f>IF(INDEX('Asset purchases'!N$3:N$1002,MATCH($A954,'Asset purchases'!$A$3:$A$1002,0))="ü",1,NA())</f>
        <v>#N/A</v>
      </c>
      <c r="P954" s="15" t="e">
        <f>IF(INDEX('Asset purchases'!O$3:O$1002,MATCH($A954,'Asset purchases'!$A$3:$A$1002,0))="ü",1,NA())</f>
        <v>#N/A</v>
      </c>
      <c r="Q954" s="15" t="e">
        <f>IF(INDEX('Asset purchases'!P$3:P$1002,MATCH($A954,'Asset purchases'!$A$3:$A$1002,0))="ü",1,NA())</f>
        <v>#N/A</v>
      </c>
      <c r="R954" s="15" t="e">
        <f>IF(INDEX('Asset purchases'!Q$3:Q$1002,MATCH($A954,'Asset purchases'!$A$3:$A$1002,0))="ü",1,NA())</f>
        <v>#N/A</v>
      </c>
      <c r="S954" s="15" t="e">
        <f>IF(INDEX('Asset purchases'!R$3:R$1002,MATCH($A954,'Asset purchases'!$A$3:$A$1002,0))="ü",1,NA())</f>
        <v>#N/A</v>
      </c>
      <c r="T954" s="15" t="e">
        <f>IF(INDEX('Asset purchases'!S$3:S$1002,MATCH($A954,'Asset purchases'!$A$3:$A$1002,0))="ü",1,NA())</f>
        <v>#N/A</v>
      </c>
      <c r="U954" s="15" t="e">
        <f>IF(INDEX('Asset purchases'!T$3:T$1002,MATCH($A954,'Asset purchases'!$A$3:$A$1002,0))="ü",1,NA())</f>
        <v>#N/A</v>
      </c>
      <c r="V954" s="43">
        <f>IF(Announcements!H959="ü",1,0)</f>
        <v>0</v>
      </c>
    </row>
    <row r="955" spans="1:22" x14ac:dyDescent="0.3">
      <c r="A955" s="15" t="str">
        <f>IF(NOT(ISBLANK(Announcements!A960)),Announcements!A960,NA())</f>
        <v>PL-20200317-mon-3</v>
      </c>
      <c r="B955" s="15">
        <f>IF(NOT(ISBLANK(Announcements!B960)),Announcements!B960,NA())</f>
        <v>1</v>
      </c>
      <c r="C955" s="15" t="e">
        <f>IF(NOT(ISBLANK(Announcements!#REF!)),Announcements!#REF!,NA())</f>
        <v>#REF!</v>
      </c>
      <c r="D955" s="26">
        <f>IF(NOT(ISBLANK(Announcements!C960)),Announcements!C960,NA())</f>
        <v>43907</v>
      </c>
      <c r="E955" s="15" t="e">
        <f>IF(NOT(ISBLANK(Announcements!D960)),Announcements!D960,NA())</f>
        <v>#N/A</v>
      </c>
      <c r="F955" s="15" t="str">
        <f>IF(NOT(ISBLANK(Announcements!E960)),Announcements!E960,NA())</f>
        <v>PL</v>
      </c>
      <c r="G955" s="15" t="str">
        <f>IF(NOT(ISBLANK(Announcements!F960)),Announcements!F960,NA())</f>
        <v>Reserve policy</v>
      </c>
      <c r="H955" s="15" t="e">
        <f>IF(INDEX('Lending operations'!$L$3:$L$1007,MATCH($A955,'Lending operations'!$A$3:$A$1007,0))="ü",1,0)</f>
        <v>#N/A</v>
      </c>
      <c r="I955" s="15" t="e">
        <f>IF(INDEX('Lending operations'!$M$3:$M$1007,MATCH($A955,'Lending operations'!$A$3:$A$1007,0))="ü",1,NA())</f>
        <v>#N/A</v>
      </c>
      <c r="J955" s="15">
        <f t="shared" si="28"/>
        <v>0</v>
      </c>
      <c r="K955" s="15">
        <f t="shared" si="29"/>
        <v>0</v>
      </c>
      <c r="M955" s="15" t="e">
        <f>IF(INDEX('Asset purchases'!L$3:L$1002,MATCH($A955,'Asset purchases'!$A$3:$A$1002,0))="ü",1,NA())</f>
        <v>#N/A</v>
      </c>
      <c r="N955" s="15" t="e">
        <f>IF(INDEX('Asset purchases'!M$3:M$1002,MATCH($A955,'Asset purchases'!$A$3:$A$1002,0))="ü",1,NA())</f>
        <v>#N/A</v>
      </c>
      <c r="O955" s="15" t="e">
        <f>IF(INDEX('Asset purchases'!N$3:N$1002,MATCH($A955,'Asset purchases'!$A$3:$A$1002,0))="ü",1,NA())</f>
        <v>#N/A</v>
      </c>
      <c r="P955" s="15" t="e">
        <f>IF(INDEX('Asset purchases'!O$3:O$1002,MATCH($A955,'Asset purchases'!$A$3:$A$1002,0))="ü",1,NA())</f>
        <v>#N/A</v>
      </c>
      <c r="Q955" s="15" t="e">
        <f>IF(INDEX('Asset purchases'!P$3:P$1002,MATCH($A955,'Asset purchases'!$A$3:$A$1002,0))="ü",1,NA())</f>
        <v>#N/A</v>
      </c>
      <c r="R955" s="15" t="e">
        <f>IF(INDEX('Asset purchases'!Q$3:Q$1002,MATCH($A955,'Asset purchases'!$A$3:$A$1002,0))="ü",1,NA())</f>
        <v>#N/A</v>
      </c>
      <c r="S955" s="15" t="e">
        <f>IF(INDEX('Asset purchases'!R$3:R$1002,MATCH($A955,'Asset purchases'!$A$3:$A$1002,0))="ü",1,NA())</f>
        <v>#N/A</v>
      </c>
      <c r="T955" s="15" t="e">
        <f>IF(INDEX('Asset purchases'!S$3:S$1002,MATCH($A955,'Asset purchases'!$A$3:$A$1002,0))="ü",1,NA())</f>
        <v>#N/A</v>
      </c>
      <c r="U955" s="15" t="e">
        <f>IF(INDEX('Asset purchases'!T$3:T$1002,MATCH($A955,'Asset purchases'!$A$3:$A$1002,0))="ü",1,NA())</f>
        <v>#N/A</v>
      </c>
      <c r="V955" s="43">
        <f>IF(Announcements!H960="ü",1,0)</f>
        <v>0</v>
      </c>
    </row>
    <row r="956" spans="1:22" x14ac:dyDescent="0.3">
      <c r="A956" s="15" t="str">
        <f>IF(NOT(ISBLANK(Announcements!A961)),Announcements!A961,NA())</f>
        <v>PL-20200316-mon-1</v>
      </c>
      <c r="B956" s="15">
        <f>IF(NOT(ISBLANK(Announcements!B961)),Announcements!B961,NA())</f>
        <v>2</v>
      </c>
      <c r="C956" s="15" t="e">
        <f>IF(NOT(ISBLANK(Announcements!#REF!)),Announcements!#REF!,NA())</f>
        <v>#REF!</v>
      </c>
      <c r="D956" s="26">
        <f>IF(NOT(ISBLANK(Announcements!C961)),Announcements!C961,NA())</f>
        <v>43929</v>
      </c>
      <c r="E956" s="15" t="e">
        <f>IF(NOT(ISBLANK(Announcements!D961)),Announcements!D961,NA())</f>
        <v>#N/A</v>
      </c>
      <c r="F956" s="15" t="str">
        <f>IF(NOT(ISBLANK(Announcements!E961)),Announcements!E961,NA())</f>
        <v>PL</v>
      </c>
      <c r="G956" s="15" t="str">
        <f>IF(NOT(ISBLANK(Announcements!F961)),Announcements!F961,NA())</f>
        <v>Asset purchases</v>
      </c>
      <c r="H956" s="15" t="e">
        <f>IF(INDEX('Lending operations'!$L$3:$L$1007,MATCH($A956,'Lending operations'!$A$3:$A$1007,0))="ü",1,0)</f>
        <v>#N/A</v>
      </c>
      <c r="I956" s="15" t="e">
        <f>IF(INDEX('Lending operations'!$M$3:$M$1007,MATCH($A956,'Lending operations'!$A$3:$A$1007,0))="ü",1,NA())</f>
        <v>#N/A</v>
      </c>
      <c r="J956" s="15">
        <f t="shared" si="28"/>
        <v>0</v>
      </c>
      <c r="K956" s="15">
        <f t="shared" si="29"/>
        <v>1</v>
      </c>
      <c r="M956" s="15">
        <f>IF(INDEX('Asset purchases'!L$3:L$1002,MATCH($A956,'Asset purchases'!$A$3:$A$1002,0))="ü",1,NA())</f>
        <v>1</v>
      </c>
      <c r="N956" s="15" t="e">
        <f>IF(INDEX('Asset purchases'!M$3:M$1002,MATCH($A956,'Asset purchases'!$A$3:$A$1002,0))="ü",1,NA())</f>
        <v>#N/A</v>
      </c>
      <c r="O956" s="15" t="e">
        <f>IF(INDEX('Asset purchases'!N$3:N$1002,MATCH($A956,'Asset purchases'!$A$3:$A$1002,0))="ü",1,NA())</f>
        <v>#N/A</v>
      </c>
      <c r="P956" s="15" t="e">
        <f>IF(INDEX('Asset purchases'!O$3:O$1002,MATCH($A956,'Asset purchases'!$A$3:$A$1002,0))="ü",1,NA())</f>
        <v>#N/A</v>
      </c>
      <c r="Q956" s="15" t="e">
        <f>IF(INDEX('Asset purchases'!P$3:P$1002,MATCH($A956,'Asset purchases'!$A$3:$A$1002,0))="ü",1,NA())</f>
        <v>#N/A</v>
      </c>
      <c r="R956" s="15" t="e">
        <f>IF(INDEX('Asset purchases'!Q$3:Q$1002,MATCH($A956,'Asset purchases'!$A$3:$A$1002,0))="ü",1,NA())</f>
        <v>#N/A</v>
      </c>
      <c r="S956" s="15" t="e">
        <f>IF(INDEX('Asset purchases'!R$3:R$1002,MATCH($A956,'Asset purchases'!$A$3:$A$1002,0))="ü",1,NA())</f>
        <v>#N/A</v>
      </c>
      <c r="T956" s="15" t="e">
        <f>IF(INDEX('Asset purchases'!S$3:S$1002,MATCH($A956,'Asset purchases'!$A$3:$A$1002,0))="ü",1,NA())</f>
        <v>#N/A</v>
      </c>
      <c r="U956" s="15" t="e">
        <f>IF(INDEX('Asset purchases'!T$3:T$1002,MATCH($A956,'Asset purchases'!$A$3:$A$1002,0))="ü",1,NA())</f>
        <v>#N/A</v>
      </c>
      <c r="V956" s="43">
        <f>IF(Announcements!H961="ü",1,0)</f>
        <v>0</v>
      </c>
    </row>
    <row r="957" spans="1:22" x14ac:dyDescent="0.3">
      <c r="A957" s="15" t="str">
        <f>IF(NOT(ISBLANK(Announcements!A962)),Announcements!A962,NA())</f>
        <v>PL-20200317-mon-1</v>
      </c>
      <c r="B957" s="15">
        <f>IF(NOT(ISBLANK(Announcements!B962)),Announcements!B962,NA())</f>
        <v>2</v>
      </c>
      <c r="C957" s="15" t="e">
        <f>IF(NOT(ISBLANK(Announcements!#REF!)),Announcements!#REF!,NA())</f>
        <v>#REF!</v>
      </c>
      <c r="D957" s="26">
        <f>IF(NOT(ISBLANK(Announcements!C962)),Announcements!C962,NA())</f>
        <v>43929</v>
      </c>
      <c r="E957" s="15" t="e">
        <f>IF(NOT(ISBLANK(Announcements!D962)),Announcements!D962,NA())</f>
        <v>#N/A</v>
      </c>
      <c r="F957" s="15" t="str">
        <f>IF(NOT(ISBLANK(Announcements!E962)),Announcements!E962,NA())</f>
        <v>PL</v>
      </c>
      <c r="G957" s="15" t="str">
        <f>IF(NOT(ISBLANK(Announcements!F962)),Announcements!F962,NA())</f>
        <v>Interest rate</v>
      </c>
      <c r="H957" s="15" t="e">
        <f>IF(INDEX('Lending operations'!$L$3:$L$1007,MATCH($A957,'Lending operations'!$A$3:$A$1007,0))="ü",1,0)</f>
        <v>#N/A</v>
      </c>
      <c r="I957" s="15" t="e">
        <f>IF(INDEX('Lending operations'!$M$3:$M$1007,MATCH($A957,'Lending operations'!$A$3:$A$1007,0))="ü",1,NA())</f>
        <v>#N/A</v>
      </c>
      <c r="J957" s="15">
        <f t="shared" si="28"/>
        <v>0</v>
      </c>
      <c r="K957" s="15">
        <f t="shared" si="29"/>
        <v>0</v>
      </c>
      <c r="M957" s="15" t="e">
        <f>IF(INDEX('Asset purchases'!L$3:L$1002,MATCH($A957,'Asset purchases'!$A$3:$A$1002,0))="ü",1,NA())</f>
        <v>#N/A</v>
      </c>
      <c r="N957" s="15" t="e">
        <f>IF(INDEX('Asset purchases'!M$3:M$1002,MATCH($A957,'Asset purchases'!$A$3:$A$1002,0))="ü",1,NA())</f>
        <v>#N/A</v>
      </c>
      <c r="O957" s="15" t="e">
        <f>IF(INDEX('Asset purchases'!N$3:N$1002,MATCH($A957,'Asset purchases'!$A$3:$A$1002,0))="ü",1,NA())</f>
        <v>#N/A</v>
      </c>
      <c r="P957" s="15" t="e">
        <f>IF(INDEX('Asset purchases'!O$3:O$1002,MATCH($A957,'Asset purchases'!$A$3:$A$1002,0))="ü",1,NA())</f>
        <v>#N/A</v>
      </c>
      <c r="Q957" s="15" t="e">
        <f>IF(INDEX('Asset purchases'!P$3:P$1002,MATCH($A957,'Asset purchases'!$A$3:$A$1002,0))="ü",1,NA())</f>
        <v>#N/A</v>
      </c>
      <c r="R957" s="15" t="e">
        <f>IF(INDEX('Asset purchases'!Q$3:Q$1002,MATCH($A957,'Asset purchases'!$A$3:$A$1002,0))="ü",1,NA())</f>
        <v>#N/A</v>
      </c>
      <c r="S957" s="15" t="e">
        <f>IF(INDEX('Asset purchases'!R$3:R$1002,MATCH($A957,'Asset purchases'!$A$3:$A$1002,0))="ü",1,NA())</f>
        <v>#N/A</v>
      </c>
      <c r="T957" s="15" t="e">
        <f>IF(INDEX('Asset purchases'!S$3:S$1002,MATCH($A957,'Asset purchases'!$A$3:$A$1002,0))="ü",1,NA())</f>
        <v>#N/A</v>
      </c>
      <c r="U957" s="15" t="e">
        <f>IF(INDEX('Asset purchases'!T$3:T$1002,MATCH($A957,'Asset purchases'!$A$3:$A$1002,0))="ü",1,NA())</f>
        <v>#N/A</v>
      </c>
      <c r="V957" s="43">
        <f>IF(Announcements!H962="ü",1,0)</f>
        <v>0</v>
      </c>
    </row>
    <row r="958" spans="1:22" x14ac:dyDescent="0.3">
      <c r="A958" s="15" t="str">
        <f>IF(NOT(ISBLANK(Announcements!A963)),Announcements!A963,NA())</f>
        <v>PL-20200528-mon-2</v>
      </c>
      <c r="B958" s="15">
        <f>IF(NOT(ISBLANK(Announcements!B963)),Announcements!B963,NA())</f>
        <v>1</v>
      </c>
      <c r="C958" s="15" t="e">
        <f>IF(NOT(ISBLANK(Announcements!#REF!)),Announcements!#REF!,NA())</f>
        <v>#REF!</v>
      </c>
      <c r="D958" s="26">
        <f>IF(NOT(ISBLANK(Announcements!C963)),Announcements!C963,NA())</f>
        <v>43929</v>
      </c>
      <c r="E958" s="15" t="e">
        <f>IF(NOT(ISBLANK(Announcements!D963)),Announcements!D963,NA())</f>
        <v>#N/A</v>
      </c>
      <c r="F958" s="15" t="str">
        <f>IF(NOT(ISBLANK(Announcements!E963)),Announcements!E963,NA())</f>
        <v>PL</v>
      </c>
      <c r="G958" s="15" t="str">
        <f>IF(NOT(ISBLANK(Announcements!F963)),Announcements!F963,NA())</f>
        <v>Lending operations</v>
      </c>
      <c r="H958" s="15">
        <f>IF(INDEX('Lending operations'!$L$3:$L$1007,MATCH($A958,'Lending operations'!$A$3:$A$1007,0))="ü",1,0)</f>
        <v>1</v>
      </c>
      <c r="I958" s="15" t="e">
        <f>IF(INDEX('Lending operations'!$M$3:$M$1007,MATCH($A958,'Lending operations'!$A$3:$A$1007,0))="ü",1,NA())</f>
        <v>#N/A</v>
      </c>
      <c r="J958" s="15">
        <f t="shared" si="28"/>
        <v>0</v>
      </c>
      <c r="K958" s="15">
        <f t="shared" si="29"/>
        <v>0</v>
      </c>
      <c r="M958" s="15" t="e">
        <f>IF(INDEX('Asset purchases'!L$3:L$1002,MATCH($A958,'Asset purchases'!$A$3:$A$1002,0))="ü",1,NA())</f>
        <v>#N/A</v>
      </c>
      <c r="N958" s="15" t="e">
        <f>IF(INDEX('Asset purchases'!M$3:M$1002,MATCH($A958,'Asset purchases'!$A$3:$A$1002,0))="ü",1,NA())</f>
        <v>#N/A</v>
      </c>
      <c r="O958" s="15" t="e">
        <f>IF(INDEX('Asset purchases'!N$3:N$1002,MATCH($A958,'Asset purchases'!$A$3:$A$1002,0))="ü",1,NA())</f>
        <v>#N/A</v>
      </c>
      <c r="P958" s="15" t="e">
        <f>IF(INDEX('Asset purchases'!O$3:O$1002,MATCH($A958,'Asset purchases'!$A$3:$A$1002,0))="ü",1,NA())</f>
        <v>#N/A</v>
      </c>
      <c r="Q958" s="15" t="e">
        <f>IF(INDEX('Asset purchases'!P$3:P$1002,MATCH($A958,'Asset purchases'!$A$3:$A$1002,0))="ü",1,NA())</f>
        <v>#N/A</v>
      </c>
      <c r="R958" s="15" t="e">
        <f>IF(INDEX('Asset purchases'!Q$3:Q$1002,MATCH($A958,'Asset purchases'!$A$3:$A$1002,0))="ü",1,NA())</f>
        <v>#N/A</v>
      </c>
      <c r="S958" s="15" t="e">
        <f>IF(INDEX('Asset purchases'!R$3:R$1002,MATCH($A958,'Asset purchases'!$A$3:$A$1002,0))="ü",1,NA())</f>
        <v>#N/A</v>
      </c>
      <c r="T958" s="15" t="e">
        <f>IF(INDEX('Asset purchases'!S$3:S$1002,MATCH($A958,'Asset purchases'!$A$3:$A$1002,0))="ü",1,NA())</f>
        <v>#N/A</v>
      </c>
      <c r="U958" s="15" t="e">
        <f>IF(INDEX('Asset purchases'!T$3:T$1002,MATCH($A958,'Asset purchases'!$A$3:$A$1002,0))="ü",1,NA())</f>
        <v>#N/A</v>
      </c>
      <c r="V958" s="43">
        <f>IF(Announcements!H963="ü",1,0)</f>
        <v>0</v>
      </c>
    </row>
    <row r="959" spans="1:22" x14ac:dyDescent="0.3">
      <c r="A959" s="15" t="str">
        <f>IF(NOT(ISBLANK(Announcements!A964)),Announcements!A964,NA())</f>
        <v>PL-20200317-mon-1</v>
      </c>
      <c r="B959" s="15">
        <f>IF(NOT(ISBLANK(Announcements!B964)),Announcements!B964,NA())</f>
        <v>3</v>
      </c>
      <c r="C959" s="15" t="e">
        <f>IF(NOT(ISBLANK(Announcements!#REF!)),Announcements!#REF!,NA())</f>
        <v>#REF!</v>
      </c>
      <c r="D959" s="26">
        <f>IF(NOT(ISBLANK(Announcements!C964)),Announcements!C964,NA())</f>
        <v>43979</v>
      </c>
      <c r="E959" s="15" t="e">
        <f>IF(NOT(ISBLANK(Announcements!D964)),Announcements!D964,NA())</f>
        <v>#N/A</v>
      </c>
      <c r="F959" s="15" t="str">
        <f>IF(NOT(ISBLANK(Announcements!E964)),Announcements!E964,NA())</f>
        <v>PL</v>
      </c>
      <c r="G959" s="15" t="str">
        <f>IF(NOT(ISBLANK(Announcements!F964)),Announcements!F964,NA())</f>
        <v>Interest rate</v>
      </c>
      <c r="H959" s="15" t="e">
        <f>IF(INDEX('Lending operations'!$L$3:$L$1007,MATCH($A959,'Lending operations'!$A$3:$A$1007,0))="ü",1,0)</f>
        <v>#N/A</v>
      </c>
      <c r="I959" s="15" t="e">
        <f>IF(INDEX('Lending operations'!$M$3:$M$1007,MATCH($A959,'Lending operations'!$A$3:$A$1007,0))="ü",1,NA())</f>
        <v>#N/A</v>
      </c>
      <c r="J959" s="15">
        <f t="shared" si="28"/>
        <v>0</v>
      </c>
      <c r="K959" s="15">
        <f t="shared" si="29"/>
        <v>0</v>
      </c>
      <c r="M959" s="15" t="e">
        <f>IF(INDEX('Asset purchases'!L$3:L$1002,MATCH($A959,'Asset purchases'!$A$3:$A$1002,0))="ü",1,NA())</f>
        <v>#N/A</v>
      </c>
      <c r="N959" s="15" t="e">
        <f>IF(INDEX('Asset purchases'!M$3:M$1002,MATCH($A959,'Asset purchases'!$A$3:$A$1002,0))="ü",1,NA())</f>
        <v>#N/A</v>
      </c>
      <c r="O959" s="15" t="e">
        <f>IF(INDEX('Asset purchases'!N$3:N$1002,MATCH($A959,'Asset purchases'!$A$3:$A$1002,0))="ü",1,NA())</f>
        <v>#N/A</v>
      </c>
      <c r="P959" s="15" t="e">
        <f>IF(INDEX('Asset purchases'!O$3:O$1002,MATCH($A959,'Asset purchases'!$A$3:$A$1002,0))="ü",1,NA())</f>
        <v>#N/A</v>
      </c>
      <c r="Q959" s="15" t="e">
        <f>IF(INDEX('Asset purchases'!P$3:P$1002,MATCH($A959,'Asset purchases'!$A$3:$A$1002,0))="ü",1,NA())</f>
        <v>#N/A</v>
      </c>
      <c r="R959" s="15" t="e">
        <f>IF(INDEX('Asset purchases'!Q$3:Q$1002,MATCH($A959,'Asset purchases'!$A$3:$A$1002,0))="ü",1,NA())</f>
        <v>#N/A</v>
      </c>
      <c r="S959" s="15" t="e">
        <f>IF(INDEX('Asset purchases'!R$3:R$1002,MATCH($A959,'Asset purchases'!$A$3:$A$1002,0))="ü",1,NA())</f>
        <v>#N/A</v>
      </c>
      <c r="T959" s="15" t="e">
        <f>IF(INDEX('Asset purchases'!S$3:S$1002,MATCH($A959,'Asset purchases'!$A$3:$A$1002,0))="ü",1,NA())</f>
        <v>#N/A</v>
      </c>
      <c r="U959" s="15" t="e">
        <f>IF(INDEX('Asset purchases'!T$3:T$1002,MATCH($A959,'Asset purchases'!$A$3:$A$1002,0))="ü",1,NA())</f>
        <v>#N/A</v>
      </c>
      <c r="V959" s="43">
        <f>IF(Announcements!H964="ü",1,0)</f>
        <v>0</v>
      </c>
    </row>
    <row r="960" spans="1:22" x14ac:dyDescent="0.3">
      <c r="A960" s="15" t="str">
        <f>IF(NOT(ISBLANK(Announcements!A965)),Announcements!A965,NA())</f>
        <v>PL-20200317-mon-1</v>
      </c>
      <c r="B960" s="15">
        <f>IF(NOT(ISBLANK(Announcements!B965)),Announcements!B965,NA())</f>
        <v>4</v>
      </c>
      <c r="C960" s="15" t="e">
        <f>IF(NOT(ISBLANK(Announcements!#REF!)),Announcements!#REF!,NA())</f>
        <v>#REF!</v>
      </c>
      <c r="D960" s="26">
        <f>IF(NOT(ISBLANK(Announcements!C965)),Announcements!C965,NA())</f>
        <v>43998</v>
      </c>
      <c r="E960" s="15" t="e">
        <f>IF(NOT(ISBLANK(Announcements!D965)),Announcements!D965,NA())</f>
        <v>#N/A</v>
      </c>
      <c r="F960" s="15" t="str">
        <f>IF(NOT(ISBLANK(Announcements!E965)),Announcements!E965,NA())</f>
        <v>PL</v>
      </c>
      <c r="G960" s="15" t="str">
        <f>IF(NOT(ISBLANK(Announcements!F965)),Announcements!F965,NA())</f>
        <v>Interest rate</v>
      </c>
      <c r="H960" s="15" t="e">
        <f>IF(INDEX('Lending operations'!$L$3:$L$1007,MATCH($A960,'Lending operations'!$A$3:$A$1007,0))="ü",1,0)</f>
        <v>#N/A</v>
      </c>
      <c r="I960" s="15" t="e">
        <f>IF(INDEX('Lending operations'!$M$3:$M$1007,MATCH($A960,'Lending operations'!$A$3:$A$1007,0))="ü",1,NA())</f>
        <v>#N/A</v>
      </c>
      <c r="J960" s="15">
        <f t="shared" si="28"/>
        <v>0</v>
      </c>
      <c r="K960" s="15">
        <f t="shared" si="29"/>
        <v>0</v>
      </c>
      <c r="M960" s="15" t="e">
        <f>IF(INDEX('Asset purchases'!L$3:L$1002,MATCH($A960,'Asset purchases'!$A$3:$A$1002,0))="ü",1,NA())</f>
        <v>#N/A</v>
      </c>
      <c r="N960" s="15" t="e">
        <f>IF(INDEX('Asset purchases'!M$3:M$1002,MATCH($A960,'Asset purchases'!$A$3:$A$1002,0))="ü",1,NA())</f>
        <v>#N/A</v>
      </c>
      <c r="O960" s="15" t="e">
        <f>IF(INDEX('Asset purchases'!N$3:N$1002,MATCH($A960,'Asset purchases'!$A$3:$A$1002,0))="ü",1,NA())</f>
        <v>#N/A</v>
      </c>
      <c r="P960" s="15" t="e">
        <f>IF(INDEX('Asset purchases'!O$3:O$1002,MATCH($A960,'Asset purchases'!$A$3:$A$1002,0))="ü",1,NA())</f>
        <v>#N/A</v>
      </c>
      <c r="Q960" s="15" t="e">
        <f>IF(INDEX('Asset purchases'!P$3:P$1002,MATCH($A960,'Asset purchases'!$A$3:$A$1002,0))="ü",1,NA())</f>
        <v>#N/A</v>
      </c>
      <c r="R960" s="15" t="e">
        <f>IF(INDEX('Asset purchases'!Q$3:Q$1002,MATCH($A960,'Asset purchases'!$A$3:$A$1002,0))="ü",1,NA())</f>
        <v>#N/A</v>
      </c>
      <c r="S960" s="15" t="e">
        <f>IF(INDEX('Asset purchases'!R$3:R$1002,MATCH($A960,'Asset purchases'!$A$3:$A$1002,0))="ü",1,NA())</f>
        <v>#N/A</v>
      </c>
      <c r="T960" s="15" t="e">
        <f>IF(INDEX('Asset purchases'!S$3:S$1002,MATCH($A960,'Asset purchases'!$A$3:$A$1002,0))="ü",1,NA())</f>
        <v>#N/A</v>
      </c>
      <c r="U960" s="15" t="e">
        <f>IF(INDEX('Asset purchases'!T$3:T$1002,MATCH($A960,'Asset purchases'!$A$3:$A$1002,0))="ü",1,NA())</f>
        <v>#N/A</v>
      </c>
      <c r="V960" s="43">
        <f>IF(Announcements!H965="ü",1,0)</f>
        <v>0</v>
      </c>
    </row>
    <row r="961" spans="1:22" x14ac:dyDescent="0.3">
      <c r="A961" s="15" t="str">
        <f>IF(NOT(ISBLANK(Announcements!A966)),Announcements!A966,NA())</f>
        <v>PL-20200317-mon-1</v>
      </c>
      <c r="B961" s="15">
        <f>IF(NOT(ISBLANK(Announcements!B966)),Announcements!B966,NA())</f>
        <v>5</v>
      </c>
      <c r="C961" s="15" t="e">
        <f>IF(NOT(ISBLANK(Announcements!#REF!)),Announcements!#REF!,NA())</f>
        <v>#REF!</v>
      </c>
      <c r="D961" s="26">
        <f>IF(NOT(ISBLANK(Announcements!C966)),Announcements!C966,NA())</f>
        <v>44026</v>
      </c>
      <c r="E961" s="15" t="e">
        <f>IF(NOT(ISBLANK(Announcements!D966)),Announcements!D966,NA())</f>
        <v>#N/A</v>
      </c>
      <c r="F961" s="15" t="str">
        <f>IF(NOT(ISBLANK(Announcements!E966)),Announcements!E966,NA())</f>
        <v>PL</v>
      </c>
      <c r="G961" s="15" t="str">
        <f>IF(NOT(ISBLANK(Announcements!F966)),Announcements!F966,NA())</f>
        <v>Interest rate</v>
      </c>
      <c r="H961" s="15" t="e">
        <f>IF(INDEX('Lending operations'!$L$3:$L$1007,MATCH($A961,'Lending operations'!$A$3:$A$1007,0))="ü",1,0)</f>
        <v>#N/A</v>
      </c>
      <c r="I961" s="15" t="e">
        <f>IF(INDEX('Lending operations'!$M$3:$M$1007,MATCH($A961,'Lending operations'!$A$3:$A$1007,0))="ü",1,NA())</f>
        <v>#N/A</v>
      </c>
      <c r="J961" s="15">
        <f t="shared" si="28"/>
        <v>0</v>
      </c>
      <c r="K961" s="15">
        <f t="shared" si="29"/>
        <v>0</v>
      </c>
      <c r="M961" s="15" t="e">
        <f>IF(INDEX('Asset purchases'!L$3:L$1002,MATCH($A961,'Asset purchases'!$A$3:$A$1002,0))="ü",1,NA())</f>
        <v>#N/A</v>
      </c>
      <c r="N961" s="15" t="e">
        <f>IF(INDEX('Asset purchases'!M$3:M$1002,MATCH($A961,'Asset purchases'!$A$3:$A$1002,0))="ü",1,NA())</f>
        <v>#N/A</v>
      </c>
      <c r="O961" s="15" t="e">
        <f>IF(INDEX('Asset purchases'!N$3:N$1002,MATCH($A961,'Asset purchases'!$A$3:$A$1002,0))="ü",1,NA())</f>
        <v>#N/A</v>
      </c>
      <c r="P961" s="15" t="e">
        <f>IF(INDEX('Asset purchases'!O$3:O$1002,MATCH($A961,'Asset purchases'!$A$3:$A$1002,0))="ü",1,NA())</f>
        <v>#N/A</v>
      </c>
      <c r="Q961" s="15" t="e">
        <f>IF(INDEX('Asset purchases'!P$3:P$1002,MATCH($A961,'Asset purchases'!$A$3:$A$1002,0))="ü",1,NA())</f>
        <v>#N/A</v>
      </c>
      <c r="R961" s="15" t="e">
        <f>IF(INDEX('Asset purchases'!Q$3:Q$1002,MATCH($A961,'Asset purchases'!$A$3:$A$1002,0))="ü",1,NA())</f>
        <v>#N/A</v>
      </c>
      <c r="S961" s="15" t="e">
        <f>IF(INDEX('Asset purchases'!R$3:R$1002,MATCH($A961,'Asset purchases'!$A$3:$A$1002,0))="ü",1,NA())</f>
        <v>#N/A</v>
      </c>
      <c r="T961" s="15" t="e">
        <f>IF(INDEX('Asset purchases'!S$3:S$1002,MATCH($A961,'Asset purchases'!$A$3:$A$1002,0))="ü",1,NA())</f>
        <v>#N/A</v>
      </c>
      <c r="U961" s="15" t="e">
        <f>IF(INDEX('Asset purchases'!T$3:T$1002,MATCH($A961,'Asset purchases'!$A$3:$A$1002,0))="ü",1,NA())</f>
        <v>#N/A</v>
      </c>
      <c r="V961" s="43">
        <f>IF(Announcements!H966="ü",1,0)</f>
        <v>0</v>
      </c>
    </row>
    <row r="962" spans="1:22" x14ac:dyDescent="0.3">
      <c r="A962" s="15" t="str">
        <f>IF(NOT(ISBLANK(Announcements!A967)),Announcements!A967,NA())</f>
        <v>PL-20200317-mon-1</v>
      </c>
      <c r="B962" s="15">
        <f>IF(NOT(ISBLANK(Announcements!B967)),Announcements!B967,NA())</f>
        <v>6</v>
      </c>
      <c r="C962" s="15" t="e">
        <f>IF(NOT(ISBLANK(Announcements!#REF!)),Announcements!#REF!,NA())</f>
        <v>#REF!</v>
      </c>
      <c r="D962" s="26">
        <f>IF(NOT(ISBLANK(Announcements!C967)),Announcements!C967,NA())</f>
        <v>44089</v>
      </c>
      <c r="E962" s="15" t="e">
        <f>IF(NOT(ISBLANK(Announcements!D967)),Announcements!D967,NA())</f>
        <v>#N/A</v>
      </c>
      <c r="F962" s="15" t="str">
        <f>IF(NOT(ISBLANK(Announcements!E967)),Announcements!E967,NA())</f>
        <v>PL</v>
      </c>
      <c r="G962" s="15" t="str">
        <f>IF(NOT(ISBLANK(Announcements!F967)),Announcements!F967,NA())</f>
        <v>Interest rate</v>
      </c>
      <c r="H962" s="15" t="e">
        <f>IF(INDEX('Lending operations'!$L$3:$L$1007,MATCH($A962,'Lending operations'!$A$3:$A$1007,0))="ü",1,0)</f>
        <v>#N/A</v>
      </c>
      <c r="I962" s="15" t="e">
        <f>IF(INDEX('Lending operations'!$M$3:$M$1007,MATCH($A962,'Lending operations'!$A$3:$A$1007,0))="ü",1,NA())</f>
        <v>#N/A</v>
      </c>
      <c r="J962" s="15">
        <f t="shared" si="28"/>
        <v>0</v>
      </c>
      <c r="K962" s="15">
        <f t="shared" si="29"/>
        <v>0</v>
      </c>
      <c r="M962" s="15" t="e">
        <f>IF(INDEX('Asset purchases'!L$3:L$1002,MATCH($A962,'Asset purchases'!$A$3:$A$1002,0))="ü",1,NA())</f>
        <v>#N/A</v>
      </c>
      <c r="N962" s="15" t="e">
        <f>IF(INDEX('Asset purchases'!M$3:M$1002,MATCH($A962,'Asset purchases'!$A$3:$A$1002,0))="ü",1,NA())</f>
        <v>#N/A</v>
      </c>
      <c r="O962" s="15" t="e">
        <f>IF(INDEX('Asset purchases'!N$3:N$1002,MATCH($A962,'Asset purchases'!$A$3:$A$1002,0))="ü",1,NA())</f>
        <v>#N/A</v>
      </c>
      <c r="P962" s="15" t="e">
        <f>IF(INDEX('Asset purchases'!O$3:O$1002,MATCH($A962,'Asset purchases'!$A$3:$A$1002,0))="ü",1,NA())</f>
        <v>#N/A</v>
      </c>
      <c r="Q962" s="15" t="e">
        <f>IF(INDEX('Asset purchases'!P$3:P$1002,MATCH($A962,'Asset purchases'!$A$3:$A$1002,0))="ü",1,NA())</f>
        <v>#N/A</v>
      </c>
      <c r="R962" s="15" t="e">
        <f>IF(INDEX('Asset purchases'!Q$3:Q$1002,MATCH($A962,'Asset purchases'!$A$3:$A$1002,0))="ü",1,NA())</f>
        <v>#N/A</v>
      </c>
      <c r="S962" s="15" t="e">
        <f>IF(INDEX('Asset purchases'!R$3:R$1002,MATCH($A962,'Asset purchases'!$A$3:$A$1002,0))="ü",1,NA())</f>
        <v>#N/A</v>
      </c>
      <c r="T962" s="15" t="e">
        <f>IF(INDEX('Asset purchases'!S$3:S$1002,MATCH($A962,'Asset purchases'!$A$3:$A$1002,0))="ü",1,NA())</f>
        <v>#N/A</v>
      </c>
      <c r="U962" s="15" t="e">
        <f>IF(INDEX('Asset purchases'!T$3:T$1002,MATCH($A962,'Asset purchases'!$A$3:$A$1002,0))="ü",1,NA())</f>
        <v>#N/A</v>
      </c>
      <c r="V962" s="43">
        <f>IF(Announcements!H967="ü",1,0)</f>
        <v>0</v>
      </c>
    </row>
    <row r="963" spans="1:22" x14ac:dyDescent="0.3">
      <c r="A963" s="15" t="str">
        <f>IF(NOT(ISBLANK(Announcements!A968)),Announcements!A968,NA())</f>
        <v>PL-20200317-mon-1</v>
      </c>
      <c r="B963" s="15">
        <f>IF(NOT(ISBLANK(Announcements!B968)),Announcements!B968,NA())</f>
        <v>7</v>
      </c>
      <c r="C963" s="15" t="e">
        <f>IF(NOT(ISBLANK(Announcements!#REF!)),Announcements!#REF!,NA())</f>
        <v>#REF!</v>
      </c>
      <c r="D963" s="26">
        <f>IF(NOT(ISBLANK(Announcements!C968)),Announcements!C968,NA())</f>
        <v>44111</v>
      </c>
      <c r="E963" s="15" t="e">
        <f>IF(NOT(ISBLANK(Announcements!D968)),Announcements!D968,NA())</f>
        <v>#N/A</v>
      </c>
      <c r="F963" s="15" t="str">
        <f>IF(NOT(ISBLANK(Announcements!E968)),Announcements!E968,NA())</f>
        <v>PL</v>
      </c>
      <c r="G963" s="15" t="str">
        <f>IF(NOT(ISBLANK(Announcements!F968)),Announcements!F968,NA())</f>
        <v>Interest rate</v>
      </c>
      <c r="H963" s="15" t="e">
        <f>IF(INDEX('Lending operations'!$L$3:$L$1007,MATCH($A963,'Lending operations'!$A$3:$A$1007,0))="ü",1,0)</f>
        <v>#N/A</v>
      </c>
      <c r="I963" s="15" t="e">
        <f>IF(INDEX('Lending operations'!$M$3:$M$1007,MATCH($A963,'Lending operations'!$A$3:$A$1007,0))="ü",1,NA())</f>
        <v>#N/A</v>
      </c>
      <c r="J963" s="15">
        <f t="shared" ref="J963:J1001" si="30">IF(_xlfn.AGGREGATE(9,3,$P963:$U963)&gt;0,1,0)</f>
        <v>0</v>
      </c>
      <c r="K963" s="15">
        <f t="shared" ref="K963:K1001" si="31">IF(_xlfn.AGGREGATE(9,3,$M963:$O963)&gt;0,1,0)</f>
        <v>0</v>
      </c>
      <c r="M963" s="15" t="e">
        <f>IF(INDEX('Asset purchases'!L$3:L$1002,MATCH($A963,'Asset purchases'!$A$3:$A$1002,0))="ü",1,NA())</f>
        <v>#N/A</v>
      </c>
      <c r="N963" s="15" t="e">
        <f>IF(INDEX('Asset purchases'!M$3:M$1002,MATCH($A963,'Asset purchases'!$A$3:$A$1002,0))="ü",1,NA())</f>
        <v>#N/A</v>
      </c>
      <c r="O963" s="15" t="e">
        <f>IF(INDEX('Asset purchases'!N$3:N$1002,MATCH($A963,'Asset purchases'!$A$3:$A$1002,0))="ü",1,NA())</f>
        <v>#N/A</v>
      </c>
      <c r="P963" s="15" t="e">
        <f>IF(INDEX('Asset purchases'!O$3:O$1002,MATCH($A963,'Asset purchases'!$A$3:$A$1002,0))="ü",1,NA())</f>
        <v>#N/A</v>
      </c>
      <c r="Q963" s="15" t="e">
        <f>IF(INDEX('Asset purchases'!P$3:P$1002,MATCH($A963,'Asset purchases'!$A$3:$A$1002,0))="ü",1,NA())</f>
        <v>#N/A</v>
      </c>
      <c r="R963" s="15" t="e">
        <f>IF(INDEX('Asset purchases'!Q$3:Q$1002,MATCH($A963,'Asset purchases'!$A$3:$A$1002,0))="ü",1,NA())</f>
        <v>#N/A</v>
      </c>
      <c r="S963" s="15" t="e">
        <f>IF(INDEX('Asset purchases'!R$3:R$1002,MATCH($A963,'Asset purchases'!$A$3:$A$1002,0))="ü",1,NA())</f>
        <v>#N/A</v>
      </c>
      <c r="T963" s="15" t="e">
        <f>IF(INDEX('Asset purchases'!S$3:S$1002,MATCH($A963,'Asset purchases'!$A$3:$A$1002,0))="ü",1,NA())</f>
        <v>#N/A</v>
      </c>
      <c r="U963" s="15" t="e">
        <f>IF(INDEX('Asset purchases'!T$3:T$1002,MATCH($A963,'Asset purchases'!$A$3:$A$1002,0))="ü",1,NA())</f>
        <v>#N/A</v>
      </c>
      <c r="V963" s="43">
        <f>IF(Announcements!H968="ü",1,0)</f>
        <v>0</v>
      </c>
    </row>
    <row r="964" spans="1:22" x14ac:dyDescent="0.3">
      <c r="A964" s="15" t="str">
        <f>IF(NOT(ISBLANK(Announcements!A969)),Announcements!A969,NA())</f>
        <v>PL-20200317-mon-1</v>
      </c>
      <c r="B964" s="15">
        <f>IF(NOT(ISBLANK(Announcements!B969)),Announcements!B969,NA())</f>
        <v>8</v>
      </c>
      <c r="C964" s="15" t="e">
        <f>IF(NOT(ISBLANK(Announcements!#REF!)),Announcements!#REF!,NA())</f>
        <v>#REF!</v>
      </c>
      <c r="D964" s="26">
        <f>IF(NOT(ISBLANK(Announcements!C969)),Announcements!C969,NA())</f>
        <v>44141</v>
      </c>
      <c r="E964" s="15" t="e">
        <f>IF(NOT(ISBLANK(Announcements!D969)),Announcements!D969,NA())</f>
        <v>#N/A</v>
      </c>
      <c r="F964" s="15" t="str">
        <f>IF(NOT(ISBLANK(Announcements!E969)),Announcements!E969,NA())</f>
        <v>PL</v>
      </c>
      <c r="G964" s="15" t="str">
        <f>IF(NOT(ISBLANK(Announcements!F969)),Announcements!F969,NA())</f>
        <v>Interest rate</v>
      </c>
      <c r="H964" s="15" t="e">
        <f>IF(INDEX('Lending operations'!$L$3:$L$1007,MATCH($A964,'Lending operations'!$A$3:$A$1007,0))="ü",1,0)</f>
        <v>#N/A</v>
      </c>
      <c r="I964" s="15" t="e">
        <f>IF(INDEX('Lending operations'!$M$3:$M$1007,MATCH($A964,'Lending operations'!$A$3:$A$1007,0))="ü",1,NA())</f>
        <v>#N/A</v>
      </c>
      <c r="J964" s="15">
        <f t="shared" si="30"/>
        <v>0</v>
      </c>
      <c r="K964" s="15">
        <f t="shared" si="31"/>
        <v>0</v>
      </c>
      <c r="M964" s="15" t="e">
        <f>IF(INDEX('Asset purchases'!L$3:L$1002,MATCH($A964,'Asset purchases'!$A$3:$A$1002,0))="ü",1,NA())</f>
        <v>#N/A</v>
      </c>
      <c r="N964" s="15" t="e">
        <f>IF(INDEX('Asset purchases'!M$3:M$1002,MATCH($A964,'Asset purchases'!$A$3:$A$1002,0))="ü",1,NA())</f>
        <v>#N/A</v>
      </c>
      <c r="O964" s="15" t="e">
        <f>IF(INDEX('Asset purchases'!N$3:N$1002,MATCH($A964,'Asset purchases'!$A$3:$A$1002,0))="ü",1,NA())</f>
        <v>#N/A</v>
      </c>
      <c r="P964" s="15" t="e">
        <f>IF(INDEX('Asset purchases'!O$3:O$1002,MATCH($A964,'Asset purchases'!$A$3:$A$1002,0))="ü",1,NA())</f>
        <v>#N/A</v>
      </c>
      <c r="Q964" s="15" t="e">
        <f>IF(INDEX('Asset purchases'!P$3:P$1002,MATCH($A964,'Asset purchases'!$A$3:$A$1002,0))="ü",1,NA())</f>
        <v>#N/A</v>
      </c>
      <c r="R964" s="15" t="e">
        <f>IF(INDEX('Asset purchases'!Q$3:Q$1002,MATCH($A964,'Asset purchases'!$A$3:$A$1002,0))="ü",1,NA())</f>
        <v>#N/A</v>
      </c>
      <c r="S964" s="15" t="e">
        <f>IF(INDEX('Asset purchases'!R$3:R$1002,MATCH($A964,'Asset purchases'!$A$3:$A$1002,0))="ü",1,NA())</f>
        <v>#N/A</v>
      </c>
      <c r="T964" s="15" t="e">
        <f>IF(INDEX('Asset purchases'!S$3:S$1002,MATCH($A964,'Asset purchases'!$A$3:$A$1002,0))="ü",1,NA())</f>
        <v>#N/A</v>
      </c>
      <c r="U964" s="15" t="e">
        <f>IF(INDEX('Asset purchases'!T$3:T$1002,MATCH($A964,'Asset purchases'!$A$3:$A$1002,0))="ü",1,NA())</f>
        <v>#N/A</v>
      </c>
      <c r="V964" s="43">
        <f>IF(Announcements!H969="ü",1,0)</f>
        <v>0</v>
      </c>
    </row>
    <row r="965" spans="1:22" x14ac:dyDescent="0.3">
      <c r="A965" s="15" t="str">
        <f>IF(NOT(ISBLANK(Announcements!A970)),Announcements!A970,NA())</f>
        <v>PL-20200317-mon-1</v>
      </c>
      <c r="B965" s="15">
        <f>IF(NOT(ISBLANK(Announcements!B970)),Announcements!B970,NA())</f>
        <v>9</v>
      </c>
      <c r="C965" s="15" t="e">
        <f>IF(NOT(ISBLANK(Announcements!#REF!)),Announcements!#REF!,NA())</f>
        <v>#REF!</v>
      </c>
      <c r="D965" s="26">
        <f>IF(NOT(ISBLANK(Announcements!C970)),Announcements!C970,NA())</f>
        <v>44167</v>
      </c>
      <c r="E965" s="15" t="e">
        <f>IF(NOT(ISBLANK(Announcements!D970)),Announcements!D970,NA())</f>
        <v>#N/A</v>
      </c>
      <c r="F965" s="15" t="str">
        <f>IF(NOT(ISBLANK(Announcements!E970)),Announcements!E970,NA())</f>
        <v>PL</v>
      </c>
      <c r="G965" s="15" t="str">
        <f>IF(NOT(ISBLANK(Announcements!F970)),Announcements!F970,NA())</f>
        <v>Interest rate</v>
      </c>
      <c r="H965" s="15" t="e">
        <f>IF(INDEX('Lending operations'!$L$3:$L$1007,MATCH($A965,'Lending operations'!$A$3:$A$1007,0))="ü",1,0)</f>
        <v>#N/A</v>
      </c>
      <c r="I965" s="15" t="e">
        <f>IF(INDEX('Lending operations'!$M$3:$M$1007,MATCH($A965,'Lending operations'!$A$3:$A$1007,0))="ü",1,NA())</f>
        <v>#N/A</v>
      </c>
      <c r="J965" s="15">
        <f t="shared" si="30"/>
        <v>0</v>
      </c>
      <c r="K965" s="15">
        <f t="shared" si="31"/>
        <v>0</v>
      </c>
      <c r="M965" s="15" t="e">
        <f>IF(INDEX('Asset purchases'!L$3:L$1002,MATCH($A965,'Asset purchases'!$A$3:$A$1002,0))="ü",1,NA())</f>
        <v>#N/A</v>
      </c>
      <c r="N965" s="15" t="e">
        <f>IF(INDEX('Asset purchases'!M$3:M$1002,MATCH($A965,'Asset purchases'!$A$3:$A$1002,0))="ü",1,NA())</f>
        <v>#N/A</v>
      </c>
      <c r="O965" s="15" t="e">
        <f>IF(INDEX('Asset purchases'!N$3:N$1002,MATCH($A965,'Asset purchases'!$A$3:$A$1002,0))="ü",1,NA())</f>
        <v>#N/A</v>
      </c>
      <c r="P965" s="15" t="e">
        <f>IF(INDEX('Asset purchases'!O$3:O$1002,MATCH($A965,'Asset purchases'!$A$3:$A$1002,0))="ü",1,NA())</f>
        <v>#N/A</v>
      </c>
      <c r="Q965" s="15" t="e">
        <f>IF(INDEX('Asset purchases'!P$3:P$1002,MATCH($A965,'Asset purchases'!$A$3:$A$1002,0))="ü",1,NA())</f>
        <v>#N/A</v>
      </c>
      <c r="R965" s="15" t="e">
        <f>IF(INDEX('Asset purchases'!Q$3:Q$1002,MATCH($A965,'Asset purchases'!$A$3:$A$1002,0))="ü",1,NA())</f>
        <v>#N/A</v>
      </c>
      <c r="S965" s="15" t="e">
        <f>IF(INDEX('Asset purchases'!R$3:R$1002,MATCH($A965,'Asset purchases'!$A$3:$A$1002,0))="ü",1,NA())</f>
        <v>#N/A</v>
      </c>
      <c r="T965" s="15" t="e">
        <f>IF(INDEX('Asset purchases'!S$3:S$1002,MATCH($A965,'Asset purchases'!$A$3:$A$1002,0))="ü",1,NA())</f>
        <v>#N/A</v>
      </c>
      <c r="U965" s="15" t="e">
        <f>IF(INDEX('Asset purchases'!T$3:T$1002,MATCH($A965,'Asset purchases'!$A$3:$A$1002,0))="ü",1,NA())</f>
        <v>#N/A</v>
      </c>
      <c r="V965" s="43">
        <f>IF(Announcements!H970="ü",1,0)</f>
        <v>0</v>
      </c>
    </row>
    <row r="966" spans="1:22" x14ac:dyDescent="0.3">
      <c r="A966" s="15" t="str">
        <f>IF(NOT(ISBLANK(Announcements!A971)),Announcements!A971,NA())</f>
        <v>PL-20200317-mon-1</v>
      </c>
      <c r="B966" s="15">
        <f>IF(NOT(ISBLANK(Announcements!B971)),Announcements!B971,NA())</f>
        <v>10</v>
      </c>
      <c r="C966" s="15" t="e">
        <f>IF(NOT(ISBLANK(Announcements!#REF!)),Announcements!#REF!,NA())</f>
        <v>#REF!</v>
      </c>
      <c r="D966" s="26">
        <f>IF(NOT(ISBLANK(Announcements!C971)),Announcements!C971,NA())</f>
        <v>44209</v>
      </c>
      <c r="E966" s="15" t="e">
        <f>IF(NOT(ISBLANK(Announcements!D971)),Announcements!D971,NA())</f>
        <v>#N/A</v>
      </c>
      <c r="F966" s="15" t="str">
        <f>IF(NOT(ISBLANK(Announcements!E971)),Announcements!E971,NA())</f>
        <v>PL</v>
      </c>
      <c r="G966" s="15" t="str">
        <f>IF(NOT(ISBLANK(Announcements!F971)),Announcements!F971,NA())</f>
        <v>Interest rate</v>
      </c>
      <c r="H966" s="15" t="e">
        <f>IF(INDEX('Lending operations'!$L$3:$L$1007,MATCH($A966,'Lending operations'!$A$3:$A$1007,0))="ü",1,0)</f>
        <v>#N/A</v>
      </c>
      <c r="I966" s="15" t="e">
        <f>IF(INDEX('Lending operations'!$M$3:$M$1007,MATCH($A966,'Lending operations'!$A$3:$A$1007,0))="ü",1,NA())</f>
        <v>#N/A</v>
      </c>
      <c r="J966" s="15">
        <f t="shared" si="30"/>
        <v>0</v>
      </c>
      <c r="K966" s="15">
        <f t="shared" si="31"/>
        <v>0</v>
      </c>
      <c r="M966" s="15" t="e">
        <f>IF(INDEX('Asset purchases'!L$3:L$1002,MATCH($A966,'Asset purchases'!$A$3:$A$1002,0))="ü",1,NA())</f>
        <v>#N/A</v>
      </c>
      <c r="N966" s="15" t="e">
        <f>IF(INDEX('Asset purchases'!M$3:M$1002,MATCH($A966,'Asset purchases'!$A$3:$A$1002,0))="ü",1,NA())</f>
        <v>#N/A</v>
      </c>
      <c r="O966" s="15" t="e">
        <f>IF(INDEX('Asset purchases'!N$3:N$1002,MATCH($A966,'Asset purchases'!$A$3:$A$1002,0))="ü",1,NA())</f>
        <v>#N/A</v>
      </c>
      <c r="P966" s="15" t="e">
        <f>IF(INDEX('Asset purchases'!O$3:O$1002,MATCH($A966,'Asset purchases'!$A$3:$A$1002,0))="ü",1,NA())</f>
        <v>#N/A</v>
      </c>
      <c r="Q966" s="15" t="e">
        <f>IF(INDEX('Asset purchases'!P$3:P$1002,MATCH($A966,'Asset purchases'!$A$3:$A$1002,0))="ü",1,NA())</f>
        <v>#N/A</v>
      </c>
      <c r="R966" s="15" t="e">
        <f>IF(INDEX('Asset purchases'!Q$3:Q$1002,MATCH($A966,'Asset purchases'!$A$3:$A$1002,0))="ü",1,NA())</f>
        <v>#N/A</v>
      </c>
      <c r="S966" s="15" t="e">
        <f>IF(INDEX('Asset purchases'!R$3:R$1002,MATCH($A966,'Asset purchases'!$A$3:$A$1002,0))="ü",1,NA())</f>
        <v>#N/A</v>
      </c>
      <c r="T966" s="15" t="e">
        <f>IF(INDEX('Asset purchases'!S$3:S$1002,MATCH($A966,'Asset purchases'!$A$3:$A$1002,0))="ü",1,NA())</f>
        <v>#N/A</v>
      </c>
      <c r="U966" s="15" t="e">
        <f>IF(INDEX('Asset purchases'!T$3:T$1002,MATCH($A966,'Asset purchases'!$A$3:$A$1002,0))="ü",1,NA())</f>
        <v>#N/A</v>
      </c>
      <c r="V966" s="43">
        <f>IF(Announcements!H971="ü",1,0)</f>
        <v>0</v>
      </c>
    </row>
    <row r="967" spans="1:22" x14ac:dyDescent="0.3">
      <c r="A967" s="15" t="str">
        <f>IF(NOT(ISBLANK(Announcements!A972)),Announcements!A972,NA())</f>
        <v>PL-20200317-mon-1</v>
      </c>
      <c r="B967" s="15">
        <f>IF(NOT(ISBLANK(Announcements!B972)),Announcements!B972,NA())</f>
        <v>11</v>
      </c>
      <c r="C967" s="15" t="e">
        <f>IF(NOT(ISBLANK(Announcements!#REF!)),Announcements!#REF!,NA())</f>
        <v>#REF!</v>
      </c>
      <c r="D967" s="26">
        <f>IF(NOT(ISBLANK(Announcements!C972)),Announcements!C972,NA())</f>
        <v>44230</v>
      </c>
      <c r="E967" s="15" t="e">
        <f>IF(NOT(ISBLANK(Announcements!D972)),Announcements!D972,NA())</f>
        <v>#N/A</v>
      </c>
      <c r="F967" s="15" t="str">
        <f>IF(NOT(ISBLANK(Announcements!E972)),Announcements!E972,NA())</f>
        <v>PL</v>
      </c>
      <c r="G967" s="15" t="str">
        <f>IF(NOT(ISBLANK(Announcements!F972)),Announcements!F972,NA())</f>
        <v>Interest rate</v>
      </c>
      <c r="H967" s="15" t="e">
        <f>IF(INDEX('Lending operations'!$L$3:$L$1007,MATCH($A967,'Lending operations'!$A$3:$A$1007,0))="ü",1,0)</f>
        <v>#N/A</v>
      </c>
      <c r="I967" s="15" t="e">
        <f>IF(INDEX('Lending operations'!$M$3:$M$1007,MATCH($A967,'Lending operations'!$A$3:$A$1007,0))="ü",1,NA())</f>
        <v>#N/A</v>
      </c>
      <c r="J967" s="15">
        <f t="shared" si="30"/>
        <v>0</v>
      </c>
      <c r="K967" s="15">
        <f t="shared" si="31"/>
        <v>0</v>
      </c>
      <c r="M967" s="15" t="e">
        <f>IF(INDEX('Asset purchases'!L$3:L$1002,MATCH($A967,'Asset purchases'!$A$3:$A$1002,0))="ü",1,NA())</f>
        <v>#N/A</v>
      </c>
      <c r="N967" s="15" t="e">
        <f>IF(INDEX('Asset purchases'!M$3:M$1002,MATCH($A967,'Asset purchases'!$A$3:$A$1002,0))="ü",1,NA())</f>
        <v>#N/A</v>
      </c>
      <c r="O967" s="15" t="e">
        <f>IF(INDEX('Asset purchases'!N$3:N$1002,MATCH($A967,'Asset purchases'!$A$3:$A$1002,0))="ü",1,NA())</f>
        <v>#N/A</v>
      </c>
      <c r="P967" s="15" t="e">
        <f>IF(INDEX('Asset purchases'!O$3:O$1002,MATCH($A967,'Asset purchases'!$A$3:$A$1002,0))="ü",1,NA())</f>
        <v>#N/A</v>
      </c>
      <c r="Q967" s="15" t="e">
        <f>IF(INDEX('Asset purchases'!P$3:P$1002,MATCH($A967,'Asset purchases'!$A$3:$A$1002,0))="ü",1,NA())</f>
        <v>#N/A</v>
      </c>
      <c r="R967" s="15" t="e">
        <f>IF(INDEX('Asset purchases'!Q$3:Q$1002,MATCH($A967,'Asset purchases'!$A$3:$A$1002,0))="ü",1,NA())</f>
        <v>#N/A</v>
      </c>
      <c r="S967" s="15" t="e">
        <f>IF(INDEX('Asset purchases'!R$3:R$1002,MATCH($A967,'Asset purchases'!$A$3:$A$1002,0))="ü",1,NA())</f>
        <v>#N/A</v>
      </c>
      <c r="T967" s="15" t="e">
        <f>IF(INDEX('Asset purchases'!S$3:S$1002,MATCH($A967,'Asset purchases'!$A$3:$A$1002,0))="ü",1,NA())</f>
        <v>#N/A</v>
      </c>
      <c r="U967" s="15" t="e">
        <f>IF(INDEX('Asset purchases'!T$3:T$1002,MATCH($A967,'Asset purchases'!$A$3:$A$1002,0))="ü",1,NA())</f>
        <v>#N/A</v>
      </c>
      <c r="V967" s="43">
        <f>IF(Announcements!H972="ü",1,0)</f>
        <v>0</v>
      </c>
    </row>
    <row r="968" spans="1:22" x14ac:dyDescent="0.3">
      <c r="A968" s="15" t="str">
        <f>IF(NOT(ISBLANK(Announcements!A973)),Announcements!A973,NA())</f>
        <v>PL-20200317-mon-1</v>
      </c>
      <c r="B968" s="15">
        <f>IF(NOT(ISBLANK(Announcements!B973)),Announcements!B973,NA())</f>
        <v>12</v>
      </c>
      <c r="C968" s="15" t="e">
        <f>IF(NOT(ISBLANK(Announcements!#REF!)),Announcements!#REF!,NA())</f>
        <v>#REF!</v>
      </c>
      <c r="D968" s="26">
        <f>IF(NOT(ISBLANK(Announcements!C973)),Announcements!C973,NA())</f>
        <v>44258</v>
      </c>
      <c r="E968" s="15" t="e">
        <f>IF(NOT(ISBLANK(Announcements!D973)),Announcements!D973,NA())</f>
        <v>#N/A</v>
      </c>
      <c r="F968" s="15" t="str">
        <f>IF(NOT(ISBLANK(Announcements!E973)),Announcements!E973,NA())</f>
        <v>PL</v>
      </c>
      <c r="G968" s="15" t="str">
        <f>IF(NOT(ISBLANK(Announcements!F973)),Announcements!F973,NA())</f>
        <v>Interest rate</v>
      </c>
      <c r="H968" s="15" t="e">
        <f>IF(INDEX('Lending operations'!$L$3:$L$1007,MATCH($A968,'Lending operations'!$A$3:$A$1007,0))="ü",1,0)</f>
        <v>#N/A</v>
      </c>
      <c r="I968" s="15" t="e">
        <f>IF(INDEX('Lending operations'!$M$3:$M$1007,MATCH($A968,'Lending operations'!$A$3:$A$1007,0))="ü",1,NA())</f>
        <v>#N/A</v>
      </c>
      <c r="J968" s="15">
        <f t="shared" si="30"/>
        <v>0</v>
      </c>
      <c r="K968" s="15">
        <f t="shared" si="31"/>
        <v>0</v>
      </c>
      <c r="M968" s="15" t="e">
        <f>IF(INDEX('Asset purchases'!L$3:L$1002,MATCH($A968,'Asset purchases'!$A$3:$A$1002,0))="ü",1,NA())</f>
        <v>#N/A</v>
      </c>
      <c r="N968" s="15" t="e">
        <f>IF(INDEX('Asset purchases'!M$3:M$1002,MATCH($A968,'Asset purchases'!$A$3:$A$1002,0))="ü",1,NA())</f>
        <v>#N/A</v>
      </c>
      <c r="O968" s="15" t="e">
        <f>IF(INDEX('Asset purchases'!N$3:N$1002,MATCH($A968,'Asset purchases'!$A$3:$A$1002,0))="ü",1,NA())</f>
        <v>#N/A</v>
      </c>
      <c r="P968" s="15" t="e">
        <f>IF(INDEX('Asset purchases'!O$3:O$1002,MATCH($A968,'Asset purchases'!$A$3:$A$1002,0))="ü",1,NA())</f>
        <v>#N/A</v>
      </c>
      <c r="Q968" s="15" t="e">
        <f>IF(INDEX('Asset purchases'!P$3:P$1002,MATCH($A968,'Asset purchases'!$A$3:$A$1002,0))="ü",1,NA())</f>
        <v>#N/A</v>
      </c>
      <c r="R968" s="15" t="e">
        <f>IF(INDEX('Asset purchases'!Q$3:Q$1002,MATCH($A968,'Asset purchases'!$A$3:$A$1002,0))="ü",1,NA())</f>
        <v>#N/A</v>
      </c>
      <c r="S968" s="15" t="e">
        <f>IF(INDEX('Asset purchases'!R$3:R$1002,MATCH($A968,'Asset purchases'!$A$3:$A$1002,0))="ü",1,NA())</f>
        <v>#N/A</v>
      </c>
      <c r="T968" s="15" t="e">
        <f>IF(INDEX('Asset purchases'!S$3:S$1002,MATCH($A968,'Asset purchases'!$A$3:$A$1002,0))="ü",1,NA())</f>
        <v>#N/A</v>
      </c>
      <c r="U968" s="15" t="e">
        <f>IF(INDEX('Asset purchases'!T$3:T$1002,MATCH($A968,'Asset purchases'!$A$3:$A$1002,0))="ü",1,NA())</f>
        <v>#N/A</v>
      </c>
      <c r="V968" s="43">
        <f>IF(Announcements!H973="ü",1,0)</f>
        <v>0</v>
      </c>
    </row>
    <row r="969" spans="1:22" x14ac:dyDescent="0.3">
      <c r="A969" s="15" t="str">
        <f>IF(NOT(ISBLANK(Announcements!A974)),Announcements!A974,NA())</f>
        <v>PL-20200317-mon-1</v>
      </c>
      <c r="B969" s="15">
        <f>IF(NOT(ISBLANK(Announcements!B974)),Announcements!B974,NA())</f>
        <v>13</v>
      </c>
      <c r="C969" s="15" t="e">
        <f>IF(NOT(ISBLANK(Announcements!#REF!)),Announcements!#REF!,NA())</f>
        <v>#REF!</v>
      </c>
      <c r="D969" s="26">
        <f>IF(NOT(ISBLANK(Announcements!C974)),Announcements!C974,NA())</f>
        <v>44293</v>
      </c>
      <c r="E969" s="15" t="e">
        <f>IF(NOT(ISBLANK(Announcements!D974)),Announcements!D974,NA())</f>
        <v>#N/A</v>
      </c>
      <c r="F969" s="15" t="str">
        <f>IF(NOT(ISBLANK(Announcements!E974)),Announcements!E974,NA())</f>
        <v>PL</v>
      </c>
      <c r="G969" s="15" t="str">
        <f>IF(NOT(ISBLANK(Announcements!F974)),Announcements!F974,NA())</f>
        <v>Interest rate</v>
      </c>
      <c r="H969" s="15" t="e">
        <f>IF(INDEX('Lending operations'!$L$3:$L$1007,MATCH($A969,'Lending operations'!$A$3:$A$1007,0))="ü",1,0)</f>
        <v>#N/A</v>
      </c>
      <c r="I969" s="15" t="e">
        <f>IF(INDEX('Lending operations'!$M$3:$M$1007,MATCH($A969,'Lending operations'!$A$3:$A$1007,0))="ü",1,NA())</f>
        <v>#N/A</v>
      </c>
      <c r="J969" s="15">
        <f t="shared" si="30"/>
        <v>0</v>
      </c>
      <c r="K969" s="15">
        <f t="shared" si="31"/>
        <v>0</v>
      </c>
      <c r="M969" s="15" t="e">
        <f>IF(INDEX('Asset purchases'!L$3:L$1002,MATCH($A969,'Asset purchases'!$A$3:$A$1002,0))="ü",1,NA())</f>
        <v>#N/A</v>
      </c>
      <c r="N969" s="15" t="e">
        <f>IF(INDEX('Asset purchases'!M$3:M$1002,MATCH($A969,'Asset purchases'!$A$3:$A$1002,0))="ü",1,NA())</f>
        <v>#N/A</v>
      </c>
      <c r="O969" s="15" t="e">
        <f>IF(INDEX('Asset purchases'!N$3:N$1002,MATCH($A969,'Asset purchases'!$A$3:$A$1002,0))="ü",1,NA())</f>
        <v>#N/A</v>
      </c>
      <c r="P969" s="15" t="e">
        <f>IF(INDEX('Asset purchases'!O$3:O$1002,MATCH($A969,'Asset purchases'!$A$3:$A$1002,0))="ü",1,NA())</f>
        <v>#N/A</v>
      </c>
      <c r="Q969" s="15" t="e">
        <f>IF(INDEX('Asset purchases'!P$3:P$1002,MATCH($A969,'Asset purchases'!$A$3:$A$1002,0))="ü",1,NA())</f>
        <v>#N/A</v>
      </c>
      <c r="R969" s="15" t="e">
        <f>IF(INDEX('Asset purchases'!Q$3:Q$1002,MATCH($A969,'Asset purchases'!$A$3:$A$1002,0))="ü",1,NA())</f>
        <v>#N/A</v>
      </c>
      <c r="S969" s="15" t="e">
        <f>IF(INDEX('Asset purchases'!R$3:R$1002,MATCH($A969,'Asset purchases'!$A$3:$A$1002,0))="ü",1,NA())</f>
        <v>#N/A</v>
      </c>
      <c r="T969" s="15" t="e">
        <f>IF(INDEX('Asset purchases'!S$3:S$1002,MATCH($A969,'Asset purchases'!$A$3:$A$1002,0))="ü",1,NA())</f>
        <v>#N/A</v>
      </c>
      <c r="U969" s="15" t="e">
        <f>IF(INDEX('Asset purchases'!T$3:T$1002,MATCH($A969,'Asset purchases'!$A$3:$A$1002,0))="ü",1,NA())</f>
        <v>#N/A</v>
      </c>
      <c r="V969" s="43">
        <f>IF(Announcements!H974="ü",1,0)</f>
        <v>0</v>
      </c>
    </row>
    <row r="970" spans="1:22" x14ac:dyDescent="0.3">
      <c r="A970" s="15" t="str">
        <f>IF(NOT(ISBLANK(Announcements!A975)),Announcements!A975,NA())</f>
        <v>PL-20200317-mon-1</v>
      </c>
      <c r="B970" s="15">
        <f>IF(NOT(ISBLANK(Announcements!B975)),Announcements!B975,NA())</f>
        <v>14</v>
      </c>
      <c r="C970" s="15" t="e">
        <f>IF(NOT(ISBLANK(Announcements!#REF!)),Announcements!#REF!,NA())</f>
        <v>#REF!</v>
      </c>
      <c r="D970" s="26">
        <f>IF(NOT(ISBLANK(Announcements!C975)),Announcements!C975,NA())</f>
        <v>44321</v>
      </c>
      <c r="E970" s="15" t="e">
        <f>IF(NOT(ISBLANK(Announcements!D975)),Announcements!D975,NA())</f>
        <v>#N/A</v>
      </c>
      <c r="F970" s="15" t="str">
        <f>IF(NOT(ISBLANK(Announcements!E975)),Announcements!E975,NA())</f>
        <v>PL</v>
      </c>
      <c r="G970" s="15" t="str">
        <f>IF(NOT(ISBLANK(Announcements!F975)),Announcements!F975,NA())</f>
        <v>Interest rate</v>
      </c>
      <c r="H970" s="15" t="e">
        <f>IF(INDEX('Lending operations'!$L$3:$L$1007,MATCH($A970,'Lending operations'!$A$3:$A$1007,0))="ü",1,0)</f>
        <v>#N/A</v>
      </c>
      <c r="I970" s="15" t="e">
        <f>IF(INDEX('Lending operations'!$M$3:$M$1007,MATCH($A970,'Lending operations'!$A$3:$A$1007,0))="ü",1,NA())</f>
        <v>#N/A</v>
      </c>
      <c r="J970" s="15">
        <f t="shared" si="30"/>
        <v>0</v>
      </c>
      <c r="K970" s="15">
        <f t="shared" si="31"/>
        <v>0</v>
      </c>
      <c r="M970" s="15" t="e">
        <f>IF(INDEX('Asset purchases'!L$3:L$1002,MATCH($A970,'Asset purchases'!$A$3:$A$1002,0))="ü",1,NA())</f>
        <v>#N/A</v>
      </c>
      <c r="N970" s="15" t="e">
        <f>IF(INDEX('Asset purchases'!M$3:M$1002,MATCH($A970,'Asset purchases'!$A$3:$A$1002,0))="ü",1,NA())</f>
        <v>#N/A</v>
      </c>
      <c r="O970" s="15" t="e">
        <f>IF(INDEX('Asset purchases'!N$3:N$1002,MATCH($A970,'Asset purchases'!$A$3:$A$1002,0))="ü",1,NA())</f>
        <v>#N/A</v>
      </c>
      <c r="P970" s="15" t="e">
        <f>IF(INDEX('Asset purchases'!O$3:O$1002,MATCH($A970,'Asset purchases'!$A$3:$A$1002,0))="ü",1,NA())</f>
        <v>#N/A</v>
      </c>
      <c r="Q970" s="15" t="e">
        <f>IF(INDEX('Asset purchases'!P$3:P$1002,MATCH($A970,'Asset purchases'!$A$3:$A$1002,0))="ü",1,NA())</f>
        <v>#N/A</v>
      </c>
      <c r="R970" s="15" t="e">
        <f>IF(INDEX('Asset purchases'!Q$3:Q$1002,MATCH($A970,'Asset purchases'!$A$3:$A$1002,0))="ü",1,NA())</f>
        <v>#N/A</v>
      </c>
      <c r="S970" s="15" t="e">
        <f>IF(INDEX('Asset purchases'!R$3:R$1002,MATCH($A970,'Asset purchases'!$A$3:$A$1002,0))="ü",1,NA())</f>
        <v>#N/A</v>
      </c>
      <c r="T970" s="15" t="e">
        <f>IF(INDEX('Asset purchases'!S$3:S$1002,MATCH($A970,'Asset purchases'!$A$3:$A$1002,0))="ü",1,NA())</f>
        <v>#N/A</v>
      </c>
      <c r="U970" s="15" t="e">
        <f>IF(INDEX('Asset purchases'!T$3:T$1002,MATCH($A970,'Asset purchases'!$A$3:$A$1002,0))="ü",1,NA())</f>
        <v>#N/A</v>
      </c>
      <c r="V970" s="43">
        <f>IF(Announcements!H975="ü",1,0)</f>
        <v>0</v>
      </c>
    </row>
    <row r="971" spans="1:22" x14ac:dyDescent="0.3">
      <c r="A971" s="15" t="str">
        <f>IF(NOT(ISBLANK(Announcements!A976)),Announcements!A976,NA())</f>
        <v>PL-20200317-mon-1</v>
      </c>
      <c r="B971" s="15">
        <f>IF(NOT(ISBLANK(Announcements!B976)),Announcements!B976,NA())</f>
        <v>15</v>
      </c>
      <c r="C971" s="15" t="e">
        <f>IF(NOT(ISBLANK(Announcements!#REF!)),Announcements!#REF!,NA())</f>
        <v>#REF!</v>
      </c>
      <c r="D971" s="26">
        <f>IF(NOT(ISBLANK(Announcements!C976)),Announcements!C976,NA())</f>
        <v>44356</v>
      </c>
      <c r="E971" s="15" t="e">
        <f>IF(NOT(ISBLANK(Announcements!D976)),Announcements!D976,NA())</f>
        <v>#N/A</v>
      </c>
      <c r="F971" s="15" t="str">
        <f>IF(NOT(ISBLANK(Announcements!E976)),Announcements!E976,NA())</f>
        <v>PL</v>
      </c>
      <c r="G971" s="15" t="str">
        <f>IF(NOT(ISBLANK(Announcements!F976)),Announcements!F976,NA())</f>
        <v>Interest rate</v>
      </c>
      <c r="H971" s="15" t="e">
        <f>IF(INDEX('Lending operations'!$L$3:$L$1007,MATCH($A971,'Lending operations'!$A$3:$A$1007,0))="ü",1,0)</f>
        <v>#N/A</v>
      </c>
      <c r="I971" s="15" t="e">
        <f>IF(INDEX('Lending operations'!$M$3:$M$1007,MATCH($A971,'Lending operations'!$A$3:$A$1007,0))="ü",1,NA())</f>
        <v>#N/A</v>
      </c>
      <c r="J971" s="15">
        <f t="shared" si="30"/>
        <v>0</v>
      </c>
      <c r="K971" s="15">
        <f t="shared" si="31"/>
        <v>0</v>
      </c>
      <c r="M971" s="15" t="e">
        <f>IF(INDEX('Asset purchases'!L$3:L$1002,MATCH($A971,'Asset purchases'!$A$3:$A$1002,0))="ü",1,NA())</f>
        <v>#N/A</v>
      </c>
      <c r="N971" s="15" t="e">
        <f>IF(INDEX('Asset purchases'!M$3:M$1002,MATCH($A971,'Asset purchases'!$A$3:$A$1002,0))="ü",1,NA())</f>
        <v>#N/A</v>
      </c>
      <c r="O971" s="15" t="e">
        <f>IF(INDEX('Asset purchases'!N$3:N$1002,MATCH($A971,'Asset purchases'!$A$3:$A$1002,0))="ü",1,NA())</f>
        <v>#N/A</v>
      </c>
      <c r="P971" s="15" t="e">
        <f>IF(INDEX('Asset purchases'!O$3:O$1002,MATCH($A971,'Asset purchases'!$A$3:$A$1002,0))="ü",1,NA())</f>
        <v>#N/A</v>
      </c>
      <c r="Q971" s="15" t="e">
        <f>IF(INDEX('Asset purchases'!P$3:P$1002,MATCH($A971,'Asset purchases'!$A$3:$A$1002,0))="ü",1,NA())</f>
        <v>#N/A</v>
      </c>
      <c r="R971" s="15" t="e">
        <f>IF(INDEX('Asset purchases'!Q$3:Q$1002,MATCH($A971,'Asset purchases'!$A$3:$A$1002,0))="ü",1,NA())</f>
        <v>#N/A</v>
      </c>
      <c r="S971" s="15" t="e">
        <f>IF(INDEX('Asset purchases'!R$3:R$1002,MATCH($A971,'Asset purchases'!$A$3:$A$1002,0))="ü",1,NA())</f>
        <v>#N/A</v>
      </c>
      <c r="T971" s="15" t="e">
        <f>IF(INDEX('Asset purchases'!S$3:S$1002,MATCH($A971,'Asset purchases'!$A$3:$A$1002,0))="ü",1,NA())</f>
        <v>#N/A</v>
      </c>
      <c r="U971" s="15" t="e">
        <f>IF(INDEX('Asset purchases'!T$3:T$1002,MATCH($A971,'Asset purchases'!$A$3:$A$1002,0))="ü",1,NA())</f>
        <v>#N/A</v>
      </c>
      <c r="V971" s="43">
        <f>IF(Announcements!H976="ü",1,0)</f>
        <v>0</v>
      </c>
    </row>
    <row r="972" spans="1:22" x14ac:dyDescent="0.3">
      <c r="A972" s="15" t="str">
        <f>IF(NOT(ISBLANK(Announcements!A977)),Announcements!A977,NA())</f>
        <v>PL-20200317-mon-1</v>
      </c>
      <c r="B972" s="15">
        <f>IF(NOT(ISBLANK(Announcements!B977)),Announcements!B977,NA())</f>
        <v>16</v>
      </c>
      <c r="C972" s="15" t="e">
        <f>IF(NOT(ISBLANK(Announcements!#REF!)),Announcements!#REF!,NA())</f>
        <v>#REF!</v>
      </c>
      <c r="D972" s="26">
        <f>IF(NOT(ISBLANK(Announcements!C977)),Announcements!C977,NA())</f>
        <v>44416</v>
      </c>
      <c r="E972" s="15" t="e">
        <f>IF(NOT(ISBLANK(Announcements!D977)),Announcements!D977,NA())</f>
        <v>#N/A</v>
      </c>
      <c r="F972" s="15" t="str">
        <f>IF(NOT(ISBLANK(Announcements!E977)),Announcements!E977,NA())</f>
        <v>PL</v>
      </c>
      <c r="G972" s="15" t="str">
        <f>IF(NOT(ISBLANK(Announcements!F977)),Announcements!F977,NA())</f>
        <v>Interest rate</v>
      </c>
      <c r="H972" s="15" t="e">
        <f>IF(INDEX('Lending operations'!$L$3:$L$1007,MATCH($A972,'Lending operations'!$A$3:$A$1007,0))="ü",1,0)</f>
        <v>#N/A</v>
      </c>
      <c r="I972" s="15" t="e">
        <f>IF(INDEX('Lending operations'!$M$3:$M$1007,MATCH($A972,'Lending operations'!$A$3:$A$1007,0))="ü",1,NA())</f>
        <v>#N/A</v>
      </c>
      <c r="J972" s="15">
        <f t="shared" si="30"/>
        <v>0</v>
      </c>
      <c r="K972" s="15">
        <f t="shared" si="31"/>
        <v>0</v>
      </c>
      <c r="M972" s="15" t="e">
        <f>IF(INDEX('Asset purchases'!L$3:L$1002,MATCH($A972,'Asset purchases'!$A$3:$A$1002,0))="ü",1,NA())</f>
        <v>#N/A</v>
      </c>
      <c r="N972" s="15" t="e">
        <f>IF(INDEX('Asset purchases'!M$3:M$1002,MATCH($A972,'Asset purchases'!$A$3:$A$1002,0))="ü",1,NA())</f>
        <v>#N/A</v>
      </c>
      <c r="O972" s="15" t="e">
        <f>IF(INDEX('Asset purchases'!N$3:N$1002,MATCH($A972,'Asset purchases'!$A$3:$A$1002,0))="ü",1,NA())</f>
        <v>#N/A</v>
      </c>
      <c r="P972" s="15" t="e">
        <f>IF(INDEX('Asset purchases'!O$3:O$1002,MATCH($A972,'Asset purchases'!$A$3:$A$1002,0))="ü",1,NA())</f>
        <v>#N/A</v>
      </c>
      <c r="Q972" s="15" t="e">
        <f>IF(INDEX('Asset purchases'!P$3:P$1002,MATCH($A972,'Asset purchases'!$A$3:$A$1002,0))="ü",1,NA())</f>
        <v>#N/A</v>
      </c>
      <c r="R972" s="15" t="e">
        <f>IF(INDEX('Asset purchases'!Q$3:Q$1002,MATCH($A972,'Asset purchases'!$A$3:$A$1002,0))="ü",1,NA())</f>
        <v>#N/A</v>
      </c>
      <c r="S972" s="15" t="e">
        <f>IF(INDEX('Asset purchases'!R$3:R$1002,MATCH($A972,'Asset purchases'!$A$3:$A$1002,0))="ü",1,NA())</f>
        <v>#N/A</v>
      </c>
      <c r="T972" s="15" t="e">
        <f>IF(INDEX('Asset purchases'!S$3:S$1002,MATCH($A972,'Asset purchases'!$A$3:$A$1002,0))="ü",1,NA())</f>
        <v>#N/A</v>
      </c>
      <c r="U972" s="15" t="e">
        <f>IF(INDEX('Asset purchases'!T$3:T$1002,MATCH($A972,'Asset purchases'!$A$3:$A$1002,0))="ü",1,NA())</f>
        <v>#N/A</v>
      </c>
      <c r="V972" s="43">
        <f>IF(Announcements!H977="ü",1,0)</f>
        <v>0</v>
      </c>
    </row>
    <row r="973" spans="1:22" x14ac:dyDescent="0.3">
      <c r="A973" s="15" t="str">
        <f>IF(NOT(ISBLANK(Announcements!A978)),Announcements!A978,NA())</f>
        <v>PL-20200317-mon-1</v>
      </c>
      <c r="B973" s="15">
        <f>IF(NOT(ISBLANK(Announcements!B978)),Announcements!B978,NA())</f>
        <v>17</v>
      </c>
      <c r="C973" s="15" t="e">
        <f>IF(NOT(ISBLANK(Announcements!#REF!)),Announcements!#REF!,NA())</f>
        <v>#REF!</v>
      </c>
      <c r="D973" s="26">
        <f>IF(NOT(ISBLANK(Announcements!C978)),Announcements!C978,NA())</f>
        <v>44447</v>
      </c>
      <c r="E973" s="15" t="e">
        <f>IF(NOT(ISBLANK(Announcements!D978)),Announcements!D978,NA())</f>
        <v>#N/A</v>
      </c>
      <c r="F973" s="15" t="str">
        <f>IF(NOT(ISBLANK(Announcements!E978)),Announcements!E978,NA())</f>
        <v>PL</v>
      </c>
      <c r="G973" s="15" t="str">
        <f>IF(NOT(ISBLANK(Announcements!F978)),Announcements!F978,NA())</f>
        <v>Interest rate</v>
      </c>
      <c r="H973" s="15" t="e">
        <f>IF(INDEX('Lending operations'!$L$3:$L$1007,MATCH($A973,'Lending operations'!$A$3:$A$1007,0))="ü",1,0)</f>
        <v>#N/A</v>
      </c>
      <c r="I973" s="15" t="e">
        <f>IF(INDEX('Lending operations'!$M$3:$M$1007,MATCH($A973,'Lending operations'!$A$3:$A$1007,0))="ü",1,NA())</f>
        <v>#N/A</v>
      </c>
      <c r="J973" s="15">
        <f t="shared" si="30"/>
        <v>0</v>
      </c>
      <c r="K973" s="15">
        <f t="shared" si="31"/>
        <v>0</v>
      </c>
      <c r="M973" s="15" t="e">
        <f>IF(INDEX('Asset purchases'!L$3:L$1002,MATCH($A973,'Asset purchases'!$A$3:$A$1002,0))="ü",1,NA())</f>
        <v>#N/A</v>
      </c>
      <c r="N973" s="15" t="e">
        <f>IF(INDEX('Asset purchases'!M$3:M$1002,MATCH($A973,'Asset purchases'!$A$3:$A$1002,0))="ü",1,NA())</f>
        <v>#N/A</v>
      </c>
      <c r="O973" s="15" t="e">
        <f>IF(INDEX('Asset purchases'!N$3:N$1002,MATCH($A973,'Asset purchases'!$A$3:$A$1002,0))="ü",1,NA())</f>
        <v>#N/A</v>
      </c>
      <c r="P973" s="15" t="e">
        <f>IF(INDEX('Asset purchases'!O$3:O$1002,MATCH($A973,'Asset purchases'!$A$3:$A$1002,0))="ü",1,NA())</f>
        <v>#N/A</v>
      </c>
      <c r="Q973" s="15" t="e">
        <f>IF(INDEX('Asset purchases'!P$3:P$1002,MATCH($A973,'Asset purchases'!$A$3:$A$1002,0))="ü",1,NA())</f>
        <v>#N/A</v>
      </c>
      <c r="R973" s="15" t="e">
        <f>IF(INDEX('Asset purchases'!Q$3:Q$1002,MATCH($A973,'Asset purchases'!$A$3:$A$1002,0))="ü",1,NA())</f>
        <v>#N/A</v>
      </c>
      <c r="S973" s="15" t="e">
        <f>IF(INDEX('Asset purchases'!R$3:R$1002,MATCH($A973,'Asset purchases'!$A$3:$A$1002,0))="ü",1,NA())</f>
        <v>#N/A</v>
      </c>
      <c r="T973" s="15" t="e">
        <f>IF(INDEX('Asset purchases'!S$3:S$1002,MATCH($A973,'Asset purchases'!$A$3:$A$1002,0))="ü",1,NA())</f>
        <v>#N/A</v>
      </c>
      <c r="U973" s="15" t="e">
        <f>IF(INDEX('Asset purchases'!T$3:T$1002,MATCH($A973,'Asset purchases'!$A$3:$A$1002,0))="ü",1,NA())</f>
        <v>#N/A</v>
      </c>
      <c r="V973" s="43">
        <f>IF(Announcements!H978="ü",1,0)</f>
        <v>0</v>
      </c>
    </row>
    <row r="974" spans="1:22" x14ac:dyDescent="0.3">
      <c r="A974" s="15" t="str">
        <f>IF(NOT(ISBLANK(Announcements!A979)),Announcements!A979,NA())</f>
        <v>PL-20200317-mon-1</v>
      </c>
      <c r="B974" s="15">
        <f>IF(NOT(ISBLANK(Announcements!B979)),Announcements!B979,NA())</f>
        <v>18</v>
      </c>
      <c r="C974" s="15" t="e">
        <f>IF(NOT(ISBLANK(Announcements!#REF!)),Announcements!#REF!,NA())</f>
        <v>#REF!</v>
      </c>
      <c r="D974" s="26">
        <f>IF(NOT(ISBLANK(Announcements!C979)),Announcements!C979,NA())</f>
        <v>44475</v>
      </c>
      <c r="E974" s="15" t="e">
        <f>IF(NOT(ISBLANK(Announcements!D979)),Announcements!D979,NA())</f>
        <v>#N/A</v>
      </c>
      <c r="F974" s="15" t="str">
        <f>IF(NOT(ISBLANK(Announcements!E979)),Announcements!E979,NA())</f>
        <v>PL</v>
      </c>
      <c r="G974" s="15" t="str">
        <f>IF(NOT(ISBLANK(Announcements!F979)),Announcements!F979,NA())</f>
        <v>Interest rate</v>
      </c>
      <c r="H974" s="15" t="e">
        <f>IF(INDEX('Lending operations'!$L$3:$L$1007,MATCH($A974,'Lending operations'!$A$3:$A$1007,0))="ü",1,0)</f>
        <v>#N/A</v>
      </c>
      <c r="I974" s="15" t="e">
        <f>IF(INDEX('Lending operations'!$M$3:$M$1007,MATCH($A974,'Lending operations'!$A$3:$A$1007,0))="ü",1,NA())</f>
        <v>#N/A</v>
      </c>
      <c r="J974" s="15">
        <f t="shared" si="30"/>
        <v>0</v>
      </c>
      <c r="K974" s="15">
        <f t="shared" si="31"/>
        <v>0</v>
      </c>
      <c r="M974" s="15" t="e">
        <f>IF(INDEX('Asset purchases'!L$3:L$1002,MATCH($A974,'Asset purchases'!$A$3:$A$1002,0))="ü",1,NA())</f>
        <v>#N/A</v>
      </c>
      <c r="N974" s="15" t="e">
        <f>IF(INDEX('Asset purchases'!M$3:M$1002,MATCH($A974,'Asset purchases'!$A$3:$A$1002,0))="ü",1,NA())</f>
        <v>#N/A</v>
      </c>
      <c r="O974" s="15" t="e">
        <f>IF(INDEX('Asset purchases'!N$3:N$1002,MATCH($A974,'Asset purchases'!$A$3:$A$1002,0))="ü",1,NA())</f>
        <v>#N/A</v>
      </c>
      <c r="P974" s="15" t="e">
        <f>IF(INDEX('Asset purchases'!O$3:O$1002,MATCH($A974,'Asset purchases'!$A$3:$A$1002,0))="ü",1,NA())</f>
        <v>#N/A</v>
      </c>
      <c r="Q974" s="15" t="e">
        <f>IF(INDEX('Asset purchases'!P$3:P$1002,MATCH($A974,'Asset purchases'!$A$3:$A$1002,0))="ü",1,NA())</f>
        <v>#N/A</v>
      </c>
      <c r="R974" s="15" t="e">
        <f>IF(INDEX('Asset purchases'!Q$3:Q$1002,MATCH($A974,'Asset purchases'!$A$3:$A$1002,0))="ü",1,NA())</f>
        <v>#N/A</v>
      </c>
      <c r="S974" s="15" t="e">
        <f>IF(INDEX('Asset purchases'!R$3:R$1002,MATCH($A974,'Asset purchases'!$A$3:$A$1002,0))="ü",1,NA())</f>
        <v>#N/A</v>
      </c>
      <c r="T974" s="15" t="e">
        <f>IF(INDEX('Asset purchases'!S$3:S$1002,MATCH($A974,'Asset purchases'!$A$3:$A$1002,0))="ü",1,NA())</f>
        <v>#N/A</v>
      </c>
      <c r="U974" s="15" t="e">
        <f>IF(INDEX('Asset purchases'!T$3:T$1002,MATCH($A974,'Asset purchases'!$A$3:$A$1002,0))="ü",1,NA())</f>
        <v>#N/A</v>
      </c>
      <c r="V974" s="43">
        <f>IF(Announcements!H979="ü",1,0)</f>
        <v>1</v>
      </c>
    </row>
    <row r="975" spans="1:22" x14ac:dyDescent="0.3">
      <c r="A975" s="15" t="str">
        <f>IF(NOT(ISBLANK(Announcements!A980)),Announcements!A980,NA())</f>
        <v>PL-20200317-mon-3</v>
      </c>
      <c r="B975" s="15">
        <f>IF(NOT(ISBLANK(Announcements!B980)),Announcements!B980,NA())</f>
        <v>2</v>
      </c>
      <c r="C975" s="15" t="e">
        <f>IF(NOT(ISBLANK(Announcements!#REF!)),Announcements!#REF!,NA())</f>
        <v>#REF!</v>
      </c>
      <c r="D975" s="26">
        <f>IF(NOT(ISBLANK(Announcements!C980)),Announcements!C980,NA())</f>
        <v>44475</v>
      </c>
      <c r="E975" s="15" t="e">
        <f>IF(NOT(ISBLANK(Announcements!D980)),Announcements!D980,NA())</f>
        <v>#N/A</v>
      </c>
      <c r="F975" s="15" t="str">
        <f>IF(NOT(ISBLANK(Announcements!E980)),Announcements!E980,NA())</f>
        <v>PL</v>
      </c>
      <c r="G975" s="15" t="str">
        <f>IF(NOT(ISBLANK(Announcements!F980)),Announcements!F980,NA())</f>
        <v>Reserve policy</v>
      </c>
      <c r="H975" s="15" t="e">
        <f>IF(INDEX('Lending operations'!$L$3:$L$1007,MATCH($A975,'Lending operations'!$A$3:$A$1007,0))="ü",1,0)</f>
        <v>#N/A</v>
      </c>
      <c r="I975" s="15" t="e">
        <f>IF(INDEX('Lending operations'!$M$3:$M$1007,MATCH($A975,'Lending operations'!$A$3:$A$1007,0))="ü",1,NA())</f>
        <v>#N/A</v>
      </c>
      <c r="J975" s="15">
        <f t="shared" si="30"/>
        <v>0</v>
      </c>
      <c r="K975" s="15">
        <f t="shared" si="31"/>
        <v>0</v>
      </c>
      <c r="M975" s="15" t="e">
        <f>IF(INDEX('Asset purchases'!L$3:L$1002,MATCH($A975,'Asset purchases'!$A$3:$A$1002,0))="ü",1,NA())</f>
        <v>#N/A</v>
      </c>
      <c r="N975" s="15" t="e">
        <f>IF(INDEX('Asset purchases'!M$3:M$1002,MATCH($A975,'Asset purchases'!$A$3:$A$1002,0))="ü",1,NA())</f>
        <v>#N/A</v>
      </c>
      <c r="O975" s="15" t="e">
        <f>IF(INDEX('Asset purchases'!N$3:N$1002,MATCH($A975,'Asset purchases'!$A$3:$A$1002,0))="ü",1,NA())</f>
        <v>#N/A</v>
      </c>
      <c r="P975" s="15" t="e">
        <f>IF(INDEX('Asset purchases'!O$3:O$1002,MATCH($A975,'Asset purchases'!$A$3:$A$1002,0))="ü",1,NA())</f>
        <v>#N/A</v>
      </c>
      <c r="Q975" s="15" t="e">
        <f>IF(INDEX('Asset purchases'!P$3:P$1002,MATCH($A975,'Asset purchases'!$A$3:$A$1002,0))="ü",1,NA())</f>
        <v>#N/A</v>
      </c>
      <c r="R975" s="15" t="e">
        <f>IF(INDEX('Asset purchases'!Q$3:Q$1002,MATCH($A975,'Asset purchases'!$A$3:$A$1002,0))="ü",1,NA())</f>
        <v>#N/A</v>
      </c>
      <c r="S975" s="15" t="e">
        <f>IF(INDEX('Asset purchases'!R$3:R$1002,MATCH($A975,'Asset purchases'!$A$3:$A$1002,0))="ü",1,NA())</f>
        <v>#N/A</v>
      </c>
      <c r="T975" s="15" t="e">
        <f>IF(INDEX('Asset purchases'!S$3:S$1002,MATCH($A975,'Asset purchases'!$A$3:$A$1002,0))="ü",1,NA())</f>
        <v>#N/A</v>
      </c>
      <c r="U975" s="15" t="e">
        <f>IF(INDEX('Asset purchases'!T$3:T$1002,MATCH($A975,'Asset purchases'!$A$3:$A$1002,0))="ü",1,NA())</f>
        <v>#N/A</v>
      </c>
      <c r="V975" s="43">
        <f>IF(Announcements!H980="ü",1,0)</f>
        <v>1</v>
      </c>
    </row>
    <row r="976" spans="1:22" x14ac:dyDescent="0.3">
      <c r="A976" s="15" t="str">
        <f>IF(NOT(ISBLANK(Announcements!A981)),Announcements!A981,NA())</f>
        <v>PL-20200317-mon-1</v>
      </c>
      <c r="B976" s="15">
        <f>IF(NOT(ISBLANK(Announcements!B981)),Announcements!B981,NA())</f>
        <v>19</v>
      </c>
      <c r="C976" s="15" t="e">
        <f>IF(NOT(ISBLANK(Announcements!#REF!)),Announcements!#REF!,NA())</f>
        <v>#REF!</v>
      </c>
      <c r="D976" s="26">
        <f>IF(NOT(ISBLANK(Announcements!C981)),Announcements!C981,NA())</f>
        <v>44503</v>
      </c>
      <c r="E976" s="15" t="e">
        <f>IF(NOT(ISBLANK(Announcements!D981)),Announcements!D981,NA())</f>
        <v>#N/A</v>
      </c>
      <c r="F976" s="15" t="str">
        <f>IF(NOT(ISBLANK(Announcements!E981)),Announcements!E981,NA())</f>
        <v>PL</v>
      </c>
      <c r="G976" s="15" t="str">
        <f>IF(NOT(ISBLANK(Announcements!F981)),Announcements!F981,NA())</f>
        <v>Interest rate</v>
      </c>
      <c r="H976" s="15" t="e">
        <f>IF(INDEX('Lending operations'!$L$3:$L$1007,MATCH($A976,'Lending operations'!$A$3:$A$1007,0))="ü",1,0)</f>
        <v>#N/A</v>
      </c>
      <c r="I976" s="15" t="e">
        <f>IF(INDEX('Lending operations'!$M$3:$M$1007,MATCH($A976,'Lending operations'!$A$3:$A$1007,0))="ü",1,NA())</f>
        <v>#N/A</v>
      </c>
      <c r="J976" s="15">
        <f t="shared" si="30"/>
        <v>0</v>
      </c>
      <c r="K976" s="15">
        <f t="shared" si="31"/>
        <v>0</v>
      </c>
      <c r="M976" s="15" t="e">
        <f>IF(INDEX('Asset purchases'!L$3:L$1002,MATCH($A976,'Asset purchases'!$A$3:$A$1002,0))="ü",1,NA())</f>
        <v>#N/A</v>
      </c>
      <c r="N976" s="15" t="e">
        <f>IF(INDEX('Asset purchases'!M$3:M$1002,MATCH($A976,'Asset purchases'!$A$3:$A$1002,0))="ü",1,NA())</f>
        <v>#N/A</v>
      </c>
      <c r="O976" s="15" t="e">
        <f>IF(INDEX('Asset purchases'!N$3:N$1002,MATCH($A976,'Asset purchases'!$A$3:$A$1002,0))="ü",1,NA())</f>
        <v>#N/A</v>
      </c>
      <c r="P976" s="15" t="e">
        <f>IF(INDEX('Asset purchases'!O$3:O$1002,MATCH($A976,'Asset purchases'!$A$3:$A$1002,0))="ü",1,NA())</f>
        <v>#N/A</v>
      </c>
      <c r="Q976" s="15" t="e">
        <f>IF(INDEX('Asset purchases'!P$3:P$1002,MATCH($A976,'Asset purchases'!$A$3:$A$1002,0))="ü",1,NA())</f>
        <v>#N/A</v>
      </c>
      <c r="R976" s="15" t="e">
        <f>IF(INDEX('Asset purchases'!Q$3:Q$1002,MATCH($A976,'Asset purchases'!$A$3:$A$1002,0))="ü",1,NA())</f>
        <v>#N/A</v>
      </c>
      <c r="S976" s="15" t="e">
        <f>IF(INDEX('Asset purchases'!R$3:R$1002,MATCH($A976,'Asset purchases'!$A$3:$A$1002,0))="ü",1,NA())</f>
        <v>#N/A</v>
      </c>
      <c r="T976" s="15" t="e">
        <f>IF(INDEX('Asset purchases'!S$3:S$1002,MATCH($A976,'Asset purchases'!$A$3:$A$1002,0))="ü",1,NA())</f>
        <v>#N/A</v>
      </c>
      <c r="U976" s="15" t="e">
        <f>IF(INDEX('Asset purchases'!T$3:T$1002,MATCH($A976,'Asset purchases'!$A$3:$A$1002,0))="ü",1,NA())</f>
        <v>#N/A</v>
      </c>
      <c r="V976" s="43">
        <f>IF(Announcements!H981="ü",1,0)</f>
        <v>1</v>
      </c>
    </row>
    <row r="977" spans="1:22" x14ac:dyDescent="0.3">
      <c r="A977" s="15" t="str">
        <f>IF(NOT(ISBLANK(Announcements!A982)),Announcements!A982,NA())</f>
        <v>PL-20200317-mon-1</v>
      </c>
      <c r="B977" s="15">
        <f>IF(NOT(ISBLANK(Announcements!B982)),Announcements!B982,NA())</f>
        <v>20</v>
      </c>
      <c r="C977" s="15" t="e">
        <f>IF(NOT(ISBLANK(Announcements!#REF!)),Announcements!#REF!,NA())</f>
        <v>#REF!</v>
      </c>
      <c r="D977" s="26">
        <f>IF(NOT(ISBLANK(Announcements!C982)),Announcements!C982,NA())</f>
        <v>44538</v>
      </c>
      <c r="E977" s="15" t="e">
        <f>IF(NOT(ISBLANK(Announcements!D982)),Announcements!D982,NA())</f>
        <v>#N/A</v>
      </c>
      <c r="F977" s="15" t="str">
        <f>IF(NOT(ISBLANK(Announcements!E982)),Announcements!E982,NA())</f>
        <v>PL</v>
      </c>
      <c r="G977" s="15" t="str">
        <f>IF(NOT(ISBLANK(Announcements!F982)),Announcements!F982,NA())</f>
        <v>Interest rate</v>
      </c>
      <c r="H977" s="15" t="e">
        <f>IF(INDEX('Lending operations'!$L$3:$L$1007,MATCH($A977,'Lending operations'!$A$3:$A$1007,0))="ü",1,0)</f>
        <v>#N/A</v>
      </c>
      <c r="I977" s="15" t="e">
        <f>IF(INDEX('Lending operations'!$M$3:$M$1007,MATCH($A977,'Lending operations'!$A$3:$A$1007,0))="ü",1,NA())</f>
        <v>#N/A</v>
      </c>
      <c r="J977" s="15">
        <f t="shared" si="30"/>
        <v>0</v>
      </c>
      <c r="K977" s="15">
        <f t="shared" si="31"/>
        <v>0</v>
      </c>
      <c r="M977" s="15" t="e">
        <f>IF(INDEX('Asset purchases'!L$3:L$1002,MATCH($A977,'Asset purchases'!$A$3:$A$1002,0))="ü",1,NA())</f>
        <v>#N/A</v>
      </c>
      <c r="N977" s="15" t="e">
        <f>IF(INDEX('Asset purchases'!M$3:M$1002,MATCH($A977,'Asset purchases'!$A$3:$A$1002,0))="ü",1,NA())</f>
        <v>#N/A</v>
      </c>
      <c r="O977" s="15" t="e">
        <f>IF(INDEX('Asset purchases'!N$3:N$1002,MATCH($A977,'Asset purchases'!$A$3:$A$1002,0))="ü",1,NA())</f>
        <v>#N/A</v>
      </c>
      <c r="P977" s="15" t="e">
        <f>IF(INDEX('Asset purchases'!O$3:O$1002,MATCH($A977,'Asset purchases'!$A$3:$A$1002,0))="ü",1,NA())</f>
        <v>#N/A</v>
      </c>
      <c r="Q977" s="15" t="e">
        <f>IF(INDEX('Asset purchases'!P$3:P$1002,MATCH($A977,'Asset purchases'!$A$3:$A$1002,0))="ü",1,NA())</f>
        <v>#N/A</v>
      </c>
      <c r="R977" s="15" t="e">
        <f>IF(INDEX('Asset purchases'!Q$3:Q$1002,MATCH($A977,'Asset purchases'!$A$3:$A$1002,0))="ü",1,NA())</f>
        <v>#N/A</v>
      </c>
      <c r="S977" s="15" t="e">
        <f>IF(INDEX('Asset purchases'!R$3:R$1002,MATCH($A977,'Asset purchases'!$A$3:$A$1002,0))="ü",1,NA())</f>
        <v>#N/A</v>
      </c>
      <c r="T977" s="15" t="e">
        <f>IF(INDEX('Asset purchases'!S$3:S$1002,MATCH($A977,'Asset purchases'!$A$3:$A$1002,0))="ü",1,NA())</f>
        <v>#N/A</v>
      </c>
      <c r="U977" s="15" t="e">
        <f>IF(INDEX('Asset purchases'!T$3:T$1002,MATCH($A977,'Asset purchases'!$A$3:$A$1002,0))="ü",1,NA())</f>
        <v>#N/A</v>
      </c>
      <c r="V977" s="43">
        <f>IF(Announcements!H982="ü",1,0)</f>
        <v>1</v>
      </c>
    </row>
    <row r="978" spans="1:22" x14ac:dyDescent="0.3">
      <c r="A978" s="15" t="str">
        <f>IF(NOT(ISBLANK(Announcements!A983)),Announcements!A983,NA())</f>
        <v>PL-20200317-mon-1</v>
      </c>
      <c r="B978" s="15">
        <f>IF(NOT(ISBLANK(Announcements!B983)),Announcements!B983,NA())</f>
        <v>21</v>
      </c>
      <c r="C978" s="15" t="e">
        <f>IF(NOT(ISBLANK(Announcements!#REF!)),Announcements!#REF!,NA())</f>
        <v>#REF!</v>
      </c>
      <c r="D978" s="26">
        <f>IF(NOT(ISBLANK(Announcements!C983)),Announcements!C983,NA())</f>
        <v>44565</v>
      </c>
      <c r="E978" s="15" t="e">
        <f>IF(NOT(ISBLANK(Announcements!D983)),Announcements!D983,NA())</f>
        <v>#N/A</v>
      </c>
      <c r="F978" s="15" t="str">
        <f>IF(NOT(ISBLANK(Announcements!E983)),Announcements!E983,NA())</f>
        <v>PL</v>
      </c>
      <c r="G978" s="15" t="str">
        <f>IF(NOT(ISBLANK(Announcements!F983)),Announcements!F983,NA())</f>
        <v>Interest rate</v>
      </c>
      <c r="H978" s="15" t="e">
        <f>IF(INDEX('Lending operations'!$L$3:$L$1007,MATCH($A978,'Lending operations'!$A$3:$A$1007,0))="ü",1,0)</f>
        <v>#N/A</v>
      </c>
      <c r="I978" s="15" t="e">
        <f>IF(INDEX('Lending operations'!$M$3:$M$1007,MATCH($A978,'Lending operations'!$A$3:$A$1007,0))="ü",1,NA())</f>
        <v>#N/A</v>
      </c>
      <c r="J978" s="15">
        <f t="shared" si="30"/>
        <v>0</v>
      </c>
      <c r="K978" s="15">
        <f t="shared" si="31"/>
        <v>0</v>
      </c>
      <c r="M978" s="15" t="e">
        <f>IF(INDEX('Asset purchases'!L$3:L$1002,MATCH($A978,'Asset purchases'!$A$3:$A$1002,0))="ü",1,NA())</f>
        <v>#N/A</v>
      </c>
      <c r="N978" s="15" t="e">
        <f>IF(INDEX('Asset purchases'!M$3:M$1002,MATCH($A978,'Asset purchases'!$A$3:$A$1002,0))="ü",1,NA())</f>
        <v>#N/A</v>
      </c>
      <c r="O978" s="15" t="e">
        <f>IF(INDEX('Asset purchases'!N$3:N$1002,MATCH($A978,'Asset purchases'!$A$3:$A$1002,0))="ü",1,NA())</f>
        <v>#N/A</v>
      </c>
      <c r="P978" s="15" t="e">
        <f>IF(INDEX('Asset purchases'!O$3:O$1002,MATCH($A978,'Asset purchases'!$A$3:$A$1002,0))="ü",1,NA())</f>
        <v>#N/A</v>
      </c>
      <c r="Q978" s="15" t="e">
        <f>IF(INDEX('Asset purchases'!P$3:P$1002,MATCH($A978,'Asset purchases'!$A$3:$A$1002,0))="ü",1,NA())</f>
        <v>#N/A</v>
      </c>
      <c r="R978" s="15" t="e">
        <f>IF(INDEX('Asset purchases'!Q$3:Q$1002,MATCH($A978,'Asset purchases'!$A$3:$A$1002,0))="ü",1,NA())</f>
        <v>#N/A</v>
      </c>
      <c r="S978" s="15" t="e">
        <f>IF(INDEX('Asset purchases'!R$3:R$1002,MATCH($A978,'Asset purchases'!$A$3:$A$1002,0))="ü",1,NA())</f>
        <v>#N/A</v>
      </c>
      <c r="T978" s="15" t="e">
        <f>IF(INDEX('Asset purchases'!S$3:S$1002,MATCH($A978,'Asset purchases'!$A$3:$A$1002,0))="ü",1,NA())</f>
        <v>#N/A</v>
      </c>
      <c r="U978" s="15" t="e">
        <f>IF(INDEX('Asset purchases'!T$3:T$1002,MATCH($A978,'Asset purchases'!$A$3:$A$1002,0))="ü",1,NA())</f>
        <v>#N/A</v>
      </c>
      <c r="V978" s="43">
        <f>IF(Announcements!H983="ü",1,0)</f>
        <v>1</v>
      </c>
    </row>
    <row r="979" spans="1:22" x14ac:dyDescent="0.3">
      <c r="A979" s="15" t="str">
        <f>IF(NOT(ISBLANK(Announcements!A984)),Announcements!A984,NA())</f>
        <v>RO-20200605-mon-1</v>
      </c>
      <c r="B979" s="15">
        <f>IF(NOT(ISBLANK(Announcements!B984)),Announcements!B984,NA())</f>
        <v>1</v>
      </c>
      <c r="C979" s="15" t="e">
        <f>IF(NOT(ISBLANK(Announcements!#REF!)),Announcements!#REF!,NA())</f>
        <v>#REF!</v>
      </c>
      <c r="D979" s="26">
        <f>IF(NOT(ISBLANK(Announcements!C984)),Announcements!C984,NA())</f>
        <v>43865</v>
      </c>
      <c r="E979" s="15" t="e">
        <f>IF(NOT(ISBLANK(Announcements!D984)),Announcements!D984,NA())</f>
        <v>#N/A</v>
      </c>
      <c r="F979" s="15" t="str">
        <f>IF(NOT(ISBLANK(Announcements!E984)),Announcements!E984,NA())</f>
        <v>RO</v>
      </c>
      <c r="G979" s="15" t="str">
        <f>IF(NOT(ISBLANK(Announcements!F984)),Announcements!F984,NA())</f>
        <v>Foreign exchange</v>
      </c>
      <c r="H979" s="15" t="e">
        <f>IF(INDEX('Lending operations'!$L$3:$L$1007,MATCH($A979,'Lending operations'!$A$3:$A$1007,0))="ü",1,0)</f>
        <v>#N/A</v>
      </c>
      <c r="I979" s="15" t="e">
        <f>IF(INDEX('Lending operations'!$M$3:$M$1007,MATCH($A979,'Lending operations'!$A$3:$A$1007,0))="ü",1,NA())</f>
        <v>#N/A</v>
      </c>
      <c r="J979" s="15">
        <f t="shared" si="30"/>
        <v>0</v>
      </c>
      <c r="K979" s="15">
        <f t="shared" si="31"/>
        <v>0</v>
      </c>
      <c r="M979" s="15" t="e">
        <f>IF(INDEX('Asset purchases'!L$3:L$1002,MATCH($A979,'Asset purchases'!$A$3:$A$1002,0))="ü",1,NA())</f>
        <v>#N/A</v>
      </c>
      <c r="N979" s="15" t="e">
        <f>IF(INDEX('Asset purchases'!M$3:M$1002,MATCH($A979,'Asset purchases'!$A$3:$A$1002,0))="ü",1,NA())</f>
        <v>#N/A</v>
      </c>
      <c r="O979" s="15" t="e">
        <f>IF(INDEX('Asset purchases'!N$3:N$1002,MATCH($A979,'Asset purchases'!$A$3:$A$1002,0))="ü",1,NA())</f>
        <v>#N/A</v>
      </c>
      <c r="P979" s="15" t="e">
        <f>IF(INDEX('Asset purchases'!O$3:O$1002,MATCH($A979,'Asset purchases'!$A$3:$A$1002,0))="ü",1,NA())</f>
        <v>#N/A</v>
      </c>
      <c r="Q979" s="15" t="e">
        <f>IF(INDEX('Asset purchases'!P$3:P$1002,MATCH($A979,'Asset purchases'!$A$3:$A$1002,0))="ü",1,NA())</f>
        <v>#N/A</v>
      </c>
      <c r="R979" s="15" t="e">
        <f>IF(INDEX('Asset purchases'!Q$3:Q$1002,MATCH($A979,'Asset purchases'!$A$3:$A$1002,0))="ü",1,NA())</f>
        <v>#N/A</v>
      </c>
      <c r="S979" s="15" t="e">
        <f>IF(INDEX('Asset purchases'!R$3:R$1002,MATCH($A979,'Asset purchases'!$A$3:$A$1002,0))="ü",1,NA())</f>
        <v>#N/A</v>
      </c>
      <c r="T979" s="15" t="e">
        <f>IF(INDEX('Asset purchases'!S$3:S$1002,MATCH($A979,'Asset purchases'!$A$3:$A$1002,0))="ü",1,NA())</f>
        <v>#N/A</v>
      </c>
      <c r="U979" s="15" t="e">
        <f>IF(INDEX('Asset purchases'!T$3:T$1002,MATCH($A979,'Asset purchases'!$A$3:$A$1002,0))="ü",1,NA())</f>
        <v>#N/A</v>
      </c>
      <c r="V979" s="43">
        <f>IF(Announcements!H984="ü",1,0)</f>
        <v>0</v>
      </c>
    </row>
    <row r="980" spans="1:22" x14ac:dyDescent="0.3">
      <c r="A980" s="15" t="str">
        <f>IF(NOT(ISBLANK(Announcements!A985)),Announcements!A985,NA())</f>
        <v>RO-20200320-mon-1</v>
      </c>
      <c r="B980" s="15">
        <f>IF(NOT(ISBLANK(Announcements!B985)),Announcements!B985,NA())</f>
        <v>1</v>
      </c>
      <c r="C980" s="15" t="e">
        <f>IF(NOT(ISBLANK(Announcements!#REF!)),Announcements!#REF!,NA())</f>
        <v>#REF!</v>
      </c>
      <c r="D980" s="26">
        <f>IF(NOT(ISBLANK(Announcements!C985)),Announcements!C985,NA())</f>
        <v>43910</v>
      </c>
      <c r="E980" s="15" t="e">
        <f>IF(NOT(ISBLANK(Announcements!D985)),Announcements!D985,NA())</f>
        <v>#N/A</v>
      </c>
      <c r="F980" s="15" t="str">
        <f>IF(NOT(ISBLANK(Announcements!E985)),Announcements!E985,NA())</f>
        <v>RO</v>
      </c>
      <c r="G980" s="15" t="str">
        <f>IF(NOT(ISBLANK(Announcements!F985)),Announcements!F985,NA())</f>
        <v>Interest rate</v>
      </c>
      <c r="H980" s="15" t="e">
        <f>IF(INDEX('Lending operations'!$L$3:$L$1007,MATCH($A980,'Lending operations'!$A$3:$A$1007,0))="ü",1,0)</f>
        <v>#N/A</v>
      </c>
      <c r="I980" s="15" t="e">
        <f>IF(INDEX('Lending operations'!$M$3:$M$1007,MATCH($A980,'Lending operations'!$A$3:$A$1007,0))="ü",1,NA())</f>
        <v>#N/A</v>
      </c>
      <c r="J980" s="15">
        <f t="shared" si="30"/>
        <v>0</v>
      </c>
      <c r="K980" s="15">
        <f t="shared" si="31"/>
        <v>0</v>
      </c>
      <c r="M980" s="15" t="e">
        <f>IF(INDEX('Asset purchases'!L$3:L$1002,MATCH($A980,'Asset purchases'!$A$3:$A$1002,0))="ü",1,NA())</f>
        <v>#N/A</v>
      </c>
      <c r="N980" s="15" t="e">
        <f>IF(INDEX('Asset purchases'!M$3:M$1002,MATCH($A980,'Asset purchases'!$A$3:$A$1002,0))="ü",1,NA())</f>
        <v>#N/A</v>
      </c>
      <c r="O980" s="15" t="e">
        <f>IF(INDEX('Asset purchases'!N$3:N$1002,MATCH($A980,'Asset purchases'!$A$3:$A$1002,0))="ü",1,NA())</f>
        <v>#N/A</v>
      </c>
      <c r="P980" s="15" t="e">
        <f>IF(INDEX('Asset purchases'!O$3:O$1002,MATCH($A980,'Asset purchases'!$A$3:$A$1002,0))="ü",1,NA())</f>
        <v>#N/A</v>
      </c>
      <c r="Q980" s="15" t="e">
        <f>IF(INDEX('Asset purchases'!P$3:P$1002,MATCH($A980,'Asset purchases'!$A$3:$A$1002,0))="ü",1,NA())</f>
        <v>#N/A</v>
      </c>
      <c r="R980" s="15" t="e">
        <f>IF(INDEX('Asset purchases'!Q$3:Q$1002,MATCH($A980,'Asset purchases'!$A$3:$A$1002,0))="ü",1,NA())</f>
        <v>#N/A</v>
      </c>
      <c r="S980" s="15" t="e">
        <f>IF(INDEX('Asset purchases'!R$3:R$1002,MATCH($A980,'Asset purchases'!$A$3:$A$1002,0))="ü",1,NA())</f>
        <v>#N/A</v>
      </c>
      <c r="T980" s="15" t="e">
        <f>IF(INDEX('Asset purchases'!S$3:S$1002,MATCH($A980,'Asset purchases'!$A$3:$A$1002,0))="ü",1,NA())</f>
        <v>#N/A</v>
      </c>
      <c r="U980" s="15" t="e">
        <f>IF(INDEX('Asset purchases'!T$3:T$1002,MATCH($A980,'Asset purchases'!$A$3:$A$1002,0))="ü",1,NA())</f>
        <v>#N/A</v>
      </c>
      <c r="V980" s="43">
        <f>IF(Announcements!H985="ü",1,0)</f>
        <v>0</v>
      </c>
    </row>
    <row r="981" spans="1:22" x14ac:dyDescent="0.3">
      <c r="A981" s="15" t="str">
        <f>IF(NOT(ISBLANK(Announcements!A986)),Announcements!A986,NA())</f>
        <v>RO-20200320-mon-2</v>
      </c>
      <c r="B981" s="15">
        <f>IF(NOT(ISBLANK(Announcements!B986)),Announcements!B986,NA())</f>
        <v>1</v>
      </c>
      <c r="C981" s="15" t="e">
        <f>IF(NOT(ISBLANK(Announcements!#REF!)),Announcements!#REF!,NA())</f>
        <v>#REF!</v>
      </c>
      <c r="D981" s="26">
        <f>IF(NOT(ISBLANK(Announcements!C986)),Announcements!C986,NA())</f>
        <v>43910</v>
      </c>
      <c r="E981" s="15" t="e">
        <f>IF(NOT(ISBLANK(Announcements!D986)),Announcements!D986,NA())</f>
        <v>#N/A</v>
      </c>
      <c r="F981" s="15" t="str">
        <f>IF(NOT(ISBLANK(Announcements!E986)),Announcements!E986,NA())</f>
        <v>RO</v>
      </c>
      <c r="G981" s="15" t="str">
        <f>IF(NOT(ISBLANK(Announcements!F986)),Announcements!F986,NA())</f>
        <v>Lending operations</v>
      </c>
      <c r="H981" s="15">
        <f>IF(INDEX('Lending operations'!$L$3:$L$1007,MATCH($A981,'Lending operations'!$A$3:$A$1007,0))="ü",1,0)</f>
        <v>0</v>
      </c>
      <c r="I981" s="15" t="e">
        <f>IF(INDEX('Lending operations'!$M$3:$M$1007,MATCH($A981,'Lending operations'!$A$3:$A$1007,0))="ü",1,NA())</f>
        <v>#N/A</v>
      </c>
      <c r="J981" s="15">
        <f t="shared" si="30"/>
        <v>0</v>
      </c>
      <c r="K981" s="15">
        <f t="shared" si="31"/>
        <v>0</v>
      </c>
      <c r="M981" s="15" t="e">
        <f>IF(INDEX('Asset purchases'!L$3:L$1002,MATCH($A981,'Asset purchases'!$A$3:$A$1002,0))="ü",1,NA())</f>
        <v>#N/A</v>
      </c>
      <c r="N981" s="15" t="e">
        <f>IF(INDEX('Asset purchases'!M$3:M$1002,MATCH($A981,'Asset purchases'!$A$3:$A$1002,0))="ü",1,NA())</f>
        <v>#N/A</v>
      </c>
      <c r="O981" s="15" t="e">
        <f>IF(INDEX('Asset purchases'!N$3:N$1002,MATCH($A981,'Asset purchases'!$A$3:$A$1002,0))="ü",1,NA())</f>
        <v>#N/A</v>
      </c>
      <c r="P981" s="15" t="e">
        <f>IF(INDEX('Asset purchases'!O$3:O$1002,MATCH($A981,'Asset purchases'!$A$3:$A$1002,0))="ü",1,NA())</f>
        <v>#N/A</v>
      </c>
      <c r="Q981" s="15" t="e">
        <f>IF(INDEX('Asset purchases'!P$3:P$1002,MATCH($A981,'Asset purchases'!$A$3:$A$1002,0))="ü",1,NA())</f>
        <v>#N/A</v>
      </c>
      <c r="R981" s="15" t="e">
        <f>IF(INDEX('Asset purchases'!Q$3:Q$1002,MATCH($A981,'Asset purchases'!$A$3:$A$1002,0))="ü",1,NA())</f>
        <v>#N/A</v>
      </c>
      <c r="S981" s="15" t="e">
        <f>IF(INDEX('Asset purchases'!R$3:R$1002,MATCH($A981,'Asset purchases'!$A$3:$A$1002,0))="ü",1,NA())</f>
        <v>#N/A</v>
      </c>
      <c r="T981" s="15" t="e">
        <f>IF(INDEX('Asset purchases'!S$3:S$1002,MATCH($A981,'Asset purchases'!$A$3:$A$1002,0))="ü",1,NA())</f>
        <v>#N/A</v>
      </c>
      <c r="U981" s="15" t="e">
        <f>IF(INDEX('Asset purchases'!T$3:T$1002,MATCH($A981,'Asset purchases'!$A$3:$A$1002,0))="ü",1,NA())</f>
        <v>#N/A</v>
      </c>
      <c r="V981" s="43">
        <f>IF(Announcements!H986="ü",1,0)</f>
        <v>0</v>
      </c>
    </row>
    <row r="982" spans="1:22" x14ac:dyDescent="0.3">
      <c r="A982" s="15" t="str">
        <f>IF(NOT(ISBLANK(Announcements!A988)),Announcements!A988,NA())</f>
        <v>RO-20200320-mon-1</v>
      </c>
      <c r="B982" s="15">
        <f>IF(NOT(ISBLANK(Announcements!B988)),Announcements!B988,NA())</f>
        <v>2</v>
      </c>
      <c r="C982" s="15" t="e">
        <f>IF(NOT(ISBLANK(Announcements!#REF!)),Announcements!#REF!,NA())</f>
        <v>#REF!</v>
      </c>
      <c r="D982" s="26">
        <f>IF(NOT(ISBLANK(Announcements!C988)),Announcements!C988,NA())</f>
        <v>43980</v>
      </c>
      <c r="E982" s="15" t="e">
        <f>IF(NOT(ISBLANK(Announcements!D988)),Announcements!D988,NA())</f>
        <v>#N/A</v>
      </c>
      <c r="F982" s="15" t="str">
        <f>IF(NOT(ISBLANK(Announcements!E988)),Announcements!E988,NA())</f>
        <v>RO</v>
      </c>
      <c r="G982" s="15" t="str">
        <f>IF(NOT(ISBLANK(Announcements!F988)),Announcements!F988,NA())</f>
        <v>Interest rate</v>
      </c>
      <c r="H982" s="15" t="e">
        <f>IF(INDEX('Lending operations'!$L$3:$L$1007,MATCH($A982,'Lending operations'!$A$3:$A$1007,0))="ü",1,0)</f>
        <v>#N/A</v>
      </c>
      <c r="I982" s="15" t="e">
        <f>IF(INDEX('Lending operations'!$M$3:$M$1007,MATCH($A982,'Lending operations'!$A$3:$A$1007,0))="ü",1,NA())</f>
        <v>#N/A</v>
      </c>
      <c r="J982" s="15">
        <f t="shared" si="30"/>
        <v>0</v>
      </c>
      <c r="K982" s="15">
        <f t="shared" si="31"/>
        <v>0</v>
      </c>
      <c r="M982" s="15" t="e">
        <f>IF(INDEX('Asset purchases'!L$3:L$1002,MATCH($A982,'Asset purchases'!$A$3:$A$1002,0))="ü",1,NA())</f>
        <v>#N/A</v>
      </c>
      <c r="N982" s="15" t="e">
        <f>IF(INDEX('Asset purchases'!M$3:M$1002,MATCH($A982,'Asset purchases'!$A$3:$A$1002,0))="ü",1,NA())</f>
        <v>#N/A</v>
      </c>
      <c r="O982" s="15" t="e">
        <f>IF(INDEX('Asset purchases'!N$3:N$1002,MATCH($A982,'Asset purchases'!$A$3:$A$1002,0))="ü",1,NA())</f>
        <v>#N/A</v>
      </c>
      <c r="P982" s="15" t="e">
        <f>IF(INDEX('Asset purchases'!O$3:O$1002,MATCH($A982,'Asset purchases'!$A$3:$A$1002,0))="ü",1,NA())</f>
        <v>#N/A</v>
      </c>
      <c r="Q982" s="15" t="e">
        <f>IF(INDEX('Asset purchases'!P$3:P$1002,MATCH($A982,'Asset purchases'!$A$3:$A$1002,0))="ü",1,NA())</f>
        <v>#N/A</v>
      </c>
      <c r="R982" s="15" t="e">
        <f>IF(INDEX('Asset purchases'!Q$3:Q$1002,MATCH($A982,'Asset purchases'!$A$3:$A$1002,0))="ü",1,NA())</f>
        <v>#N/A</v>
      </c>
      <c r="S982" s="15" t="e">
        <f>IF(INDEX('Asset purchases'!R$3:R$1002,MATCH($A982,'Asset purchases'!$A$3:$A$1002,0))="ü",1,NA())</f>
        <v>#N/A</v>
      </c>
      <c r="T982" s="15" t="e">
        <f>IF(INDEX('Asset purchases'!S$3:S$1002,MATCH($A982,'Asset purchases'!$A$3:$A$1002,0))="ü",1,NA())</f>
        <v>#N/A</v>
      </c>
      <c r="U982" s="15" t="e">
        <f>IF(INDEX('Asset purchases'!T$3:T$1002,MATCH($A982,'Asset purchases'!$A$3:$A$1002,0))="ü",1,NA())</f>
        <v>#N/A</v>
      </c>
      <c r="V982" s="43">
        <f>IF(Announcements!H988="ü",1,0)</f>
        <v>0</v>
      </c>
    </row>
    <row r="983" spans="1:22" x14ac:dyDescent="0.3">
      <c r="A983" s="15" t="str">
        <f>IF(NOT(ISBLANK(Announcements!A989)),Announcements!A989,NA())</f>
        <v>RO-20200605-mon-1</v>
      </c>
      <c r="B983" s="15">
        <f>IF(NOT(ISBLANK(Announcements!B989)),Announcements!B989,NA())</f>
        <v>2</v>
      </c>
      <c r="C983" s="15" t="e">
        <f>IF(NOT(ISBLANK(Announcements!#REF!)),Announcements!#REF!,NA())</f>
        <v>#REF!</v>
      </c>
      <c r="D983" s="26">
        <f>IF(NOT(ISBLANK(Announcements!C989)),Announcements!C989,NA())</f>
        <v>43987</v>
      </c>
      <c r="E983" s="15" t="e">
        <f>IF(NOT(ISBLANK(Announcements!D989)),Announcements!D989,NA())</f>
        <v>#N/A</v>
      </c>
      <c r="F983" s="15" t="str">
        <f>IF(NOT(ISBLANK(Announcements!E989)),Announcements!E989,NA())</f>
        <v>RO</v>
      </c>
      <c r="G983" s="15" t="str">
        <f>IF(NOT(ISBLANK(Announcements!F989)),Announcements!F989,NA())</f>
        <v>Foreign exchange</v>
      </c>
      <c r="H983" s="15" t="e">
        <f>IF(INDEX('Lending operations'!$L$3:$L$1007,MATCH($A983,'Lending operations'!$A$3:$A$1007,0))="ü",1,0)</f>
        <v>#N/A</v>
      </c>
      <c r="I983" s="15" t="e">
        <f>IF(INDEX('Lending operations'!$M$3:$M$1007,MATCH($A983,'Lending operations'!$A$3:$A$1007,0))="ü",1,NA())</f>
        <v>#N/A</v>
      </c>
      <c r="J983" s="15">
        <f t="shared" si="30"/>
        <v>0</v>
      </c>
      <c r="K983" s="15">
        <f t="shared" si="31"/>
        <v>0</v>
      </c>
      <c r="M983" s="15" t="e">
        <f>IF(INDEX('Asset purchases'!L$3:L$1002,MATCH($A983,'Asset purchases'!$A$3:$A$1002,0))="ü",1,NA())</f>
        <v>#N/A</v>
      </c>
      <c r="N983" s="15" t="e">
        <f>IF(INDEX('Asset purchases'!M$3:M$1002,MATCH($A983,'Asset purchases'!$A$3:$A$1002,0))="ü",1,NA())</f>
        <v>#N/A</v>
      </c>
      <c r="O983" s="15" t="e">
        <f>IF(INDEX('Asset purchases'!N$3:N$1002,MATCH($A983,'Asset purchases'!$A$3:$A$1002,0))="ü",1,NA())</f>
        <v>#N/A</v>
      </c>
      <c r="P983" s="15" t="e">
        <f>IF(INDEX('Asset purchases'!O$3:O$1002,MATCH($A983,'Asset purchases'!$A$3:$A$1002,0))="ü",1,NA())</f>
        <v>#N/A</v>
      </c>
      <c r="Q983" s="15" t="e">
        <f>IF(INDEX('Asset purchases'!P$3:P$1002,MATCH($A983,'Asset purchases'!$A$3:$A$1002,0))="ü",1,NA())</f>
        <v>#N/A</v>
      </c>
      <c r="R983" s="15" t="e">
        <f>IF(INDEX('Asset purchases'!Q$3:Q$1002,MATCH($A983,'Asset purchases'!$A$3:$A$1002,0))="ü",1,NA())</f>
        <v>#N/A</v>
      </c>
      <c r="S983" s="15" t="e">
        <f>IF(INDEX('Asset purchases'!R$3:R$1002,MATCH($A983,'Asset purchases'!$A$3:$A$1002,0))="ü",1,NA())</f>
        <v>#N/A</v>
      </c>
      <c r="T983" s="15" t="e">
        <f>IF(INDEX('Asset purchases'!S$3:S$1002,MATCH($A983,'Asset purchases'!$A$3:$A$1002,0))="ü",1,NA())</f>
        <v>#N/A</v>
      </c>
      <c r="U983" s="15" t="e">
        <f>IF(INDEX('Asset purchases'!T$3:T$1002,MATCH($A983,'Asset purchases'!$A$3:$A$1002,0))="ü",1,NA())</f>
        <v>#N/A</v>
      </c>
      <c r="V983" s="43">
        <f>IF(Announcements!H989="ü",1,0)</f>
        <v>0</v>
      </c>
    </row>
    <row r="984" spans="1:22" x14ac:dyDescent="0.3">
      <c r="A984" s="15" t="str">
        <f>IF(NOT(ISBLANK(Announcements!A990)),Announcements!A990,NA())</f>
        <v>RO-20200320-mon-1</v>
      </c>
      <c r="B984" s="15">
        <f>IF(NOT(ISBLANK(Announcements!B990)),Announcements!B990,NA())</f>
        <v>3</v>
      </c>
      <c r="C984" s="15" t="e">
        <f>IF(NOT(ISBLANK(Announcements!#REF!)),Announcements!#REF!,NA())</f>
        <v>#REF!</v>
      </c>
      <c r="D984" s="26">
        <f>IF(NOT(ISBLANK(Announcements!C990)),Announcements!C990,NA())</f>
        <v>44048</v>
      </c>
      <c r="E984" s="15" t="e">
        <f>IF(NOT(ISBLANK(Announcements!D990)),Announcements!D990,NA())</f>
        <v>#N/A</v>
      </c>
      <c r="F984" s="15" t="str">
        <f>IF(NOT(ISBLANK(Announcements!E990)),Announcements!E990,NA())</f>
        <v>RO</v>
      </c>
      <c r="G984" s="15" t="str">
        <f>IF(NOT(ISBLANK(Announcements!F990)),Announcements!F990,NA())</f>
        <v>Interest rate</v>
      </c>
      <c r="H984" s="15" t="e">
        <f>IF(INDEX('Lending operations'!$L$3:$L$1007,MATCH($A984,'Lending operations'!$A$3:$A$1007,0))="ü",1,0)</f>
        <v>#N/A</v>
      </c>
      <c r="I984" s="15" t="e">
        <f>IF(INDEX('Lending operations'!$M$3:$M$1007,MATCH($A984,'Lending operations'!$A$3:$A$1007,0))="ü",1,NA())</f>
        <v>#N/A</v>
      </c>
      <c r="J984" s="15">
        <f t="shared" si="30"/>
        <v>0</v>
      </c>
      <c r="K984" s="15">
        <f t="shared" si="31"/>
        <v>0</v>
      </c>
      <c r="M984" s="15" t="e">
        <f>IF(INDEX('Asset purchases'!L$3:L$1002,MATCH($A984,'Asset purchases'!$A$3:$A$1002,0))="ü",1,NA())</f>
        <v>#N/A</v>
      </c>
      <c r="N984" s="15" t="e">
        <f>IF(INDEX('Asset purchases'!M$3:M$1002,MATCH($A984,'Asset purchases'!$A$3:$A$1002,0))="ü",1,NA())</f>
        <v>#N/A</v>
      </c>
      <c r="O984" s="15" t="e">
        <f>IF(INDEX('Asset purchases'!N$3:N$1002,MATCH($A984,'Asset purchases'!$A$3:$A$1002,0))="ü",1,NA())</f>
        <v>#N/A</v>
      </c>
      <c r="P984" s="15" t="e">
        <f>IF(INDEX('Asset purchases'!O$3:O$1002,MATCH($A984,'Asset purchases'!$A$3:$A$1002,0))="ü",1,NA())</f>
        <v>#N/A</v>
      </c>
      <c r="Q984" s="15" t="e">
        <f>IF(INDEX('Asset purchases'!P$3:P$1002,MATCH($A984,'Asset purchases'!$A$3:$A$1002,0))="ü",1,NA())</f>
        <v>#N/A</v>
      </c>
      <c r="R984" s="15" t="e">
        <f>IF(INDEX('Asset purchases'!Q$3:Q$1002,MATCH($A984,'Asset purchases'!$A$3:$A$1002,0))="ü",1,NA())</f>
        <v>#N/A</v>
      </c>
      <c r="S984" s="15" t="e">
        <f>IF(INDEX('Asset purchases'!R$3:R$1002,MATCH($A984,'Asset purchases'!$A$3:$A$1002,0))="ü",1,NA())</f>
        <v>#N/A</v>
      </c>
      <c r="T984" s="15" t="e">
        <f>IF(INDEX('Asset purchases'!S$3:S$1002,MATCH($A984,'Asset purchases'!$A$3:$A$1002,0))="ü",1,NA())</f>
        <v>#N/A</v>
      </c>
      <c r="U984" s="15" t="e">
        <f>IF(INDEX('Asset purchases'!T$3:T$1002,MATCH($A984,'Asset purchases'!$A$3:$A$1002,0))="ü",1,NA())</f>
        <v>#N/A</v>
      </c>
      <c r="V984" s="43">
        <f>IF(Announcements!H990="ü",1,0)</f>
        <v>0</v>
      </c>
    </row>
    <row r="985" spans="1:22" x14ac:dyDescent="0.3">
      <c r="A985" s="15" t="str">
        <f>IF(NOT(ISBLANK(Announcements!A991)),Announcements!A991,NA())</f>
        <v>RO-20200605-mon-1</v>
      </c>
      <c r="B985" s="15">
        <f>IF(NOT(ISBLANK(Announcements!B991)),Announcements!B991,NA())</f>
        <v>3</v>
      </c>
      <c r="C985" s="15" t="e">
        <f>IF(NOT(ISBLANK(Announcements!#REF!)),Announcements!#REF!,NA())</f>
        <v>#REF!</v>
      </c>
      <c r="D985" s="26">
        <f>IF(NOT(ISBLANK(Announcements!C991)),Announcements!C991,NA())</f>
        <v>44071</v>
      </c>
      <c r="E985" s="15" t="e">
        <f>IF(NOT(ISBLANK(Announcements!D991)),Announcements!D991,NA())</f>
        <v>#N/A</v>
      </c>
      <c r="F985" s="15" t="str">
        <f>IF(NOT(ISBLANK(Announcements!E991)),Announcements!E991,NA())</f>
        <v>RO</v>
      </c>
      <c r="G985" s="15" t="str">
        <f>IF(NOT(ISBLANK(Announcements!F991)),Announcements!F991,NA())</f>
        <v>Foreign exchange</v>
      </c>
      <c r="H985" s="15" t="e">
        <f>IF(INDEX('Lending operations'!$L$3:$L$1007,MATCH($A985,'Lending operations'!$A$3:$A$1007,0))="ü",1,0)</f>
        <v>#N/A</v>
      </c>
      <c r="I985" s="15" t="e">
        <f>IF(INDEX('Lending operations'!$M$3:$M$1007,MATCH($A985,'Lending operations'!$A$3:$A$1007,0))="ü",1,NA())</f>
        <v>#N/A</v>
      </c>
      <c r="J985" s="15">
        <f t="shared" si="30"/>
        <v>0</v>
      </c>
      <c r="K985" s="15">
        <f t="shared" si="31"/>
        <v>0</v>
      </c>
      <c r="M985" s="15" t="e">
        <f>IF(INDEX('Asset purchases'!L$3:L$1002,MATCH($A985,'Asset purchases'!$A$3:$A$1002,0))="ü",1,NA())</f>
        <v>#N/A</v>
      </c>
      <c r="N985" s="15" t="e">
        <f>IF(INDEX('Asset purchases'!M$3:M$1002,MATCH($A985,'Asset purchases'!$A$3:$A$1002,0))="ü",1,NA())</f>
        <v>#N/A</v>
      </c>
      <c r="O985" s="15" t="e">
        <f>IF(INDEX('Asset purchases'!N$3:N$1002,MATCH($A985,'Asset purchases'!$A$3:$A$1002,0))="ü",1,NA())</f>
        <v>#N/A</v>
      </c>
      <c r="P985" s="15" t="e">
        <f>IF(INDEX('Asset purchases'!O$3:O$1002,MATCH($A985,'Asset purchases'!$A$3:$A$1002,0))="ü",1,NA())</f>
        <v>#N/A</v>
      </c>
      <c r="Q985" s="15" t="e">
        <f>IF(INDEX('Asset purchases'!P$3:P$1002,MATCH($A985,'Asset purchases'!$A$3:$A$1002,0))="ü",1,NA())</f>
        <v>#N/A</v>
      </c>
      <c r="R985" s="15" t="e">
        <f>IF(INDEX('Asset purchases'!Q$3:Q$1002,MATCH($A985,'Asset purchases'!$A$3:$A$1002,0))="ü",1,NA())</f>
        <v>#N/A</v>
      </c>
      <c r="S985" s="15" t="e">
        <f>IF(INDEX('Asset purchases'!R$3:R$1002,MATCH($A985,'Asset purchases'!$A$3:$A$1002,0))="ü",1,NA())</f>
        <v>#N/A</v>
      </c>
      <c r="T985" s="15" t="e">
        <f>IF(INDEX('Asset purchases'!S$3:S$1002,MATCH($A985,'Asset purchases'!$A$3:$A$1002,0))="ü",1,NA())</f>
        <v>#N/A</v>
      </c>
      <c r="U985" s="15" t="e">
        <f>IF(INDEX('Asset purchases'!T$3:T$1002,MATCH($A985,'Asset purchases'!$A$3:$A$1002,0))="ü",1,NA())</f>
        <v>#N/A</v>
      </c>
      <c r="V985" s="43">
        <f>IF(Announcements!H991="ü",1,0)</f>
        <v>0</v>
      </c>
    </row>
    <row r="986" spans="1:22" x14ac:dyDescent="0.3">
      <c r="A986" s="15" t="str">
        <f>IF(NOT(ISBLANK(Announcements!A992)),Announcements!A992,NA())</f>
        <v>RO-20200320-mon-1</v>
      </c>
      <c r="B986" s="15">
        <f>IF(NOT(ISBLANK(Announcements!B992)),Announcements!B992,NA())</f>
        <v>4</v>
      </c>
      <c r="C986" s="15" t="e">
        <f>IF(NOT(ISBLANK(Announcements!#REF!)),Announcements!#REF!,NA())</f>
        <v>#REF!</v>
      </c>
      <c r="D986" s="26">
        <f>IF(NOT(ISBLANK(Announcements!C992)),Announcements!C992,NA())</f>
        <v>44147</v>
      </c>
      <c r="E986" s="15" t="e">
        <f>IF(NOT(ISBLANK(Announcements!D992)),Announcements!D992,NA())</f>
        <v>#N/A</v>
      </c>
      <c r="F986" s="15" t="str">
        <f>IF(NOT(ISBLANK(Announcements!E992)),Announcements!E992,NA())</f>
        <v>RO</v>
      </c>
      <c r="G986" s="15" t="str">
        <f>IF(NOT(ISBLANK(Announcements!F992)),Announcements!F992,NA())</f>
        <v>Interest rate</v>
      </c>
      <c r="H986" s="15" t="e">
        <f>IF(INDEX('Lending operations'!$L$3:$L$1007,MATCH($A986,'Lending operations'!$A$3:$A$1007,0))="ü",1,0)</f>
        <v>#N/A</v>
      </c>
      <c r="I986" s="15" t="e">
        <f>IF(INDEX('Lending operations'!$M$3:$M$1007,MATCH($A986,'Lending operations'!$A$3:$A$1007,0))="ü",1,NA())</f>
        <v>#N/A</v>
      </c>
      <c r="J986" s="15">
        <f t="shared" si="30"/>
        <v>0</v>
      </c>
      <c r="K986" s="15">
        <f t="shared" si="31"/>
        <v>0</v>
      </c>
      <c r="M986" s="15" t="e">
        <f>IF(INDEX('Asset purchases'!L$3:L$1002,MATCH($A986,'Asset purchases'!$A$3:$A$1002,0))="ü",1,NA())</f>
        <v>#N/A</v>
      </c>
      <c r="N986" s="15" t="e">
        <f>IF(INDEX('Asset purchases'!M$3:M$1002,MATCH($A986,'Asset purchases'!$A$3:$A$1002,0))="ü",1,NA())</f>
        <v>#N/A</v>
      </c>
      <c r="O986" s="15" t="e">
        <f>IF(INDEX('Asset purchases'!N$3:N$1002,MATCH($A986,'Asset purchases'!$A$3:$A$1002,0))="ü",1,NA())</f>
        <v>#N/A</v>
      </c>
      <c r="P986" s="15" t="e">
        <f>IF(INDEX('Asset purchases'!O$3:O$1002,MATCH($A986,'Asset purchases'!$A$3:$A$1002,0))="ü",1,NA())</f>
        <v>#N/A</v>
      </c>
      <c r="Q986" s="15" t="e">
        <f>IF(INDEX('Asset purchases'!P$3:P$1002,MATCH($A986,'Asset purchases'!$A$3:$A$1002,0))="ü",1,NA())</f>
        <v>#N/A</v>
      </c>
      <c r="R986" s="15" t="e">
        <f>IF(INDEX('Asset purchases'!Q$3:Q$1002,MATCH($A986,'Asset purchases'!$A$3:$A$1002,0))="ü",1,NA())</f>
        <v>#N/A</v>
      </c>
      <c r="S986" s="15" t="e">
        <f>IF(INDEX('Asset purchases'!R$3:R$1002,MATCH($A986,'Asset purchases'!$A$3:$A$1002,0))="ü",1,NA())</f>
        <v>#N/A</v>
      </c>
      <c r="T986" s="15" t="e">
        <f>IF(INDEX('Asset purchases'!S$3:S$1002,MATCH($A986,'Asset purchases'!$A$3:$A$1002,0))="ü",1,NA())</f>
        <v>#N/A</v>
      </c>
      <c r="U986" s="15" t="e">
        <f>IF(INDEX('Asset purchases'!T$3:T$1002,MATCH($A986,'Asset purchases'!$A$3:$A$1002,0))="ü",1,NA())</f>
        <v>#N/A</v>
      </c>
      <c r="V986" s="43">
        <f>IF(Announcements!H992="ü",1,0)</f>
        <v>0</v>
      </c>
    </row>
    <row r="987" spans="1:22" x14ac:dyDescent="0.3">
      <c r="A987" s="15" t="str">
        <f>IF(NOT(ISBLANK(Announcements!A993)),Announcements!A993,NA())</f>
        <v>RO-20201112-mon-1</v>
      </c>
      <c r="B987" s="15">
        <f>IF(NOT(ISBLANK(Announcements!B993)),Announcements!B993,NA())</f>
        <v>1</v>
      </c>
      <c r="C987" s="15" t="e">
        <f>IF(NOT(ISBLANK(Announcements!#REF!)),Announcements!#REF!,NA())</f>
        <v>#REF!</v>
      </c>
      <c r="D987" s="26">
        <f>IF(NOT(ISBLANK(Announcements!C993)),Announcements!C993,NA())</f>
        <v>44147</v>
      </c>
      <c r="E987" s="15" t="e">
        <f>IF(NOT(ISBLANK(Announcements!D993)),Announcements!D993,NA())</f>
        <v>#N/A</v>
      </c>
      <c r="F987" s="15" t="str">
        <f>IF(NOT(ISBLANK(Announcements!E993)),Announcements!E993,NA())</f>
        <v>RO</v>
      </c>
      <c r="G987" s="15" t="str">
        <f>IF(NOT(ISBLANK(Announcements!F993)),Announcements!F993,NA())</f>
        <v>Reserve policy</v>
      </c>
      <c r="H987" s="15" t="e">
        <f>IF(INDEX('Lending operations'!$L$3:$L$1007,MATCH($A987,'Lending operations'!$A$3:$A$1007,0))="ü",1,0)</f>
        <v>#N/A</v>
      </c>
      <c r="I987" s="15" t="e">
        <f>IF(INDEX('Lending operations'!$M$3:$M$1007,MATCH($A987,'Lending operations'!$A$3:$A$1007,0))="ü",1,NA())</f>
        <v>#N/A</v>
      </c>
      <c r="J987" s="15">
        <f t="shared" si="30"/>
        <v>0</v>
      </c>
      <c r="K987" s="15">
        <f t="shared" si="31"/>
        <v>0</v>
      </c>
      <c r="M987" s="15" t="e">
        <f>IF(INDEX('Asset purchases'!L$3:L$1002,MATCH($A987,'Asset purchases'!$A$3:$A$1002,0))="ü",1,NA())</f>
        <v>#N/A</v>
      </c>
      <c r="N987" s="15" t="e">
        <f>IF(INDEX('Asset purchases'!M$3:M$1002,MATCH($A987,'Asset purchases'!$A$3:$A$1002,0))="ü",1,NA())</f>
        <v>#N/A</v>
      </c>
      <c r="O987" s="15" t="e">
        <f>IF(INDEX('Asset purchases'!N$3:N$1002,MATCH($A987,'Asset purchases'!$A$3:$A$1002,0))="ü",1,NA())</f>
        <v>#N/A</v>
      </c>
      <c r="P987" s="15" t="e">
        <f>IF(INDEX('Asset purchases'!O$3:O$1002,MATCH($A987,'Asset purchases'!$A$3:$A$1002,0))="ü",1,NA())</f>
        <v>#N/A</v>
      </c>
      <c r="Q987" s="15" t="e">
        <f>IF(INDEX('Asset purchases'!P$3:P$1002,MATCH($A987,'Asset purchases'!$A$3:$A$1002,0))="ü",1,NA())</f>
        <v>#N/A</v>
      </c>
      <c r="R987" s="15" t="e">
        <f>IF(INDEX('Asset purchases'!Q$3:Q$1002,MATCH($A987,'Asset purchases'!$A$3:$A$1002,0))="ü",1,NA())</f>
        <v>#N/A</v>
      </c>
      <c r="S987" s="15" t="e">
        <f>IF(INDEX('Asset purchases'!R$3:R$1002,MATCH($A987,'Asset purchases'!$A$3:$A$1002,0))="ü",1,NA())</f>
        <v>#N/A</v>
      </c>
      <c r="T987" s="15" t="e">
        <f>IF(INDEX('Asset purchases'!S$3:S$1002,MATCH($A987,'Asset purchases'!$A$3:$A$1002,0))="ü",1,NA())</f>
        <v>#N/A</v>
      </c>
      <c r="U987" s="15" t="e">
        <f>IF(INDEX('Asset purchases'!T$3:T$1002,MATCH($A987,'Asset purchases'!$A$3:$A$1002,0))="ü",1,NA())</f>
        <v>#N/A</v>
      </c>
      <c r="V987" s="43">
        <f>IF(Announcements!H993="ü",1,0)</f>
        <v>0</v>
      </c>
    </row>
    <row r="988" spans="1:22" x14ac:dyDescent="0.3">
      <c r="A988" s="15" t="str">
        <f>IF(NOT(ISBLANK(Announcements!A994)),Announcements!A994,NA())</f>
        <v>RO-20200320-mon-1</v>
      </c>
      <c r="B988" s="15">
        <f>IF(NOT(ISBLANK(Announcements!B994)),Announcements!B994,NA())</f>
        <v>5</v>
      </c>
      <c r="C988" s="15" t="e">
        <f>IF(NOT(ISBLANK(Announcements!#REF!)),Announcements!#REF!,NA())</f>
        <v>#REF!</v>
      </c>
      <c r="D988" s="26">
        <f>IF(NOT(ISBLANK(Announcements!C994)),Announcements!C994,NA())</f>
        <v>44211</v>
      </c>
      <c r="E988" s="15" t="e">
        <f>IF(NOT(ISBLANK(Announcements!D994)),Announcements!D994,NA())</f>
        <v>#N/A</v>
      </c>
      <c r="F988" s="15" t="str">
        <f>IF(NOT(ISBLANK(Announcements!E994)),Announcements!E994,NA())</f>
        <v>RO</v>
      </c>
      <c r="G988" s="15" t="str">
        <f>IF(NOT(ISBLANK(Announcements!F994)),Announcements!F994,NA())</f>
        <v>Interest rate</v>
      </c>
      <c r="H988" s="15" t="e">
        <f>IF(INDEX('Lending operations'!$L$3:$L$1007,MATCH($A988,'Lending operations'!$A$3:$A$1007,0))="ü",1,0)</f>
        <v>#N/A</v>
      </c>
      <c r="I988" s="15" t="e">
        <f>IF(INDEX('Lending operations'!$M$3:$M$1007,MATCH($A988,'Lending operations'!$A$3:$A$1007,0))="ü",1,NA())</f>
        <v>#N/A</v>
      </c>
      <c r="J988" s="15">
        <f t="shared" si="30"/>
        <v>0</v>
      </c>
      <c r="K988" s="15">
        <f t="shared" si="31"/>
        <v>0</v>
      </c>
      <c r="M988" s="15" t="e">
        <f>IF(INDEX('Asset purchases'!L$3:L$1002,MATCH($A988,'Asset purchases'!$A$3:$A$1002,0))="ü",1,NA())</f>
        <v>#N/A</v>
      </c>
      <c r="N988" s="15" t="e">
        <f>IF(INDEX('Asset purchases'!M$3:M$1002,MATCH($A988,'Asset purchases'!$A$3:$A$1002,0))="ü",1,NA())</f>
        <v>#N/A</v>
      </c>
      <c r="O988" s="15" t="e">
        <f>IF(INDEX('Asset purchases'!N$3:N$1002,MATCH($A988,'Asset purchases'!$A$3:$A$1002,0))="ü",1,NA())</f>
        <v>#N/A</v>
      </c>
      <c r="P988" s="15" t="e">
        <f>IF(INDEX('Asset purchases'!O$3:O$1002,MATCH($A988,'Asset purchases'!$A$3:$A$1002,0))="ü",1,NA())</f>
        <v>#N/A</v>
      </c>
      <c r="Q988" s="15" t="e">
        <f>IF(INDEX('Asset purchases'!P$3:P$1002,MATCH($A988,'Asset purchases'!$A$3:$A$1002,0))="ü",1,NA())</f>
        <v>#N/A</v>
      </c>
      <c r="R988" s="15" t="e">
        <f>IF(INDEX('Asset purchases'!Q$3:Q$1002,MATCH($A988,'Asset purchases'!$A$3:$A$1002,0))="ü",1,NA())</f>
        <v>#N/A</v>
      </c>
      <c r="S988" s="15" t="e">
        <f>IF(INDEX('Asset purchases'!R$3:R$1002,MATCH($A988,'Asset purchases'!$A$3:$A$1002,0))="ü",1,NA())</f>
        <v>#N/A</v>
      </c>
      <c r="T988" s="15" t="e">
        <f>IF(INDEX('Asset purchases'!S$3:S$1002,MATCH($A988,'Asset purchases'!$A$3:$A$1002,0))="ü",1,NA())</f>
        <v>#N/A</v>
      </c>
      <c r="U988" s="15" t="e">
        <f>IF(INDEX('Asset purchases'!T$3:T$1002,MATCH($A988,'Asset purchases'!$A$3:$A$1002,0))="ü",1,NA())</f>
        <v>#N/A</v>
      </c>
      <c r="V988" s="43">
        <f>IF(Announcements!H994="ü",1,0)</f>
        <v>0</v>
      </c>
    </row>
    <row r="989" spans="1:22" x14ac:dyDescent="0.3">
      <c r="A989" s="15" t="str">
        <f>IF(NOT(ISBLANK(Announcements!A996)),Announcements!A996,NA())</f>
        <v>RO-20200320-mon-1</v>
      </c>
      <c r="B989" s="15">
        <f>IF(NOT(ISBLANK(Announcements!B996)),Announcements!B996,NA())</f>
        <v>7</v>
      </c>
      <c r="C989" s="15" t="e">
        <f>IF(NOT(ISBLANK(Announcements!#REF!)),Announcements!#REF!,NA())</f>
        <v>#REF!</v>
      </c>
      <c r="D989" s="26">
        <f>IF(NOT(ISBLANK(Announcements!C996)),Announcements!C996,NA())</f>
        <v>44328</v>
      </c>
      <c r="E989" s="15" t="e">
        <f>IF(NOT(ISBLANK(Announcements!D996)),Announcements!D996,NA())</f>
        <v>#N/A</v>
      </c>
      <c r="F989" s="15" t="str">
        <f>IF(NOT(ISBLANK(Announcements!E996)),Announcements!E996,NA())</f>
        <v>RO</v>
      </c>
      <c r="G989" s="15" t="str">
        <f>IF(NOT(ISBLANK(Announcements!F996)),Announcements!F996,NA())</f>
        <v>Interest rate</v>
      </c>
      <c r="H989" s="15" t="e">
        <f>IF(INDEX('Lending operations'!$L$3:$L$1007,MATCH($A989,'Lending operations'!$A$3:$A$1007,0))="ü",1,0)</f>
        <v>#N/A</v>
      </c>
      <c r="I989" s="15" t="e">
        <f>IF(INDEX('Lending operations'!$M$3:$M$1007,MATCH($A989,'Lending operations'!$A$3:$A$1007,0))="ü",1,NA())</f>
        <v>#N/A</v>
      </c>
      <c r="J989" s="15">
        <f t="shared" si="30"/>
        <v>0</v>
      </c>
      <c r="K989" s="15">
        <f t="shared" si="31"/>
        <v>0</v>
      </c>
      <c r="M989" s="15" t="e">
        <f>IF(INDEX('Asset purchases'!L$3:L$1002,MATCH($A989,'Asset purchases'!$A$3:$A$1002,0))="ü",1,NA())</f>
        <v>#N/A</v>
      </c>
      <c r="N989" s="15" t="e">
        <f>IF(INDEX('Asset purchases'!M$3:M$1002,MATCH($A989,'Asset purchases'!$A$3:$A$1002,0))="ü",1,NA())</f>
        <v>#N/A</v>
      </c>
      <c r="O989" s="15" t="e">
        <f>IF(INDEX('Asset purchases'!N$3:N$1002,MATCH($A989,'Asset purchases'!$A$3:$A$1002,0))="ü",1,NA())</f>
        <v>#N/A</v>
      </c>
      <c r="P989" s="15" t="e">
        <f>IF(INDEX('Asset purchases'!O$3:O$1002,MATCH($A989,'Asset purchases'!$A$3:$A$1002,0))="ü",1,NA())</f>
        <v>#N/A</v>
      </c>
      <c r="Q989" s="15" t="e">
        <f>IF(INDEX('Asset purchases'!P$3:P$1002,MATCH($A989,'Asset purchases'!$A$3:$A$1002,0))="ü",1,NA())</f>
        <v>#N/A</v>
      </c>
      <c r="R989" s="15" t="e">
        <f>IF(INDEX('Asset purchases'!Q$3:Q$1002,MATCH($A989,'Asset purchases'!$A$3:$A$1002,0))="ü",1,NA())</f>
        <v>#N/A</v>
      </c>
      <c r="S989" s="15" t="e">
        <f>IF(INDEX('Asset purchases'!R$3:R$1002,MATCH($A989,'Asset purchases'!$A$3:$A$1002,0))="ü",1,NA())</f>
        <v>#N/A</v>
      </c>
      <c r="T989" s="15" t="e">
        <f>IF(INDEX('Asset purchases'!S$3:S$1002,MATCH($A989,'Asset purchases'!$A$3:$A$1002,0))="ü",1,NA())</f>
        <v>#N/A</v>
      </c>
      <c r="U989" s="15" t="e">
        <f>IF(INDEX('Asset purchases'!T$3:T$1002,MATCH($A989,'Asset purchases'!$A$3:$A$1002,0))="ü",1,NA())</f>
        <v>#N/A</v>
      </c>
      <c r="V989" s="43">
        <f>IF(Announcements!H996="ü",1,0)</f>
        <v>0</v>
      </c>
    </row>
    <row r="990" spans="1:22" x14ac:dyDescent="0.3">
      <c r="A990" s="15" t="str">
        <f>IF(NOT(ISBLANK(Announcements!A997)),Announcements!A997,NA())</f>
        <v>RO-20200320-mon-1</v>
      </c>
      <c r="B990" s="15">
        <f>IF(NOT(ISBLANK(Announcements!B997)),Announcements!B997,NA())</f>
        <v>8</v>
      </c>
      <c r="C990" s="15" t="e">
        <f>IF(NOT(ISBLANK(Announcements!#REF!)),Announcements!#REF!,NA())</f>
        <v>#REF!</v>
      </c>
      <c r="D990" s="26">
        <f>IF(NOT(ISBLANK(Announcements!C997)),Announcements!C997,NA())</f>
        <v>44384</v>
      </c>
      <c r="E990" s="15" t="e">
        <f>IF(NOT(ISBLANK(Announcements!D997)),Announcements!D997,NA())</f>
        <v>#N/A</v>
      </c>
      <c r="F990" s="15" t="str">
        <f>IF(NOT(ISBLANK(Announcements!E997)),Announcements!E997,NA())</f>
        <v>RO</v>
      </c>
      <c r="G990" s="15" t="str">
        <f>IF(NOT(ISBLANK(Announcements!F997)),Announcements!F997,NA())</f>
        <v>Interest rate</v>
      </c>
      <c r="H990" s="15" t="e">
        <f>IF(INDEX('Lending operations'!$L$3:$L$1007,MATCH($A990,'Lending operations'!$A$3:$A$1007,0))="ü",1,0)</f>
        <v>#N/A</v>
      </c>
      <c r="I990" s="15" t="e">
        <f>IF(INDEX('Lending operations'!$M$3:$M$1007,MATCH($A990,'Lending operations'!$A$3:$A$1007,0))="ü",1,NA())</f>
        <v>#N/A</v>
      </c>
      <c r="J990" s="15">
        <f t="shared" si="30"/>
        <v>0</v>
      </c>
      <c r="K990" s="15">
        <f t="shared" si="31"/>
        <v>0</v>
      </c>
      <c r="M990" s="15" t="e">
        <f>IF(INDEX('Asset purchases'!L$3:L$1002,MATCH($A990,'Asset purchases'!$A$3:$A$1002,0))="ü",1,NA())</f>
        <v>#N/A</v>
      </c>
      <c r="N990" s="15" t="e">
        <f>IF(INDEX('Asset purchases'!M$3:M$1002,MATCH($A990,'Asset purchases'!$A$3:$A$1002,0))="ü",1,NA())</f>
        <v>#N/A</v>
      </c>
      <c r="O990" s="15" t="e">
        <f>IF(INDEX('Asset purchases'!N$3:N$1002,MATCH($A990,'Asset purchases'!$A$3:$A$1002,0))="ü",1,NA())</f>
        <v>#N/A</v>
      </c>
      <c r="P990" s="15" t="e">
        <f>IF(INDEX('Asset purchases'!O$3:O$1002,MATCH($A990,'Asset purchases'!$A$3:$A$1002,0))="ü",1,NA())</f>
        <v>#N/A</v>
      </c>
      <c r="Q990" s="15" t="e">
        <f>IF(INDEX('Asset purchases'!P$3:P$1002,MATCH($A990,'Asset purchases'!$A$3:$A$1002,0))="ü",1,NA())</f>
        <v>#N/A</v>
      </c>
      <c r="R990" s="15" t="e">
        <f>IF(INDEX('Asset purchases'!Q$3:Q$1002,MATCH($A990,'Asset purchases'!$A$3:$A$1002,0))="ü",1,NA())</f>
        <v>#N/A</v>
      </c>
      <c r="S990" s="15" t="e">
        <f>IF(INDEX('Asset purchases'!R$3:R$1002,MATCH($A990,'Asset purchases'!$A$3:$A$1002,0))="ü",1,NA())</f>
        <v>#N/A</v>
      </c>
      <c r="T990" s="15" t="e">
        <f>IF(INDEX('Asset purchases'!S$3:S$1002,MATCH($A990,'Asset purchases'!$A$3:$A$1002,0))="ü",1,NA())</f>
        <v>#N/A</v>
      </c>
      <c r="U990" s="15" t="e">
        <f>IF(INDEX('Asset purchases'!T$3:T$1002,MATCH($A990,'Asset purchases'!$A$3:$A$1002,0))="ü",1,NA())</f>
        <v>#N/A</v>
      </c>
      <c r="V990" s="43">
        <f>IF(Announcements!H997="ü",1,0)</f>
        <v>0</v>
      </c>
    </row>
    <row r="991" spans="1:22" x14ac:dyDescent="0.3">
      <c r="A991" s="15">
        <f>IF(NOT(ISBLANK(Announcements!C998)),Announcements!C998,NA())</f>
        <v>44414</v>
      </c>
      <c r="B991" s="15">
        <f>IF(NOT(ISBLANK(Announcements!B998)),Announcements!B998,NA())</f>
        <v>9</v>
      </c>
      <c r="C991" s="15" t="e">
        <f>IF(NOT(ISBLANK(Announcements!#REF!)),Announcements!#REF!,NA())</f>
        <v>#REF!</v>
      </c>
      <c r="D991" s="26" t="e">
        <f>IF(NOT(ISBLANK(Announcements!#REF!)),Announcements!#REF!,NA())</f>
        <v>#REF!</v>
      </c>
      <c r="E991" s="15" t="e">
        <f>IF(NOT(ISBLANK(Announcements!D998)),Announcements!D998,NA())</f>
        <v>#N/A</v>
      </c>
      <c r="F991" s="15" t="str">
        <f>IF(NOT(ISBLANK(Announcements!E998)),Announcements!E998,NA())</f>
        <v>RO</v>
      </c>
      <c r="G991" s="15" t="str">
        <f>IF(NOT(ISBLANK(Announcements!F998)),Announcements!F998,NA())</f>
        <v>Interest rate</v>
      </c>
      <c r="H991" s="15" t="e">
        <f>IF(INDEX('Lending operations'!$L$3:$L$1007,MATCH($A991,'Lending operations'!$A$3:$A$1007,0))="ü",1,0)</f>
        <v>#N/A</v>
      </c>
      <c r="I991" s="15" t="e">
        <f>IF(INDEX('Lending operations'!$M$3:$M$1007,MATCH($A991,'Lending operations'!$A$3:$A$1007,0))="ü",1,NA())</f>
        <v>#N/A</v>
      </c>
      <c r="J991" s="15">
        <f t="shared" si="30"/>
        <v>0</v>
      </c>
      <c r="K991" s="15">
        <f t="shared" si="31"/>
        <v>0</v>
      </c>
      <c r="M991" s="15" t="e">
        <f>IF(INDEX('Asset purchases'!L$3:L$1002,MATCH($A991,'Asset purchases'!$A$3:$A$1002,0))="ü",1,NA())</f>
        <v>#N/A</v>
      </c>
      <c r="N991" s="15" t="e">
        <f>IF(INDEX('Asset purchases'!M$3:M$1002,MATCH($A991,'Asset purchases'!$A$3:$A$1002,0))="ü",1,NA())</f>
        <v>#N/A</v>
      </c>
      <c r="O991" s="15" t="e">
        <f>IF(INDEX('Asset purchases'!N$3:N$1002,MATCH($A991,'Asset purchases'!$A$3:$A$1002,0))="ü",1,NA())</f>
        <v>#N/A</v>
      </c>
      <c r="P991" s="15" t="e">
        <f>IF(INDEX('Asset purchases'!O$3:O$1002,MATCH($A991,'Asset purchases'!$A$3:$A$1002,0))="ü",1,NA())</f>
        <v>#N/A</v>
      </c>
      <c r="Q991" s="15" t="e">
        <f>IF(INDEX('Asset purchases'!P$3:P$1002,MATCH($A991,'Asset purchases'!$A$3:$A$1002,0))="ü",1,NA())</f>
        <v>#N/A</v>
      </c>
      <c r="R991" s="15" t="e">
        <f>IF(INDEX('Asset purchases'!Q$3:Q$1002,MATCH($A991,'Asset purchases'!$A$3:$A$1002,0))="ü",1,NA())</f>
        <v>#N/A</v>
      </c>
      <c r="S991" s="15" t="e">
        <f>IF(INDEX('Asset purchases'!R$3:R$1002,MATCH($A991,'Asset purchases'!$A$3:$A$1002,0))="ü",1,NA())</f>
        <v>#N/A</v>
      </c>
      <c r="T991" s="15" t="e">
        <f>IF(INDEX('Asset purchases'!S$3:S$1002,MATCH($A991,'Asset purchases'!$A$3:$A$1002,0))="ü",1,NA())</f>
        <v>#N/A</v>
      </c>
      <c r="U991" s="15" t="e">
        <f>IF(INDEX('Asset purchases'!T$3:T$1002,MATCH($A991,'Asset purchases'!$A$3:$A$1002,0))="ü",1,NA())</f>
        <v>#N/A</v>
      </c>
      <c r="V991" s="43">
        <f>IF(Announcements!H998="ü",1,0)</f>
        <v>0</v>
      </c>
    </row>
    <row r="992" spans="1:22" x14ac:dyDescent="0.3">
      <c r="A992" s="15" t="str">
        <f>IF(NOT(ISBLANK(Announcements!A999)),Announcements!A999,NA())</f>
        <v>RO-20200320-mon-1</v>
      </c>
      <c r="B992" s="15">
        <f>IF(NOT(ISBLANK(Announcements!B999)),Announcements!B999,NA())</f>
        <v>10</v>
      </c>
      <c r="C992" s="15" t="e">
        <f>IF(NOT(ISBLANK(Announcements!#REF!)),Announcements!#REF!,NA())</f>
        <v>#REF!</v>
      </c>
      <c r="D992" s="26">
        <f>IF(NOT(ISBLANK(Announcements!C999)),Announcements!C999,NA())</f>
        <v>44474</v>
      </c>
      <c r="E992" s="15" t="e">
        <f>IF(NOT(ISBLANK(Announcements!D999)),Announcements!D999,NA())</f>
        <v>#N/A</v>
      </c>
      <c r="F992" s="15" t="str">
        <f>IF(NOT(ISBLANK(Announcements!E999)),Announcements!E999,NA())</f>
        <v>RO</v>
      </c>
      <c r="G992" s="15" t="str">
        <f>IF(NOT(ISBLANK(Announcements!F999)),Announcements!F999,NA())</f>
        <v>Interest rate</v>
      </c>
      <c r="H992" s="15" t="e">
        <f>IF(INDEX('Lending operations'!$L$3:$L$1007,MATCH($A992,'Lending operations'!$A$3:$A$1007,0))="ü",1,0)</f>
        <v>#N/A</v>
      </c>
      <c r="I992" s="15" t="e">
        <f>IF(INDEX('Lending operations'!$M$3:$M$1007,MATCH($A992,'Lending operations'!$A$3:$A$1007,0))="ü",1,NA())</f>
        <v>#N/A</v>
      </c>
      <c r="J992" s="15">
        <f t="shared" si="30"/>
        <v>0</v>
      </c>
      <c r="K992" s="15">
        <f t="shared" si="31"/>
        <v>0</v>
      </c>
      <c r="M992" s="15" t="e">
        <f>IF(INDEX('Asset purchases'!L$3:L$1002,MATCH($A992,'Asset purchases'!$A$3:$A$1002,0))="ü",1,NA())</f>
        <v>#N/A</v>
      </c>
      <c r="N992" s="15" t="e">
        <f>IF(INDEX('Asset purchases'!M$3:M$1002,MATCH($A992,'Asset purchases'!$A$3:$A$1002,0))="ü",1,NA())</f>
        <v>#N/A</v>
      </c>
      <c r="O992" s="15" t="e">
        <f>IF(INDEX('Asset purchases'!N$3:N$1002,MATCH($A992,'Asset purchases'!$A$3:$A$1002,0))="ü",1,NA())</f>
        <v>#N/A</v>
      </c>
      <c r="P992" s="15" t="e">
        <f>IF(INDEX('Asset purchases'!O$3:O$1002,MATCH($A992,'Asset purchases'!$A$3:$A$1002,0))="ü",1,NA())</f>
        <v>#N/A</v>
      </c>
      <c r="Q992" s="15" t="e">
        <f>IF(INDEX('Asset purchases'!P$3:P$1002,MATCH($A992,'Asset purchases'!$A$3:$A$1002,0))="ü",1,NA())</f>
        <v>#N/A</v>
      </c>
      <c r="R992" s="15" t="e">
        <f>IF(INDEX('Asset purchases'!Q$3:Q$1002,MATCH($A992,'Asset purchases'!$A$3:$A$1002,0))="ü",1,NA())</f>
        <v>#N/A</v>
      </c>
      <c r="S992" s="15" t="e">
        <f>IF(INDEX('Asset purchases'!R$3:R$1002,MATCH($A992,'Asset purchases'!$A$3:$A$1002,0))="ü",1,NA())</f>
        <v>#N/A</v>
      </c>
      <c r="T992" s="15" t="e">
        <f>IF(INDEX('Asset purchases'!S$3:S$1002,MATCH($A992,'Asset purchases'!$A$3:$A$1002,0))="ü",1,NA())</f>
        <v>#N/A</v>
      </c>
      <c r="U992" s="15" t="e">
        <f>IF(INDEX('Asset purchases'!T$3:T$1002,MATCH($A992,'Asset purchases'!$A$3:$A$1002,0))="ü",1,NA())</f>
        <v>#N/A</v>
      </c>
      <c r="V992" s="43">
        <f>IF(Announcements!H999="ü",1,0)</f>
        <v>1</v>
      </c>
    </row>
    <row r="993" spans="1:22" x14ac:dyDescent="0.3">
      <c r="A993" s="15" t="str">
        <f>IF(NOT(ISBLANK(Announcements!A1000)),Announcements!A1000,NA())</f>
        <v>RO-20200320-mon-1</v>
      </c>
      <c r="B993" s="15">
        <f>IF(NOT(ISBLANK(Announcements!B1000)),Announcements!B1000,NA())</f>
        <v>11</v>
      </c>
      <c r="C993" s="15" t="e">
        <f>IF(NOT(ISBLANK(Announcements!#REF!)),Announcements!#REF!,NA())</f>
        <v>#REF!</v>
      </c>
      <c r="D993" s="26">
        <f>IF(NOT(ISBLANK(Announcements!C1000)),Announcements!C1000,NA())</f>
        <v>44509</v>
      </c>
      <c r="E993" s="15" t="e">
        <f>IF(NOT(ISBLANK(Announcements!D1000)),Announcements!D1000,NA())</f>
        <v>#N/A</v>
      </c>
      <c r="F993" s="15" t="str">
        <f>IF(NOT(ISBLANK(Announcements!E1000)),Announcements!E1000,NA())</f>
        <v>RO</v>
      </c>
      <c r="G993" s="15" t="str">
        <f>IF(NOT(ISBLANK(Announcements!F1000)),Announcements!F1000,NA())</f>
        <v>Interest rate</v>
      </c>
      <c r="H993" s="15" t="e">
        <f>IF(INDEX('Lending operations'!$L$3:$L$1007,MATCH($A993,'Lending operations'!$A$3:$A$1007,0))="ü",1,0)</f>
        <v>#N/A</v>
      </c>
      <c r="I993" s="15" t="e">
        <f>IF(INDEX('Lending operations'!$M$3:$M$1007,MATCH($A993,'Lending operations'!$A$3:$A$1007,0))="ü",1,NA())</f>
        <v>#N/A</v>
      </c>
      <c r="J993" s="15">
        <f t="shared" si="30"/>
        <v>0</v>
      </c>
      <c r="K993" s="15">
        <f t="shared" si="31"/>
        <v>0</v>
      </c>
      <c r="M993" s="15" t="e">
        <f>IF(INDEX('Asset purchases'!L$3:L$1002,MATCH($A993,'Asset purchases'!$A$3:$A$1002,0))="ü",1,NA())</f>
        <v>#N/A</v>
      </c>
      <c r="N993" s="15" t="e">
        <f>IF(INDEX('Asset purchases'!M$3:M$1002,MATCH($A993,'Asset purchases'!$A$3:$A$1002,0))="ü",1,NA())</f>
        <v>#N/A</v>
      </c>
      <c r="O993" s="15" t="e">
        <f>IF(INDEX('Asset purchases'!N$3:N$1002,MATCH($A993,'Asset purchases'!$A$3:$A$1002,0))="ü",1,NA())</f>
        <v>#N/A</v>
      </c>
      <c r="P993" s="15" t="e">
        <f>IF(INDEX('Asset purchases'!O$3:O$1002,MATCH($A993,'Asset purchases'!$A$3:$A$1002,0))="ü",1,NA())</f>
        <v>#N/A</v>
      </c>
      <c r="Q993" s="15" t="e">
        <f>IF(INDEX('Asset purchases'!P$3:P$1002,MATCH($A993,'Asset purchases'!$A$3:$A$1002,0))="ü",1,NA())</f>
        <v>#N/A</v>
      </c>
      <c r="R993" s="15" t="e">
        <f>IF(INDEX('Asset purchases'!Q$3:Q$1002,MATCH($A993,'Asset purchases'!$A$3:$A$1002,0))="ü",1,NA())</f>
        <v>#N/A</v>
      </c>
      <c r="S993" s="15" t="e">
        <f>IF(INDEX('Asset purchases'!R$3:R$1002,MATCH($A993,'Asset purchases'!$A$3:$A$1002,0))="ü",1,NA())</f>
        <v>#N/A</v>
      </c>
      <c r="T993" s="15" t="e">
        <f>IF(INDEX('Asset purchases'!S$3:S$1002,MATCH($A993,'Asset purchases'!$A$3:$A$1002,0))="ü",1,NA())</f>
        <v>#N/A</v>
      </c>
      <c r="U993" s="15" t="e">
        <f>IF(INDEX('Asset purchases'!T$3:T$1002,MATCH($A993,'Asset purchases'!$A$3:$A$1002,0))="ü",1,NA())</f>
        <v>#N/A</v>
      </c>
      <c r="V993" s="43">
        <f>IF(Announcements!H1000="ü",1,0)</f>
        <v>1</v>
      </c>
    </row>
    <row r="994" spans="1:22" x14ac:dyDescent="0.3">
      <c r="A994" s="15" t="str">
        <f>IF(NOT(ISBLANK(Announcements!A1001)),Announcements!A1001,NA())</f>
        <v>RO-20200320-mon-1</v>
      </c>
      <c r="B994" s="15">
        <f>IF(NOT(ISBLANK(Announcements!B1001)),Announcements!B1001,NA())</f>
        <v>12</v>
      </c>
      <c r="C994" s="15" t="e">
        <f>IF(NOT(ISBLANK(Announcements!#REF!)),Announcements!#REF!,NA())</f>
        <v>#REF!</v>
      </c>
      <c r="D994" s="26">
        <f>IF(NOT(ISBLANK(Announcements!C1001)),Announcements!C1001,NA())</f>
        <v>44571</v>
      </c>
      <c r="E994" s="15" t="e">
        <f>IF(NOT(ISBLANK(Announcements!D1001)),Announcements!D1001,NA())</f>
        <v>#N/A</v>
      </c>
      <c r="F994" s="15" t="str">
        <f>IF(NOT(ISBLANK(Announcements!E1001)),Announcements!E1001,NA())</f>
        <v>RO</v>
      </c>
      <c r="G994" s="15" t="str">
        <f>IF(NOT(ISBLANK(Announcements!F1001)),Announcements!F1001,NA())</f>
        <v>Interest rate</v>
      </c>
      <c r="H994" s="15" t="e">
        <f>IF(INDEX('Lending operations'!$L$3:$L$1007,MATCH($A994,'Lending operations'!$A$3:$A$1007,0))="ü",1,0)</f>
        <v>#N/A</v>
      </c>
      <c r="I994" s="15" t="e">
        <f>IF(INDEX('Lending operations'!$M$3:$M$1007,MATCH($A994,'Lending operations'!$A$3:$A$1007,0))="ü",1,NA())</f>
        <v>#N/A</v>
      </c>
      <c r="J994" s="15">
        <f t="shared" si="30"/>
        <v>0</v>
      </c>
      <c r="K994" s="15">
        <f t="shared" si="31"/>
        <v>0</v>
      </c>
      <c r="M994" s="15" t="e">
        <f>IF(INDEX('Asset purchases'!L$3:L$1002,MATCH($A994,'Asset purchases'!$A$3:$A$1002,0))="ü",1,NA())</f>
        <v>#N/A</v>
      </c>
      <c r="N994" s="15" t="e">
        <f>IF(INDEX('Asset purchases'!M$3:M$1002,MATCH($A994,'Asset purchases'!$A$3:$A$1002,0))="ü",1,NA())</f>
        <v>#N/A</v>
      </c>
      <c r="O994" s="15" t="e">
        <f>IF(INDEX('Asset purchases'!N$3:N$1002,MATCH($A994,'Asset purchases'!$A$3:$A$1002,0))="ü",1,NA())</f>
        <v>#N/A</v>
      </c>
      <c r="P994" s="15" t="e">
        <f>IF(INDEX('Asset purchases'!O$3:O$1002,MATCH($A994,'Asset purchases'!$A$3:$A$1002,0))="ü",1,NA())</f>
        <v>#N/A</v>
      </c>
      <c r="Q994" s="15" t="e">
        <f>IF(INDEX('Asset purchases'!P$3:P$1002,MATCH($A994,'Asset purchases'!$A$3:$A$1002,0))="ü",1,NA())</f>
        <v>#N/A</v>
      </c>
      <c r="R994" s="15" t="e">
        <f>IF(INDEX('Asset purchases'!Q$3:Q$1002,MATCH($A994,'Asset purchases'!$A$3:$A$1002,0))="ü",1,NA())</f>
        <v>#N/A</v>
      </c>
      <c r="S994" s="15" t="e">
        <f>IF(INDEX('Asset purchases'!R$3:R$1002,MATCH($A994,'Asset purchases'!$A$3:$A$1002,0))="ü",1,NA())</f>
        <v>#N/A</v>
      </c>
      <c r="T994" s="15" t="e">
        <f>IF(INDEX('Asset purchases'!S$3:S$1002,MATCH($A994,'Asset purchases'!$A$3:$A$1002,0))="ü",1,NA())</f>
        <v>#N/A</v>
      </c>
      <c r="U994" s="15" t="e">
        <f>IF(INDEX('Asset purchases'!T$3:T$1002,MATCH($A994,'Asset purchases'!$A$3:$A$1002,0))="ü",1,NA())</f>
        <v>#N/A</v>
      </c>
      <c r="V994" s="43">
        <f>IF(Announcements!H1001="ü",1,0)</f>
        <v>1</v>
      </c>
    </row>
    <row r="995" spans="1:22" x14ac:dyDescent="0.3">
      <c r="A995" s="15" t="str">
        <f>IF(NOT(ISBLANK(Announcements!A1002)),Announcements!A1002,NA())</f>
        <v>RU-20200207-mon-1</v>
      </c>
      <c r="B995" s="15">
        <f>IF(NOT(ISBLANK(Announcements!B1002)),Announcements!B1002,NA())</f>
        <v>1</v>
      </c>
      <c r="C995" s="15" t="e">
        <f>IF(NOT(ISBLANK(Announcements!#REF!)),Announcements!#REF!,NA())</f>
        <v>#REF!</v>
      </c>
      <c r="D995" s="26">
        <f>IF(NOT(ISBLANK(Announcements!C1002)),Announcements!C1002,NA())</f>
        <v>43868</v>
      </c>
      <c r="E995" s="15" t="e">
        <f>IF(NOT(ISBLANK(Announcements!D1002)),Announcements!D1002,NA())</f>
        <v>#N/A</v>
      </c>
      <c r="F995" s="15" t="str">
        <f>IF(NOT(ISBLANK(Announcements!E1002)),Announcements!E1002,NA())</f>
        <v>RU</v>
      </c>
      <c r="G995" s="15" t="str">
        <f>IF(NOT(ISBLANK(Announcements!F1002)),Announcements!F1002,NA())</f>
        <v>Interest rate</v>
      </c>
      <c r="H995" s="15" t="e">
        <f>IF(INDEX('Lending operations'!$L$3:$L$1007,MATCH($A995,'Lending operations'!$A$3:$A$1007,0))="ü",1,0)</f>
        <v>#N/A</v>
      </c>
      <c r="I995" s="15" t="e">
        <f>IF(INDEX('Lending operations'!$M$3:$M$1007,MATCH($A995,'Lending operations'!$A$3:$A$1007,0))="ü",1,NA())</f>
        <v>#N/A</v>
      </c>
      <c r="J995" s="15">
        <f t="shared" si="30"/>
        <v>0</v>
      </c>
      <c r="K995" s="15">
        <f t="shared" si="31"/>
        <v>0</v>
      </c>
      <c r="M995" s="15" t="e">
        <f>IF(INDEX('Asset purchases'!L$3:L$1002,MATCH($A995,'Asset purchases'!$A$3:$A$1002,0))="ü",1,NA())</f>
        <v>#N/A</v>
      </c>
      <c r="N995" s="15" t="e">
        <f>IF(INDEX('Asset purchases'!M$3:M$1002,MATCH($A995,'Asset purchases'!$A$3:$A$1002,0))="ü",1,NA())</f>
        <v>#N/A</v>
      </c>
      <c r="O995" s="15" t="e">
        <f>IF(INDEX('Asset purchases'!N$3:N$1002,MATCH($A995,'Asset purchases'!$A$3:$A$1002,0))="ü",1,NA())</f>
        <v>#N/A</v>
      </c>
      <c r="P995" s="15" t="e">
        <f>IF(INDEX('Asset purchases'!O$3:O$1002,MATCH($A995,'Asset purchases'!$A$3:$A$1002,0))="ü",1,NA())</f>
        <v>#N/A</v>
      </c>
      <c r="Q995" s="15" t="e">
        <f>IF(INDEX('Asset purchases'!P$3:P$1002,MATCH($A995,'Asset purchases'!$A$3:$A$1002,0))="ü",1,NA())</f>
        <v>#N/A</v>
      </c>
      <c r="R995" s="15" t="e">
        <f>IF(INDEX('Asset purchases'!Q$3:Q$1002,MATCH($A995,'Asset purchases'!$A$3:$A$1002,0))="ü",1,NA())</f>
        <v>#N/A</v>
      </c>
      <c r="S995" s="15" t="e">
        <f>IF(INDEX('Asset purchases'!R$3:R$1002,MATCH($A995,'Asset purchases'!$A$3:$A$1002,0))="ü",1,NA())</f>
        <v>#N/A</v>
      </c>
      <c r="T995" s="15" t="e">
        <f>IF(INDEX('Asset purchases'!S$3:S$1002,MATCH($A995,'Asset purchases'!$A$3:$A$1002,0))="ü",1,NA())</f>
        <v>#N/A</v>
      </c>
      <c r="U995" s="15" t="e">
        <f>IF(INDEX('Asset purchases'!T$3:T$1002,MATCH($A995,'Asset purchases'!$A$3:$A$1002,0))="ü",1,NA())</f>
        <v>#N/A</v>
      </c>
      <c r="V995" s="43">
        <f>IF(Announcements!H1002="ü",1,0)</f>
        <v>0</v>
      </c>
    </row>
    <row r="996" spans="1:22" x14ac:dyDescent="0.3">
      <c r="A996" s="15" t="str">
        <f>IF(NOT(ISBLANK(Announcements!A1003)),Announcements!A1003,NA())</f>
        <v>RU-20200310-mon-1</v>
      </c>
      <c r="B996" s="15">
        <f>IF(NOT(ISBLANK(Announcements!B1003)),Announcements!B1003,NA())</f>
        <v>1</v>
      </c>
      <c r="C996" s="15" t="e">
        <f>IF(NOT(ISBLANK(Announcements!#REF!)),Announcements!#REF!,NA())</f>
        <v>#REF!</v>
      </c>
      <c r="D996" s="26">
        <f>IF(NOT(ISBLANK(Announcements!C1003)),Announcements!C1003,NA())</f>
        <v>43900</v>
      </c>
      <c r="E996" s="15" t="e">
        <f>IF(NOT(ISBLANK(Announcements!D1003)),Announcements!D1003,NA())</f>
        <v>#N/A</v>
      </c>
      <c r="F996" s="15" t="str">
        <f>IF(NOT(ISBLANK(Announcements!E1003)),Announcements!E1003,NA())</f>
        <v>RU</v>
      </c>
      <c r="G996" s="15" t="str">
        <f>IF(NOT(ISBLANK(Announcements!F1003)),Announcements!F1003,NA())</f>
        <v>Foreign exchange</v>
      </c>
      <c r="H996" s="15" t="e">
        <f>IF(INDEX('Lending operations'!$L$3:$L$1007,MATCH($A996,'Lending operations'!$A$3:$A$1007,0))="ü",1,0)</f>
        <v>#N/A</v>
      </c>
      <c r="I996" s="15" t="e">
        <f>IF(INDEX('Lending operations'!$M$3:$M$1007,MATCH($A996,'Lending operations'!$A$3:$A$1007,0))="ü",1,NA())</f>
        <v>#N/A</v>
      </c>
      <c r="J996" s="15">
        <f t="shared" si="30"/>
        <v>0</v>
      </c>
      <c r="K996" s="15">
        <f t="shared" si="31"/>
        <v>0</v>
      </c>
      <c r="M996" s="15" t="e">
        <f>IF(INDEX('Asset purchases'!L$3:L$1002,MATCH($A996,'Asset purchases'!$A$3:$A$1002,0))="ü",1,NA())</f>
        <v>#N/A</v>
      </c>
      <c r="N996" s="15" t="e">
        <f>IF(INDEX('Asset purchases'!M$3:M$1002,MATCH($A996,'Asset purchases'!$A$3:$A$1002,0))="ü",1,NA())</f>
        <v>#N/A</v>
      </c>
      <c r="O996" s="15" t="e">
        <f>IF(INDEX('Asset purchases'!N$3:N$1002,MATCH($A996,'Asset purchases'!$A$3:$A$1002,0))="ü",1,NA())</f>
        <v>#N/A</v>
      </c>
      <c r="P996" s="15" t="e">
        <f>IF(INDEX('Asset purchases'!O$3:O$1002,MATCH($A996,'Asset purchases'!$A$3:$A$1002,0))="ü",1,NA())</f>
        <v>#N/A</v>
      </c>
      <c r="Q996" s="15" t="e">
        <f>IF(INDEX('Asset purchases'!P$3:P$1002,MATCH($A996,'Asset purchases'!$A$3:$A$1002,0))="ü",1,NA())</f>
        <v>#N/A</v>
      </c>
      <c r="R996" s="15" t="e">
        <f>IF(INDEX('Asset purchases'!Q$3:Q$1002,MATCH($A996,'Asset purchases'!$A$3:$A$1002,0))="ü",1,NA())</f>
        <v>#N/A</v>
      </c>
      <c r="S996" s="15" t="e">
        <f>IF(INDEX('Asset purchases'!R$3:R$1002,MATCH($A996,'Asset purchases'!$A$3:$A$1002,0))="ü",1,NA())</f>
        <v>#N/A</v>
      </c>
      <c r="T996" s="15" t="e">
        <f>IF(INDEX('Asset purchases'!S$3:S$1002,MATCH($A996,'Asset purchases'!$A$3:$A$1002,0))="ü",1,NA())</f>
        <v>#N/A</v>
      </c>
      <c r="U996" s="15" t="e">
        <f>IF(INDEX('Asset purchases'!T$3:T$1002,MATCH($A996,'Asset purchases'!$A$3:$A$1002,0))="ü",1,NA())</f>
        <v>#N/A</v>
      </c>
      <c r="V996" s="43">
        <f>IF(Announcements!H1003="ü",1,0)</f>
        <v>0</v>
      </c>
    </row>
    <row r="997" spans="1:22" x14ac:dyDescent="0.3">
      <c r="A997" s="15" t="str">
        <f>IF(NOT(ISBLANK(Announcements!A1004)),Announcements!A1004,NA())</f>
        <v>RU-20200310-mon-2</v>
      </c>
      <c r="B997" s="15">
        <f>IF(NOT(ISBLANK(Announcements!B1004)),Announcements!B1004,NA())</f>
        <v>1</v>
      </c>
      <c r="C997" s="15" t="e">
        <f>IF(NOT(ISBLANK(Announcements!#REF!)),Announcements!#REF!,NA())</f>
        <v>#REF!</v>
      </c>
      <c r="D997" s="26">
        <f>IF(NOT(ISBLANK(Announcements!C1004)),Announcements!C1004,NA())</f>
        <v>43900</v>
      </c>
      <c r="E997" s="15" t="e">
        <f>IF(NOT(ISBLANK(Announcements!D1004)),Announcements!D1004,NA())</f>
        <v>#N/A</v>
      </c>
      <c r="F997" s="15" t="str">
        <f>IF(NOT(ISBLANK(Announcements!E1004)),Announcements!E1004,NA())</f>
        <v>RU</v>
      </c>
      <c r="G997" s="15" t="str">
        <f>IF(NOT(ISBLANK(Announcements!F1004)),Announcements!F1004,NA())</f>
        <v>Lending operations</v>
      </c>
      <c r="H997" s="15">
        <f>IF(INDEX('Lending operations'!$L$3:$L$1007,MATCH($A997,'Lending operations'!$A$3:$A$1007,0))="ü",1,0)</f>
        <v>0</v>
      </c>
      <c r="I997" s="15" t="e">
        <f>IF(INDEX('Lending operations'!$M$3:$M$1007,MATCH($A997,'Lending operations'!$A$3:$A$1007,0))="ü",1,NA())</f>
        <v>#N/A</v>
      </c>
      <c r="J997" s="15">
        <f t="shared" si="30"/>
        <v>0</v>
      </c>
      <c r="K997" s="15">
        <f t="shared" si="31"/>
        <v>0</v>
      </c>
      <c r="M997" s="15" t="e">
        <f>IF(INDEX('Asset purchases'!L$3:L$1002,MATCH($A997,'Asset purchases'!$A$3:$A$1002,0))="ü",1,NA())</f>
        <v>#N/A</v>
      </c>
      <c r="N997" s="15" t="e">
        <f>IF(INDEX('Asset purchases'!M$3:M$1002,MATCH($A997,'Asset purchases'!$A$3:$A$1002,0))="ü",1,NA())</f>
        <v>#N/A</v>
      </c>
      <c r="O997" s="15" t="e">
        <f>IF(INDEX('Asset purchases'!N$3:N$1002,MATCH($A997,'Asset purchases'!$A$3:$A$1002,0))="ü",1,NA())</f>
        <v>#N/A</v>
      </c>
      <c r="P997" s="15" t="e">
        <f>IF(INDEX('Asset purchases'!O$3:O$1002,MATCH($A997,'Asset purchases'!$A$3:$A$1002,0))="ü",1,NA())</f>
        <v>#N/A</v>
      </c>
      <c r="Q997" s="15" t="e">
        <f>IF(INDEX('Asset purchases'!P$3:P$1002,MATCH($A997,'Asset purchases'!$A$3:$A$1002,0))="ü",1,NA())</f>
        <v>#N/A</v>
      </c>
      <c r="R997" s="15" t="e">
        <f>IF(INDEX('Asset purchases'!Q$3:Q$1002,MATCH($A997,'Asset purchases'!$A$3:$A$1002,0))="ü",1,NA())</f>
        <v>#N/A</v>
      </c>
      <c r="S997" s="15" t="e">
        <f>IF(INDEX('Asset purchases'!R$3:R$1002,MATCH($A997,'Asset purchases'!$A$3:$A$1002,0))="ü",1,NA())</f>
        <v>#N/A</v>
      </c>
      <c r="T997" s="15" t="e">
        <f>IF(INDEX('Asset purchases'!S$3:S$1002,MATCH($A997,'Asset purchases'!$A$3:$A$1002,0))="ü",1,NA())</f>
        <v>#N/A</v>
      </c>
      <c r="U997" s="15" t="e">
        <f>IF(INDEX('Asset purchases'!T$3:T$1002,MATCH($A997,'Asset purchases'!$A$3:$A$1002,0))="ü",1,NA())</f>
        <v>#N/A</v>
      </c>
      <c r="V997" s="43">
        <f>IF(Announcements!H1004="ü",1,0)</f>
        <v>0</v>
      </c>
    </row>
    <row r="998" spans="1:22" x14ac:dyDescent="0.3">
      <c r="A998" s="15" t="str">
        <f>IF(NOT(ISBLANK(Announcements!A1005)),Announcements!A1005,NA())</f>
        <v>RU-20200320-mon-1</v>
      </c>
      <c r="B998" s="15">
        <f>IF(NOT(ISBLANK(Announcements!B1005)),Announcements!B1005,NA())</f>
        <v>1</v>
      </c>
      <c r="C998" s="15" t="e">
        <f>IF(NOT(ISBLANK(Announcements!#REF!)),Announcements!#REF!,NA())</f>
        <v>#REF!</v>
      </c>
      <c r="D998" s="26">
        <f>IF(NOT(ISBLANK(Announcements!C1005)),Announcements!C1005,NA())</f>
        <v>43910</v>
      </c>
      <c r="E998" s="15" t="e">
        <f>IF(NOT(ISBLANK(Announcements!D1005)),Announcements!D1005,NA())</f>
        <v>#N/A</v>
      </c>
      <c r="F998" s="15" t="str">
        <f>IF(NOT(ISBLANK(Announcements!E1005)),Announcements!E1005,NA())</f>
        <v>RU</v>
      </c>
      <c r="G998" s="15" t="str">
        <f>IF(NOT(ISBLANK(Announcements!F1005)),Announcements!F1005,NA())</f>
        <v>Lending operations</v>
      </c>
      <c r="H998" s="15">
        <f>IF(INDEX('Lending operations'!$L$3:$L$1007,MATCH($A998,'Lending operations'!$A$3:$A$1007,0))="ü",1,0)</f>
        <v>1</v>
      </c>
      <c r="I998" s="15" t="e">
        <f>IF(INDEX('Lending operations'!$M$3:$M$1007,MATCH($A998,'Lending operations'!$A$3:$A$1007,0))="ü",1,NA())</f>
        <v>#N/A</v>
      </c>
      <c r="J998" s="15">
        <f t="shared" si="30"/>
        <v>0</v>
      </c>
      <c r="K998" s="15">
        <f t="shared" si="31"/>
        <v>0</v>
      </c>
      <c r="M998" s="15" t="e">
        <f>IF(INDEX('Asset purchases'!L$3:L$1002,MATCH($A998,'Asset purchases'!$A$3:$A$1002,0))="ü",1,NA())</f>
        <v>#N/A</v>
      </c>
      <c r="N998" s="15" t="e">
        <f>IF(INDEX('Asset purchases'!M$3:M$1002,MATCH($A998,'Asset purchases'!$A$3:$A$1002,0))="ü",1,NA())</f>
        <v>#N/A</v>
      </c>
      <c r="O998" s="15" t="e">
        <f>IF(INDEX('Asset purchases'!N$3:N$1002,MATCH($A998,'Asset purchases'!$A$3:$A$1002,0))="ü",1,NA())</f>
        <v>#N/A</v>
      </c>
      <c r="P998" s="15" t="e">
        <f>IF(INDEX('Asset purchases'!O$3:O$1002,MATCH($A998,'Asset purchases'!$A$3:$A$1002,0))="ü",1,NA())</f>
        <v>#N/A</v>
      </c>
      <c r="Q998" s="15" t="e">
        <f>IF(INDEX('Asset purchases'!P$3:P$1002,MATCH($A998,'Asset purchases'!$A$3:$A$1002,0))="ü",1,NA())</f>
        <v>#N/A</v>
      </c>
      <c r="R998" s="15" t="e">
        <f>IF(INDEX('Asset purchases'!Q$3:Q$1002,MATCH($A998,'Asset purchases'!$A$3:$A$1002,0))="ü",1,NA())</f>
        <v>#N/A</v>
      </c>
      <c r="S998" s="15" t="e">
        <f>IF(INDEX('Asset purchases'!R$3:R$1002,MATCH($A998,'Asset purchases'!$A$3:$A$1002,0))="ü",1,NA())</f>
        <v>#N/A</v>
      </c>
      <c r="T998" s="15" t="e">
        <f>IF(INDEX('Asset purchases'!S$3:S$1002,MATCH($A998,'Asset purchases'!$A$3:$A$1002,0))="ü",1,NA())</f>
        <v>#N/A</v>
      </c>
      <c r="U998" s="15" t="e">
        <f>IF(INDEX('Asset purchases'!T$3:T$1002,MATCH($A998,'Asset purchases'!$A$3:$A$1002,0))="ü",1,NA())</f>
        <v>#N/A</v>
      </c>
      <c r="V998" s="43">
        <f>IF(Announcements!H1005="ü",1,0)</f>
        <v>0</v>
      </c>
    </row>
    <row r="999" spans="1:22" x14ac:dyDescent="0.3">
      <c r="A999" s="15" t="str">
        <f>IF(NOT(ISBLANK(Announcements!A1006)),Announcements!A1006,NA())</f>
        <v>RU-20200320-mon-3</v>
      </c>
      <c r="B999" s="15">
        <f>IF(NOT(ISBLANK(Announcements!B1006)),Announcements!B1006,NA())</f>
        <v>1</v>
      </c>
      <c r="C999" s="15" t="e">
        <f>IF(NOT(ISBLANK(Announcements!#REF!)),Announcements!#REF!,NA())</f>
        <v>#REF!</v>
      </c>
      <c r="D999" s="26">
        <f>IF(NOT(ISBLANK(Announcements!C1006)),Announcements!C1006,NA())</f>
        <v>43910</v>
      </c>
      <c r="E999" s="15" t="e">
        <f>IF(NOT(ISBLANK(Announcements!D1006)),Announcements!D1006,NA())</f>
        <v>#N/A</v>
      </c>
      <c r="F999" s="15" t="str">
        <f>IF(NOT(ISBLANK(Announcements!E1006)),Announcements!E1006,NA())</f>
        <v>RU</v>
      </c>
      <c r="G999" s="15" t="str">
        <f>IF(NOT(ISBLANK(Announcements!F1006)),Announcements!F1006,NA())</f>
        <v>Lending operations</v>
      </c>
      <c r="H999" s="15">
        <f>IF(INDEX('Lending operations'!$L$3:$L$1007,MATCH($A999,'Lending operations'!$A$3:$A$1007,0))="ü",1,0)</f>
        <v>0</v>
      </c>
      <c r="I999" s="15" t="e">
        <f>IF(INDEX('Lending operations'!$M$3:$M$1007,MATCH($A999,'Lending operations'!$A$3:$A$1007,0))="ü",1,NA())</f>
        <v>#N/A</v>
      </c>
      <c r="J999" s="15">
        <f t="shared" si="30"/>
        <v>0</v>
      </c>
      <c r="K999" s="15">
        <f t="shared" si="31"/>
        <v>0</v>
      </c>
      <c r="M999" s="15" t="e">
        <f>IF(INDEX('Asset purchases'!L$3:L$1002,MATCH($A999,'Asset purchases'!$A$3:$A$1002,0))="ü",1,NA())</f>
        <v>#N/A</v>
      </c>
      <c r="N999" s="15" t="e">
        <f>IF(INDEX('Asset purchases'!M$3:M$1002,MATCH($A999,'Asset purchases'!$A$3:$A$1002,0))="ü",1,NA())</f>
        <v>#N/A</v>
      </c>
      <c r="O999" s="15" t="e">
        <f>IF(INDEX('Asset purchases'!N$3:N$1002,MATCH($A999,'Asset purchases'!$A$3:$A$1002,0))="ü",1,NA())</f>
        <v>#N/A</v>
      </c>
      <c r="P999" s="15" t="e">
        <f>IF(INDEX('Asset purchases'!O$3:O$1002,MATCH($A999,'Asset purchases'!$A$3:$A$1002,0))="ü",1,NA())</f>
        <v>#N/A</v>
      </c>
      <c r="Q999" s="15" t="e">
        <f>IF(INDEX('Asset purchases'!P$3:P$1002,MATCH($A999,'Asset purchases'!$A$3:$A$1002,0))="ü",1,NA())</f>
        <v>#N/A</v>
      </c>
      <c r="R999" s="15" t="e">
        <f>IF(INDEX('Asset purchases'!Q$3:Q$1002,MATCH($A999,'Asset purchases'!$A$3:$A$1002,0))="ü",1,NA())</f>
        <v>#N/A</v>
      </c>
      <c r="S999" s="15" t="e">
        <f>IF(INDEX('Asset purchases'!R$3:R$1002,MATCH($A999,'Asset purchases'!$A$3:$A$1002,0))="ü",1,NA())</f>
        <v>#N/A</v>
      </c>
      <c r="T999" s="15" t="e">
        <f>IF(INDEX('Asset purchases'!S$3:S$1002,MATCH($A999,'Asset purchases'!$A$3:$A$1002,0))="ü",1,NA())</f>
        <v>#N/A</v>
      </c>
      <c r="U999" s="15" t="e">
        <f>IF(INDEX('Asset purchases'!T$3:T$1002,MATCH($A999,'Asset purchases'!$A$3:$A$1002,0))="ü",1,NA())</f>
        <v>#N/A</v>
      </c>
      <c r="V999" s="43">
        <f>IF(Announcements!H1006="ü",1,0)</f>
        <v>0</v>
      </c>
    </row>
    <row r="1000" spans="1:22" x14ac:dyDescent="0.3">
      <c r="A1000" s="15" t="str">
        <f>IF(NOT(ISBLANK(Announcements!A1007)),Announcements!A1007,NA())</f>
        <v>RU-20200207-mon-1</v>
      </c>
      <c r="B1000" s="15">
        <f>IF(NOT(ISBLANK(Announcements!B1007)),Announcements!B1007,NA())</f>
        <v>2</v>
      </c>
      <c r="C1000" s="15" t="e">
        <f>IF(NOT(ISBLANK(Announcements!#REF!)),Announcements!#REF!,NA())</f>
        <v>#REF!</v>
      </c>
      <c r="D1000" s="26">
        <f>IF(NOT(ISBLANK(Announcements!C1007)),Announcements!C1007,NA())</f>
        <v>43910</v>
      </c>
      <c r="E1000" s="15" t="e">
        <f>IF(NOT(ISBLANK(Announcements!D1007)),Announcements!D1007,NA())</f>
        <v>#N/A</v>
      </c>
      <c r="F1000" s="15" t="str">
        <f>IF(NOT(ISBLANK(Announcements!E1007)),Announcements!E1007,NA())</f>
        <v>RU</v>
      </c>
      <c r="G1000" s="15" t="str">
        <f>IF(NOT(ISBLANK(Announcements!F1007)),Announcements!F1007,NA())</f>
        <v>Interest rate</v>
      </c>
      <c r="H1000" s="15" t="e">
        <f>IF(INDEX('Lending operations'!$L$3:$L$1007,MATCH($A1000,'Lending operations'!$A$3:$A$1007,0))="ü",1,0)</f>
        <v>#N/A</v>
      </c>
      <c r="I1000" s="15" t="e">
        <f>IF(INDEX('Lending operations'!$M$3:$M$1007,MATCH($A1000,'Lending operations'!$A$3:$A$1007,0))="ü",1,NA())</f>
        <v>#N/A</v>
      </c>
      <c r="J1000" s="15">
        <f t="shared" si="30"/>
        <v>0</v>
      </c>
      <c r="K1000" s="15">
        <f t="shared" si="31"/>
        <v>0</v>
      </c>
      <c r="M1000" s="15" t="e">
        <f>IF(INDEX('Asset purchases'!L$3:L$1002,MATCH($A1000,'Asset purchases'!$A$3:$A$1002,0))="ü",1,NA())</f>
        <v>#N/A</v>
      </c>
      <c r="N1000" s="15" t="e">
        <f>IF(INDEX('Asset purchases'!M$3:M$1002,MATCH($A1000,'Asset purchases'!$A$3:$A$1002,0))="ü",1,NA())</f>
        <v>#N/A</v>
      </c>
      <c r="O1000" s="15" t="e">
        <f>IF(INDEX('Asset purchases'!N$3:N$1002,MATCH($A1000,'Asset purchases'!$A$3:$A$1002,0))="ü",1,NA())</f>
        <v>#N/A</v>
      </c>
      <c r="P1000" s="15" t="e">
        <f>IF(INDEX('Asset purchases'!O$3:O$1002,MATCH($A1000,'Asset purchases'!$A$3:$A$1002,0))="ü",1,NA())</f>
        <v>#N/A</v>
      </c>
      <c r="Q1000" s="15" t="e">
        <f>IF(INDEX('Asset purchases'!P$3:P$1002,MATCH($A1000,'Asset purchases'!$A$3:$A$1002,0))="ü",1,NA())</f>
        <v>#N/A</v>
      </c>
      <c r="R1000" s="15" t="e">
        <f>IF(INDEX('Asset purchases'!Q$3:Q$1002,MATCH($A1000,'Asset purchases'!$A$3:$A$1002,0))="ü",1,NA())</f>
        <v>#N/A</v>
      </c>
      <c r="S1000" s="15" t="e">
        <f>IF(INDEX('Asset purchases'!R$3:R$1002,MATCH($A1000,'Asset purchases'!$A$3:$A$1002,0))="ü",1,NA())</f>
        <v>#N/A</v>
      </c>
      <c r="T1000" s="15" t="e">
        <f>IF(INDEX('Asset purchases'!S$3:S$1002,MATCH($A1000,'Asset purchases'!$A$3:$A$1002,0))="ü",1,NA())</f>
        <v>#N/A</v>
      </c>
      <c r="U1000" s="15" t="e">
        <f>IF(INDEX('Asset purchases'!T$3:T$1002,MATCH($A1000,'Asset purchases'!$A$3:$A$1002,0))="ü",1,NA())</f>
        <v>#N/A</v>
      </c>
      <c r="V1000" s="43">
        <f>IF(Announcements!H1007="ü",1,0)</f>
        <v>0</v>
      </c>
    </row>
    <row r="1001" spans="1:22" x14ac:dyDescent="0.3">
      <c r="A1001" s="15" t="str">
        <f>IF(NOT(ISBLANK(Announcements!A1008)),Announcements!A1008,NA())</f>
        <v>RU-20200320-mon-2</v>
      </c>
      <c r="B1001" s="15">
        <f>IF(NOT(ISBLANK(Announcements!B1008)),Announcements!B1008,NA())</f>
        <v>1</v>
      </c>
      <c r="C1001" s="15" t="e">
        <f>IF(NOT(ISBLANK(Announcements!#REF!)),Announcements!#REF!,NA())</f>
        <v>#REF!</v>
      </c>
      <c r="D1001" s="26">
        <f>IF(NOT(ISBLANK(Announcements!C1008)),Announcements!C1008,NA())</f>
        <v>43910</v>
      </c>
      <c r="E1001" s="15" t="e">
        <f>IF(NOT(ISBLANK(Announcements!D1008)),Announcements!D1008,NA())</f>
        <v>#N/A</v>
      </c>
      <c r="F1001" s="15" t="str">
        <f>IF(NOT(ISBLANK(Announcements!E1008)),Announcements!E1008,NA())</f>
        <v>RU</v>
      </c>
      <c r="G1001" s="15" t="str">
        <f>IF(NOT(ISBLANK(Announcements!F1008)),Announcements!F1008,NA())</f>
        <v>Lending operations</v>
      </c>
      <c r="H1001" s="15">
        <f>IF(INDEX('Lending operations'!$L$3:$L$1007,MATCH($A1001,'Lending operations'!$A$3:$A$1007,0))="ü",1,0)</f>
        <v>1</v>
      </c>
      <c r="I1001" s="15" t="e">
        <f>IF(INDEX('Lending operations'!$M$3:$M$1007,MATCH($A1001,'Lending operations'!$A$3:$A$1007,0))="ü",1,NA())</f>
        <v>#N/A</v>
      </c>
      <c r="J1001" s="15">
        <f t="shared" si="30"/>
        <v>0</v>
      </c>
      <c r="K1001" s="15">
        <f t="shared" si="31"/>
        <v>0</v>
      </c>
      <c r="M1001" s="15" t="e">
        <f>IF(INDEX('Asset purchases'!L$3:L$1002,MATCH($A1001,'Asset purchases'!$A$3:$A$1002,0))="ü",1,NA())</f>
        <v>#N/A</v>
      </c>
      <c r="N1001" s="15" t="e">
        <f>IF(INDEX('Asset purchases'!M$3:M$1002,MATCH($A1001,'Asset purchases'!$A$3:$A$1002,0))="ü",1,NA())</f>
        <v>#N/A</v>
      </c>
      <c r="O1001" s="15" t="e">
        <f>IF(INDEX('Asset purchases'!N$3:N$1002,MATCH($A1001,'Asset purchases'!$A$3:$A$1002,0))="ü",1,NA())</f>
        <v>#N/A</v>
      </c>
      <c r="P1001" s="15" t="e">
        <f>IF(INDEX('Asset purchases'!O$3:O$1002,MATCH($A1001,'Asset purchases'!$A$3:$A$1002,0))="ü",1,NA())</f>
        <v>#N/A</v>
      </c>
      <c r="Q1001" s="15" t="e">
        <f>IF(INDEX('Asset purchases'!P$3:P$1002,MATCH($A1001,'Asset purchases'!$A$3:$A$1002,0))="ü",1,NA())</f>
        <v>#N/A</v>
      </c>
      <c r="R1001" s="15" t="e">
        <f>IF(INDEX('Asset purchases'!Q$3:Q$1002,MATCH($A1001,'Asset purchases'!$A$3:$A$1002,0))="ü",1,NA())</f>
        <v>#N/A</v>
      </c>
      <c r="S1001" s="15" t="e">
        <f>IF(INDEX('Asset purchases'!R$3:R$1002,MATCH($A1001,'Asset purchases'!$A$3:$A$1002,0))="ü",1,NA())</f>
        <v>#N/A</v>
      </c>
      <c r="T1001" s="15" t="e">
        <f>IF(INDEX('Asset purchases'!S$3:S$1002,MATCH($A1001,'Asset purchases'!$A$3:$A$1002,0))="ü",1,NA())</f>
        <v>#N/A</v>
      </c>
      <c r="U1001" s="15" t="e">
        <f>IF(INDEX('Asset purchases'!T$3:T$1002,MATCH($A1001,'Asset purchases'!$A$3:$A$1002,0))="ü",1,NA())</f>
        <v>#N/A</v>
      </c>
      <c r="V1001" s="43">
        <f>IF(Announcements!H1008="ü",1,0)</f>
        <v>0</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59999389629810485"/>
  </sheetPr>
  <dimension ref="A1:K51"/>
  <sheetViews>
    <sheetView zoomScale="85" zoomScaleNormal="85" workbookViewId="0">
      <selection activeCell="D44" sqref="D44"/>
    </sheetView>
  </sheetViews>
  <sheetFormatPr defaultColWidth="9" defaultRowHeight="14.25" x14ac:dyDescent="0.25"/>
  <cols>
    <col min="1" max="1" width="8.875" style="12" customWidth="1"/>
    <col min="2" max="2" width="13.875" style="10" bestFit="1" customWidth="1"/>
    <col min="3" max="3" width="18.75" style="5" bestFit="1" customWidth="1"/>
    <col min="4" max="4" width="32" style="5" customWidth="1"/>
    <col min="5" max="5" width="12.625" style="12" customWidth="1"/>
    <col min="6" max="8" width="30.625" style="49" customWidth="1"/>
    <col min="9" max="9" width="30.625" style="5" customWidth="1"/>
    <col min="10" max="16384" width="9" style="5"/>
  </cols>
  <sheetData>
    <row r="1" spans="1:11" s="7" customFormat="1" ht="14.25" customHeight="1" x14ac:dyDescent="0.25">
      <c r="A1" s="103" t="s">
        <v>48</v>
      </c>
      <c r="B1" s="104" t="s">
        <v>0</v>
      </c>
      <c r="C1" s="7" t="s">
        <v>49</v>
      </c>
      <c r="D1" s="7" t="s">
        <v>50</v>
      </c>
      <c r="E1" s="11" t="s">
        <v>51</v>
      </c>
      <c r="F1" s="20" t="s">
        <v>52</v>
      </c>
      <c r="G1" s="20" t="s">
        <v>53</v>
      </c>
      <c r="H1" s="20" t="s">
        <v>54</v>
      </c>
      <c r="I1" s="20" t="s">
        <v>55</v>
      </c>
    </row>
    <row r="2" spans="1:11" ht="14.25" customHeight="1" x14ac:dyDescent="0.25">
      <c r="A2" s="12">
        <v>466</v>
      </c>
      <c r="B2" s="10" t="s">
        <v>44</v>
      </c>
      <c r="C2" s="5" t="s">
        <v>186</v>
      </c>
      <c r="D2" s="5" t="s">
        <v>187</v>
      </c>
      <c r="E2" s="32">
        <v>44562</v>
      </c>
      <c r="F2" s="4" t="s">
        <v>188</v>
      </c>
      <c r="G2" s="4"/>
      <c r="H2" s="4"/>
      <c r="I2" s="6"/>
    </row>
    <row r="3" spans="1:11" ht="14.25" customHeight="1" x14ac:dyDescent="0.25">
      <c r="A3" s="12">
        <v>213</v>
      </c>
      <c r="B3" s="10" t="s">
        <v>4</v>
      </c>
      <c r="C3" s="5" t="s">
        <v>60</v>
      </c>
      <c r="D3" s="5" t="s">
        <v>61</v>
      </c>
      <c r="E3" s="32">
        <v>44575</v>
      </c>
      <c r="F3" s="4" t="s">
        <v>62</v>
      </c>
      <c r="G3" s="4"/>
      <c r="H3" s="4"/>
    </row>
    <row r="4" spans="1:11" ht="14.25" customHeight="1" x14ac:dyDescent="0.25">
      <c r="A4" s="12">
        <v>193</v>
      </c>
      <c r="B4" s="10" t="s">
        <v>6</v>
      </c>
      <c r="C4" s="5" t="s">
        <v>63</v>
      </c>
      <c r="D4" s="5" t="s">
        <v>64</v>
      </c>
      <c r="E4" s="32">
        <v>44575</v>
      </c>
      <c r="F4" s="4" t="s">
        <v>65</v>
      </c>
      <c r="G4" s="4" t="s">
        <v>66</v>
      </c>
      <c r="H4" s="4" t="s">
        <v>67</v>
      </c>
    </row>
    <row r="5" spans="1:11" ht="14.25" customHeight="1" x14ac:dyDescent="0.25">
      <c r="A5" s="12">
        <v>223</v>
      </c>
      <c r="B5" s="10" t="s">
        <v>8</v>
      </c>
      <c r="C5" s="5" t="s">
        <v>68</v>
      </c>
      <c r="D5" s="5" t="s">
        <v>69</v>
      </c>
      <c r="E5" s="32">
        <v>44575</v>
      </c>
      <c r="F5" s="4" t="s">
        <v>70</v>
      </c>
      <c r="G5" s="4" t="s">
        <v>71</v>
      </c>
      <c r="H5" s="4"/>
      <c r="I5" s="6"/>
      <c r="J5" s="6"/>
      <c r="K5" s="6"/>
    </row>
    <row r="6" spans="1:11" ht="14.25" customHeight="1" x14ac:dyDescent="0.25">
      <c r="A6" s="12">
        <v>156</v>
      </c>
      <c r="B6" s="10" t="s">
        <v>10</v>
      </c>
      <c r="C6" s="5" t="s">
        <v>72</v>
      </c>
      <c r="D6" s="5" t="s">
        <v>73</v>
      </c>
      <c r="E6" s="32">
        <v>44562</v>
      </c>
      <c r="F6" s="4" t="s">
        <v>74</v>
      </c>
      <c r="G6" s="4" t="s">
        <v>75</v>
      </c>
      <c r="H6" s="4" t="s">
        <v>76</v>
      </c>
      <c r="I6" s="6"/>
      <c r="J6" s="6"/>
      <c r="K6" s="6"/>
    </row>
    <row r="7" spans="1:11" ht="14.25" customHeight="1" x14ac:dyDescent="0.25">
      <c r="A7" s="12">
        <v>146</v>
      </c>
      <c r="B7" s="10" t="s">
        <v>41</v>
      </c>
      <c r="C7" s="5" t="s">
        <v>172</v>
      </c>
      <c r="D7" s="5" t="s">
        <v>173</v>
      </c>
      <c r="E7" s="32">
        <v>44575</v>
      </c>
      <c r="F7" s="4" t="s">
        <v>174</v>
      </c>
      <c r="G7" s="4"/>
      <c r="H7" s="4"/>
      <c r="I7" s="6"/>
      <c r="J7" s="6"/>
      <c r="K7" s="6"/>
    </row>
    <row r="8" spans="1:11" ht="14.25" customHeight="1" x14ac:dyDescent="0.25">
      <c r="A8" s="12">
        <v>228</v>
      </c>
      <c r="B8" s="10" t="s">
        <v>12</v>
      </c>
      <c r="C8" s="5" t="s">
        <v>77</v>
      </c>
      <c r="D8" s="5" t="s">
        <v>78</v>
      </c>
      <c r="E8" s="32">
        <v>44575</v>
      </c>
      <c r="F8" s="4" t="s">
        <v>79</v>
      </c>
      <c r="G8" s="4" t="s">
        <v>80</v>
      </c>
      <c r="H8" s="4"/>
      <c r="I8" s="6"/>
      <c r="J8" s="6"/>
      <c r="K8" s="6"/>
    </row>
    <row r="9" spans="1:11" ht="14.25" customHeight="1" x14ac:dyDescent="0.25">
      <c r="A9" s="12">
        <v>924</v>
      </c>
      <c r="B9" s="10" t="s">
        <v>14</v>
      </c>
      <c r="C9" s="5" t="s">
        <v>81</v>
      </c>
      <c r="D9" s="5" t="s">
        <v>82</v>
      </c>
      <c r="E9" s="32">
        <v>44562</v>
      </c>
      <c r="F9" s="4" t="s">
        <v>83</v>
      </c>
      <c r="G9" s="4" t="s">
        <v>84</v>
      </c>
      <c r="H9" s="4" t="s">
        <v>85</v>
      </c>
      <c r="I9" s="6"/>
      <c r="J9" s="6"/>
      <c r="K9" s="6"/>
    </row>
    <row r="10" spans="1:11" ht="14.25" customHeight="1" x14ac:dyDescent="0.25">
      <c r="A10" s="12">
        <v>233</v>
      </c>
      <c r="B10" s="10" t="s">
        <v>15</v>
      </c>
      <c r="C10" s="5" t="s">
        <v>86</v>
      </c>
      <c r="D10" s="5" t="s">
        <v>87</v>
      </c>
      <c r="E10" s="32">
        <v>44575</v>
      </c>
      <c r="F10" s="4" t="s">
        <v>88</v>
      </c>
      <c r="G10" s="4"/>
      <c r="H10" s="4"/>
      <c r="I10" s="6"/>
      <c r="J10" s="6"/>
      <c r="K10" s="6"/>
    </row>
    <row r="11" spans="1:11" ht="14.25" customHeight="1" x14ac:dyDescent="0.25">
      <c r="A11" s="12">
        <v>935</v>
      </c>
      <c r="B11" s="10" t="s">
        <v>16</v>
      </c>
      <c r="C11" s="5" t="s">
        <v>89</v>
      </c>
      <c r="D11" s="5" t="s">
        <v>90</v>
      </c>
      <c r="E11" s="32">
        <v>44573</v>
      </c>
      <c r="F11" s="4" t="s">
        <v>91</v>
      </c>
      <c r="G11" s="4"/>
      <c r="H11" s="4"/>
      <c r="I11" s="6"/>
      <c r="J11" s="6"/>
      <c r="K11" s="6"/>
    </row>
    <row r="12" spans="1:11" ht="14.25" customHeight="1" x14ac:dyDescent="0.25">
      <c r="A12" s="12">
        <v>128</v>
      </c>
      <c r="B12" s="10" t="s">
        <v>17</v>
      </c>
      <c r="C12" s="5" t="s">
        <v>92</v>
      </c>
      <c r="D12" s="5" t="s">
        <v>93</v>
      </c>
      <c r="E12" s="32">
        <v>44575</v>
      </c>
      <c r="F12" s="4" t="s">
        <v>94</v>
      </c>
      <c r="G12" s="4" t="s">
        <v>95</v>
      </c>
      <c r="H12" s="4" t="s">
        <v>96</v>
      </c>
      <c r="I12" s="6"/>
      <c r="J12" s="6"/>
      <c r="K12" s="6"/>
    </row>
    <row r="13" spans="1:11" ht="14.25" customHeight="1" x14ac:dyDescent="0.25">
      <c r="A13" s="12">
        <v>612</v>
      </c>
      <c r="B13" s="10" t="s">
        <v>56</v>
      </c>
      <c r="C13" s="5" t="s">
        <v>57</v>
      </c>
      <c r="D13" s="5" t="s">
        <v>58</v>
      </c>
      <c r="E13" s="32">
        <v>44573</v>
      </c>
      <c r="F13" s="4" t="s">
        <v>59</v>
      </c>
      <c r="G13" s="4"/>
      <c r="H13" s="4"/>
      <c r="J13" s="6"/>
      <c r="K13" s="6"/>
    </row>
    <row r="14" spans="1:11" ht="14.25" customHeight="1" x14ac:dyDescent="0.25">
      <c r="A14" s="12">
        <v>163</v>
      </c>
      <c r="B14" s="10" t="s">
        <v>18</v>
      </c>
      <c r="C14" s="5" t="s">
        <v>97</v>
      </c>
      <c r="D14" s="5" t="s">
        <v>98</v>
      </c>
      <c r="E14" s="32">
        <v>44573</v>
      </c>
      <c r="F14" s="70" t="s">
        <v>99</v>
      </c>
      <c r="G14" s="4" t="s">
        <v>100</v>
      </c>
      <c r="H14" s="70"/>
      <c r="I14" s="6"/>
      <c r="J14" s="6"/>
      <c r="K14" s="6"/>
    </row>
    <row r="15" spans="1:11" ht="14.25" customHeight="1" x14ac:dyDescent="0.25">
      <c r="A15" s="12">
        <v>112</v>
      </c>
      <c r="B15" s="10" t="s">
        <v>45</v>
      </c>
      <c r="C15" s="5" t="s">
        <v>189</v>
      </c>
      <c r="D15" s="5" t="s">
        <v>190</v>
      </c>
      <c r="E15" s="32">
        <v>44575</v>
      </c>
      <c r="F15" s="4" t="s">
        <v>191</v>
      </c>
      <c r="G15" s="4"/>
      <c r="H15" s="4"/>
      <c r="I15" s="6"/>
      <c r="J15" s="6"/>
      <c r="K15" s="6"/>
    </row>
    <row r="16" spans="1:11" ht="14.25" customHeight="1" x14ac:dyDescent="0.25">
      <c r="A16" s="12">
        <v>532</v>
      </c>
      <c r="B16" s="10" t="s">
        <v>19</v>
      </c>
      <c r="C16" s="5" t="s">
        <v>101</v>
      </c>
      <c r="D16" s="5" t="s">
        <v>102</v>
      </c>
      <c r="E16" s="32">
        <v>44562</v>
      </c>
      <c r="F16" s="4" t="s">
        <v>103</v>
      </c>
      <c r="G16" s="4"/>
      <c r="H16" s="4"/>
      <c r="I16" s="6"/>
      <c r="J16" s="6"/>
      <c r="K16" s="6"/>
    </row>
    <row r="17" spans="1:11" ht="14.25" customHeight="1" x14ac:dyDescent="0.25">
      <c r="A17" s="12">
        <v>944</v>
      </c>
      <c r="B17" s="10" t="s">
        <v>20</v>
      </c>
      <c r="C17" s="5" t="s">
        <v>104</v>
      </c>
      <c r="D17" s="5" t="s">
        <v>105</v>
      </c>
      <c r="E17" s="32">
        <v>44573</v>
      </c>
      <c r="F17" s="4" t="s">
        <v>106</v>
      </c>
      <c r="G17" s="4"/>
      <c r="H17" s="4"/>
      <c r="I17" s="6"/>
      <c r="J17" s="6"/>
      <c r="K17" s="6"/>
    </row>
    <row r="18" spans="1:11" ht="14.25" customHeight="1" x14ac:dyDescent="0.25">
      <c r="A18" s="12">
        <v>536</v>
      </c>
      <c r="B18" s="10" t="s">
        <v>22</v>
      </c>
      <c r="C18" s="5" t="s">
        <v>113</v>
      </c>
      <c r="D18" s="5" t="s">
        <v>114</v>
      </c>
      <c r="E18" s="32">
        <v>44562</v>
      </c>
      <c r="F18" s="4" t="s">
        <v>3415</v>
      </c>
      <c r="G18" s="4"/>
      <c r="H18" s="4"/>
      <c r="I18" s="6"/>
      <c r="J18" s="6"/>
      <c r="K18" s="6"/>
    </row>
    <row r="19" spans="1:11" ht="14.25" customHeight="1" x14ac:dyDescent="0.25">
      <c r="A19" s="12">
        <v>436</v>
      </c>
      <c r="B19" s="10" t="s">
        <v>23</v>
      </c>
      <c r="C19" s="5" t="s">
        <v>115</v>
      </c>
      <c r="D19" s="5" t="s">
        <v>116</v>
      </c>
      <c r="E19" s="32">
        <v>44562</v>
      </c>
      <c r="F19" s="4" t="s">
        <v>117</v>
      </c>
      <c r="G19" s="4"/>
      <c r="H19" s="4"/>
      <c r="I19" s="6"/>
      <c r="J19" s="6"/>
      <c r="K19" s="6"/>
    </row>
    <row r="20" spans="1:11" ht="14.25" customHeight="1" x14ac:dyDescent="0.25">
      <c r="A20" s="12">
        <v>534</v>
      </c>
      <c r="B20" s="10" t="s">
        <v>21</v>
      </c>
      <c r="C20" s="5" t="s">
        <v>107</v>
      </c>
      <c r="D20" s="5" t="s">
        <v>108</v>
      </c>
      <c r="E20" s="32">
        <v>44574</v>
      </c>
      <c r="F20" s="4" t="s">
        <v>109</v>
      </c>
      <c r="G20" s="4" t="s">
        <v>110</v>
      </c>
      <c r="H20" s="4" t="s">
        <v>111</v>
      </c>
      <c r="I20" s="4" t="s">
        <v>112</v>
      </c>
      <c r="J20" s="6"/>
      <c r="K20" s="6"/>
    </row>
    <row r="21" spans="1:11" ht="14.25" customHeight="1" x14ac:dyDescent="0.25">
      <c r="A21" s="12">
        <v>158</v>
      </c>
      <c r="B21" s="10" t="s">
        <v>24</v>
      </c>
      <c r="C21" s="5" t="s">
        <v>118</v>
      </c>
      <c r="D21" s="5" t="s">
        <v>119</v>
      </c>
      <c r="E21" s="32">
        <v>44575</v>
      </c>
      <c r="F21" s="4" t="s">
        <v>120</v>
      </c>
      <c r="G21" s="4"/>
      <c r="H21" s="4"/>
      <c r="I21" s="6"/>
      <c r="J21" s="6"/>
      <c r="K21" s="6"/>
    </row>
    <row r="22" spans="1:11" ht="14.25" customHeight="1" x14ac:dyDescent="0.25">
      <c r="A22" s="12">
        <v>542</v>
      </c>
      <c r="B22" s="10" t="s">
        <v>26</v>
      </c>
      <c r="C22" s="5" t="s">
        <v>121</v>
      </c>
      <c r="D22" s="5" t="s">
        <v>122</v>
      </c>
      <c r="E22" s="32">
        <v>44574</v>
      </c>
      <c r="F22" s="4" t="s">
        <v>123</v>
      </c>
      <c r="G22" s="4" t="s">
        <v>124</v>
      </c>
      <c r="H22" s="4"/>
      <c r="J22" s="6"/>
      <c r="K22" s="6"/>
    </row>
    <row r="23" spans="1:11" ht="14.25" customHeight="1" x14ac:dyDescent="0.25">
      <c r="A23" s="12">
        <v>443</v>
      </c>
      <c r="B23" s="10" t="s">
        <v>25</v>
      </c>
      <c r="C23" s="5" t="s">
        <v>125</v>
      </c>
      <c r="D23" s="5" t="s">
        <v>126</v>
      </c>
      <c r="E23" s="32">
        <v>44562</v>
      </c>
      <c r="F23" s="4" t="s">
        <v>127</v>
      </c>
      <c r="G23" s="4"/>
      <c r="H23" s="4"/>
      <c r="I23" s="6"/>
      <c r="J23" s="6"/>
      <c r="K23" s="6"/>
    </row>
    <row r="24" spans="1:11" ht="14.25" customHeight="1" x14ac:dyDescent="0.25">
      <c r="A24" s="12">
        <v>686</v>
      </c>
      <c r="B24" s="10" t="s">
        <v>29</v>
      </c>
      <c r="C24" s="5" t="s">
        <v>137</v>
      </c>
      <c r="D24" s="5" t="s">
        <v>138</v>
      </c>
      <c r="E24" s="32">
        <v>44574</v>
      </c>
      <c r="F24" s="4" t="s">
        <v>139</v>
      </c>
      <c r="G24" s="4"/>
      <c r="H24" s="4"/>
      <c r="I24" s="6"/>
      <c r="J24" s="6"/>
      <c r="K24" s="6"/>
    </row>
    <row r="25" spans="1:11" ht="14.25" customHeight="1" x14ac:dyDescent="0.25">
      <c r="A25" s="12">
        <v>273</v>
      </c>
      <c r="B25" s="10" t="s">
        <v>28</v>
      </c>
      <c r="C25" s="5" t="s">
        <v>132</v>
      </c>
      <c r="D25" s="5" t="s">
        <v>133</v>
      </c>
      <c r="E25" s="32">
        <v>44575</v>
      </c>
      <c r="F25" s="4" t="s">
        <v>134</v>
      </c>
      <c r="G25" s="4" t="s">
        <v>135</v>
      </c>
      <c r="H25" s="4" t="s">
        <v>136</v>
      </c>
      <c r="I25" s="6"/>
      <c r="J25" s="6"/>
      <c r="K25" s="6"/>
    </row>
    <row r="26" spans="1:11" ht="14.25" customHeight="1" x14ac:dyDescent="0.25">
      <c r="A26" s="12">
        <v>548</v>
      </c>
      <c r="B26" s="10" t="s">
        <v>27</v>
      </c>
      <c r="C26" s="5" t="s">
        <v>128</v>
      </c>
      <c r="D26" s="5" t="s">
        <v>129</v>
      </c>
      <c r="E26" s="32">
        <v>44575</v>
      </c>
      <c r="F26" s="4" t="s">
        <v>130</v>
      </c>
      <c r="G26" s="4" t="s">
        <v>131</v>
      </c>
      <c r="H26" s="4"/>
      <c r="I26" s="6"/>
      <c r="J26" s="6"/>
      <c r="K26" s="6"/>
    </row>
    <row r="27" spans="1:11" ht="14.25" customHeight="1" x14ac:dyDescent="0.25">
      <c r="A27" s="12">
        <v>142</v>
      </c>
      <c r="B27" s="10" t="s">
        <v>31</v>
      </c>
      <c r="C27" s="5" t="s">
        <v>143</v>
      </c>
      <c r="D27" s="5" t="s">
        <v>144</v>
      </c>
      <c r="E27" s="32">
        <v>44575</v>
      </c>
      <c r="F27" s="4" t="s">
        <v>145</v>
      </c>
      <c r="G27" s="4"/>
      <c r="H27" s="4"/>
      <c r="I27" s="6"/>
      <c r="J27" s="6"/>
      <c r="K27" s="6"/>
    </row>
    <row r="28" spans="1:11" ht="14.25" customHeight="1" x14ac:dyDescent="0.25">
      <c r="A28" s="12">
        <v>196</v>
      </c>
      <c r="B28" s="10" t="s">
        <v>30</v>
      </c>
      <c r="C28" s="5" t="s">
        <v>140</v>
      </c>
      <c r="D28" s="5" t="s">
        <v>141</v>
      </c>
      <c r="E28" s="32">
        <v>44562</v>
      </c>
      <c r="F28" s="4" t="s">
        <v>142</v>
      </c>
      <c r="G28" s="4"/>
      <c r="H28" s="4"/>
      <c r="I28" s="6"/>
      <c r="J28" s="6"/>
      <c r="K28" s="6"/>
    </row>
    <row r="29" spans="1:11" ht="14.25" customHeight="1" x14ac:dyDescent="0.25">
      <c r="A29" s="12">
        <v>293</v>
      </c>
      <c r="B29" s="10" t="s">
        <v>32</v>
      </c>
      <c r="C29" s="5" t="s">
        <v>146</v>
      </c>
      <c r="D29" s="5" t="s">
        <v>147</v>
      </c>
      <c r="E29" s="32">
        <v>44575</v>
      </c>
      <c r="F29" s="4" t="s">
        <v>148</v>
      </c>
      <c r="G29" s="4"/>
      <c r="H29" s="4"/>
      <c r="I29" s="6"/>
      <c r="J29" s="6"/>
      <c r="K29" s="6"/>
    </row>
    <row r="30" spans="1:11" ht="14.25" customHeight="1" x14ac:dyDescent="0.25">
      <c r="A30" s="12">
        <v>566</v>
      </c>
      <c r="B30" s="10" t="s">
        <v>33</v>
      </c>
      <c r="C30" s="5" t="s">
        <v>178</v>
      </c>
      <c r="D30" s="5" t="s">
        <v>179</v>
      </c>
      <c r="E30" s="32">
        <v>44562</v>
      </c>
      <c r="F30" s="4" t="s">
        <v>180</v>
      </c>
      <c r="G30" s="4" t="s">
        <v>181</v>
      </c>
      <c r="H30" s="4" t="s">
        <v>182</v>
      </c>
      <c r="I30" s="6"/>
      <c r="J30" s="6"/>
      <c r="K30" s="6"/>
    </row>
    <row r="31" spans="1:11" ht="14.25" customHeight="1" x14ac:dyDescent="0.25">
      <c r="A31" s="12">
        <v>964</v>
      </c>
      <c r="B31" s="10" t="s">
        <v>34</v>
      </c>
      <c r="C31" s="5" t="s">
        <v>149</v>
      </c>
      <c r="D31" s="5" t="s">
        <v>150</v>
      </c>
      <c r="E31" s="32">
        <v>44574</v>
      </c>
      <c r="F31" s="4" t="s">
        <v>151</v>
      </c>
      <c r="G31" s="4"/>
      <c r="H31" s="4"/>
      <c r="I31" s="6"/>
      <c r="J31" s="6"/>
      <c r="K31" s="6"/>
    </row>
    <row r="32" spans="1:11" ht="14.25" customHeight="1" x14ac:dyDescent="0.25">
      <c r="A32" s="12">
        <v>968</v>
      </c>
      <c r="B32" s="10" t="s">
        <v>35</v>
      </c>
      <c r="C32" s="5" t="s">
        <v>152</v>
      </c>
      <c r="D32" s="5" t="s">
        <v>153</v>
      </c>
      <c r="E32" s="32">
        <v>44574</v>
      </c>
      <c r="F32" s="4" t="s">
        <v>154</v>
      </c>
      <c r="G32" s="4" t="s">
        <v>155</v>
      </c>
      <c r="H32" s="4"/>
      <c r="I32" s="6"/>
      <c r="J32" s="6"/>
      <c r="K32" s="6"/>
    </row>
    <row r="33" spans="1:11" ht="14.25" customHeight="1" x14ac:dyDescent="0.25">
      <c r="A33" s="12">
        <v>922</v>
      </c>
      <c r="B33" s="10" t="s">
        <v>36</v>
      </c>
      <c r="C33" s="5" t="s">
        <v>156</v>
      </c>
      <c r="D33" s="5" t="s">
        <v>157</v>
      </c>
      <c r="E33" s="32">
        <v>44575</v>
      </c>
      <c r="F33" s="4" t="s">
        <v>158</v>
      </c>
      <c r="G33" s="48"/>
      <c r="H33" s="48"/>
      <c r="I33" s="6"/>
      <c r="J33" s="6"/>
      <c r="K33" s="6"/>
    </row>
    <row r="34" spans="1:11" ht="14.25" customHeight="1" x14ac:dyDescent="0.25">
      <c r="A34" s="12">
        <v>456</v>
      </c>
      <c r="B34" s="10" t="s">
        <v>37</v>
      </c>
      <c r="C34" s="5" t="s">
        <v>159</v>
      </c>
      <c r="D34" s="5" t="s">
        <v>160</v>
      </c>
      <c r="E34" s="32">
        <v>44562</v>
      </c>
      <c r="F34" s="4" t="s">
        <v>161</v>
      </c>
      <c r="G34" s="4"/>
      <c r="H34" s="4"/>
      <c r="I34" s="6"/>
      <c r="J34" s="6"/>
      <c r="K34" s="6"/>
    </row>
    <row r="35" spans="1:11" ht="14.25" customHeight="1" x14ac:dyDescent="0.25">
      <c r="A35" s="12">
        <v>144</v>
      </c>
      <c r="B35" s="10" t="s">
        <v>40</v>
      </c>
      <c r="C35" s="5" t="s">
        <v>168</v>
      </c>
      <c r="D35" s="5" t="s">
        <v>169</v>
      </c>
      <c r="E35" s="32">
        <v>44575</v>
      </c>
      <c r="F35" s="4" t="s">
        <v>170</v>
      </c>
      <c r="G35" s="4" t="s">
        <v>171</v>
      </c>
      <c r="H35" s="4"/>
      <c r="I35" s="6"/>
      <c r="J35" s="6"/>
      <c r="K35" s="6"/>
    </row>
    <row r="36" spans="1:11" ht="14.25" customHeight="1" x14ac:dyDescent="0.25">
      <c r="A36" s="12">
        <v>576</v>
      </c>
      <c r="B36" s="10" t="s">
        <v>38</v>
      </c>
      <c r="C36" s="5" t="s">
        <v>162</v>
      </c>
      <c r="D36" s="5" t="s">
        <v>163</v>
      </c>
      <c r="E36" s="32">
        <v>44562</v>
      </c>
      <c r="F36" s="4" t="s">
        <v>164</v>
      </c>
      <c r="G36" s="4"/>
      <c r="H36" s="4"/>
      <c r="I36" s="6"/>
      <c r="J36" s="6"/>
      <c r="K36" s="6"/>
    </row>
    <row r="37" spans="1:11" ht="14.25" customHeight="1" x14ac:dyDescent="0.25">
      <c r="A37" s="12">
        <v>578</v>
      </c>
      <c r="B37" s="10" t="s">
        <v>42</v>
      </c>
      <c r="C37" s="5" t="s">
        <v>175</v>
      </c>
      <c r="D37" s="5" t="s">
        <v>176</v>
      </c>
      <c r="E37" s="32">
        <v>44574</v>
      </c>
      <c r="F37" s="4" t="s">
        <v>177</v>
      </c>
      <c r="G37" s="4"/>
      <c r="H37" s="4"/>
      <c r="I37" s="6"/>
      <c r="J37" s="6"/>
      <c r="K37" s="6"/>
    </row>
    <row r="38" spans="1:11" ht="14.25" customHeight="1" x14ac:dyDescent="0.25">
      <c r="A38" s="12">
        <v>186</v>
      </c>
      <c r="B38" s="10" t="s">
        <v>43</v>
      </c>
      <c r="C38" s="5" t="s">
        <v>183</v>
      </c>
      <c r="D38" s="47" t="s">
        <v>184</v>
      </c>
      <c r="E38" s="32">
        <v>44573</v>
      </c>
      <c r="F38" s="4" t="s">
        <v>185</v>
      </c>
      <c r="G38" s="4"/>
      <c r="H38" s="4"/>
      <c r="I38" s="6"/>
      <c r="J38" s="6"/>
      <c r="K38" s="6"/>
    </row>
    <row r="39" spans="1:11" ht="14.25" customHeight="1" x14ac:dyDescent="0.25">
      <c r="A39" s="12">
        <v>111</v>
      </c>
      <c r="B39" s="10" t="s">
        <v>46</v>
      </c>
      <c r="C39" s="5" t="s">
        <v>192</v>
      </c>
      <c r="D39" s="5" t="s">
        <v>193</v>
      </c>
      <c r="E39" s="32">
        <v>44573</v>
      </c>
      <c r="F39" s="70" t="s">
        <v>194</v>
      </c>
      <c r="G39" s="70" t="s">
        <v>195</v>
      </c>
      <c r="H39" s="70"/>
      <c r="I39" s="6"/>
      <c r="J39" s="6"/>
      <c r="K39" s="6"/>
    </row>
    <row r="40" spans="1:11" ht="14.25" customHeight="1" x14ac:dyDescent="0.25">
      <c r="A40" s="12">
        <v>582</v>
      </c>
      <c r="B40" s="10" t="s">
        <v>47</v>
      </c>
      <c r="C40" s="5" t="s">
        <v>196</v>
      </c>
      <c r="D40" s="5" t="s">
        <v>197</v>
      </c>
      <c r="E40" s="32">
        <v>44573</v>
      </c>
      <c r="F40" s="4" t="s">
        <v>198</v>
      </c>
      <c r="G40" s="4"/>
      <c r="H40" s="4"/>
      <c r="I40" s="6"/>
      <c r="J40" s="6"/>
      <c r="K40" s="6"/>
    </row>
    <row r="41" spans="1:11" ht="12" customHeight="1" x14ac:dyDescent="0.25">
      <c r="A41" s="12">
        <v>199</v>
      </c>
      <c r="B41" s="10" t="s">
        <v>39</v>
      </c>
      <c r="C41" s="5" t="s">
        <v>165</v>
      </c>
      <c r="D41" s="5" t="s">
        <v>166</v>
      </c>
      <c r="E41" s="32">
        <v>44574</v>
      </c>
      <c r="F41" s="4" t="s">
        <v>167</v>
      </c>
      <c r="G41" s="4"/>
      <c r="H41" s="4"/>
      <c r="I41" s="6"/>
      <c r="J41" s="6"/>
      <c r="K41" s="6"/>
    </row>
    <row r="42" spans="1:11" x14ac:dyDescent="0.25">
      <c r="G42" s="48"/>
      <c r="H42" s="48"/>
      <c r="I42" s="6"/>
      <c r="J42" s="6"/>
      <c r="K42" s="6"/>
    </row>
    <row r="43" spans="1:11" x14ac:dyDescent="0.25">
      <c r="A43" s="125" t="s">
        <v>3571</v>
      </c>
      <c r="B43" s="126"/>
      <c r="C43" s="127"/>
      <c r="G43" s="48"/>
      <c r="H43" s="48"/>
      <c r="I43" s="6"/>
      <c r="J43" s="6"/>
      <c r="K43" s="6"/>
    </row>
    <row r="44" spans="1:11" x14ac:dyDescent="0.25">
      <c r="A44" s="125" t="s">
        <v>3570</v>
      </c>
      <c r="B44" s="126"/>
      <c r="C44" s="127"/>
      <c r="G44" s="48"/>
      <c r="H44" s="48"/>
      <c r="I44" s="6"/>
      <c r="J44" s="6"/>
      <c r="K44" s="6"/>
    </row>
    <row r="45" spans="1:11" x14ac:dyDescent="0.25">
      <c r="G45" s="48"/>
      <c r="H45" s="48"/>
      <c r="I45" s="6"/>
      <c r="J45" s="6"/>
      <c r="K45" s="6"/>
    </row>
    <row r="46" spans="1:11" x14ac:dyDescent="0.25">
      <c r="G46" s="48"/>
      <c r="H46" s="48"/>
      <c r="I46" s="6"/>
      <c r="J46" s="6"/>
      <c r="K46" s="6"/>
    </row>
    <row r="47" spans="1:11" x14ac:dyDescent="0.25">
      <c r="G47" s="48"/>
      <c r="H47" s="48"/>
      <c r="I47" s="6"/>
      <c r="J47" s="6"/>
      <c r="K47" s="6"/>
    </row>
    <row r="48" spans="1:11" x14ac:dyDescent="0.25">
      <c r="G48" s="48"/>
      <c r="H48" s="48"/>
      <c r="I48" s="6"/>
      <c r="J48" s="6"/>
      <c r="K48" s="6"/>
    </row>
    <row r="51" spans="2:5" x14ac:dyDescent="0.25">
      <c r="B51" s="5"/>
      <c r="D51" s="6"/>
      <c r="E51" s="5"/>
    </row>
  </sheetData>
  <autoFilter ref="A1:I41" xr:uid="{00000000-0009-0000-0000-000001000000}">
    <sortState xmlns:xlrd2="http://schemas.microsoft.com/office/spreadsheetml/2017/richdata2" ref="A2:I41">
      <sortCondition ref="B1:B41"/>
    </sortState>
  </autoFilter>
  <hyperlinks>
    <hyperlink ref="F13" r:id="rId1" xr:uid="{00000000-0004-0000-0100-000000000000}"/>
    <hyperlink ref="F39" r:id="rId2" xr:uid="{00000000-0004-0000-0100-000001000000}"/>
    <hyperlink ref="F21" r:id="rId3" xr:uid="{00000000-0004-0000-0100-000002000000}"/>
    <hyperlink ref="F15" r:id="rId4" xr:uid="{00000000-0004-0000-0100-000003000000}"/>
    <hyperlink ref="F7" r:id="rId5" xr:uid="{00000000-0004-0000-0100-000004000000}"/>
    <hyperlink ref="F5" r:id="rId6" xr:uid="{00000000-0004-0000-0100-000006000000}"/>
    <hyperlink ref="G6" r:id="rId7" xr:uid="{00000000-0004-0000-0100-000007000000}"/>
    <hyperlink ref="F16" r:id="rId8" xr:uid="{00000000-0004-0000-0100-000008000000}"/>
    <hyperlink ref="F20" r:id="rId9" xr:uid="{00000000-0004-0000-0100-000009000000}"/>
    <hyperlink ref="F22" r:id="rId10" xr:uid="{00000000-0004-0000-0100-00000A000000}"/>
    <hyperlink ref="F25" r:id="rId11" xr:uid="{00000000-0004-0000-0100-00000B000000}"/>
    <hyperlink ref="F35" r:id="rId12" xr:uid="{00000000-0004-0000-0100-00000C000000}"/>
    <hyperlink ref="F36" r:id="rId13" xr:uid="{00000000-0004-0000-0100-00000D000000}"/>
    <hyperlink ref="F11" r:id="rId14" xr:uid="{00000000-0004-0000-0100-00000E000000}"/>
    <hyperlink ref="F12" r:id="rId15" xr:uid="{00000000-0004-0000-0100-00000F000000}"/>
    <hyperlink ref="F10" r:id="rId16" xr:uid="{00000000-0004-0000-0100-000010000000}"/>
    <hyperlink ref="F17" r:id="rId17" xr:uid="{00000000-0004-0000-0100-000011000000}"/>
    <hyperlink ref="F19" r:id="rId18" xr:uid="{00000000-0004-0000-0100-000013000000}"/>
    <hyperlink ref="F23" r:id="rId19" xr:uid="{00000000-0004-0000-0100-000014000000}"/>
    <hyperlink ref="F24" r:id="rId20" xr:uid="{00000000-0004-0000-0100-000015000000}"/>
    <hyperlink ref="F28" r:id="rId21" xr:uid="{00000000-0004-0000-0100-000016000000}"/>
    <hyperlink ref="F27" r:id="rId22" xr:uid="{00000000-0004-0000-0100-000017000000}"/>
    <hyperlink ref="F29" r:id="rId23" xr:uid="{00000000-0004-0000-0100-000018000000}"/>
    <hyperlink ref="F31" r:id="rId24" xr:uid="{00000000-0004-0000-0100-000019000000}"/>
    <hyperlink ref="F32" r:id="rId25" xr:uid="{00000000-0004-0000-0100-00001A000000}"/>
    <hyperlink ref="F34" r:id="rId26" xr:uid="{00000000-0004-0000-0100-00001B000000}"/>
    <hyperlink ref="F41" r:id="rId27" xr:uid="{00000000-0004-0000-0100-00001C000000}"/>
    <hyperlink ref="F37" r:id="rId28" xr:uid="{00000000-0004-0000-0100-00001D000000}"/>
    <hyperlink ref="F38" r:id="rId29" xr:uid="{00000000-0004-0000-0100-00001E000000}"/>
    <hyperlink ref="F2" r:id="rId30" location="collapseNews" xr:uid="{00000000-0004-0000-0100-00001F000000}"/>
    <hyperlink ref="F40" r:id="rId31" xr:uid="{00000000-0004-0000-0100-000020000000}"/>
    <hyperlink ref="G4" r:id="rId32" xr:uid="{00000000-0004-0000-0100-000021000000}"/>
    <hyperlink ref="H4" r:id="rId33" xr:uid="{00000000-0004-0000-0100-000022000000}"/>
    <hyperlink ref="H6" r:id="rId34" xr:uid="{00000000-0004-0000-0100-000023000000}"/>
    <hyperlink ref="G20" r:id="rId35" xr:uid="{00000000-0004-0000-0100-000024000000}"/>
    <hyperlink ref="H20" r:id="rId36" xr:uid="{00000000-0004-0000-0100-000025000000}"/>
    <hyperlink ref="G25" r:id="rId37" xr:uid="{00000000-0004-0000-0100-000026000000}"/>
    <hyperlink ref="G39" r:id="rId38" xr:uid="{00000000-0004-0000-0100-000027000000}"/>
    <hyperlink ref="F9" r:id="rId39" xr:uid="{00000000-0004-0000-0100-000028000000}"/>
    <hyperlink ref="G9" r:id="rId40" xr:uid="{00000000-0004-0000-0100-000029000000}"/>
    <hyperlink ref="H9" r:id="rId41" xr:uid="{00000000-0004-0000-0100-00002A000000}"/>
    <hyperlink ref="G22" r:id="rId42" xr:uid="{00000000-0004-0000-0100-00002B000000}"/>
    <hyperlink ref="G5" r:id="rId43" xr:uid="{00000000-0004-0000-0100-00002C000000}"/>
    <hyperlink ref="H25" r:id="rId44" xr:uid="{00000000-0004-0000-0100-00002D000000}"/>
    <hyperlink ref="G14" r:id="rId45" xr:uid="{00000000-0004-0000-0100-00002E000000}"/>
    <hyperlink ref="G12" r:id="rId46" xr:uid="{00000000-0004-0000-0100-00002F000000}"/>
    <hyperlink ref="G32" r:id="rId47" xr:uid="{00000000-0004-0000-0100-000030000000}"/>
    <hyperlink ref="F3" r:id="rId48" xr:uid="{00000000-0004-0000-0100-000031000000}"/>
    <hyperlink ref="G26" r:id="rId49" xr:uid="{00000000-0004-0000-0100-000032000000}"/>
    <hyperlink ref="F8" r:id="rId50" xr:uid="{00000000-0004-0000-0100-000033000000}"/>
    <hyperlink ref="H12" r:id="rId51" xr:uid="{00000000-0004-0000-0100-000034000000}"/>
    <hyperlink ref="G35" r:id="rId52" xr:uid="{00000000-0004-0000-0100-000035000000}"/>
    <hyperlink ref="G30" r:id="rId53" xr:uid="{00000000-0004-0000-0100-000036000000}"/>
    <hyperlink ref="H30" r:id="rId54" location=":~:text=The%20Monetary%20Board%20decided%20to%20cut%20the%20interest%20rate%20on,percent%20and%202.75%20percent%2C%20respectively." xr:uid="{00000000-0004-0000-0100-000037000000}"/>
    <hyperlink ref="G8" r:id="rId55" xr:uid="{00000000-0004-0000-0100-000038000000}"/>
    <hyperlink ref="F26" r:id="rId56" xr:uid="{00000000-0004-0000-0100-000039000000}"/>
    <hyperlink ref="F14" r:id="rId57" xr:uid="{00000000-0004-0000-0100-00003A000000}"/>
    <hyperlink ref="F33" r:id="rId58" xr:uid="{00000000-0004-0000-0100-00003B000000}"/>
    <hyperlink ref="I20" r:id="rId59" xr:uid="{00000000-0004-0000-0100-00003C000000}"/>
    <hyperlink ref="F30" r:id="rId60" xr:uid="{00000000-0004-0000-0100-00003D000000}"/>
    <hyperlink ref="F4" r:id="rId61" xr:uid="{521E20BD-0B07-4BDF-85E4-80A0B5A48AC0}"/>
    <hyperlink ref="F6" r:id="rId62" xr:uid="{00E59A4D-F218-4A69-998F-409F30829F31}"/>
    <hyperlink ref="F18" r:id="rId63" xr:uid="{66B8814E-3F7A-4E79-AA0C-B9876FFFAA2F}"/>
  </hyperlinks>
  <pageMargins left="0.7" right="0.7" top="0.75" bottom="0.75" header="0.3" footer="0.3"/>
  <pageSetup paperSize="9" orientation="portrait" verticalDpi="1200" r:id="rId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A1:J1307"/>
  <sheetViews>
    <sheetView zoomScale="80" zoomScaleNormal="80" workbookViewId="0">
      <pane xSplit="1" ySplit="1" topLeftCell="B2" activePane="bottomRight" state="frozen"/>
      <selection pane="topRight" activeCell="B1" sqref="B1"/>
      <selection pane="bottomLeft" activeCell="A2" sqref="A2"/>
      <selection pane="bottomRight" activeCell="F17" sqref="F17"/>
    </sheetView>
  </sheetViews>
  <sheetFormatPr defaultColWidth="9" defaultRowHeight="28.5" customHeight="1" x14ac:dyDescent="0.3"/>
  <cols>
    <col min="1" max="1" width="17.625" style="36" customWidth="1"/>
    <col min="2" max="2" width="9.625" style="36" customWidth="1"/>
    <col min="3" max="3" width="10.625" style="34" customWidth="1"/>
    <col min="4" max="4" width="10.75" style="36" customWidth="1"/>
    <col min="5" max="5" width="10.625" style="37" customWidth="1"/>
    <col min="6" max="6" width="16.625" style="36" customWidth="1"/>
    <col min="7" max="7" width="106.875" style="35" customWidth="1"/>
    <col min="8" max="8" width="10.625" style="2" customWidth="1"/>
    <col min="9" max="9" width="16.625" style="35" customWidth="1"/>
    <col min="10" max="10" width="50.625" style="44" customWidth="1"/>
    <col min="11" max="16384" width="9" style="94"/>
  </cols>
  <sheetData>
    <row r="1" spans="1:10" ht="30" customHeight="1" x14ac:dyDescent="0.3">
      <c r="A1" s="14" t="s">
        <v>22</v>
      </c>
      <c r="B1" s="14" t="s">
        <v>199</v>
      </c>
      <c r="C1" s="28" t="s">
        <v>200</v>
      </c>
      <c r="D1" s="14" t="s">
        <v>201</v>
      </c>
      <c r="E1" s="3" t="s">
        <v>202</v>
      </c>
      <c r="F1" s="14" t="s">
        <v>203</v>
      </c>
      <c r="G1" s="38" t="s">
        <v>204</v>
      </c>
      <c r="H1" s="38" t="s">
        <v>205</v>
      </c>
      <c r="I1" s="38" t="s">
        <v>206</v>
      </c>
      <c r="J1" s="38" t="s">
        <v>207</v>
      </c>
    </row>
    <row r="2" spans="1:10" ht="28.5" customHeight="1" x14ac:dyDescent="0.3">
      <c r="A2" s="36" t="s">
        <v>208</v>
      </c>
      <c r="B2" s="36">
        <f>COUNTIF($A$2:A2,A2)</f>
        <v>1</v>
      </c>
      <c r="C2" s="34">
        <v>43894</v>
      </c>
      <c r="E2" s="37" t="s">
        <v>44</v>
      </c>
      <c r="F2" s="36" t="s">
        <v>11</v>
      </c>
      <c r="G2" s="35" t="s">
        <v>209</v>
      </c>
      <c r="J2" s="4" t="s">
        <v>210</v>
      </c>
    </row>
    <row r="3" spans="1:10" ht="28.5" customHeight="1" x14ac:dyDescent="0.3">
      <c r="A3" s="36" t="s">
        <v>211</v>
      </c>
      <c r="B3" s="36">
        <f>COUNTIF($A$2:A3,A3)</f>
        <v>1</v>
      </c>
      <c r="C3" s="34">
        <v>43904</v>
      </c>
      <c r="E3" s="37" t="s">
        <v>44</v>
      </c>
      <c r="F3" s="36" t="s">
        <v>212</v>
      </c>
      <c r="G3" s="35" t="s">
        <v>213</v>
      </c>
      <c r="J3" s="4" t="s">
        <v>214</v>
      </c>
    </row>
    <row r="4" spans="1:10" ht="28.5" customHeight="1" x14ac:dyDescent="0.3">
      <c r="A4" s="36" t="s">
        <v>208</v>
      </c>
      <c r="B4" s="36">
        <f>COUNTIF($A$2:A4,A4)</f>
        <v>2</v>
      </c>
      <c r="C4" s="34">
        <v>43906</v>
      </c>
      <c r="E4" s="37" t="s">
        <v>44</v>
      </c>
      <c r="F4" s="36" t="s">
        <v>11</v>
      </c>
      <c r="G4" s="35" t="s">
        <v>215</v>
      </c>
      <c r="J4" s="4" t="s">
        <v>216</v>
      </c>
    </row>
    <row r="5" spans="1:10" ht="28.5" customHeight="1" x14ac:dyDescent="0.3">
      <c r="A5" s="36" t="s">
        <v>211</v>
      </c>
      <c r="B5" s="36">
        <f>COUNTIF($A$2:A5,A5)</f>
        <v>2</v>
      </c>
      <c r="C5" s="34">
        <v>43926</v>
      </c>
      <c r="E5" s="37" t="s">
        <v>44</v>
      </c>
      <c r="F5" s="36" t="s">
        <v>212</v>
      </c>
      <c r="G5" s="35" t="s">
        <v>217</v>
      </c>
      <c r="J5" s="4" t="s">
        <v>218</v>
      </c>
    </row>
    <row r="6" spans="1:10" ht="28.5" customHeight="1" x14ac:dyDescent="0.3">
      <c r="A6" s="36" t="s">
        <v>219</v>
      </c>
      <c r="B6" s="36">
        <f>COUNTIF($A$2:A6,A6)</f>
        <v>1</v>
      </c>
      <c r="C6" s="34">
        <v>43926</v>
      </c>
      <c r="E6" s="37" t="s">
        <v>44</v>
      </c>
      <c r="F6" s="36" t="s">
        <v>220</v>
      </c>
      <c r="G6" s="35" t="s">
        <v>221</v>
      </c>
      <c r="J6" s="4" t="s">
        <v>218</v>
      </c>
    </row>
    <row r="7" spans="1:10" ht="28.5" customHeight="1" x14ac:dyDescent="0.3">
      <c r="A7" s="36" t="s">
        <v>211</v>
      </c>
      <c r="B7" s="36">
        <f>COUNTIF($A$2:A7,A7)</f>
        <v>3</v>
      </c>
      <c r="C7" s="34">
        <v>43940</v>
      </c>
      <c r="E7" s="37" t="s">
        <v>44</v>
      </c>
      <c r="F7" s="36" t="s">
        <v>212</v>
      </c>
      <c r="G7" s="35" t="s">
        <v>222</v>
      </c>
      <c r="J7" s="4" t="s">
        <v>223</v>
      </c>
    </row>
    <row r="8" spans="1:10" ht="28.5" customHeight="1" x14ac:dyDescent="0.3">
      <c r="A8" s="36" t="s">
        <v>224</v>
      </c>
      <c r="B8" s="36">
        <f>COUNTIF($A$2:A8,A8)</f>
        <v>1</v>
      </c>
      <c r="C8" s="34">
        <v>44018</v>
      </c>
      <c r="E8" s="37" t="s">
        <v>44</v>
      </c>
      <c r="F8" s="36" t="s">
        <v>212</v>
      </c>
      <c r="G8" s="35" t="s">
        <v>225</v>
      </c>
      <c r="J8" s="4" t="s">
        <v>226</v>
      </c>
    </row>
    <row r="9" spans="1:10" ht="28.5" customHeight="1" x14ac:dyDescent="0.3">
      <c r="A9" s="36" t="s">
        <v>211</v>
      </c>
      <c r="B9" s="36">
        <f>COUNTIF($A$2:A9,A9)</f>
        <v>4</v>
      </c>
      <c r="C9" s="34">
        <v>44051</v>
      </c>
      <c r="E9" s="37" t="s">
        <v>44</v>
      </c>
      <c r="F9" s="36" t="s">
        <v>212</v>
      </c>
      <c r="G9" s="35" t="s">
        <v>227</v>
      </c>
      <c r="J9" s="4" t="s">
        <v>228</v>
      </c>
    </row>
    <row r="10" spans="1:10" ht="28.5" customHeight="1" x14ac:dyDescent="0.3">
      <c r="A10" s="36" t="s">
        <v>229</v>
      </c>
      <c r="B10" s="36">
        <f>COUNTIF($A$2:A10,A10)</f>
        <v>1</v>
      </c>
      <c r="C10" s="34">
        <v>44126</v>
      </c>
      <c r="E10" s="37" t="s">
        <v>44</v>
      </c>
      <c r="F10" s="36" t="s">
        <v>220</v>
      </c>
      <c r="G10" s="35" t="s">
        <v>230</v>
      </c>
      <c r="J10" s="4" t="s">
        <v>231</v>
      </c>
    </row>
    <row r="11" spans="1:10" ht="28.5" customHeight="1" x14ac:dyDescent="0.3">
      <c r="A11" s="36" t="s">
        <v>211</v>
      </c>
      <c r="B11" s="36">
        <f>COUNTIF($A$2:A11,A11)</f>
        <v>5</v>
      </c>
      <c r="C11" s="34">
        <v>44151</v>
      </c>
      <c r="E11" s="37" t="s">
        <v>44</v>
      </c>
      <c r="F11" s="36" t="s">
        <v>212</v>
      </c>
      <c r="G11" s="35" t="s">
        <v>232</v>
      </c>
      <c r="J11" s="4" t="s">
        <v>233</v>
      </c>
    </row>
    <row r="12" spans="1:10" ht="28.5" customHeight="1" x14ac:dyDescent="0.3">
      <c r="A12" s="36" t="s">
        <v>234</v>
      </c>
      <c r="B12" s="36">
        <f>COUNTIF($A$2:A12,A12)</f>
        <v>1</v>
      </c>
      <c r="C12" s="34">
        <v>44294</v>
      </c>
      <c r="E12" s="37" t="s">
        <v>44</v>
      </c>
      <c r="F12" s="36" t="s">
        <v>212</v>
      </c>
      <c r="G12" s="35" t="s">
        <v>235</v>
      </c>
      <c r="J12" s="4" t="s">
        <v>236</v>
      </c>
    </row>
    <row r="13" spans="1:10" ht="28.5" customHeight="1" x14ac:dyDescent="0.3">
      <c r="A13" s="36" t="s">
        <v>211</v>
      </c>
      <c r="B13" s="36">
        <f>COUNTIF($A$2:A13,A13)</f>
        <v>6</v>
      </c>
      <c r="C13" s="34">
        <v>44306</v>
      </c>
      <c r="E13" s="37" t="s">
        <v>44</v>
      </c>
      <c r="F13" s="36" t="s">
        <v>212</v>
      </c>
      <c r="G13" s="35" t="s">
        <v>237</v>
      </c>
      <c r="J13" s="4" t="s">
        <v>238</v>
      </c>
    </row>
    <row r="14" spans="1:10" ht="28.5" customHeight="1" x14ac:dyDescent="0.3">
      <c r="A14" s="36" t="s">
        <v>208</v>
      </c>
      <c r="B14" s="36">
        <f>COUNTIF($A$2:A14,A14)</f>
        <v>3</v>
      </c>
      <c r="C14" s="34">
        <v>44364</v>
      </c>
      <c r="E14" s="37" t="s">
        <v>44</v>
      </c>
      <c r="F14" s="36" t="s">
        <v>11</v>
      </c>
      <c r="G14" s="35" t="s">
        <v>239</v>
      </c>
      <c r="H14" s="2" t="s">
        <v>240</v>
      </c>
      <c r="J14" s="4" t="s">
        <v>241</v>
      </c>
    </row>
    <row r="15" spans="1:10" ht="28.5" customHeight="1" x14ac:dyDescent="0.3">
      <c r="A15" s="36" t="s">
        <v>211</v>
      </c>
      <c r="B15" s="36">
        <f>COUNTIF($A$2:A15,A15)</f>
        <v>7</v>
      </c>
      <c r="C15" s="34">
        <v>44369</v>
      </c>
      <c r="E15" s="37" t="s">
        <v>44</v>
      </c>
      <c r="F15" s="36" t="s">
        <v>212</v>
      </c>
      <c r="G15" s="35" t="s">
        <v>242</v>
      </c>
      <c r="J15" s="4" t="s">
        <v>243</v>
      </c>
    </row>
    <row r="16" spans="1:10" ht="28.5" customHeight="1" x14ac:dyDescent="0.3">
      <c r="A16" s="36" t="s">
        <v>208</v>
      </c>
      <c r="B16" s="36">
        <f>COUNTIF($A$2:A16,A16)</f>
        <v>4</v>
      </c>
      <c r="C16" s="34">
        <v>44406</v>
      </c>
      <c r="E16" s="37" t="s">
        <v>44</v>
      </c>
      <c r="F16" s="36" t="s">
        <v>11</v>
      </c>
      <c r="G16" s="35" t="s">
        <v>244</v>
      </c>
      <c r="J16" s="4" t="s">
        <v>245</v>
      </c>
    </row>
    <row r="17" spans="1:10" ht="28.5" customHeight="1" x14ac:dyDescent="0.3">
      <c r="A17" s="107" t="s">
        <v>211</v>
      </c>
      <c r="B17" s="107">
        <f>COUNTIF($A$2:A17,A17)</f>
        <v>8</v>
      </c>
      <c r="C17" s="108">
        <v>44548</v>
      </c>
      <c r="D17" s="107"/>
      <c r="E17" s="109" t="s">
        <v>44</v>
      </c>
      <c r="F17" s="107" t="s">
        <v>212</v>
      </c>
      <c r="G17" s="106" t="s">
        <v>3468</v>
      </c>
      <c r="H17" s="110"/>
      <c r="I17" s="106"/>
      <c r="J17" s="112" t="s">
        <v>3469</v>
      </c>
    </row>
    <row r="18" spans="1:10" ht="28.5" customHeight="1" x14ac:dyDescent="0.3">
      <c r="A18" s="36" t="s">
        <v>246</v>
      </c>
      <c r="B18" s="36">
        <f>COUNTIF($A$2:A18,A18)</f>
        <v>1</v>
      </c>
      <c r="C18" s="34">
        <v>43874</v>
      </c>
      <c r="E18" s="37" t="s">
        <v>4</v>
      </c>
      <c r="F18" s="36" t="s">
        <v>11</v>
      </c>
      <c r="G18" s="35" t="s">
        <v>247</v>
      </c>
      <c r="J18" s="4" t="s">
        <v>248</v>
      </c>
    </row>
    <row r="19" spans="1:10" ht="28.5" customHeight="1" x14ac:dyDescent="0.3">
      <c r="A19" s="36" t="s">
        <v>246</v>
      </c>
      <c r="B19" s="36">
        <f>COUNTIF($A$2:A19,A19)</f>
        <v>2</v>
      </c>
      <c r="C19" s="34">
        <v>43880</v>
      </c>
      <c r="E19" s="37" t="s">
        <v>4</v>
      </c>
      <c r="F19" s="36" t="s">
        <v>11</v>
      </c>
      <c r="G19" s="35" t="s">
        <v>249</v>
      </c>
      <c r="J19" s="4" t="s">
        <v>250</v>
      </c>
    </row>
    <row r="20" spans="1:10" ht="28.5" customHeight="1" x14ac:dyDescent="0.3">
      <c r="A20" s="36" t="s">
        <v>251</v>
      </c>
      <c r="B20" s="36">
        <f>COUNTIF($A$2:A20,A20)</f>
        <v>1</v>
      </c>
      <c r="C20" s="34">
        <v>43895</v>
      </c>
      <c r="E20" s="37" t="s">
        <v>4</v>
      </c>
      <c r="F20" s="36" t="s">
        <v>11</v>
      </c>
      <c r="G20" s="35" t="s">
        <v>252</v>
      </c>
      <c r="J20" s="4" t="s">
        <v>253</v>
      </c>
    </row>
    <row r="21" spans="1:10" ht="28.5" customHeight="1" x14ac:dyDescent="0.3">
      <c r="A21" s="36" t="s">
        <v>254</v>
      </c>
      <c r="B21" s="36">
        <f>COUNTIF($A$2:A21,A21)</f>
        <v>1</v>
      </c>
      <c r="C21" s="34">
        <v>43909</v>
      </c>
      <c r="E21" s="37" t="s">
        <v>4</v>
      </c>
      <c r="F21" s="36" t="s">
        <v>212</v>
      </c>
      <c r="G21" s="35" t="s">
        <v>255</v>
      </c>
      <c r="J21" s="4" t="s">
        <v>256</v>
      </c>
    </row>
    <row r="22" spans="1:10" ht="28.5" customHeight="1" x14ac:dyDescent="0.3">
      <c r="A22" s="36" t="s">
        <v>254</v>
      </c>
      <c r="B22" s="36">
        <f>COUNTIF($A$2:A22,A22)</f>
        <v>2</v>
      </c>
      <c r="C22" s="34">
        <v>43914</v>
      </c>
      <c r="E22" s="37" t="s">
        <v>4</v>
      </c>
      <c r="F22" s="36" t="s">
        <v>212</v>
      </c>
      <c r="G22" s="35" t="s">
        <v>257</v>
      </c>
      <c r="J22" s="4" t="s">
        <v>258</v>
      </c>
    </row>
    <row r="23" spans="1:10" ht="28.5" customHeight="1" x14ac:dyDescent="0.3">
      <c r="A23" s="36" t="s">
        <v>254</v>
      </c>
      <c r="B23" s="36">
        <f>COUNTIF($A$2:A23,A23)</f>
        <v>3</v>
      </c>
      <c r="C23" s="34">
        <v>43916</v>
      </c>
      <c r="E23" s="37" t="s">
        <v>4</v>
      </c>
      <c r="F23" s="36" t="s">
        <v>212</v>
      </c>
      <c r="G23" s="35" t="s">
        <v>259</v>
      </c>
      <c r="J23" s="4" t="s">
        <v>260</v>
      </c>
    </row>
    <row r="24" spans="1:10" ht="28.5" customHeight="1" x14ac:dyDescent="0.3">
      <c r="A24" s="36" t="s">
        <v>261</v>
      </c>
      <c r="B24" s="36">
        <f>COUNTIF($A$2:A24,A24)</f>
        <v>1</v>
      </c>
      <c r="C24" s="34">
        <v>43937</v>
      </c>
      <c r="D24" s="34"/>
      <c r="E24" s="37" t="s">
        <v>4</v>
      </c>
      <c r="F24" s="36" t="s">
        <v>220</v>
      </c>
      <c r="G24" s="35" t="s">
        <v>262</v>
      </c>
      <c r="J24" s="4" t="s">
        <v>263</v>
      </c>
    </row>
    <row r="25" spans="1:10" ht="28.5" customHeight="1" x14ac:dyDescent="0.3">
      <c r="A25" s="36" t="s">
        <v>264</v>
      </c>
      <c r="B25" s="36">
        <f>COUNTIF($A$2:A25,A25)</f>
        <v>1</v>
      </c>
      <c r="C25" s="34">
        <v>43941</v>
      </c>
      <c r="E25" s="37" t="s">
        <v>4</v>
      </c>
      <c r="F25" s="36" t="s">
        <v>220</v>
      </c>
      <c r="G25" s="35" t="s">
        <v>265</v>
      </c>
      <c r="J25" s="4" t="s">
        <v>266</v>
      </c>
    </row>
    <row r="26" spans="1:10" ht="28.5" customHeight="1" x14ac:dyDescent="0.3">
      <c r="A26" s="36" t="s">
        <v>254</v>
      </c>
      <c r="B26" s="36">
        <f>COUNTIF($A$2:A26,A26)</f>
        <v>4</v>
      </c>
      <c r="C26" s="34">
        <v>43959</v>
      </c>
      <c r="E26" s="37" t="s">
        <v>4</v>
      </c>
      <c r="F26" s="36" t="s">
        <v>212</v>
      </c>
      <c r="G26" s="35" t="s">
        <v>267</v>
      </c>
      <c r="J26" s="4" t="s">
        <v>268</v>
      </c>
    </row>
    <row r="27" spans="1:10" ht="28.5" customHeight="1" x14ac:dyDescent="0.3">
      <c r="A27" s="36" t="s">
        <v>269</v>
      </c>
      <c r="B27" s="36">
        <f>COUNTIF($A$2:A27,A27)</f>
        <v>1</v>
      </c>
      <c r="C27" s="34">
        <v>44049</v>
      </c>
      <c r="E27" s="37" t="s">
        <v>4</v>
      </c>
      <c r="F27" s="36" t="s">
        <v>9</v>
      </c>
      <c r="G27" s="35" t="s">
        <v>270</v>
      </c>
      <c r="J27" s="4" t="s">
        <v>271</v>
      </c>
    </row>
    <row r="28" spans="1:10" ht="28.5" customHeight="1" x14ac:dyDescent="0.3">
      <c r="A28" s="37" t="s">
        <v>272</v>
      </c>
      <c r="B28" s="36">
        <f>COUNTIF($A$2:A28,A28)</f>
        <v>1</v>
      </c>
      <c r="C28" s="34">
        <v>44049</v>
      </c>
      <c r="E28" s="37" t="s">
        <v>4</v>
      </c>
      <c r="F28" s="36" t="s">
        <v>9</v>
      </c>
      <c r="G28" s="35" t="s">
        <v>270</v>
      </c>
      <c r="J28" s="4" t="s">
        <v>271</v>
      </c>
    </row>
    <row r="29" spans="1:10" ht="28.5" customHeight="1" x14ac:dyDescent="0.3">
      <c r="A29" s="36" t="s">
        <v>273</v>
      </c>
      <c r="B29" s="36">
        <f>COUNTIF($A$2:A29,A29)</f>
        <v>1</v>
      </c>
      <c r="C29" s="34">
        <v>44049</v>
      </c>
      <c r="E29" s="37" t="s">
        <v>4</v>
      </c>
      <c r="F29" s="36" t="s">
        <v>212</v>
      </c>
      <c r="G29" s="35" t="s">
        <v>274</v>
      </c>
      <c r="J29" s="4" t="s">
        <v>275</v>
      </c>
    </row>
    <row r="30" spans="1:10" ht="28.5" customHeight="1" x14ac:dyDescent="0.3">
      <c r="A30" s="36" t="s">
        <v>276</v>
      </c>
      <c r="B30" s="36">
        <f>COUNTIF($A$2:A30,A30)</f>
        <v>1</v>
      </c>
      <c r="C30" s="34">
        <v>44105</v>
      </c>
      <c r="E30" s="37" t="s">
        <v>4</v>
      </c>
      <c r="F30" s="36" t="s">
        <v>11</v>
      </c>
      <c r="G30" s="35" t="s">
        <v>277</v>
      </c>
      <c r="J30" s="4" t="s">
        <v>278</v>
      </c>
    </row>
    <row r="31" spans="1:10" ht="28.5" customHeight="1" x14ac:dyDescent="0.3">
      <c r="A31" s="36" t="s">
        <v>276</v>
      </c>
      <c r="B31" s="36">
        <f>COUNTIF($A$2:A31,A31)</f>
        <v>2</v>
      </c>
      <c r="C31" s="34">
        <v>44112</v>
      </c>
      <c r="E31" s="37" t="s">
        <v>4</v>
      </c>
      <c r="F31" s="36" t="s">
        <v>11</v>
      </c>
      <c r="G31" s="35" t="s">
        <v>279</v>
      </c>
      <c r="J31" s="4" t="s">
        <v>280</v>
      </c>
    </row>
    <row r="32" spans="1:10" ht="28.5" customHeight="1" x14ac:dyDescent="0.3">
      <c r="A32" s="36" t="s">
        <v>246</v>
      </c>
      <c r="B32" s="36">
        <f>COUNTIF($A$2:A32,A32)</f>
        <v>3</v>
      </c>
      <c r="C32" s="34">
        <v>44112</v>
      </c>
      <c r="E32" s="37" t="s">
        <v>4</v>
      </c>
      <c r="F32" s="36" t="s">
        <v>11</v>
      </c>
      <c r="G32" s="35" t="s">
        <v>281</v>
      </c>
      <c r="J32" s="4" t="s">
        <v>280</v>
      </c>
    </row>
    <row r="33" spans="1:10" ht="28.5" customHeight="1" x14ac:dyDescent="0.3">
      <c r="A33" s="36" t="s">
        <v>276</v>
      </c>
      <c r="B33" s="36">
        <f>COUNTIF($A$2:A33,A33)</f>
        <v>3</v>
      </c>
      <c r="C33" s="34">
        <v>44119</v>
      </c>
      <c r="E33" s="37" t="s">
        <v>4</v>
      </c>
      <c r="F33" s="36" t="s">
        <v>11</v>
      </c>
      <c r="G33" s="35" t="s">
        <v>282</v>
      </c>
      <c r="J33" s="4" t="s">
        <v>283</v>
      </c>
    </row>
    <row r="34" spans="1:10" ht="28.5" customHeight="1" x14ac:dyDescent="0.3">
      <c r="A34" s="36" t="s">
        <v>246</v>
      </c>
      <c r="B34" s="36">
        <f>COUNTIF($A$2:A34,A34)</f>
        <v>4</v>
      </c>
      <c r="C34" s="34">
        <v>44119</v>
      </c>
      <c r="E34" s="37" t="s">
        <v>4</v>
      </c>
      <c r="F34" s="36" t="s">
        <v>11</v>
      </c>
      <c r="G34" s="35" t="s">
        <v>284</v>
      </c>
      <c r="J34" s="4" t="s">
        <v>283</v>
      </c>
    </row>
    <row r="35" spans="1:10" ht="28.5" customHeight="1" x14ac:dyDescent="0.3">
      <c r="A35" s="36" t="s">
        <v>285</v>
      </c>
      <c r="B35" s="36">
        <f>COUNTIF($A$2:A35,A35)</f>
        <v>1</v>
      </c>
      <c r="C35" s="34">
        <v>44119</v>
      </c>
      <c r="E35" s="37" t="s">
        <v>4</v>
      </c>
      <c r="F35" s="36" t="s">
        <v>212</v>
      </c>
      <c r="G35" s="35" t="s">
        <v>286</v>
      </c>
      <c r="J35" s="4" t="s">
        <v>287</v>
      </c>
    </row>
    <row r="36" spans="1:10" ht="28.5" customHeight="1" x14ac:dyDescent="0.3">
      <c r="A36" s="36" t="s">
        <v>276</v>
      </c>
      <c r="B36" s="36">
        <f>COUNTIF($A$2:A36,A36)</f>
        <v>4</v>
      </c>
      <c r="C36" s="34">
        <v>44134</v>
      </c>
      <c r="E36" s="37" t="s">
        <v>4</v>
      </c>
      <c r="F36" s="36" t="s">
        <v>11</v>
      </c>
      <c r="G36" s="35" t="s">
        <v>288</v>
      </c>
      <c r="J36" s="4" t="s">
        <v>289</v>
      </c>
    </row>
    <row r="37" spans="1:10" ht="28.5" customHeight="1" x14ac:dyDescent="0.3">
      <c r="A37" s="36" t="s">
        <v>285</v>
      </c>
      <c r="B37" s="36">
        <f>COUNTIF($A$2:A37,A37)</f>
        <v>2</v>
      </c>
      <c r="C37" s="34">
        <v>44140</v>
      </c>
      <c r="E37" s="37" t="s">
        <v>4</v>
      </c>
      <c r="F37" s="36" t="s">
        <v>212</v>
      </c>
      <c r="G37" s="101" t="s">
        <v>290</v>
      </c>
      <c r="J37" s="4" t="s">
        <v>291</v>
      </c>
    </row>
    <row r="38" spans="1:10" ht="28.5" customHeight="1" x14ac:dyDescent="0.3">
      <c r="A38" s="36" t="s">
        <v>292</v>
      </c>
      <c r="B38" s="36">
        <f>COUNTIF($A$2:A38,A38)</f>
        <v>1</v>
      </c>
      <c r="C38" s="34">
        <v>44147</v>
      </c>
      <c r="E38" s="37" t="s">
        <v>4</v>
      </c>
      <c r="F38" s="36" t="s">
        <v>220</v>
      </c>
      <c r="G38" s="101" t="s">
        <v>293</v>
      </c>
      <c r="J38" s="4" t="s">
        <v>294</v>
      </c>
    </row>
    <row r="39" spans="1:10" ht="28.5" customHeight="1" x14ac:dyDescent="0.3">
      <c r="A39" s="36" t="s">
        <v>246</v>
      </c>
      <c r="B39" s="36">
        <f>COUNTIF($A$2:A39,A39)</f>
        <v>5</v>
      </c>
      <c r="C39" s="34">
        <v>44147</v>
      </c>
      <c r="E39" s="37" t="s">
        <v>4</v>
      </c>
      <c r="F39" s="36" t="s">
        <v>11</v>
      </c>
      <c r="G39" s="35" t="s">
        <v>295</v>
      </c>
      <c r="J39" s="4" t="s">
        <v>296</v>
      </c>
    </row>
    <row r="40" spans="1:10" ht="28.5" customHeight="1" x14ac:dyDescent="0.3">
      <c r="A40" s="36" t="s">
        <v>276</v>
      </c>
      <c r="B40" s="36">
        <f>COUNTIF($A$2:A40,A40)</f>
        <v>5</v>
      </c>
      <c r="C40" s="34">
        <v>44147</v>
      </c>
      <c r="E40" s="37" t="s">
        <v>4</v>
      </c>
      <c r="F40" s="36" t="s">
        <v>11</v>
      </c>
      <c r="G40" s="35" t="s">
        <v>297</v>
      </c>
      <c r="J40" s="4" t="s">
        <v>296</v>
      </c>
    </row>
    <row r="41" spans="1:10" ht="28.5" customHeight="1" x14ac:dyDescent="0.3">
      <c r="A41" s="36" t="s">
        <v>3423</v>
      </c>
      <c r="B41" s="36">
        <f>COUNTIF($A$2:A41,A41)</f>
        <v>1</v>
      </c>
      <c r="C41" s="34">
        <v>44470</v>
      </c>
      <c r="E41" s="37" t="s">
        <v>4</v>
      </c>
      <c r="F41" s="36" t="s">
        <v>212</v>
      </c>
      <c r="G41" s="35" t="s">
        <v>3424</v>
      </c>
      <c r="J41" s="105" t="s">
        <v>3422</v>
      </c>
    </row>
    <row r="42" spans="1:10" ht="28.5" customHeight="1" x14ac:dyDescent="0.3">
      <c r="A42" s="36" t="s">
        <v>276</v>
      </c>
      <c r="B42" s="36">
        <f>COUNTIF($A$2:A42,A42)</f>
        <v>6</v>
      </c>
      <c r="C42" s="34">
        <v>44567</v>
      </c>
      <c r="E42" s="37" t="s">
        <v>4</v>
      </c>
      <c r="F42" s="36" t="s">
        <v>11</v>
      </c>
      <c r="G42" s="35" t="s">
        <v>3427</v>
      </c>
      <c r="H42" s="2" t="s">
        <v>240</v>
      </c>
      <c r="J42" s="105" t="s">
        <v>3428</v>
      </c>
    </row>
    <row r="43" spans="1:10" ht="28.5" customHeight="1" x14ac:dyDescent="0.3">
      <c r="A43" s="36" t="s">
        <v>298</v>
      </c>
      <c r="B43" s="36">
        <f>COUNTIF($A$2:A43,A43)</f>
        <v>1</v>
      </c>
      <c r="C43" s="34">
        <v>43893</v>
      </c>
      <c r="E43" s="37" t="s">
        <v>6</v>
      </c>
      <c r="F43" s="36" t="s">
        <v>11</v>
      </c>
      <c r="G43" s="35" t="s">
        <v>299</v>
      </c>
      <c r="J43" s="4" t="s">
        <v>300</v>
      </c>
    </row>
    <row r="44" spans="1:10" ht="28.5" customHeight="1" x14ac:dyDescent="0.3">
      <c r="A44" s="36" t="s">
        <v>301</v>
      </c>
      <c r="B44" s="36">
        <f>COUNTIF($A$2:A44,A44)</f>
        <v>1</v>
      </c>
      <c r="C44" s="34">
        <v>43906</v>
      </c>
      <c r="E44" s="37" t="s">
        <v>6</v>
      </c>
      <c r="F44" s="36" t="s">
        <v>212</v>
      </c>
      <c r="G44" s="35" t="s">
        <v>302</v>
      </c>
      <c r="J44" s="4" t="s">
        <v>303</v>
      </c>
    </row>
    <row r="45" spans="1:10" ht="28.5" customHeight="1" x14ac:dyDescent="0.3">
      <c r="A45" s="36" t="s">
        <v>304</v>
      </c>
      <c r="B45" s="36">
        <f>COUNTIF($A$2:A45,A45)</f>
        <v>1</v>
      </c>
      <c r="C45" s="34">
        <v>43909</v>
      </c>
      <c r="E45" s="37" t="s">
        <v>6</v>
      </c>
      <c r="F45" s="36" t="s">
        <v>9</v>
      </c>
      <c r="G45" s="35" t="s">
        <v>305</v>
      </c>
      <c r="J45" s="4" t="s">
        <v>306</v>
      </c>
    </row>
    <row r="46" spans="1:10" ht="28.5" customHeight="1" x14ac:dyDescent="0.3">
      <c r="A46" s="36" t="s">
        <v>298</v>
      </c>
      <c r="B46" s="36">
        <f>COUNTIF($A$2:A46,A46)</f>
        <v>2</v>
      </c>
      <c r="C46" s="34">
        <v>43909</v>
      </c>
      <c r="E46" s="37" t="s">
        <v>6</v>
      </c>
      <c r="F46" s="36" t="s">
        <v>11</v>
      </c>
      <c r="G46" s="35" t="s">
        <v>307</v>
      </c>
      <c r="J46" s="4" t="s">
        <v>308</v>
      </c>
    </row>
    <row r="47" spans="1:10" ht="28.5" customHeight="1" x14ac:dyDescent="0.3">
      <c r="A47" s="36" t="s">
        <v>309</v>
      </c>
      <c r="B47" s="36">
        <f>COUNTIF($A$2:A47,A47)</f>
        <v>1</v>
      </c>
      <c r="C47" s="34">
        <v>43909</v>
      </c>
      <c r="D47" s="34"/>
      <c r="E47" s="37" t="s">
        <v>6</v>
      </c>
      <c r="F47" s="36" t="s">
        <v>220</v>
      </c>
      <c r="G47" s="35" t="s">
        <v>310</v>
      </c>
      <c r="J47" s="4" t="s">
        <v>308</v>
      </c>
    </row>
    <row r="48" spans="1:10" ht="28.5" customHeight="1" x14ac:dyDescent="0.3">
      <c r="A48" s="36" t="s">
        <v>311</v>
      </c>
      <c r="B48" s="36">
        <f>COUNTIF($A$2:A48,A48)</f>
        <v>1</v>
      </c>
      <c r="C48" s="34">
        <v>43909</v>
      </c>
      <c r="D48" s="34"/>
      <c r="E48" s="37" t="s">
        <v>6</v>
      </c>
      <c r="F48" s="36" t="s">
        <v>212</v>
      </c>
      <c r="G48" s="35" t="s">
        <v>312</v>
      </c>
      <c r="J48" s="4" t="s">
        <v>308</v>
      </c>
    </row>
    <row r="49" spans="1:10" ht="28.5" customHeight="1" x14ac:dyDescent="0.3">
      <c r="A49" s="36" t="s">
        <v>352</v>
      </c>
      <c r="B49" s="36">
        <f>COUNTIF($A$2:A49,A49)</f>
        <v>1</v>
      </c>
      <c r="C49" s="34">
        <v>43909</v>
      </c>
      <c r="D49" s="34"/>
      <c r="E49" s="37" t="s">
        <v>6</v>
      </c>
      <c r="F49" s="36" t="s">
        <v>3</v>
      </c>
      <c r="G49" s="35" t="s">
        <v>354</v>
      </c>
      <c r="J49" s="4" t="s">
        <v>308</v>
      </c>
    </row>
    <row r="50" spans="1:10" ht="28.5" customHeight="1" x14ac:dyDescent="0.3">
      <c r="A50" s="36" t="s">
        <v>298</v>
      </c>
      <c r="B50" s="36">
        <f>COUNTIF($A$2:A50,A50)</f>
        <v>3</v>
      </c>
      <c r="C50" s="34">
        <v>43928</v>
      </c>
      <c r="E50" s="37" t="s">
        <v>6</v>
      </c>
      <c r="F50" s="36" t="s">
        <v>11</v>
      </c>
      <c r="G50" s="35" t="s">
        <v>316</v>
      </c>
      <c r="J50" s="4" t="s">
        <v>317</v>
      </c>
    </row>
    <row r="51" spans="1:10" ht="28.5" customHeight="1" x14ac:dyDescent="0.3">
      <c r="A51" s="36" t="s">
        <v>320</v>
      </c>
      <c r="B51" s="36">
        <f>COUNTIF($A$2:A51,A51)</f>
        <v>1</v>
      </c>
      <c r="C51" s="34">
        <v>43956</v>
      </c>
      <c r="E51" s="37" t="s">
        <v>6</v>
      </c>
      <c r="F51" s="36" t="s">
        <v>212</v>
      </c>
      <c r="G51" s="35" t="s">
        <v>321</v>
      </c>
      <c r="J51" s="4" t="s">
        <v>322</v>
      </c>
    </row>
    <row r="52" spans="1:10" ht="28.5" customHeight="1" x14ac:dyDescent="0.3">
      <c r="A52" s="36" t="s">
        <v>298</v>
      </c>
      <c r="B52" s="36">
        <f>COUNTIF($A$2:A52,A52)</f>
        <v>4</v>
      </c>
      <c r="C52" s="34">
        <v>43956</v>
      </c>
      <c r="E52" s="37" t="s">
        <v>6</v>
      </c>
      <c r="F52" s="36" t="s">
        <v>11</v>
      </c>
      <c r="G52" s="35" t="s">
        <v>323</v>
      </c>
      <c r="J52" s="4" t="s">
        <v>324</v>
      </c>
    </row>
    <row r="53" spans="1:10" ht="28.5" customHeight="1" x14ac:dyDescent="0.3">
      <c r="A53" s="36" t="s">
        <v>352</v>
      </c>
      <c r="B53" s="36">
        <f>COUNTIF($A$2:A53,A53)</f>
        <v>2</v>
      </c>
      <c r="C53" s="34">
        <v>43956</v>
      </c>
      <c r="E53" s="37" t="s">
        <v>6</v>
      </c>
      <c r="F53" s="36" t="s">
        <v>3</v>
      </c>
      <c r="G53" s="35" t="s">
        <v>353</v>
      </c>
      <c r="J53" s="4" t="s">
        <v>324</v>
      </c>
    </row>
    <row r="54" spans="1:10" ht="28.5" customHeight="1" x14ac:dyDescent="0.3">
      <c r="A54" s="36" t="s">
        <v>298</v>
      </c>
      <c r="B54" s="36">
        <f>COUNTIF($A$2:A54,A54)</f>
        <v>5</v>
      </c>
      <c r="C54" s="34">
        <v>43984</v>
      </c>
      <c r="E54" s="37" t="s">
        <v>6</v>
      </c>
      <c r="F54" s="36" t="s">
        <v>11</v>
      </c>
      <c r="G54" s="35" t="s">
        <v>323</v>
      </c>
      <c r="J54" s="4" t="s">
        <v>325</v>
      </c>
    </row>
    <row r="55" spans="1:10" ht="28.5" customHeight="1" x14ac:dyDescent="0.3">
      <c r="A55" s="36" t="s">
        <v>298</v>
      </c>
      <c r="B55" s="36">
        <f>COUNTIF($A$2:A55,A55)</f>
        <v>6</v>
      </c>
      <c r="C55" s="34">
        <v>44019</v>
      </c>
      <c r="E55" s="37" t="s">
        <v>6</v>
      </c>
      <c r="F55" s="36" t="s">
        <v>11</v>
      </c>
      <c r="G55" s="35" t="s">
        <v>323</v>
      </c>
      <c r="J55" s="4" t="s">
        <v>326</v>
      </c>
    </row>
    <row r="56" spans="1:10" ht="28.5" customHeight="1" x14ac:dyDescent="0.3">
      <c r="A56" s="36" t="s">
        <v>304</v>
      </c>
      <c r="B56" s="36">
        <f>COUNTIF($A$2:A56,A56)</f>
        <v>2</v>
      </c>
      <c r="C56" s="34">
        <v>44041</v>
      </c>
      <c r="E56" s="37" t="s">
        <v>6</v>
      </c>
      <c r="F56" s="36" t="s">
        <v>9</v>
      </c>
      <c r="G56" s="35" t="s">
        <v>327</v>
      </c>
      <c r="J56" s="4" t="s">
        <v>328</v>
      </c>
    </row>
    <row r="57" spans="1:10" ht="28.5" customHeight="1" x14ac:dyDescent="0.3">
      <c r="A57" s="36" t="s">
        <v>298</v>
      </c>
      <c r="B57" s="36">
        <f>COUNTIF($A$2:A57,A57)</f>
        <v>7</v>
      </c>
      <c r="C57" s="34">
        <v>44047</v>
      </c>
      <c r="E57" s="37" t="s">
        <v>6</v>
      </c>
      <c r="F57" s="36" t="s">
        <v>11</v>
      </c>
      <c r="G57" s="35" t="s">
        <v>323</v>
      </c>
      <c r="J57" s="4" t="s">
        <v>329</v>
      </c>
    </row>
    <row r="58" spans="1:10" ht="28.5" customHeight="1" x14ac:dyDescent="0.3">
      <c r="A58" s="36" t="s">
        <v>311</v>
      </c>
      <c r="B58" s="36">
        <f>COUNTIF($A$2:A58,A58)</f>
        <v>2</v>
      </c>
      <c r="C58" s="34">
        <v>44075</v>
      </c>
      <c r="E58" s="37" t="s">
        <v>6</v>
      </c>
      <c r="F58" s="36" t="s">
        <v>212</v>
      </c>
      <c r="G58" s="35" t="s">
        <v>330</v>
      </c>
      <c r="J58" s="4" t="s">
        <v>331</v>
      </c>
    </row>
    <row r="59" spans="1:10" ht="28.5" customHeight="1" x14ac:dyDescent="0.3">
      <c r="A59" s="36" t="s">
        <v>298</v>
      </c>
      <c r="B59" s="36">
        <f>COUNTIF($A$2:A59,A59)</f>
        <v>8</v>
      </c>
      <c r="C59" s="34">
        <v>44075</v>
      </c>
      <c r="E59" s="37" t="s">
        <v>6</v>
      </c>
      <c r="F59" s="36" t="s">
        <v>11</v>
      </c>
      <c r="G59" s="35" t="s">
        <v>332</v>
      </c>
      <c r="J59" s="4" t="s">
        <v>333</v>
      </c>
    </row>
    <row r="60" spans="1:10" ht="28.5" customHeight="1" x14ac:dyDescent="0.3">
      <c r="A60" s="36" t="s">
        <v>298</v>
      </c>
      <c r="B60" s="36">
        <f>COUNTIF($A$2:A60,A60)</f>
        <v>9</v>
      </c>
      <c r="C60" s="34">
        <v>44110</v>
      </c>
      <c r="E60" s="37" t="s">
        <v>6</v>
      </c>
      <c r="F60" s="36" t="s">
        <v>11</v>
      </c>
      <c r="G60" s="35" t="s">
        <v>323</v>
      </c>
      <c r="J60" s="4" t="s">
        <v>334</v>
      </c>
    </row>
    <row r="61" spans="1:10" ht="28.5" customHeight="1" x14ac:dyDescent="0.3">
      <c r="A61" s="36" t="s">
        <v>298</v>
      </c>
      <c r="B61" s="36">
        <f>COUNTIF($A$2:A61,A61)</f>
        <v>10</v>
      </c>
      <c r="C61" s="34">
        <v>44138</v>
      </c>
      <c r="D61" s="36" t="s">
        <v>337</v>
      </c>
      <c r="E61" s="37" t="s">
        <v>6</v>
      </c>
      <c r="F61" s="36" t="s">
        <v>11</v>
      </c>
      <c r="G61" s="35" t="s">
        <v>338</v>
      </c>
      <c r="J61" s="4" t="s">
        <v>339</v>
      </c>
    </row>
    <row r="62" spans="1:10" ht="28.5" customHeight="1" x14ac:dyDescent="0.3">
      <c r="A62" s="36" t="s">
        <v>313</v>
      </c>
      <c r="B62" s="36">
        <f>COUNTIF($A$2:A62,A62)</f>
        <v>1</v>
      </c>
      <c r="C62" s="34">
        <v>44138</v>
      </c>
      <c r="E62" s="37" t="s">
        <v>6</v>
      </c>
      <c r="F62" s="36" t="s">
        <v>3</v>
      </c>
      <c r="G62" s="35" t="s">
        <v>343</v>
      </c>
      <c r="J62" s="4" t="s">
        <v>339</v>
      </c>
    </row>
    <row r="63" spans="1:10" ht="28.5" customHeight="1" x14ac:dyDescent="0.3">
      <c r="A63" s="36" t="s">
        <v>352</v>
      </c>
      <c r="B63" s="36">
        <f>COUNTIF($A$2:A63,A63)</f>
        <v>3</v>
      </c>
      <c r="C63" s="34">
        <v>44138</v>
      </c>
      <c r="E63" s="37" t="s">
        <v>6</v>
      </c>
      <c r="F63" s="36" t="s">
        <v>3</v>
      </c>
      <c r="G63" s="35" t="s">
        <v>3553</v>
      </c>
      <c r="J63" s="105" t="s">
        <v>3554</v>
      </c>
    </row>
    <row r="64" spans="1:10" ht="28.5" customHeight="1" x14ac:dyDescent="0.3">
      <c r="A64" s="36" t="s">
        <v>352</v>
      </c>
      <c r="B64" s="36">
        <f>COUNTIF($A$2:A64,A64)</f>
        <v>4</v>
      </c>
      <c r="C64" s="34">
        <v>44138</v>
      </c>
      <c r="E64" s="37" t="s">
        <v>6</v>
      </c>
      <c r="F64" s="36" t="s">
        <v>3</v>
      </c>
      <c r="G64" s="35" t="s">
        <v>3557</v>
      </c>
      <c r="J64" s="105" t="s">
        <v>3554</v>
      </c>
    </row>
    <row r="65" spans="1:10" ht="28.5" customHeight="1" x14ac:dyDescent="0.3">
      <c r="A65" s="36" t="s">
        <v>298</v>
      </c>
      <c r="B65" s="36">
        <f>COUNTIF($A$2:A65,A65)</f>
        <v>11</v>
      </c>
      <c r="C65" s="34">
        <v>44166</v>
      </c>
      <c r="E65" s="37" t="s">
        <v>6</v>
      </c>
      <c r="F65" s="36" t="s">
        <v>11</v>
      </c>
      <c r="G65" s="35" t="s">
        <v>340</v>
      </c>
      <c r="J65" s="4" t="s">
        <v>341</v>
      </c>
    </row>
    <row r="66" spans="1:10" ht="28.5" customHeight="1" x14ac:dyDescent="0.3">
      <c r="A66" s="36" t="s">
        <v>313</v>
      </c>
      <c r="B66" s="36">
        <f>COUNTIF($A$2:A66,A66)</f>
        <v>2</v>
      </c>
      <c r="C66" s="34">
        <v>44229</v>
      </c>
      <c r="E66" s="37" t="s">
        <v>6</v>
      </c>
      <c r="F66" s="36" t="s">
        <v>3</v>
      </c>
      <c r="G66" s="35" t="s">
        <v>335</v>
      </c>
      <c r="J66" s="4" t="s">
        <v>336</v>
      </c>
    </row>
    <row r="67" spans="1:10" ht="28.5" customHeight="1" x14ac:dyDescent="0.3">
      <c r="A67" s="36" t="s">
        <v>298</v>
      </c>
      <c r="B67" s="36">
        <f>COUNTIF($A$2:A67,A67)</f>
        <v>12</v>
      </c>
      <c r="C67" s="34">
        <v>44229</v>
      </c>
      <c r="E67" s="37" t="s">
        <v>6</v>
      </c>
      <c r="F67" s="36" t="s">
        <v>11</v>
      </c>
      <c r="G67" s="35" t="s">
        <v>342</v>
      </c>
      <c r="J67" s="4" t="s">
        <v>336</v>
      </c>
    </row>
    <row r="68" spans="1:10" ht="28.5" customHeight="1" x14ac:dyDescent="0.3">
      <c r="A68" s="36" t="s">
        <v>298</v>
      </c>
      <c r="B68" s="36">
        <f>COUNTIF($A$2:A68,A68)</f>
        <v>13</v>
      </c>
      <c r="C68" s="34">
        <v>44257</v>
      </c>
      <c r="E68" s="37" t="s">
        <v>6</v>
      </c>
      <c r="F68" s="36" t="s">
        <v>11</v>
      </c>
      <c r="G68" s="35" t="s">
        <v>344</v>
      </c>
      <c r="J68" s="4" t="s">
        <v>345</v>
      </c>
    </row>
    <row r="69" spans="1:10" ht="28.5" customHeight="1" x14ac:dyDescent="0.3">
      <c r="A69" s="36" t="s">
        <v>298</v>
      </c>
      <c r="B69" s="36">
        <f>COUNTIF($A$2:A69,A69)</f>
        <v>14</v>
      </c>
      <c r="C69" s="34">
        <v>44292</v>
      </c>
      <c r="E69" s="37" t="s">
        <v>6</v>
      </c>
      <c r="F69" s="36" t="s">
        <v>11</v>
      </c>
      <c r="G69" s="35" t="s">
        <v>344</v>
      </c>
      <c r="J69" s="4" t="s">
        <v>346</v>
      </c>
    </row>
    <row r="70" spans="1:10" ht="28.5" customHeight="1" x14ac:dyDescent="0.3">
      <c r="A70" s="36" t="s">
        <v>298</v>
      </c>
      <c r="B70" s="36">
        <f>COUNTIF($A$2:A70,A70)</f>
        <v>15</v>
      </c>
      <c r="C70" s="34">
        <v>44320</v>
      </c>
      <c r="E70" s="37" t="s">
        <v>6</v>
      </c>
      <c r="F70" s="36" t="s">
        <v>11</v>
      </c>
      <c r="G70" s="35" t="s">
        <v>347</v>
      </c>
      <c r="J70" s="4" t="s">
        <v>348</v>
      </c>
    </row>
    <row r="71" spans="1:10" ht="28.5" customHeight="1" x14ac:dyDescent="0.3">
      <c r="A71" s="36" t="s">
        <v>298</v>
      </c>
      <c r="B71" s="36">
        <f>COUNTIF($A$2:A71,A71)</f>
        <v>16</v>
      </c>
      <c r="C71" s="34">
        <v>44348</v>
      </c>
      <c r="E71" s="37" t="s">
        <v>6</v>
      </c>
      <c r="F71" s="36" t="s">
        <v>11</v>
      </c>
      <c r="G71" s="35" t="s">
        <v>349</v>
      </c>
      <c r="J71" s="4" t="s">
        <v>350</v>
      </c>
    </row>
    <row r="72" spans="1:10" ht="28.5" customHeight="1" x14ac:dyDescent="0.3">
      <c r="A72" s="36" t="s">
        <v>313</v>
      </c>
      <c r="B72" s="36">
        <f>COUNTIF($A$2:A72,A72)</f>
        <v>3</v>
      </c>
      <c r="C72" s="34">
        <v>44383</v>
      </c>
      <c r="E72" s="37" t="s">
        <v>6</v>
      </c>
      <c r="F72" s="36" t="s">
        <v>3</v>
      </c>
      <c r="G72" s="35" t="s">
        <v>314</v>
      </c>
      <c r="H72" s="2" t="s">
        <v>240</v>
      </c>
      <c r="J72" s="4" t="s">
        <v>315</v>
      </c>
    </row>
    <row r="73" spans="1:10" ht="28.5" customHeight="1" x14ac:dyDescent="0.3">
      <c r="A73" s="36" t="s">
        <v>313</v>
      </c>
      <c r="B73" s="36">
        <f>COUNTIF($A$2:A73,A73)</f>
        <v>4</v>
      </c>
      <c r="C73" s="34">
        <v>44383</v>
      </c>
      <c r="E73" s="37" t="s">
        <v>6</v>
      </c>
      <c r="F73" s="36" t="s">
        <v>3</v>
      </c>
      <c r="G73" s="35" t="s">
        <v>318</v>
      </c>
      <c r="J73" s="4" t="s">
        <v>319</v>
      </c>
    </row>
    <row r="74" spans="1:10" ht="28.5" customHeight="1" x14ac:dyDescent="0.3">
      <c r="A74" s="36" t="s">
        <v>298</v>
      </c>
      <c r="B74" s="36">
        <f>COUNTIF($A$2:A74,A74)</f>
        <v>17</v>
      </c>
      <c r="C74" s="34">
        <v>44383</v>
      </c>
      <c r="E74" s="37" t="s">
        <v>6</v>
      </c>
      <c r="F74" s="36" t="s">
        <v>11</v>
      </c>
      <c r="G74" s="35" t="s">
        <v>351</v>
      </c>
      <c r="J74" s="4" t="s">
        <v>315</v>
      </c>
    </row>
    <row r="75" spans="1:10" ht="28.5" customHeight="1" x14ac:dyDescent="0.3">
      <c r="A75" s="36" t="s">
        <v>298</v>
      </c>
      <c r="B75" s="36">
        <f>COUNTIF($A$2:A75,A75)</f>
        <v>18</v>
      </c>
      <c r="C75" s="34">
        <v>44411</v>
      </c>
      <c r="E75" s="37" t="s">
        <v>6</v>
      </c>
      <c r="F75" s="36" t="s">
        <v>11</v>
      </c>
      <c r="G75" s="35" t="s">
        <v>355</v>
      </c>
      <c r="J75" s="4" t="s">
        <v>356</v>
      </c>
    </row>
    <row r="76" spans="1:10" ht="28.5" customHeight="1" x14ac:dyDescent="0.3">
      <c r="A76" s="36" t="s">
        <v>298</v>
      </c>
      <c r="B76" s="36">
        <f>COUNTIF($A$2:A76,A76)</f>
        <v>19</v>
      </c>
      <c r="C76" s="34">
        <v>44446</v>
      </c>
      <c r="E76" s="37" t="s">
        <v>6</v>
      </c>
      <c r="F76" s="36" t="s">
        <v>11</v>
      </c>
      <c r="G76" s="35" t="s">
        <v>357</v>
      </c>
      <c r="J76" s="4" t="s">
        <v>319</v>
      </c>
    </row>
    <row r="77" spans="1:10" ht="28.5" customHeight="1" x14ac:dyDescent="0.3">
      <c r="A77" s="36" t="s">
        <v>298</v>
      </c>
      <c r="B77" s="36">
        <f>COUNTIF($A$2:A77,A77)</f>
        <v>20</v>
      </c>
      <c r="C77" s="34">
        <v>44474</v>
      </c>
      <c r="E77" s="37" t="s">
        <v>6</v>
      </c>
      <c r="F77" s="36" t="s">
        <v>11</v>
      </c>
      <c r="G77" s="35" t="s">
        <v>358</v>
      </c>
      <c r="J77" s="4" t="s">
        <v>359</v>
      </c>
    </row>
    <row r="78" spans="1:10" ht="28.5" customHeight="1" x14ac:dyDescent="0.3">
      <c r="A78" s="36" t="s">
        <v>298</v>
      </c>
      <c r="B78" s="36">
        <f>COUNTIF($A$2:A78,A78)</f>
        <v>21</v>
      </c>
      <c r="C78" s="34">
        <v>44502</v>
      </c>
      <c r="E78" s="37" t="s">
        <v>6</v>
      </c>
      <c r="F78" s="36" t="s">
        <v>11</v>
      </c>
      <c r="G78" s="35" t="s">
        <v>3555</v>
      </c>
      <c r="J78" s="105" t="s">
        <v>3554</v>
      </c>
    </row>
    <row r="79" spans="1:10" ht="28.5" customHeight="1" x14ac:dyDescent="0.3">
      <c r="A79" s="36" t="s">
        <v>352</v>
      </c>
      <c r="B79" s="36">
        <f>COUNTIF($A$2:A79,A79)</f>
        <v>5</v>
      </c>
      <c r="C79" s="34">
        <v>44502</v>
      </c>
      <c r="E79" s="37" t="s">
        <v>6</v>
      </c>
      <c r="F79" s="36" t="s">
        <v>3</v>
      </c>
      <c r="G79" s="35" t="s">
        <v>3556</v>
      </c>
      <c r="J79" s="105" t="s">
        <v>3554</v>
      </c>
    </row>
    <row r="80" spans="1:10" ht="28.5" customHeight="1" x14ac:dyDescent="0.3">
      <c r="A80" s="36" t="s">
        <v>298</v>
      </c>
      <c r="B80" s="36">
        <f>COUNTIF($A$2:A80,A80)</f>
        <v>22</v>
      </c>
      <c r="C80" s="34">
        <v>44537</v>
      </c>
      <c r="E80" s="37" t="s">
        <v>6</v>
      </c>
      <c r="F80" s="36" t="s">
        <v>11</v>
      </c>
      <c r="G80" s="35" t="s">
        <v>3555</v>
      </c>
      <c r="J80" s="105" t="s">
        <v>3554</v>
      </c>
    </row>
    <row r="81" spans="1:10" ht="28.5" customHeight="1" x14ac:dyDescent="0.3">
      <c r="A81" s="36" t="s">
        <v>360</v>
      </c>
      <c r="B81" s="36">
        <f>COUNTIF($A$2:A81,A81)</f>
        <v>1</v>
      </c>
      <c r="C81" s="34">
        <v>43908</v>
      </c>
      <c r="D81" s="34"/>
      <c r="E81" s="37" t="s">
        <v>8</v>
      </c>
      <c r="F81" s="36" t="s">
        <v>11</v>
      </c>
      <c r="G81" s="35" t="s">
        <v>361</v>
      </c>
      <c r="J81" s="4" t="s">
        <v>362</v>
      </c>
    </row>
    <row r="82" spans="1:10" ht="28.5" customHeight="1" x14ac:dyDescent="0.3">
      <c r="A82" s="36" t="s">
        <v>363</v>
      </c>
      <c r="B82" s="36">
        <f>COUNTIF($A$2:A82,A82)</f>
        <v>1</v>
      </c>
      <c r="C82" s="34">
        <v>43908</v>
      </c>
      <c r="E82" s="37" t="s">
        <v>8</v>
      </c>
      <c r="F82" s="36" t="s">
        <v>9</v>
      </c>
      <c r="G82" s="35" t="s">
        <v>364</v>
      </c>
      <c r="H82" s="8"/>
      <c r="I82" s="4"/>
      <c r="J82" s="4" t="s">
        <v>365</v>
      </c>
    </row>
    <row r="83" spans="1:10" ht="28.5" customHeight="1" x14ac:dyDescent="0.3">
      <c r="A83" s="36" t="s">
        <v>366</v>
      </c>
      <c r="B83" s="36">
        <f>COUNTIF($A$2:A83,A83)</f>
        <v>1</v>
      </c>
      <c r="C83" s="34">
        <v>43909</v>
      </c>
      <c r="E83" s="37" t="s">
        <v>8</v>
      </c>
      <c r="F83" s="36" t="s">
        <v>9</v>
      </c>
      <c r="G83" s="35" t="s">
        <v>305</v>
      </c>
      <c r="J83" s="4" t="s">
        <v>306</v>
      </c>
    </row>
    <row r="84" spans="1:10" ht="28.5" customHeight="1" x14ac:dyDescent="0.3">
      <c r="A84" s="36" t="s">
        <v>367</v>
      </c>
      <c r="B84" s="36">
        <f>COUNTIF($A$2:A84,A84)</f>
        <v>1</v>
      </c>
      <c r="C84" s="34">
        <v>43913</v>
      </c>
      <c r="E84" s="37" t="s">
        <v>8</v>
      </c>
      <c r="F84" s="36" t="s">
        <v>220</v>
      </c>
      <c r="G84" s="35" t="s">
        <v>368</v>
      </c>
      <c r="H84" s="8"/>
      <c r="I84" s="4"/>
      <c r="J84" s="4" t="s">
        <v>369</v>
      </c>
    </row>
    <row r="85" spans="1:10" ht="28.5" customHeight="1" x14ac:dyDescent="0.3">
      <c r="A85" s="36" t="s">
        <v>370</v>
      </c>
      <c r="B85" s="36">
        <f>COUNTIF($A$2:A85,A85)</f>
        <v>1</v>
      </c>
      <c r="C85" s="34">
        <v>43913</v>
      </c>
      <c r="E85" s="37" t="s">
        <v>8</v>
      </c>
      <c r="F85" s="36" t="s">
        <v>212</v>
      </c>
      <c r="G85" s="35" t="s">
        <v>371</v>
      </c>
      <c r="H85" s="8"/>
      <c r="I85" s="4"/>
      <c r="J85" s="4" t="s">
        <v>372</v>
      </c>
    </row>
    <row r="86" spans="1:10" ht="28.5" customHeight="1" x14ac:dyDescent="0.3">
      <c r="A86" s="36" t="s">
        <v>373</v>
      </c>
      <c r="B86" s="36">
        <f>COUNTIF($A$2:A86,A86)</f>
        <v>1</v>
      </c>
      <c r="C86" s="34">
        <v>43913</v>
      </c>
      <c r="E86" s="37" t="s">
        <v>8</v>
      </c>
      <c r="F86" s="36" t="s">
        <v>212</v>
      </c>
      <c r="G86" s="35" t="s">
        <v>374</v>
      </c>
      <c r="H86" s="8"/>
      <c r="I86" s="4"/>
      <c r="J86" s="4" t="s">
        <v>375</v>
      </c>
    </row>
    <row r="87" spans="1:10" ht="28.5" customHeight="1" x14ac:dyDescent="0.3">
      <c r="A87" s="36" t="s">
        <v>376</v>
      </c>
      <c r="B87" s="36">
        <f>COUNTIF($A$2:A87,A87)</f>
        <v>1</v>
      </c>
      <c r="C87" s="34">
        <v>43913</v>
      </c>
      <c r="E87" s="37" t="s">
        <v>8</v>
      </c>
      <c r="F87" s="36" t="s">
        <v>11</v>
      </c>
      <c r="G87" s="35" t="s">
        <v>377</v>
      </c>
      <c r="H87" s="8"/>
      <c r="I87" s="4"/>
      <c r="J87" s="4" t="s">
        <v>375</v>
      </c>
    </row>
    <row r="88" spans="1:10" ht="28.5" customHeight="1" x14ac:dyDescent="0.3">
      <c r="A88" s="36" t="s">
        <v>378</v>
      </c>
      <c r="B88" s="36">
        <f>COUNTIF($A$2:A88,A88)</f>
        <v>1</v>
      </c>
      <c r="C88" s="34">
        <v>43917</v>
      </c>
      <c r="E88" s="37" t="s">
        <v>8</v>
      </c>
      <c r="F88" s="36" t="s">
        <v>212</v>
      </c>
      <c r="G88" s="35" t="s">
        <v>379</v>
      </c>
      <c r="H88" s="8"/>
      <c r="I88" s="4"/>
      <c r="J88" s="4" t="s">
        <v>380</v>
      </c>
    </row>
    <row r="89" spans="1:10" ht="28.5" customHeight="1" x14ac:dyDescent="0.3">
      <c r="A89" s="36" t="s">
        <v>381</v>
      </c>
      <c r="B89" s="36">
        <f>COUNTIF($A$2:A89,A89)</f>
        <v>1</v>
      </c>
      <c r="C89" s="34">
        <v>43921</v>
      </c>
      <c r="E89" s="37" t="s">
        <v>8</v>
      </c>
      <c r="F89" s="36" t="s">
        <v>9</v>
      </c>
      <c r="G89" s="35" t="s">
        <v>382</v>
      </c>
      <c r="J89" s="4" t="s">
        <v>383</v>
      </c>
    </row>
    <row r="90" spans="1:10" ht="28.5" customHeight="1" x14ac:dyDescent="0.3">
      <c r="A90" s="36" t="s">
        <v>384</v>
      </c>
      <c r="B90" s="36">
        <f>COUNTIF($A$2:A90,A90)</f>
        <v>1</v>
      </c>
      <c r="C90" s="34">
        <v>43923</v>
      </c>
      <c r="E90" s="37" t="s">
        <v>8</v>
      </c>
      <c r="F90" s="36" t="s">
        <v>212</v>
      </c>
      <c r="G90" s="35" t="s">
        <v>385</v>
      </c>
      <c r="J90" s="4" t="s">
        <v>386</v>
      </c>
    </row>
    <row r="91" spans="1:10" ht="28.5" customHeight="1" x14ac:dyDescent="0.3">
      <c r="A91" s="36" t="s">
        <v>387</v>
      </c>
      <c r="B91" s="36">
        <f>COUNTIF($A$2:A91,A91)</f>
        <v>1</v>
      </c>
      <c r="C91" s="34">
        <v>43934</v>
      </c>
      <c r="E91" s="37" t="s">
        <v>8</v>
      </c>
      <c r="F91" s="36" t="s">
        <v>220</v>
      </c>
      <c r="G91" s="35" t="s">
        <v>388</v>
      </c>
      <c r="J91" s="4" t="s">
        <v>389</v>
      </c>
    </row>
    <row r="92" spans="1:10" ht="28.5" customHeight="1" x14ac:dyDescent="0.3">
      <c r="A92" s="36" t="s">
        <v>384</v>
      </c>
      <c r="B92" s="36">
        <f>COUNTIF($A$2:A92,A92)</f>
        <v>2</v>
      </c>
      <c r="C92" s="34">
        <v>43937</v>
      </c>
      <c r="E92" s="37" t="s">
        <v>8</v>
      </c>
      <c r="F92" s="36" t="s">
        <v>212</v>
      </c>
      <c r="G92" s="35" t="s">
        <v>390</v>
      </c>
      <c r="H92" s="8"/>
      <c r="I92" s="4"/>
      <c r="J92" s="4" t="s">
        <v>391</v>
      </c>
    </row>
    <row r="93" spans="1:10" ht="28.5" customHeight="1" x14ac:dyDescent="0.3">
      <c r="A93" s="36" t="s">
        <v>360</v>
      </c>
      <c r="B93" s="36">
        <f>COUNTIF($A$2:A93,A93)</f>
        <v>2</v>
      </c>
      <c r="C93" s="34">
        <v>43957</v>
      </c>
      <c r="E93" s="37" t="s">
        <v>8</v>
      </c>
      <c r="F93" s="36" t="s">
        <v>11</v>
      </c>
      <c r="G93" s="35" t="s">
        <v>392</v>
      </c>
      <c r="J93" s="4" t="s">
        <v>393</v>
      </c>
    </row>
    <row r="94" spans="1:10" ht="28.5" customHeight="1" x14ac:dyDescent="0.3">
      <c r="A94" s="36" t="s">
        <v>360</v>
      </c>
      <c r="B94" s="36">
        <f>COUNTIF($A$2:A94,A94)</f>
        <v>3</v>
      </c>
      <c r="C94" s="34">
        <v>43999</v>
      </c>
      <c r="E94" s="37" t="s">
        <v>8</v>
      </c>
      <c r="F94" s="36" t="s">
        <v>11</v>
      </c>
      <c r="G94" s="35" t="s">
        <v>394</v>
      </c>
      <c r="J94" s="4" t="s">
        <v>395</v>
      </c>
    </row>
    <row r="95" spans="1:10" ht="28.5" customHeight="1" x14ac:dyDescent="0.3">
      <c r="A95" s="36" t="s">
        <v>396</v>
      </c>
      <c r="B95" s="36">
        <f>COUNTIF($A$2:A95,A95)</f>
        <v>1</v>
      </c>
      <c r="C95" s="34">
        <v>44005</v>
      </c>
      <c r="E95" s="37" t="s">
        <v>8</v>
      </c>
      <c r="F95" s="36" t="s">
        <v>220</v>
      </c>
      <c r="G95" s="35" t="s">
        <v>397</v>
      </c>
      <c r="J95" s="4" t="s">
        <v>398</v>
      </c>
    </row>
    <row r="96" spans="1:10" ht="28.5" customHeight="1" x14ac:dyDescent="0.3">
      <c r="A96" s="36" t="s">
        <v>399</v>
      </c>
      <c r="B96" s="36">
        <f>COUNTIF($A$2:A96,A96)</f>
        <v>1</v>
      </c>
      <c r="C96" s="34">
        <v>44005</v>
      </c>
      <c r="E96" s="37" t="s">
        <v>8</v>
      </c>
      <c r="F96" s="36" t="s">
        <v>13</v>
      </c>
      <c r="G96" s="35" t="s">
        <v>400</v>
      </c>
      <c r="J96" s="4" t="s">
        <v>401</v>
      </c>
    </row>
    <row r="97" spans="1:10" ht="28.5" customHeight="1" x14ac:dyDescent="0.3">
      <c r="A97" s="36" t="s">
        <v>366</v>
      </c>
      <c r="B97" s="36">
        <f>COUNTIF($A$2:A97,A97)</f>
        <v>2</v>
      </c>
      <c r="C97" s="34">
        <v>44041</v>
      </c>
      <c r="E97" s="37" t="s">
        <v>8</v>
      </c>
      <c r="F97" s="36" t="s">
        <v>9</v>
      </c>
      <c r="G97" s="35" t="s">
        <v>402</v>
      </c>
      <c r="J97" s="4" t="s">
        <v>328</v>
      </c>
    </row>
    <row r="98" spans="1:10" ht="28.5" customHeight="1" x14ac:dyDescent="0.3">
      <c r="A98" s="36" t="s">
        <v>360</v>
      </c>
      <c r="B98" s="36">
        <f>COUNTIF($A$2:A98,A98)</f>
        <v>4</v>
      </c>
      <c r="C98" s="34">
        <v>44048</v>
      </c>
      <c r="E98" s="37" t="s">
        <v>8</v>
      </c>
      <c r="F98" s="36" t="s">
        <v>11</v>
      </c>
      <c r="G98" s="35" t="s">
        <v>403</v>
      </c>
      <c r="J98" s="4" t="s">
        <v>404</v>
      </c>
    </row>
    <row r="99" spans="1:10" ht="28.5" customHeight="1" x14ac:dyDescent="0.3">
      <c r="A99" s="36" t="s">
        <v>360</v>
      </c>
      <c r="B99" s="36">
        <f>COUNTIF($A$2:A99,A99)</f>
        <v>5</v>
      </c>
      <c r="C99" s="34">
        <v>44090</v>
      </c>
      <c r="E99" s="37" t="s">
        <v>8</v>
      </c>
      <c r="F99" s="36" t="s">
        <v>11</v>
      </c>
      <c r="G99" s="35" t="s">
        <v>405</v>
      </c>
      <c r="J99" s="4" t="s">
        <v>406</v>
      </c>
    </row>
    <row r="100" spans="1:10" ht="28.5" customHeight="1" x14ac:dyDescent="0.3">
      <c r="A100" s="36" t="s">
        <v>367</v>
      </c>
      <c r="B100" s="36">
        <f>COUNTIF($A$2:A100,A100)</f>
        <v>2</v>
      </c>
      <c r="C100" s="34">
        <v>44106</v>
      </c>
      <c r="E100" s="37" t="s">
        <v>8</v>
      </c>
      <c r="F100" s="36" t="s">
        <v>220</v>
      </c>
      <c r="G100" s="35" t="s">
        <v>407</v>
      </c>
      <c r="J100" s="4" t="s">
        <v>408</v>
      </c>
    </row>
    <row r="101" spans="1:10" ht="28.5" customHeight="1" x14ac:dyDescent="0.3">
      <c r="A101" s="36" t="s">
        <v>360</v>
      </c>
      <c r="B101" s="36">
        <f>COUNTIF($A$2:A101,A101)</f>
        <v>6</v>
      </c>
      <c r="C101" s="34">
        <v>44132</v>
      </c>
      <c r="E101" s="37" t="s">
        <v>8</v>
      </c>
      <c r="F101" s="36" t="s">
        <v>11</v>
      </c>
      <c r="G101" s="35" t="s">
        <v>405</v>
      </c>
      <c r="J101" s="4" t="s">
        <v>409</v>
      </c>
    </row>
    <row r="102" spans="1:10" ht="28.5" customHeight="1" x14ac:dyDescent="0.3">
      <c r="A102" s="36" t="s">
        <v>360</v>
      </c>
      <c r="B102" s="36">
        <f>COUNTIF($A$2:A102,A102)</f>
        <v>7</v>
      </c>
      <c r="C102" s="34">
        <v>44174</v>
      </c>
      <c r="E102" s="37" t="s">
        <v>8</v>
      </c>
      <c r="F102" s="36" t="s">
        <v>11</v>
      </c>
      <c r="G102" s="35" t="s">
        <v>405</v>
      </c>
      <c r="J102" s="4" t="s">
        <v>410</v>
      </c>
    </row>
    <row r="103" spans="1:10" ht="28.5" customHeight="1" x14ac:dyDescent="0.3">
      <c r="A103" s="36" t="s">
        <v>360</v>
      </c>
      <c r="B103" s="36">
        <f>COUNTIF($A$2:A103,A103)</f>
        <v>8</v>
      </c>
      <c r="C103" s="34">
        <v>44216</v>
      </c>
      <c r="E103" s="37" t="s">
        <v>8</v>
      </c>
      <c r="F103" s="36" t="s">
        <v>411</v>
      </c>
      <c r="G103" s="35" t="s">
        <v>412</v>
      </c>
      <c r="J103" s="4" t="s">
        <v>413</v>
      </c>
    </row>
    <row r="104" spans="1:10" ht="28.5" customHeight="1" x14ac:dyDescent="0.3">
      <c r="A104" s="36" t="s">
        <v>360</v>
      </c>
      <c r="B104" s="36">
        <f>COUNTIF($A$2:A104,A104)</f>
        <v>9</v>
      </c>
      <c r="C104" s="34">
        <v>44272</v>
      </c>
      <c r="E104" s="37" t="s">
        <v>8</v>
      </c>
      <c r="F104" s="36" t="s">
        <v>11</v>
      </c>
      <c r="G104" s="35" t="s">
        <v>414</v>
      </c>
      <c r="H104" s="2" t="s">
        <v>240</v>
      </c>
      <c r="J104" s="4" t="s">
        <v>415</v>
      </c>
    </row>
    <row r="105" spans="1:10" ht="28.5" customHeight="1" x14ac:dyDescent="0.3">
      <c r="A105" s="36" t="s">
        <v>360</v>
      </c>
      <c r="B105" s="36">
        <f>COUNTIF($A$2:A105,A105)</f>
        <v>10</v>
      </c>
      <c r="C105" s="34">
        <v>44321</v>
      </c>
      <c r="E105" s="37" t="s">
        <v>8</v>
      </c>
      <c r="F105" s="36" t="s">
        <v>11</v>
      </c>
      <c r="G105" s="35" t="s">
        <v>416</v>
      </c>
      <c r="H105" s="2" t="s">
        <v>240</v>
      </c>
      <c r="J105" s="4" t="s">
        <v>417</v>
      </c>
    </row>
    <row r="106" spans="1:10" ht="28.5" customHeight="1" x14ac:dyDescent="0.3">
      <c r="A106" s="36" t="s">
        <v>360</v>
      </c>
      <c r="B106" s="36">
        <f>COUNTIF($A$2:A106,A106)</f>
        <v>11</v>
      </c>
      <c r="C106" s="34">
        <v>44363</v>
      </c>
      <c r="E106" s="37" t="s">
        <v>8</v>
      </c>
      <c r="F106" s="36" t="s">
        <v>11</v>
      </c>
      <c r="G106" s="35" t="s">
        <v>418</v>
      </c>
      <c r="H106" s="2" t="s">
        <v>240</v>
      </c>
      <c r="J106" s="4" t="s">
        <v>419</v>
      </c>
    </row>
    <row r="107" spans="1:10" ht="28.5" customHeight="1" x14ac:dyDescent="0.3">
      <c r="A107" s="36" t="s">
        <v>420</v>
      </c>
      <c r="B107" s="36">
        <f>COUNTIF($A$2:A107,A107)</f>
        <v>1</v>
      </c>
      <c r="C107" s="34">
        <v>44378</v>
      </c>
      <c r="E107" s="37" t="s">
        <v>8</v>
      </c>
      <c r="F107" s="36" t="s">
        <v>212</v>
      </c>
      <c r="G107" s="35" t="s">
        <v>421</v>
      </c>
      <c r="J107" s="4" t="s">
        <v>422</v>
      </c>
    </row>
    <row r="108" spans="1:10" ht="28.5" customHeight="1" x14ac:dyDescent="0.3">
      <c r="A108" s="36" t="s">
        <v>423</v>
      </c>
      <c r="B108" s="36">
        <f>COUNTIF($A$2:A108,A108)</f>
        <v>1</v>
      </c>
      <c r="C108" s="34">
        <v>44378</v>
      </c>
      <c r="E108" s="37" t="s">
        <v>8</v>
      </c>
      <c r="F108" s="36" t="s">
        <v>212</v>
      </c>
      <c r="G108" s="35" t="s">
        <v>424</v>
      </c>
      <c r="J108" s="4" t="s">
        <v>422</v>
      </c>
    </row>
    <row r="109" spans="1:10" ht="28.5" customHeight="1" x14ac:dyDescent="0.3">
      <c r="A109" s="36" t="s">
        <v>384</v>
      </c>
      <c r="B109" s="36">
        <f>COUNTIF($A$2:A109,A109)</f>
        <v>3</v>
      </c>
      <c r="C109" s="34">
        <v>44378</v>
      </c>
      <c r="E109" s="37" t="s">
        <v>8</v>
      </c>
      <c r="F109" s="36" t="s">
        <v>212</v>
      </c>
      <c r="G109" s="35" t="s">
        <v>425</v>
      </c>
      <c r="J109" s="4" t="s">
        <v>422</v>
      </c>
    </row>
    <row r="110" spans="1:10" ht="28.5" customHeight="1" x14ac:dyDescent="0.3">
      <c r="A110" s="36" t="s">
        <v>360</v>
      </c>
      <c r="B110" s="36">
        <f>COUNTIF($A$2:A110,A110)</f>
        <v>12</v>
      </c>
      <c r="C110" s="34">
        <v>44412</v>
      </c>
      <c r="E110" s="37" t="s">
        <v>8</v>
      </c>
      <c r="F110" s="36" t="s">
        <v>11</v>
      </c>
      <c r="G110" s="35" t="s">
        <v>3429</v>
      </c>
      <c r="H110" s="2" t="s">
        <v>240</v>
      </c>
      <c r="J110" s="4" t="s">
        <v>426</v>
      </c>
    </row>
    <row r="111" spans="1:10" ht="28.5" customHeight="1" x14ac:dyDescent="0.3">
      <c r="A111" s="36" t="s">
        <v>360</v>
      </c>
      <c r="B111" s="36">
        <f>COUNTIF($A$2:A111,A111)</f>
        <v>13</v>
      </c>
      <c r="C111" s="34">
        <v>44461</v>
      </c>
      <c r="E111" s="37" t="s">
        <v>8</v>
      </c>
      <c r="F111" s="36" t="s">
        <v>11</v>
      </c>
      <c r="G111" s="35" t="s">
        <v>3430</v>
      </c>
      <c r="H111" s="2" t="s">
        <v>240</v>
      </c>
      <c r="J111" s="4" t="s">
        <v>427</v>
      </c>
    </row>
    <row r="112" spans="1:10" ht="28.5" customHeight="1" x14ac:dyDescent="0.3">
      <c r="A112" s="36" t="s">
        <v>360</v>
      </c>
      <c r="B112" s="36">
        <f>COUNTIF($A$2:A112,A112)</f>
        <v>14</v>
      </c>
      <c r="C112" s="34">
        <v>44496</v>
      </c>
      <c r="E112" s="37" t="s">
        <v>8</v>
      </c>
      <c r="F112" s="36" t="s">
        <v>11</v>
      </c>
      <c r="G112" s="35" t="s">
        <v>3432</v>
      </c>
      <c r="H112" s="2" t="s">
        <v>240</v>
      </c>
      <c r="J112" s="105" t="s">
        <v>3431</v>
      </c>
    </row>
    <row r="113" spans="1:10" ht="28.5" customHeight="1" x14ac:dyDescent="0.3">
      <c r="A113" s="36" t="s">
        <v>360</v>
      </c>
      <c r="B113" s="36">
        <f>COUNTIF($A$2:A113,A113)</f>
        <v>15</v>
      </c>
      <c r="C113" s="34">
        <v>44538</v>
      </c>
      <c r="E113" s="37" t="s">
        <v>8</v>
      </c>
      <c r="F113" s="36" t="s">
        <v>11</v>
      </c>
      <c r="G113" s="35" t="s">
        <v>3433</v>
      </c>
      <c r="H113" s="2" t="s">
        <v>240</v>
      </c>
      <c r="J113" s="105" t="s">
        <v>3434</v>
      </c>
    </row>
    <row r="114" spans="1:10" ht="28.5" customHeight="1" x14ac:dyDescent="0.3">
      <c r="A114" s="36" t="s">
        <v>428</v>
      </c>
      <c r="B114" s="36">
        <f>COUNTIF($A$2:A114,A114)</f>
        <v>1</v>
      </c>
      <c r="C114" s="34">
        <v>43894</v>
      </c>
      <c r="E114" s="37" t="s">
        <v>10</v>
      </c>
      <c r="F114" s="36" t="s">
        <v>11</v>
      </c>
      <c r="G114" s="35" t="s">
        <v>429</v>
      </c>
      <c r="J114" s="4" t="s">
        <v>430</v>
      </c>
    </row>
    <row r="115" spans="1:10" ht="28.5" customHeight="1" x14ac:dyDescent="0.3">
      <c r="A115" s="36" t="s">
        <v>431</v>
      </c>
      <c r="B115" s="36">
        <f>COUNTIF($A$2:A115,A115)</f>
        <v>1</v>
      </c>
      <c r="C115" s="34">
        <v>43902</v>
      </c>
      <c r="E115" s="37" t="s">
        <v>10</v>
      </c>
      <c r="F115" s="36" t="s">
        <v>212</v>
      </c>
      <c r="G115" s="35" t="s">
        <v>432</v>
      </c>
      <c r="J115" s="4" t="s">
        <v>433</v>
      </c>
    </row>
    <row r="116" spans="1:10" ht="28.5" customHeight="1" x14ac:dyDescent="0.3">
      <c r="A116" s="36" t="s">
        <v>434</v>
      </c>
      <c r="B116" s="36">
        <f>COUNTIF($A$2:A116,A116)</f>
        <v>1</v>
      </c>
      <c r="C116" s="34">
        <v>43902</v>
      </c>
      <c r="E116" s="37" t="s">
        <v>10</v>
      </c>
      <c r="F116" s="36" t="s">
        <v>3</v>
      </c>
      <c r="G116" s="35" t="s">
        <v>435</v>
      </c>
      <c r="J116" s="4" t="s">
        <v>433</v>
      </c>
    </row>
    <row r="117" spans="1:10" ht="28.5" customHeight="1" x14ac:dyDescent="0.3">
      <c r="A117" s="36" t="s">
        <v>428</v>
      </c>
      <c r="B117" s="36">
        <f>COUNTIF($A$2:A117,A117)</f>
        <v>2</v>
      </c>
      <c r="C117" s="34">
        <v>43903</v>
      </c>
      <c r="E117" s="37" t="s">
        <v>10</v>
      </c>
      <c r="F117" s="36" t="s">
        <v>11</v>
      </c>
      <c r="G117" s="35" t="s">
        <v>436</v>
      </c>
      <c r="J117" s="4" t="s">
        <v>437</v>
      </c>
    </row>
    <row r="118" spans="1:10" ht="28.5" customHeight="1" x14ac:dyDescent="0.3">
      <c r="A118" s="36" t="s">
        <v>438</v>
      </c>
      <c r="B118" s="36">
        <f>COUNTIF($A$2:A118,A118)</f>
        <v>1</v>
      </c>
      <c r="C118" s="34">
        <v>43903</v>
      </c>
      <c r="E118" s="37" t="s">
        <v>10</v>
      </c>
      <c r="F118" s="36" t="s">
        <v>3</v>
      </c>
      <c r="G118" s="35" t="s">
        <v>439</v>
      </c>
      <c r="J118" s="4" t="s">
        <v>440</v>
      </c>
    </row>
    <row r="119" spans="1:10" ht="28.5" customHeight="1" x14ac:dyDescent="0.3">
      <c r="A119" s="36" t="s">
        <v>441</v>
      </c>
      <c r="B119" s="36">
        <f>COUNTIF($A$2:A119,A119)</f>
        <v>1</v>
      </c>
      <c r="C119" s="34">
        <v>43905</v>
      </c>
      <c r="E119" s="37" t="s">
        <v>10</v>
      </c>
      <c r="F119" s="36" t="s">
        <v>9</v>
      </c>
      <c r="G119" s="35" t="s">
        <v>442</v>
      </c>
      <c r="J119" s="4" t="s">
        <v>443</v>
      </c>
    </row>
    <row r="120" spans="1:10" ht="28.5" customHeight="1" x14ac:dyDescent="0.3">
      <c r="A120" s="36" t="s">
        <v>431</v>
      </c>
      <c r="B120" s="36">
        <f>COUNTIF($A$2:A120,A120)</f>
        <v>2</v>
      </c>
      <c r="C120" s="34">
        <v>43906</v>
      </c>
      <c r="E120" s="37" t="s">
        <v>10</v>
      </c>
      <c r="F120" s="36" t="s">
        <v>212</v>
      </c>
      <c r="G120" s="35" t="s">
        <v>444</v>
      </c>
      <c r="J120" s="4" t="s">
        <v>445</v>
      </c>
    </row>
    <row r="121" spans="1:10" ht="28.5" customHeight="1" x14ac:dyDescent="0.3">
      <c r="A121" s="36" t="s">
        <v>446</v>
      </c>
      <c r="B121" s="36">
        <f>COUNTIF($A$2:A121,A121)</f>
        <v>1</v>
      </c>
      <c r="C121" s="34">
        <v>43906</v>
      </c>
      <c r="E121" s="37" t="s">
        <v>10</v>
      </c>
      <c r="F121" s="36" t="s">
        <v>3</v>
      </c>
      <c r="G121" s="35" t="s">
        <v>447</v>
      </c>
      <c r="J121" s="4" t="s">
        <v>448</v>
      </c>
    </row>
    <row r="122" spans="1:10" ht="28.5" customHeight="1" x14ac:dyDescent="0.3">
      <c r="A122" s="36" t="s">
        <v>449</v>
      </c>
      <c r="B122" s="36">
        <f>COUNTIF($A$2:A122,A122)</f>
        <v>1</v>
      </c>
      <c r="C122" s="34">
        <v>43908</v>
      </c>
      <c r="E122" s="37" t="s">
        <v>10</v>
      </c>
      <c r="F122" s="36" t="s">
        <v>212</v>
      </c>
      <c r="G122" s="35" t="s">
        <v>450</v>
      </c>
      <c r="J122" s="4" t="s">
        <v>451</v>
      </c>
    </row>
    <row r="123" spans="1:10" ht="28.5" customHeight="1" x14ac:dyDescent="0.3">
      <c r="A123" s="36" t="s">
        <v>452</v>
      </c>
      <c r="B123" s="36">
        <f>COUNTIF($A$2:A123,A123)</f>
        <v>1</v>
      </c>
      <c r="C123" s="34">
        <v>43909</v>
      </c>
      <c r="E123" s="37" t="s">
        <v>10</v>
      </c>
      <c r="F123" s="36" t="s">
        <v>212</v>
      </c>
      <c r="G123" s="35" t="s">
        <v>453</v>
      </c>
      <c r="J123" s="4" t="s">
        <v>454</v>
      </c>
    </row>
    <row r="124" spans="1:10" ht="28.5" customHeight="1" x14ac:dyDescent="0.3">
      <c r="A124" s="36" t="s">
        <v>431</v>
      </c>
      <c r="B124" s="36">
        <f>COUNTIF($A$2:A124,A124)</f>
        <v>3</v>
      </c>
      <c r="C124" s="34">
        <v>43910</v>
      </c>
      <c r="E124" s="37" t="s">
        <v>10</v>
      </c>
      <c r="F124" s="36" t="s">
        <v>212</v>
      </c>
      <c r="G124" s="35" t="s">
        <v>455</v>
      </c>
      <c r="J124" s="4" t="s">
        <v>456</v>
      </c>
    </row>
    <row r="125" spans="1:10" ht="28.5" customHeight="1" x14ac:dyDescent="0.3">
      <c r="A125" s="36" t="s">
        <v>441</v>
      </c>
      <c r="B125" s="36">
        <f>COUNTIF($A$2:A125,A125)</f>
        <v>2</v>
      </c>
      <c r="C125" s="34">
        <v>43910</v>
      </c>
      <c r="E125" s="37" t="s">
        <v>10</v>
      </c>
      <c r="F125" s="36" t="s">
        <v>9</v>
      </c>
      <c r="G125" s="35" t="s">
        <v>457</v>
      </c>
      <c r="J125" s="4" t="s">
        <v>458</v>
      </c>
    </row>
    <row r="126" spans="1:10" ht="28.5" customHeight="1" x14ac:dyDescent="0.3">
      <c r="A126" s="36" t="s">
        <v>459</v>
      </c>
      <c r="B126" s="36">
        <f>COUNTIF($A$2:A126,A126)</f>
        <v>1</v>
      </c>
      <c r="C126" s="34">
        <v>43910</v>
      </c>
      <c r="E126" s="37" t="s">
        <v>10</v>
      </c>
      <c r="F126" s="36" t="s">
        <v>212</v>
      </c>
      <c r="G126" s="35" t="s">
        <v>460</v>
      </c>
      <c r="J126" s="4" t="s">
        <v>456</v>
      </c>
    </row>
    <row r="127" spans="1:10" ht="28.5" customHeight="1" x14ac:dyDescent="0.3">
      <c r="A127" s="36" t="s">
        <v>461</v>
      </c>
      <c r="B127" s="36">
        <f>COUNTIF($A$2:A127,A127)</f>
        <v>1</v>
      </c>
      <c r="C127" s="34">
        <v>43910</v>
      </c>
      <c r="E127" s="37" t="s">
        <v>10</v>
      </c>
      <c r="F127" s="36" t="s">
        <v>11</v>
      </c>
      <c r="G127" s="35" t="s">
        <v>462</v>
      </c>
      <c r="J127" s="4" t="s">
        <v>456</v>
      </c>
    </row>
    <row r="128" spans="1:10" ht="28.5" customHeight="1" x14ac:dyDescent="0.3">
      <c r="A128" s="36" t="s">
        <v>463</v>
      </c>
      <c r="B128" s="36">
        <f>COUNTIF($A$2:A128,A128)</f>
        <v>1</v>
      </c>
      <c r="C128" s="34">
        <v>43914</v>
      </c>
      <c r="E128" s="37" t="s">
        <v>10</v>
      </c>
      <c r="F128" s="36" t="s">
        <v>3</v>
      </c>
      <c r="G128" s="35" t="s">
        <v>464</v>
      </c>
      <c r="J128" s="4" t="s">
        <v>465</v>
      </c>
    </row>
    <row r="129" spans="1:10" ht="28.5" customHeight="1" x14ac:dyDescent="0.3">
      <c r="A129" s="36" t="s">
        <v>428</v>
      </c>
      <c r="B129" s="36">
        <f>COUNTIF($A$2:A129,A129)</f>
        <v>3</v>
      </c>
      <c r="C129" s="34">
        <v>43917</v>
      </c>
      <c r="E129" s="37" t="s">
        <v>10</v>
      </c>
      <c r="F129" s="36" t="s">
        <v>11</v>
      </c>
      <c r="G129" s="35" t="s">
        <v>466</v>
      </c>
      <c r="J129" s="4" t="s">
        <v>467</v>
      </c>
    </row>
    <row r="130" spans="1:10" ht="28.5" customHeight="1" thickBot="1" x14ac:dyDescent="0.35">
      <c r="A130" s="36" t="s">
        <v>468</v>
      </c>
      <c r="B130" s="36">
        <f>COUNTIF($A$2:A130,A130)</f>
        <v>1</v>
      </c>
      <c r="C130" s="34">
        <v>43917</v>
      </c>
      <c r="E130" s="37" t="s">
        <v>10</v>
      </c>
      <c r="F130" s="36" t="s">
        <v>3</v>
      </c>
      <c r="G130" s="41" t="s">
        <v>469</v>
      </c>
      <c r="J130" s="4" t="s">
        <v>470</v>
      </c>
    </row>
    <row r="131" spans="1:10" ht="28.5" customHeight="1" thickTop="1" x14ac:dyDescent="0.3">
      <c r="A131" s="36" t="s">
        <v>471</v>
      </c>
      <c r="B131" s="36">
        <f>COUNTIF($A$2:A131,A131)</f>
        <v>1</v>
      </c>
      <c r="C131" s="34">
        <v>43917</v>
      </c>
      <c r="E131" s="37" t="s">
        <v>10</v>
      </c>
      <c r="F131" s="36" t="s">
        <v>3</v>
      </c>
      <c r="G131" s="35" t="s">
        <v>472</v>
      </c>
      <c r="J131" s="4" t="s">
        <v>467</v>
      </c>
    </row>
    <row r="132" spans="1:10" ht="28.5" customHeight="1" x14ac:dyDescent="0.3">
      <c r="A132" s="36" t="s">
        <v>459</v>
      </c>
      <c r="B132" s="36">
        <f>COUNTIF($A$2:A132,A132)</f>
        <v>2</v>
      </c>
      <c r="C132" s="34">
        <v>43924</v>
      </c>
      <c r="E132" s="37" t="s">
        <v>10</v>
      </c>
      <c r="F132" s="36" t="s">
        <v>212</v>
      </c>
      <c r="G132" s="35" t="s">
        <v>473</v>
      </c>
      <c r="J132" s="4" t="s">
        <v>474</v>
      </c>
    </row>
    <row r="133" spans="1:10" ht="28.5" customHeight="1" x14ac:dyDescent="0.3">
      <c r="A133" s="36" t="s">
        <v>431</v>
      </c>
      <c r="B133" s="36">
        <f>COUNTIF($A$2:A133,A133)</f>
        <v>4</v>
      </c>
      <c r="C133" s="34">
        <v>43936</v>
      </c>
      <c r="E133" s="37" t="s">
        <v>10</v>
      </c>
      <c r="F133" s="36" t="s">
        <v>212</v>
      </c>
      <c r="G133" s="35" t="s">
        <v>475</v>
      </c>
      <c r="J133" s="4" t="s">
        <v>476</v>
      </c>
    </row>
    <row r="134" spans="1:10" ht="28.5" customHeight="1" x14ac:dyDescent="0.3">
      <c r="A134" s="36" t="s">
        <v>477</v>
      </c>
      <c r="B134" s="36">
        <f>COUNTIF($A$2:A134,A134)</f>
        <v>1</v>
      </c>
      <c r="C134" s="34">
        <v>43936</v>
      </c>
      <c r="E134" s="37" t="s">
        <v>10</v>
      </c>
      <c r="F134" s="36" t="s">
        <v>3</v>
      </c>
      <c r="G134" s="35" t="s">
        <v>478</v>
      </c>
      <c r="J134" s="4" t="s">
        <v>476</v>
      </c>
    </row>
    <row r="135" spans="1:10" ht="28.5" customHeight="1" x14ac:dyDescent="0.3">
      <c r="A135" s="36" t="s">
        <v>479</v>
      </c>
      <c r="B135" s="36">
        <f>COUNTIF($A$2:A135,A135)</f>
        <v>1</v>
      </c>
      <c r="C135" s="34">
        <v>43936</v>
      </c>
      <c r="E135" s="37" t="s">
        <v>10</v>
      </c>
      <c r="F135" s="36" t="s">
        <v>3</v>
      </c>
      <c r="G135" s="35" t="s">
        <v>480</v>
      </c>
      <c r="J135" s="4" t="s">
        <v>476</v>
      </c>
    </row>
    <row r="136" spans="1:10" ht="28.5" customHeight="1" x14ac:dyDescent="0.3">
      <c r="A136" s="36" t="s">
        <v>481</v>
      </c>
      <c r="B136" s="36">
        <f>COUNTIF($A$2:A136,A136)</f>
        <v>1</v>
      </c>
      <c r="C136" s="34">
        <v>43936</v>
      </c>
      <c r="E136" s="37" t="s">
        <v>10</v>
      </c>
      <c r="F136" s="36" t="s">
        <v>3</v>
      </c>
      <c r="G136" s="35" t="s">
        <v>482</v>
      </c>
      <c r="J136" s="4" t="s">
        <v>476</v>
      </c>
    </row>
    <row r="137" spans="1:10" ht="28.5" customHeight="1" x14ac:dyDescent="0.3">
      <c r="A137" s="36" t="s">
        <v>428</v>
      </c>
      <c r="B137" s="36">
        <f>COUNTIF($A$2:A137,A137)</f>
        <v>4</v>
      </c>
      <c r="C137" s="34">
        <v>43936</v>
      </c>
      <c r="E137" s="37" t="s">
        <v>10</v>
      </c>
      <c r="F137" s="36" t="s">
        <v>11</v>
      </c>
      <c r="G137" s="35" t="s">
        <v>483</v>
      </c>
      <c r="J137" s="4" t="s">
        <v>476</v>
      </c>
    </row>
    <row r="138" spans="1:10" ht="28.5" customHeight="1" x14ac:dyDescent="0.3">
      <c r="A138" s="36" t="s">
        <v>452</v>
      </c>
      <c r="B138" s="36">
        <f>COUNTIF($A$2:A138,A138)</f>
        <v>2</v>
      </c>
      <c r="C138" s="34">
        <v>43945</v>
      </c>
      <c r="E138" s="37" t="s">
        <v>10</v>
      </c>
      <c r="F138" s="36" t="s">
        <v>212</v>
      </c>
      <c r="G138" s="35" t="s">
        <v>484</v>
      </c>
      <c r="J138" s="4" t="s">
        <v>485</v>
      </c>
    </row>
    <row r="139" spans="1:10" ht="28.5" customHeight="1" x14ac:dyDescent="0.3">
      <c r="A139" s="36" t="s">
        <v>471</v>
      </c>
      <c r="B139" s="36">
        <f>COUNTIF($A$2:A139,A139)</f>
        <v>2</v>
      </c>
      <c r="C139" s="34">
        <v>43971</v>
      </c>
      <c r="E139" s="37" t="s">
        <v>10</v>
      </c>
      <c r="F139" s="36" t="s">
        <v>3</v>
      </c>
      <c r="G139" s="35" t="s">
        <v>486</v>
      </c>
      <c r="J139" s="4" t="s">
        <v>487</v>
      </c>
    </row>
    <row r="140" spans="1:10" ht="28.5" customHeight="1" x14ac:dyDescent="0.3">
      <c r="A140" s="36" t="s">
        <v>431</v>
      </c>
      <c r="B140" s="36">
        <f>COUNTIF($A$2:A140,A140)</f>
        <v>5</v>
      </c>
      <c r="C140" s="34">
        <v>43985</v>
      </c>
      <c r="E140" s="37" t="s">
        <v>10</v>
      </c>
      <c r="F140" s="36" t="s">
        <v>212</v>
      </c>
      <c r="G140" s="121" t="s">
        <v>488</v>
      </c>
      <c r="H140" s="2" t="s">
        <v>240</v>
      </c>
      <c r="J140" s="4" t="s">
        <v>489</v>
      </c>
    </row>
    <row r="141" spans="1:10" ht="28.5" customHeight="1" x14ac:dyDescent="0.3">
      <c r="A141" s="36" t="s">
        <v>438</v>
      </c>
      <c r="B141" s="36">
        <f>COUNTIF($A$2:A141,A141)</f>
        <v>2</v>
      </c>
      <c r="C141" s="34">
        <v>43985</v>
      </c>
      <c r="E141" s="37" t="s">
        <v>10</v>
      </c>
      <c r="F141" s="36" t="s">
        <v>3</v>
      </c>
      <c r="G141" s="35" t="s">
        <v>490</v>
      </c>
      <c r="H141" s="2" t="s">
        <v>240</v>
      </c>
      <c r="J141" s="4" t="s">
        <v>489</v>
      </c>
    </row>
    <row r="142" spans="1:10" ht="28.5" customHeight="1" x14ac:dyDescent="0.3">
      <c r="A142" s="36" t="s">
        <v>428</v>
      </c>
      <c r="B142" s="36">
        <f>COUNTIF($A$2:A142,A142)</f>
        <v>5</v>
      </c>
      <c r="C142" s="34">
        <v>43985</v>
      </c>
      <c r="E142" s="37" t="s">
        <v>10</v>
      </c>
      <c r="F142" s="36" t="s">
        <v>11</v>
      </c>
      <c r="G142" s="35" t="s">
        <v>491</v>
      </c>
      <c r="J142" s="4" t="s">
        <v>492</v>
      </c>
    </row>
    <row r="143" spans="1:10" ht="28.5" customHeight="1" x14ac:dyDescent="0.3">
      <c r="A143" s="36" t="s">
        <v>428</v>
      </c>
      <c r="B143" s="36">
        <f>COUNTIF($A$2:A143,A143)</f>
        <v>6</v>
      </c>
      <c r="C143" s="34">
        <v>44027</v>
      </c>
      <c r="E143" s="37" t="s">
        <v>10</v>
      </c>
      <c r="F143" s="36" t="s">
        <v>11</v>
      </c>
      <c r="G143" s="35" t="s">
        <v>493</v>
      </c>
      <c r="J143" s="4" t="s">
        <v>494</v>
      </c>
    </row>
    <row r="144" spans="1:10" ht="28.5" customHeight="1" x14ac:dyDescent="0.3">
      <c r="A144" s="36" t="s">
        <v>495</v>
      </c>
      <c r="B144" s="36">
        <f>COUNTIF($A$2:A144,A144)</f>
        <v>1</v>
      </c>
      <c r="C144" s="34">
        <v>44032</v>
      </c>
      <c r="E144" s="37" t="s">
        <v>10</v>
      </c>
      <c r="F144" s="36" t="s">
        <v>212</v>
      </c>
      <c r="G144" s="35" t="s">
        <v>496</v>
      </c>
      <c r="J144" s="4" t="s">
        <v>497</v>
      </c>
    </row>
    <row r="145" spans="1:10" ht="28.5" customHeight="1" x14ac:dyDescent="0.3">
      <c r="A145" s="36" t="s">
        <v>463</v>
      </c>
      <c r="B145" s="36">
        <f>COUNTIF($A$2:A145,A145)</f>
        <v>2</v>
      </c>
      <c r="C145" s="34">
        <v>44033</v>
      </c>
      <c r="E145" s="37" t="s">
        <v>10</v>
      </c>
      <c r="F145" s="36" t="s">
        <v>3</v>
      </c>
      <c r="G145" s="35" t="s">
        <v>498</v>
      </c>
      <c r="H145" s="2" t="s">
        <v>240</v>
      </c>
      <c r="J145" s="4" t="s">
        <v>499</v>
      </c>
    </row>
    <row r="146" spans="1:10" ht="28.5" customHeight="1" x14ac:dyDescent="0.3">
      <c r="A146" s="36" t="s">
        <v>481</v>
      </c>
      <c r="B146" s="36">
        <f>COUNTIF($A$2:A146,A146)</f>
        <v>2</v>
      </c>
      <c r="C146" s="34">
        <v>44033</v>
      </c>
      <c r="E146" s="37" t="s">
        <v>10</v>
      </c>
      <c r="F146" s="36" t="s">
        <v>3</v>
      </c>
      <c r="G146" s="35" t="s">
        <v>500</v>
      </c>
      <c r="H146" s="2" t="s">
        <v>240</v>
      </c>
      <c r="J146" s="4" t="s">
        <v>501</v>
      </c>
    </row>
    <row r="147" spans="1:10" ht="28.5" customHeight="1" x14ac:dyDescent="0.3">
      <c r="A147" s="36" t="s">
        <v>481</v>
      </c>
      <c r="B147" s="36">
        <f>COUNTIF($A$2:A147,A147)</f>
        <v>3</v>
      </c>
      <c r="C147" s="34">
        <v>44033</v>
      </c>
      <c r="E147" s="37" t="s">
        <v>10</v>
      </c>
      <c r="F147" s="36" t="s">
        <v>3</v>
      </c>
      <c r="G147" s="35" t="s">
        <v>502</v>
      </c>
      <c r="H147" s="2" t="s">
        <v>240</v>
      </c>
      <c r="J147" s="4" t="s">
        <v>501</v>
      </c>
    </row>
    <row r="148" spans="1:10" ht="28.5" customHeight="1" x14ac:dyDescent="0.3">
      <c r="A148" s="36" t="s">
        <v>449</v>
      </c>
      <c r="B148" s="36">
        <f>COUNTIF($A$2:A148,A148)</f>
        <v>2</v>
      </c>
      <c r="C148" s="34">
        <v>44053</v>
      </c>
      <c r="E148" s="37" t="s">
        <v>10</v>
      </c>
      <c r="F148" s="36" t="s">
        <v>212</v>
      </c>
      <c r="G148" s="35" t="s">
        <v>503</v>
      </c>
      <c r="H148" s="2" t="s">
        <v>240</v>
      </c>
      <c r="J148" s="4" t="s">
        <v>504</v>
      </c>
    </row>
    <row r="149" spans="1:10" ht="28.5" customHeight="1" x14ac:dyDescent="0.3">
      <c r="A149" s="36" t="s">
        <v>428</v>
      </c>
      <c r="B149" s="36">
        <f>COUNTIF($A$2:A149,A149)</f>
        <v>7</v>
      </c>
      <c r="C149" s="34">
        <v>44083</v>
      </c>
      <c r="E149" s="37" t="s">
        <v>10</v>
      </c>
      <c r="F149" s="36" t="s">
        <v>11</v>
      </c>
      <c r="G149" s="35" t="s">
        <v>493</v>
      </c>
      <c r="J149" s="4" t="s">
        <v>505</v>
      </c>
    </row>
    <row r="150" spans="1:10" ht="28.5" customHeight="1" x14ac:dyDescent="0.3">
      <c r="A150" s="36" t="s">
        <v>463</v>
      </c>
      <c r="B150" s="36">
        <f>COUNTIF($A$2:A150,A150)</f>
        <v>3</v>
      </c>
      <c r="C150" s="34">
        <v>44089</v>
      </c>
      <c r="E150" s="37" t="s">
        <v>10</v>
      </c>
      <c r="F150" s="36" t="s">
        <v>3</v>
      </c>
      <c r="G150" s="35" t="s">
        <v>506</v>
      </c>
      <c r="H150" s="2" t="s">
        <v>240</v>
      </c>
      <c r="J150" s="4" t="s">
        <v>507</v>
      </c>
    </row>
    <row r="151" spans="1:10" ht="28.5" customHeight="1" x14ac:dyDescent="0.3">
      <c r="A151" s="36" t="s">
        <v>481</v>
      </c>
      <c r="B151" s="36">
        <f>COUNTIF($A$2:A151,A151)</f>
        <v>4</v>
      </c>
      <c r="C151" s="34">
        <v>44089</v>
      </c>
      <c r="E151" s="37" t="s">
        <v>10</v>
      </c>
      <c r="F151" s="36" t="s">
        <v>3</v>
      </c>
      <c r="G151" s="35" t="s">
        <v>508</v>
      </c>
      <c r="H151" s="2" t="s">
        <v>240</v>
      </c>
      <c r="J151" s="4" t="s">
        <v>509</v>
      </c>
    </row>
    <row r="152" spans="1:10" ht="28.5" customHeight="1" x14ac:dyDescent="0.3">
      <c r="A152" s="36" t="s">
        <v>428</v>
      </c>
      <c r="B152" s="36">
        <f>COUNTIF($A$2:A152,A152)</f>
        <v>8</v>
      </c>
      <c r="C152" s="34">
        <v>44132</v>
      </c>
      <c r="E152" s="37" t="s">
        <v>10</v>
      </c>
      <c r="F152" s="36" t="s">
        <v>11</v>
      </c>
      <c r="G152" s="35" t="s">
        <v>510</v>
      </c>
      <c r="J152" s="4" t="s">
        <v>511</v>
      </c>
    </row>
    <row r="153" spans="1:10" ht="28.5" customHeight="1" x14ac:dyDescent="0.3">
      <c r="A153" s="36" t="s">
        <v>428</v>
      </c>
      <c r="B153" s="36">
        <f>COUNTIF($A$2:A153,A153)</f>
        <v>9</v>
      </c>
      <c r="C153" s="34">
        <v>44174</v>
      </c>
      <c r="E153" s="37" t="s">
        <v>10</v>
      </c>
      <c r="F153" s="36" t="s">
        <v>11</v>
      </c>
      <c r="G153" s="35" t="s">
        <v>512</v>
      </c>
      <c r="J153" s="4" t="s">
        <v>513</v>
      </c>
    </row>
    <row r="154" spans="1:10" ht="28.5" customHeight="1" x14ac:dyDescent="0.3">
      <c r="A154" s="36" t="s">
        <v>428</v>
      </c>
      <c r="B154" s="36">
        <f>COUNTIF($A$2:A154,A154)</f>
        <v>10</v>
      </c>
      <c r="C154" s="34">
        <v>44216</v>
      </c>
      <c r="E154" s="37" t="s">
        <v>10</v>
      </c>
      <c r="F154" s="36" t="s">
        <v>11</v>
      </c>
      <c r="G154" s="35" t="s">
        <v>514</v>
      </c>
      <c r="J154" s="4" t="s">
        <v>515</v>
      </c>
    </row>
    <row r="155" spans="1:10" ht="28.5" customHeight="1" x14ac:dyDescent="0.3">
      <c r="A155" s="36" t="s">
        <v>428</v>
      </c>
      <c r="B155" s="36">
        <f>COUNTIF($A$2:A155,A155)</f>
        <v>11</v>
      </c>
      <c r="C155" s="34">
        <v>44265</v>
      </c>
      <c r="E155" s="37" t="s">
        <v>10</v>
      </c>
      <c r="F155" s="36" t="s">
        <v>11</v>
      </c>
      <c r="G155" s="35" t="s">
        <v>514</v>
      </c>
      <c r="J155" s="4" t="s">
        <v>516</v>
      </c>
    </row>
    <row r="156" spans="1:10" ht="28.5" customHeight="1" x14ac:dyDescent="0.3">
      <c r="A156" s="36" t="s">
        <v>495</v>
      </c>
      <c r="B156" s="36">
        <f>COUNTIF($A$2:A156,A156)</f>
        <v>2</v>
      </c>
      <c r="C156" s="34">
        <v>44267</v>
      </c>
      <c r="E156" s="37" t="s">
        <v>10</v>
      </c>
      <c r="F156" s="36" t="s">
        <v>212</v>
      </c>
      <c r="G156" s="35" t="s">
        <v>517</v>
      </c>
      <c r="J156" s="4" t="s">
        <v>518</v>
      </c>
    </row>
    <row r="157" spans="1:10" ht="28.5" customHeight="1" x14ac:dyDescent="0.3">
      <c r="A157" s="36" t="s">
        <v>468</v>
      </c>
      <c r="B157" s="36">
        <f>COUNTIF($A$2:A157,A157)</f>
        <v>2</v>
      </c>
      <c r="C157" s="34">
        <v>44278</v>
      </c>
      <c r="E157" s="37" t="s">
        <v>10</v>
      </c>
      <c r="F157" s="36" t="s">
        <v>3</v>
      </c>
      <c r="G157" s="35" t="s">
        <v>519</v>
      </c>
      <c r="H157" s="2" t="s">
        <v>240</v>
      </c>
      <c r="J157" s="4" t="s">
        <v>520</v>
      </c>
    </row>
    <row r="158" spans="1:10" ht="28.5" customHeight="1" x14ac:dyDescent="0.3">
      <c r="A158" s="36" t="s">
        <v>477</v>
      </c>
      <c r="B158" s="36">
        <f>COUNTIF($A$2:A158,A158)</f>
        <v>2</v>
      </c>
      <c r="C158" s="34">
        <v>44278</v>
      </c>
      <c r="E158" s="37" t="s">
        <v>10</v>
      </c>
      <c r="F158" s="36" t="s">
        <v>3</v>
      </c>
      <c r="G158" s="35" t="s">
        <v>521</v>
      </c>
      <c r="H158" s="2" t="s">
        <v>240</v>
      </c>
      <c r="J158" s="4" t="s">
        <v>520</v>
      </c>
    </row>
    <row r="159" spans="1:10" ht="28.5" customHeight="1" x14ac:dyDescent="0.3">
      <c r="A159" s="36" t="s">
        <v>479</v>
      </c>
      <c r="B159" s="36">
        <f>COUNTIF($A$2:A159,A159)</f>
        <v>2</v>
      </c>
      <c r="C159" s="34">
        <v>44278</v>
      </c>
      <c r="E159" s="37" t="s">
        <v>10</v>
      </c>
      <c r="F159" s="36" t="s">
        <v>3</v>
      </c>
      <c r="G159" s="35" t="s">
        <v>522</v>
      </c>
      <c r="H159" s="2" t="s">
        <v>240</v>
      </c>
      <c r="J159" s="4" t="s">
        <v>520</v>
      </c>
    </row>
    <row r="160" spans="1:10" ht="28.5" customHeight="1" x14ac:dyDescent="0.3">
      <c r="A160" s="36" t="s">
        <v>431</v>
      </c>
      <c r="B160" s="36">
        <f>COUNTIF($A$2:A160,A160)</f>
        <v>6</v>
      </c>
      <c r="C160" s="34">
        <v>44278</v>
      </c>
      <c r="E160" s="37" t="s">
        <v>10</v>
      </c>
      <c r="F160" s="36" t="s">
        <v>212</v>
      </c>
      <c r="G160" s="35" t="s">
        <v>523</v>
      </c>
      <c r="H160" s="2" t="s">
        <v>240</v>
      </c>
      <c r="J160" s="4" t="s">
        <v>520</v>
      </c>
    </row>
    <row r="161" spans="1:10" ht="28.5" customHeight="1" x14ac:dyDescent="0.3">
      <c r="A161" s="36" t="s">
        <v>459</v>
      </c>
      <c r="B161" s="36">
        <f>COUNTIF($A$2:A161,A161)</f>
        <v>3</v>
      </c>
      <c r="C161" s="34">
        <v>44278</v>
      </c>
      <c r="E161" s="37" t="s">
        <v>10</v>
      </c>
      <c r="F161" s="36" t="s">
        <v>212</v>
      </c>
      <c r="G161" s="35" t="s">
        <v>524</v>
      </c>
      <c r="H161" s="2" t="s">
        <v>240</v>
      </c>
      <c r="J161" s="4" t="s">
        <v>520</v>
      </c>
    </row>
    <row r="162" spans="1:10" ht="28.5" customHeight="1" x14ac:dyDescent="0.3">
      <c r="A162" s="36" t="s">
        <v>428</v>
      </c>
      <c r="B162" s="36">
        <f>COUNTIF($A$2:A162,A162)</f>
        <v>12</v>
      </c>
      <c r="C162" s="34">
        <v>44307</v>
      </c>
      <c r="E162" s="37" t="s">
        <v>10</v>
      </c>
      <c r="F162" s="36" t="s">
        <v>11</v>
      </c>
      <c r="G162" s="35" t="s">
        <v>525</v>
      </c>
      <c r="J162" s="4" t="s">
        <v>526</v>
      </c>
    </row>
    <row r="163" spans="1:10" ht="28.5" customHeight="1" x14ac:dyDescent="0.3">
      <c r="A163" s="36" t="s">
        <v>471</v>
      </c>
      <c r="B163" s="36">
        <f>COUNTIF($A$2:A163,A163)</f>
        <v>3</v>
      </c>
      <c r="C163" s="34">
        <v>44307</v>
      </c>
      <c r="E163" s="37" t="s">
        <v>10</v>
      </c>
      <c r="F163" s="36" t="s">
        <v>3</v>
      </c>
      <c r="G163" s="35" t="s">
        <v>527</v>
      </c>
      <c r="H163" s="2" t="s">
        <v>240</v>
      </c>
      <c r="J163" s="4" t="s">
        <v>526</v>
      </c>
    </row>
    <row r="164" spans="1:10" ht="28.5" customHeight="1" x14ac:dyDescent="0.3">
      <c r="A164" s="36" t="s">
        <v>495</v>
      </c>
      <c r="B164" s="36">
        <f>COUNTIF($A$2:A164,A164)</f>
        <v>3</v>
      </c>
      <c r="C164" s="34">
        <v>44316</v>
      </c>
      <c r="E164" s="37" t="s">
        <v>10</v>
      </c>
      <c r="F164" s="36" t="s">
        <v>3</v>
      </c>
      <c r="G164" s="35" t="s">
        <v>528</v>
      </c>
      <c r="J164" s="4" t="s">
        <v>529</v>
      </c>
    </row>
    <row r="165" spans="1:10" ht="28.5" customHeight="1" x14ac:dyDescent="0.3">
      <c r="A165" s="36" t="s">
        <v>428</v>
      </c>
      <c r="B165" s="36">
        <f>COUNTIF($A$2:A165,A165)</f>
        <v>13</v>
      </c>
      <c r="C165" s="34">
        <v>44356</v>
      </c>
      <c r="E165" s="37" t="s">
        <v>10</v>
      </c>
      <c r="F165" s="36" t="s">
        <v>11</v>
      </c>
      <c r="G165" s="35" t="s">
        <v>530</v>
      </c>
      <c r="J165" s="4" t="s">
        <v>531</v>
      </c>
    </row>
    <row r="166" spans="1:10" ht="28.5" customHeight="1" x14ac:dyDescent="0.3">
      <c r="A166" s="36" t="s">
        <v>428</v>
      </c>
      <c r="B166" s="36">
        <f>COUNTIF($A$2:A166,A166)</f>
        <v>14</v>
      </c>
      <c r="C166" s="34">
        <v>44391</v>
      </c>
      <c r="E166" s="37" t="s">
        <v>10</v>
      </c>
      <c r="F166" s="36" t="s">
        <v>11</v>
      </c>
      <c r="G166" s="35" t="s">
        <v>532</v>
      </c>
      <c r="J166" s="4" t="s">
        <v>533</v>
      </c>
    </row>
    <row r="167" spans="1:10" ht="28.5" customHeight="1" x14ac:dyDescent="0.3">
      <c r="A167" s="36" t="s">
        <v>471</v>
      </c>
      <c r="B167" s="36">
        <f>COUNTIF($A$2:A167,A167)</f>
        <v>4</v>
      </c>
      <c r="C167" s="34">
        <v>44391</v>
      </c>
      <c r="E167" s="37" t="s">
        <v>10</v>
      </c>
      <c r="F167" s="36" t="s">
        <v>3</v>
      </c>
      <c r="G167" s="35" t="s">
        <v>534</v>
      </c>
      <c r="H167" s="2" t="s">
        <v>240</v>
      </c>
      <c r="J167" s="4" t="s">
        <v>533</v>
      </c>
    </row>
    <row r="168" spans="1:10" ht="28.5" customHeight="1" x14ac:dyDescent="0.3">
      <c r="A168" s="36" t="s">
        <v>428</v>
      </c>
      <c r="B168" s="36">
        <f>COUNTIF($A$2:A168,A168)</f>
        <v>15</v>
      </c>
      <c r="C168" s="34">
        <v>44447</v>
      </c>
      <c r="E168" s="37" t="s">
        <v>10</v>
      </c>
      <c r="F168" s="36" t="s">
        <v>11</v>
      </c>
      <c r="G168" s="35" t="s">
        <v>535</v>
      </c>
      <c r="J168" s="4" t="s">
        <v>536</v>
      </c>
    </row>
    <row r="169" spans="1:10" ht="28.5" customHeight="1" x14ac:dyDescent="0.3">
      <c r="A169" s="107" t="s">
        <v>428</v>
      </c>
      <c r="B169" s="107">
        <f>COUNTIF($A$2:A169,A169)</f>
        <v>16</v>
      </c>
      <c r="C169" s="108">
        <v>44496</v>
      </c>
      <c r="D169" s="107"/>
      <c r="E169" s="109" t="s">
        <v>10</v>
      </c>
      <c r="F169" s="107" t="s">
        <v>11</v>
      </c>
      <c r="G169" s="106" t="s">
        <v>535</v>
      </c>
      <c r="H169" s="110"/>
      <c r="I169" s="106"/>
      <c r="J169" s="111" t="s">
        <v>3435</v>
      </c>
    </row>
    <row r="170" spans="1:10" ht="28.5" customHeight="1" x14ac:dyDescent="0.3">
      <c r="A170" s="107" t="s">
        <v>471</v>
      </c>
      <c r="B170" s="107">
        <f>COUNTIF($A$2:A170,A170)</f>
        <v>5</v>
      </c>
      <c r="C170" s="108">
        <v>44496</v>
      </c>
      <c r="D170" s="107"/>
      <c r="E170" s="109" t="s">
        <v>10</v>
      </c>
      <c r="F170" s="107" t="s">
        <v>3</v>
      </c>
      <c r="G170" s="106" t="s">
        <v>3436</v>
      </c>
      <c r="H170" s="110"/>
      <c r="I170" s="106"/>
      <c r="J170" s="111" t="s">
        <v>3435</v>
      </c>
    </row>
    <row r="171" spans="1:10" ht="28.5" customHeight="1" x14ac:dyDescent="0.3">
      <c r="A171" s="107" t="s">
        <v>428</v>
      </c>
      <c r="B171" s="107">
        <f>COUNTIF($A$2:A171,A171)</f>
        <v>17</v>
      </c>
      <c r="C171" s="108">
        <v>44538</v>
      </c>
      <c r="D171" s="107"/>
      <c r="E171" s="109" t="s">
        <v>10</v>
      </c>
      <c r="F171" s="107" t="s">
        <v>11</v>
      </c>
      <c r="G171" s="106" t="s">
        <v>535</v>
      </c>
      <c r="H171" s="110"/>
      <c r="I171" s="106"/>
      <c r="J171" s="111" t="s">
        <v>3437</v>
      </c>
    </row>
    <row r="172" spans="1:10" ht="28.5" customHeight="1" x14ac:dyDescent="0.3">
      <c r="A172" s="36" t="s">
        <v>537</v>
      </c>
      <c r="B172" s="36">
        <f>COUNTIF($A$2:A172,A172)</f>
        <v>1</v>
      </c>
      <c r="C172" s="34">
        <v>43905</v>
      </c>
      <c r="E172" s="37" t="s">
        <v>41</v>
      </c>
      <c r="F172" s="36" t="s">
        <v>9</v>
      </c>
      <c r="G172" s="35" t="s">
        <v>442</v>
      </c>
      <c r="J172" s="4" t="s">
        <v>443</v>
      </c>
    </row>
    <row r="173" spans="1:10" ht="28.5" customHeight="1" x14ac:dyDescent="0.3">
      <c r="A173" s="36" t="s">
        <v>538</v>
      </c>
      <c r="B173" s="36">
        <f>COUNTIF($A$2:A173,A173)</f>
        <v>1</v>
      </c>
      <c r="C173" s="34">
        <v>43909</v>
      </c>
      <c r="D173" s="34"/>
      <c r="E173" s="37" t="s">
        <v>41</v>
      </c>
      <c r="F173" s="36" t="s">
        <v>9</v>
      </c>
      <c r="G173" s="35" t="s">
        <v>539</v>
      </c>
      <c r="J173" s="4" t="s">
        <v>540</v>
      </c>
    </row>
    <row r="174" spans="1:10" ht="28.5" customHeight="1" x14ac:dyDescent="0.3">
      <c r="A174" s="36" t="s">
        <v>541</v>
      </c>
      <c r="B174" s="36">
        <f>COUNTIF($A$2:A174,A174)</f>
        <v>1</v>
      </c>
      <c r="C174" s="34">
        <v>43909</v>
      </c>
      <c r="D174" s="34"/>
      <c r="E174" s="37" t="s">
        <v>41</v>
      </c>
      <c r="F174" s="36" t="s">
        <v>220</v>
      </c>
      <c r="G174" s="35" t="s">
        <v>542</v>
      </c>
      <c r="J174" s="4" t="s">
        <v>540</v>
      </c>
    </row>
    <row r="175" spans="1:10" ht="28.5" customHeight="1" x14ac:dyDescent="0.3">
      <c r="A175" s="36" t="s">
        <v>543</v>
      </c>
      <c r="B175" s="36">
        <f>COUNTIF($A$2:A175,A175)</f>
        <v>1</v>
      </c>
      <c r="C175" s="34">
        <v>43909</v>
      </c>
      <c r="E175" s="37" t="s">
        <v>41</v>
      </c>
      <c r="F175" s="36" t="s">
        <v>11</v>
      </c>
      <c r="G175" s="35" t="s">
        <v>544</v>
      </c>
      <c r="J175" s="4" t="s">
        <v>540</v>
      </c>
    </row>
    <row r="176" spans="1:10" ht="28.5" customHeight="1" x14ac:dyDescent="0.3">
      <c r="A176" s="36" t="s">
        <v>537</v>
      </c>
      <c r="B176" s="36">
        <f>COUNTIF($A$2:A176,A176)</f>
        <v>2</v>
      </c>
      <c r="C176" s="34">
        <v>43910</v>
      </c>
      <c r="E176" s="37" t="s">
        <v>41</v>
      </c>
      <c r="F176" s="36" t="s">
        <v>9</v>
      </c>
      <c r="G176" s="35" t="s">
        <v>457</v>
      </c>
      <c r="J176" s="4" t="s">
        <v>458</v>
      </c>
    </row>
    <row r="177" spans="1:10" ht="28.5" customHeight="1" x14ac:dyDescent="0.3">
      <c r="A177" s="36" t="s">
        <v>545</v>
      </c>
      <c r="B177" s="36">
        <f>COUNTIF($A$2:A177,A177)</f>
        <v>1</v>
      </c>
      <c r="C177" s="34">
        <v>43915</v>
      </c>
      <c r="E177" s="37" t="s">
        <v>41</v>
      </c>
      <c r="F177" s="36" t="s">
        <v>212</v>
      </c>
      <c r="G177" s="35" t="s">
        <v>546</v>
      </c>
      <c r="J177" s="4" t="s">
        <v>547</v>
      </c>
    </row>
    <row r="178" spans="1:10" ht="28.5" customHeight="1" x14ac:dyDescent="0.3">
      <c r="A178" s="36" t="s">
        <v>545</v>
      </c>
      <c r="B178" s="36">
        <f>COUNTIF($A$2:A178,A178)</f>
        <v>2</v>
      </c>
      <c r="C178" s="34">
        <v>43962</v>
      </c>
      <c r="E178" s="37" t="s">
        <v>41</v>
      </c>
      <c r="F178" s="36" t="s">
        <v>212</v>
      </c>
      <c r="G178" s="35" t="s">
        <v>548</v>
      </c>
      <c r="J178" s="4" t="s">
        <v>549</v>
      </c>
    </row>
    <row r="179" spans="1:10" ht="28.5" customHeight="1" x14ac:dyDescent="0.3">
      <c r="A179" s="36" t="s">
        <v>543</v>
      </c>
      <c r="B179" s="36">
        <f>COUNTIF($A$2:A179,A179)</f>
        <v>2</v>
      </c>
      <c r="C179" s="34">
        <v>44000</v>
      </c>
      <c r="E179" s="37" t="s">
        <v>41</v>
      </c>
      <c r="F179" s="36" t="s">
        <v>11</v>
      </c>
      <c r="G179" s="35" t="s">
        <v>550</v>
      </c>
      <c r="J179" s="4" t="s">
        <v>551</v>
      </c>
    </row>
    <row r="180" spans="1:10" ht="28.5" customHeight="1" x14ac:dyDescent="0.3">
      <c r="A180" s="36" t="s">
        <v>537</v>
      </c>
      <c r="B180" s="36">
        <f>COUNTIF($A$2:A180,A180)</f>
        <v>3</v>
      </c>
      <c r="C180" s="34">
        <v>44001</v>
      </c>
      <c r="E180" s="37" t="s">
        <v>41</v>
      </c>
      <c r="F180" s="36" t="s">
        <v>9</v>
      </c>
      <c r="G180" s="35" t="s">
        <v>552</v>
      </c>
      <c r="H180" s="2" t="s">
        <v>240</v>
      </c>
      <c r="J180" s="4" t="s">
        <v>553</v>
      </c>
    </row>
    <row r="181" spans="1:10" ht="28.5" customHeight="1" x14ac:dyDescent="0.3">
      <c r="A181" s="36" t="s">
        <v>537</v>
      </c>
      <c r="B181" s="36">
        <f>COUNTIF($A$2:A181,A181)</f>
        <v>4</v>
      </c>
      <c r="C181" s="34">
        <v>44063</v>
      </c>
      <c r="E181" s="37" t="s">
        <v>41</v>
      </c>
      <c r="F181" s="36" t="s">
        <v>9</v>
      </c>
      <c r="G181" s="35" t="s">
        <v>554</v>
      </c>
      <c r="H181" s="2" t="s">
        <v>240</v>
      </c>
      <c r="J181" s="4" t="s">
        <v>555</v>
      </c>
    </row>
    <row r="182" spans="1:10" ht="28.5" customHeight="1" x14ac:dyDescent="0.3">
      <c r="A182" s="36" t="s">
        <v>543</v>
      </c>
      <c r="B182" s="36">
        <f>COUNTIF($A$2:A182,A182)</f>
        <v>3</v>
      </c>
      <c r="C182" s="34">
        <v>44098</v>
      </c>
      <c r="E182" s="37" t="s">
        <v>41</v>
      </c>
      <c r="F182" s="36" t="s">
        <v>11</v>
      </c>
      <c r="G182" s="35" t="s">
        <v>556</v>
      </c>
      <c r="J182" s="4" t="s">
        <v>557</v>
      </c>
    </row>
    <row r="183" spans="1:10" ht="28.5" customHeight="1" x14ac:dyDescent="0.3">
      <c r="A183" s="36" t="s">
        <v>543</v>
      </c>
      <c r="B183" s="36">
        <f>COUNTIF($A$2:A183,A183)</f>
        <v>4</v>
      </c>
      <c r="C183" s="34">
        <v>44182</v>
      </c>
      <c r="E183" s="37" t="s">
        <v>41</v>
      </c>
      <c r="F183" s="36" t="s">
        <v>411</v>
      </c>
      <c r="G183" s="35" t="s">
        <v>558</v>
      </c>
      <c r="J183" s="4" t="s">
        <v>559</v>
      </c>
    </row>
    <row r="184" spans="1:10" ht="28.5" customHeight="1" x14ac:dyDescent="0.3">
      <c r="A184" s="36" t="s">
        <v>560</v>
      </c>
      <c r="B184" s="36">
        <f>COUNTIF($A$2:A184,A184)</f>
        <v>1</v>
      </c>
      <c r="C184" s="34">
        <v>44256</v>
      </c>
      <c r="E184" s="37" t="s">
        <v>41</v>
      </c>
      <c r="F184" s="36" t="s">
        <v>9</v>
      </c>
      <c r="G184" s="35" t="s">
        <v>561</v>
      </c>
      <c r="J184" s="4" t="s">
        <v>562</v>
      </c>
    </row>
    <row r="185" spans="1:10" ht="28.5" customHeight="1" x14ac:dyDescent="0.3">
      <c r="A185" s="36" t="s">
        <v>543</v>
      </c>
      <c r="B185" s="36">
        <f>COUNTIF($A$2:A185,A185)</f>
        <v>5</v>
      </c>
      <c r="C185" s="34">
        <v>44280</v>
      </c>
      <c r="E185" s="37" t="s">
        <v>41</v>
      </c>
      <c r="F185" s="36" t="s">
        <v>411</v>
      </c>
      <c r="G185" s="35" t="s">
        <v>558</v>
      </c>
      <c r="J185" s="4" t="s">
        <v>563</v>
      </c>
    </row>
    <row r="186" spans="1:10" ht="28.5" customHeight="1" x14ac:dyDescent="0.3">
      <c r="A186" s="36" t="s">
        <v>537</v>
      </c>
      <c r="B186" s="36">
        <f>COUNTIF($A$2:A186,A186)</f>
        <v>5</v>
      </c>
      <c r="C186" s="34">
        <v>44309</v>
      </c>
      <c r="E186" s="37" t="s">
        <v>41</v>
      </c>
      <c r="F186" s="36" t="s">
        <v>9</v>
      </c>
      <c r="G186" s="35" t="s">
        <v>564</v>
      </c>
      <c r="H186" s="2" t="s">
        <v>240</v>
      </c>
      <c r="J186" s="4" t="s">
        <v>565</v>
      </c>
    </row>
    <row r="187" spans="1:10" ht="28.5" customHeight="1" x14ac:dyDescent="0.3">
      <c r="A187" s="36" t="s">
        <v>543</v>
      </c>
      <c r="B187" s="36">
        <f>COUNTIF($A$2:A187,A187)</f>
        <v>6</v>
      </c>
      <c r="C187" s="34">
        <v>44364</v>
      </c>
      <c r="E187" s="37" t="s">
        <v>41</v>
      </c>
      <c r="F187" s="36" t="s">
        <v>11</v>
      </c>
      <c r="G187" s="35" t="s">
        <v>566</v>
      </c>
      <c r="J187" s="4" t="s">
        <v>567</v>
      </c>
    </row>
    <row r="188" spans="1:10" ht="28.5" customHeight="1" x14ac:dyDescent="0.3">
      <c r="A188" s="36" t="s">
        <v>543</v>
      </c>
      <c r="B188" s="36">
        <f>COUNTIF($A$2:A188,A188)</f>
        <v>7</v>
      </c>
      <c r="C188" s="34">
        <v>44462</v>
      </c>
      <c r="E188" s="37" t="s">
        <v>41</v>
      </c>
      <c r="F188" s="36" t="s">
        <v>11</v>
      </c>
      <c r="G188" s="35" t="s">
        <v>568</v>
      </c>
      <c r="J188" s="4" t="s">
        <v>569</v>
      </c>
    </row>
    <row r="189" spans="1:10" ht="28.5" customHeight="1" x14ac:dyDescent="0.3">
      <c r="A189" s="36" t="s">
        <v>543</v>
      </c>
      <c r="B189" s="36">
        <f>COUNTIF($A$2:A189,A189)</f>
        <v>8</v>
      </c>
      <c r="C189" s="34">
        <v>44546</v>
      </c>
      <c r="E189" s="37" t="s">
        <v>41</v>
      </c>
      <c r="F189" s="36" t="s">
        <v>11</v>
      </c>
      <c r="G189" s="94" t="s">
        <v>3523</v>
      </c>
      <c r="J189" s="105" t="s">
        <v>3522</v>
      </c>
    </row>
    <row r="190" spans="1:10" ht="28.5" customHeight="1" x14ac:dyDescent="0.3">
      <c r="A190" s="36" t="s">
        <v>570</v>
      </c>
      <c r="B190" s="36">
        <f>COUNTIF($A$2:A190,A190)</f>
        <v>1</v>
      </c>
      <c r="C190" s="34">
        <v>43902</v>
      </c>
      <c r="E190" s="37" t="s">
        <v>12</v>
      </c>
      <c r="F190" s="36" t="s">
        <v>212</v>
      </c>
      <c r="G190" s="35" t="s">
        <v>571</v>
      </c>
      <c r="J190" s="4" t="s">
        <v>572</v>
      </c>
    </row>
    <row r="191" spans="1:10" ht="28.5" customHeight="1" x14ac:dyDescent="0.3">
      <c r="A191" s="36" t="s">
        <v>573</v>
      </c>
      <c r="B191" s="36">
        <f>COUNTIF($A$2:A191,A191)</f>
        <v>1</v>
      </c>
      <c r="C191" s="34">
        <v>43902</v>
      </c>
      <c r="E191" s="37" t="s">
        <v>12</v>
      </c>
      <c r="F191" s="36" t="s">
        <v>9</v>
      </c>
      <c r="G191" s="35" t="s">
        <v>574</v>
      </c>
      <c r="J191" s="4" t="s">
        <v>572</v>
      </c>
    </row>
    <row r="192" spans="1:10" ht="28.5" customHeight="1" x14ac:dyDescent="0.3">
      <c r="A192" s="36" t="s">
        <v>575</v>
      </c>
      <c r="B192" s="36">
        <f>COUNTIF($A$2:A192,A192)</f>
        <v>1</v>
      </c>
      <c r="C192" s="34">
        <v>43906</v>
      </c>
      <c r="E192" s="37" t="s">
        <v>12</v>
      </c>
      <c r="F192" s="36" t="s">
        <v>411</v>
      </c>
      <c r="G192" s="35" t="s">
        <v>576</v>
      </c>
      <c r="J192" s="4" t="s">
        <v>577</v>
      </c>
    </row>
    <row r="193" spans="1:10" ht="28.5" customHeight="1" x14ac:dyDescent="0.3">
      <c r="A193" s="36" t="s">
        <v>578</v>
      </c>
      <c r="B193" s="36">
        <f>COUNTIF($A$2:A193,A193)</f>
        <v>1</v>
      </c>
      <c r="C193" s="34">
        <v>43906</v>
      </c>
      <c r="E193" s="37" t="s">
        <v>12</v>
      </c>
      <c r="F193" s="36" t="s">
        <v>212</v>
      </c>
      <c r="G193" s="35" t="s">
        <v>579</v>
      </c>
      <c r="J193" s="4" t="s">
        <v>577</v>
      </c>
    </row>
    <row r="194" spans="1:10" ht="28.5" customHeight="1" x14ac:dyDescent="0.3">
      <c r="A194" s="36" t="s">
        <v>580</v>
      </c>
      <c r="B194" s="36">
        <f>COUNTIF($A$2:A194,A194)</f>
        <v>1</v>
      </c>
      <c r="C194" s="34">
        <v>43906</v>
      </c>
      <c r="E194" s="37" t="s">
        <v>12</v>
      </c>
      <c r="F194" s="36" t="s">
        <v>212</v>
      </c>
      <c r="G194" s="35" t="s">
        <v>581</v>
      </c>
      <c r="J194" s="4" t="s">
        <v>577</v>
      </c>
    </row>
    <row r="195" spans="1:10" ht="28.5" customHeight="1" x14ac:dyDescent="0.3">
      <c r="A195" s="36" t="s">
        <v>582</v>
      </c>
      <c r="B195" s="36">
        <f>COUNTIF($A$2:A195,A195)</f>
        <v>1</v>
      </c>
      <c r="C195" s="34">
        <v>43906</v>
      </c>
      <c r="E195" s="37" t="s">
        <v>12</v>
      </c>
      <c r="F195" s="36" t="s">
        <v>3</v>
      </c>
      <c r="G195" s="35" t="s">
        <v>583</v>
      </c>
      <c r="J195" s="4" t="s">
        <v>577</v>
      </c>
    </row>
    <row r="196" spans="1:10" ht="28.5" customHeight="1" x14ac:dyDescent="0.3">
      <c r="A196" s="36" t="s">
        <v>584</v>
      </c>
      <c r="B196" s="36">
        <f>COUNTIF($A$2:A196,A196)</f>
        <v>1</v>
      </c>
      <c r="C196" s="34">
        <v>43906</v>
      </c>
      <c r="E196" s="37" t="s">
        <v>12</v>
      </c>
      <c r="F196" s="36" t="s">
        <v>9</v>
      </c>
      <c r="G196" s="35" t="s">
        <v>585</v>
      </c>
      <c r="J196" s="4" t="s">
        <v>577</v>
      </c>
    </row>
    <row r="197" spans="1:10" ht="28.5" customHeight="1" x14ac:dyDescent="0.3">
      <c r="A197" s="36" t="s">
        <v>586</v>
      </c>
      <c r="B197" s="36">
        <f>COUNTIF($A$2:A197,A197)</f>
        <v>1</v>
      </c>
      <c r="C197" s="34">
        <v>43906</v>
      </c>
      <c r="E197" s="37" t="s">
        <v>12</v>
      </c>
      <c r="F197" s="36" t="s">
        <v>9</v>
      </c>
      <c r="G197" s="35" t="s">
        <v>587</v>
      </c>
      <c r="J197" s="4" t="s">
        <v>577</v>
      </c>
    </row>
    <row r="198" spans="1:10" ht="28.5" customHeight="1" x14ac:dyDescent="0.3">
      <c r="A198" s="36" t="s">
        <v>573</v>
      </c>
      <c r="B198" s="36">
        <f>COUNTIF($A$2:A198,A198)</f>
        <v>2</v>
      </c>
      <c r="C198" s="34">
        <v>43908</v>
      </c>
      <c r="E198" s="37" t="s">
        <v>12</v>
      </c>
      <c r="F198" s="36" t="s">
        <v>9</v>
      </c>
      <c r="G198" s="35" t="s">
        <v>588</v>
      </c>
      <c r="J198" s="4" t="s">
        <v>589</v>
      </c>
    </row>
    <row r="199" spans="1:10" ht="28.5" customHeight="1" x14ac:dyDescent="0.3">
      <c r="A199" s="36" t="s">
        <v>590</v>
      </c>
      <c r="B199" s="36">
        <f>COUNTIF($A$2:A199,A199)</f>
        <v>1</v>
      </c>
      <c r="C199" s="34">
        <v>43908</v>
      </c>
      <c r="E199" s="37" t="s">
        <v>12</v>
      </c>
      <c r="F199" s="36" t="s">
        <v>9</v>
      </c>
      <c r="G199" s="35" t="s">
        <v>591</v>
      </c>
      <c r="J199" s="4" t="s">
        <v>589</v>
      </c>
    </row>
    <row r="200" spans="1:10" ht="28.5" customHeight="1" x14ac:dyDescent="0.3">
      <c r="A200" s="36" t="s">
        <v>582</v>
      </c>
      <c r="B200" s="36">
        <f>COUNTIF($A$2:A200,A200)</f>
        <v>2</v>
      </c>
      <c r="C200" s="34">
        <v>43909</v>
      </c>
      <c r="E200" s="37" t="s">
        <v>12</v>
      </c>
      <c r="F200" s="36" t="s">
        <v>3</v>
      </c>
      <c r="G200" s="35" t="s">
        <v>592</v>
      </c>
      <c r="J200" s="4" t="s">
        <v>593</v>
      </c>
    </row>
    <row r="201" spans="1:10" ht="28.5" customHeight="1" x14ac:dyDescent="0.3">
      <c r="A201" s="36" t="s">
        <v>578</v>
      </c>
      <c r="B201" s="36">
        <f>COUNTIF($A$2:A201,A201)</f>
        <v>2</v>
      </c>
      <c r="C201" s="34">
        <v>43913</v>
      </c>
      <c r="E201" s="37" t="s">
        <v>12</v>
      </c>
      <c r="F201" s="36" t="s">
        <v>212</v>
      </c>
      <c r="G201" s="35" t="s">
        <v>594</v>
      </c>
      <c r="J201" s="4" t="s">
        <v>595</v>
      </c>
    </row>
    <row r="202" spans="1:10" ht="28.5" customHeight="1" x14ac:dyDescent="0.3">
      <c r="A202" s="36" t="s">
        <v>596</v>
      </c>
      <c r="B202" s="36">
        <f>COUNTIF($A$2:A202,A202)</f>
        <v>1</v>
      </c>
      <c r="C202" s="34">
        <v>43913</v>
      </c>
      <c r="E202" s="37" t="s">
        <v>12</v>
      </c>
      <c r="F202" s="36" t="s">
        <v>212</v>
      </c>
      <c r="G202" s="35" t="s">
        <v>597</v>
      </c>
      <c r="J202" s="4" t="s">
        <v>595</v>
      </c>
    </row>
    <row r="203" spans="1:10" ht="28.5" customHeight="1" x14ac:dyDescent="0.3">
      <c r="A203" s="36" t="s">
        <v>596</v>
      </c>
      <c r="B203" s="36">
        <f>COUNTIF($A$2:A203,A203)</f>
        <v>2</v>
      </c>
      <c r="C203" s="34">
        <v>43916</v>
      </c>
      <c r="E203" s="37" t="s">
        <v>12</v>
      </c>
      <c r="F203" s="36" t="s">
        <v>212</v>
      </c>
      <c r="G203" s="35" t="s">
        <v>598</v>
      </c>
      <c r="J203" s="4" t="s">
        <v>599</v>
      </c>
    </row>
    <row r="204" spans="1:10" ht="28.5" customHeight="1" x14ac:dyDescent="0.3">
      <c r="A204" s="36" t="s">
        <v>582</v>
      </c>
      <c r="B204" s="36">
        <f>COUNTIF($A$2:A204,A204)</f>
        <v>3</v>
      </c>
      <c r="C204" s="34">
        <v>43921</v>
      </c>
      <c r="E204" s="37" t="s">
        <v>12</v>
      </c>
      <c r="F204" s="36" t="s">
        <v>3</v>
      </c>
      <c r="G204" s="35" t="s">
        <v>600</v>
      </c>
      <c r="J204" s="4" t="s">
        <v>601</v>
      </c>
    </row>
    <row r="205" spans="1:10" ht="28.5" customHeight="1" x14ac:dyDescent="0.3">
      <c r="A205" s="36" t="s">
        <v>575</v>
      </c>
      <c r="B205" s="36">
        <f>COUNTIF($A$2:A205,A205)</f>
        <v>2</v>
      </c>
      <c r="C205" s="34">
        <v>43921</v>
      </c>
      <c r="E205" s="37" t="s">
        <v>12</v>
      </c>
      <c r="F205" s="36" t="s">
        <v>411</v>
      </c>
      <c r="G205" s="35" t="s">
        <v>602</v>
      </c>
      <c r="J205" s="4" t="s">
        <v>603</v>
      </c>
    </row>
    <row r="206" spans="1:10" ht="28.5" customHeight="1" x14ac:dyDescent="0.3">
      <c r="A206" s="36" t="s">
        <v>578</v>
      </c>
      <c r="B206" s="36">
        <f>COUNTIF($A$2:A206,A206)</f>
        <v>3</v>
      </c>
      <c r="C206" s="34">
        <v>43929</v>
      </c>
      <c r="E206" s="37" t="s">
        <v>12</v>
      </c>
      <c r="F206" s="36" t="s">
        <v>212</v>
      </c>
      <c r="G206" s="35" t="s">
        <v>604</v>
      </c>
      <c r="J206" s="4" t="s">
        <v>605</v>
      </c>
    </row>
    <row r="207" spans="1:10" ht="28.5" customHeight="1" x14ac:dyDescent="0.3">
      <c r="A207" s="36" t="s">
        <v>582</v>
      </c>
      <c r="B207" s="36">
        <f>COUNTIF($A$2:A207,A207)</f>
        <v>4</v>
      </c>
      <c r="C207" s="34">
        <v>43929</v>
      </c>
      <c r="E207" s="37" t="s">
        <v>12</v>
      </c>
      <c r="F207" s="36" t="s">
        <v>3</v>
      </c>
      <c r="G207" s="35" t="s">
        <v>606</v>
      </c>
      <c r="J207" s="4" t="s">
        <v>605</v>
      </c>
    </row>
    <row r="208" spans="1:10" ht="28.5" customHeight="1" x14ac:dyDescent="0.3">
      <c r="A208" s="36" t="s">
        <v>575</v>
      </c>
      <c r="B208" s="36">
        <f>COUNTIF($A$2:A208,A208)</f>
        <v>3</v>
      </c>
      <c r="C208" s="34">
        <v>43957</v>
      </c>
      <c r="E208" s="37" t="s">
        <v>12</v>
      </c>
      <c r="F208" s="36" t="s">
        <v>411</v>
      </c>
      <c r="G208" s="35" t="s">
        <v>607</v>
      </c>
      <c r="J208" s="4" t="s">
        <v>608</v>
      </c>
    </row>
    <row r="209" spans="1:10" ht="28.5" customHeight="1" x14ac:dyDescent="0.3">
      <c r="A209" s="36" t="s">
        <v>609</v>
      </c>
      <c r="B209" s="36">
        <f>COUNTIF($A$2:A209,A209)</f>
        <v>1</v>
      </c>
      <c r="C209" s="34">
        <v>43980</v>
      </c>
      <c r="E209" s="37" t="s">
        <v>12</v>
      </c>
      <c r="F209" s="36" t="s">
        <v>9</v>
      </c>
      <c r="G209" s="99" t="s">
        <v>610</v>
      </c>
      <c r="J209" s="4" t="s">
        <v>611</v>
      </c>
    </row>
    <row r="210" spans="1:10" ht="28.5" customHeight="1" x14ac:dyDescent="0.3">
      <c r="A210" s="36" t="s">
        <v>586</v>
      </c>
      <c r="B210" s="36">
        <f>COUNTIF($A$2:A210,A210)</f>
        <v>2</v>
      </c>
      <c r="C210" s="34">
        <v>43985</v>
      </c>
      <c r="E210" s="37" t="s">
        <v>12</v>
      </c>
      <c r="F210" s="36" t="s">
        <v>9</v>
      </c>
      <c r="G210" s="35" t="s">
        <v>612</v>
      </c>
      <c r="H210" s="2" t="s">
        <v>240</v>
      </c>
      <c r="J210" s="4" t="s">
        <v>613</v>
      </c>
    </row>
    <row r="211" spans="1:10" ht="28.5" customHeight="1" x14ac:dyDescent="0.3">
      <c r="A211" s="36" t="s">
        <v>578</v>
      </c>
      <c r="B211" s="36">
        <f>COUNTIF($A$2:A211,A211)</f>
        <v>4</v>
      </c>
      <c r="C211" s="34">
        <v>43998</v>
      </c>
      <c r="E211" s="37" t="s">
        <v>12</v>
      </c>
      <c r="F211" s="36" t="s">
        <v>212</v>
      </c>
      <c r="G211" s="35" t="s">
        <v>614</v>
      </c>
      <c r="I211" s="35" t="s">
        <v>615</v>
      </c>
      <c r="J211" s="4" t="s">
        <v>616</v>
      </c>
    </row>
    <row r="212" spans="1:10" ht="28.5" customHeight="1" x14ac:dyDescent="0.3">
      <c r="A212" s="36" t="s">
        <v>617</v>
      </c>
      <c r="B212" s="36">
        <f>COUNTIF($A$2:A212,A212)</f>
        <v>1</v>
      </c>
      <c r="C212" s="34">
        <v>43998</v>
      </c>
      <c r="E212" s="37" t="s">
        <v>12</v>
      </c>
      <c r="F212" s="36" t="s">
        <v>3</v>
      </c>
      <c r="G212" s="35" t="s">
        <v>618</v>
      </c>
      <c r="I212" s="35" t="s">
        <v>615</v>
      </c>
      <c r="J212" s="4" t="s">
        <v>619</v>
      </c>
    </row>
    <row r="213" spans="1:10" ht="28.5" customHeight="1" x14ac:dyDescent="0.3">
      <c r="A213" s="36" t="s">
        <v>575</v>
      </c>
      <c r="B213" s="36">
        <f>COUNTIF($A$2:A213,A213)</f>
        <v>4</v>
      </c>
      <c r="C213" s="34">
        <v>43998</v>
      </c>
      <c r="E213" s="37" t="s">
        <v>12</v>
      </c>
      <c r="F213" s="36" t="s">
        <v>411</v>
      </c>
      <c r="G213" s="35" t="s">
        <v>620</v>
      </c>
      <c r="J213" s="4" t="s">
        <v>621</v>
      </c>
    </row>
    <row r="214" spans="1:10" ht="28.5" customHeight="1" x14ac:dyDescent="0.3">
      <c r="A214" s="36" t="s">
        <v>622</v>
      </c>
      <c r="B214" s="36">
        <f>COUNTIF($A$2:A214,A214)</f>
        <v>1</v>
      </c>
      <c r="C214" s="34">
        <v>44000</v>
      </c>
      <c r="E214" s="37" t="s">
        <v>12</v>
      </c>
      <c r="F214" s="36" t="s">
        <v>13</v>
      </c>
      <c r="G214" s="35" t="s">
        <v>623</v>
      </c>
      <c r="J214" s="4" t="s">
        <v>624</v>
      </c>
    </row>
    <row r="215" spans="1:10" ht="28.5" customHeight="1" x14ac:dyDescent="0.3">
      <c r="A215" s="36" t="s">
        <v>575</v>
      </c>
      <c r="B215" s="36">
        <f>COUNTIF($A$2:A215,A215)</f>
        <v>5</v>
      </c>
      <c r="C215" s="34">
        <v>44027</v>
      </c>
      <c r="E215" s="37" t="s">
        <v>12</v>
      </c>
      <c r="F215" s="36" t="s">
        <v>411</v>
      </c>
      <c r="G215" s="35" t="s">
        <v>625</v>
      </c>
      <c r="J215" s="4" t="s">
        <v>626</v>
      </c>
    </row>
    <row r="216" spans="1:10" ht="28.5" customHeight="1" x14ac:dyDescent="0.3">
      <c r="A216" s="36" t="s">
        <v>627</v>
      </c>
      <c r="B216" s="36">
        <f>COUNTIF($A$2:A216,A216)</f>
        <v>1</v>
      </c>
      <c r="C216" s="34">
        <v>44036</v>
      </c>
      <c r="E216" s="37" t="s">
        <v>12</v>
      </c>
      <c r="F216" s="36" t="s">
        <v>9</v>
      </c>
      <c r="G216" s="35" t="s">
        <v>628</v>
      </c>
      <c r="J216" s="4" t="s">
        <v>629</v>
      </c>
    </row>
    <row r="217" spans="1:10" ht="28.5" customHeight="1" x14ac:dyDescent="0.3">
      <c r="A217" s="36" t="s">
        <v>630</v>
      </c>
      <c r="B217" s="36">
        <f>COUNTIF($A$2:A217,A217)</f>
        <v>1</v>
      </c>
      <c r="C217" s="34">
        <v>44042</v>
      </c>
      <c r="E217" s="36" t="s">
        <v>12</v>
      </c>
      <c r="F217" s="36" t="s">
        <v>3</v>
      </c>
      <c r="G217" s="101" t="s">
        <v>631</v>
      </c>
      <c r="H217" s="52"/>
      <c r="J217" s="4" t="s">
        <v>632</v>
      </c>
    </row>
    <row r="218" spans="1:10" ht="28.5" customHeight="1" x14ac:dyDescent="0.3">
      <c r="A218" s="36" t="s">
        <v>633</v>
      </c>
      <c r="B218" s="36">
        <f>COUNTIF($A$2:A218,A218)</f>
        <v>1</v>
      </c>
      <c r="C218" s="34">
        <v>44042</v>
      </c>
      <c r="E218" s="36" t="s">
        <v>12</v>
      </c>
      <c r="F218" s="36" t="s">
        <v>3</v>
      </c>
      <c r="G218" s="101" t="s">
        <v>634</v>
      </c>
      <c r="H218" s="52"/>
      <c r="J218" s="4" t="s">
        <v>632</v>
      </c>
    </row>
    <row r="219" spans="1:10" ht="28.5" customHeight="1" x14ac:dyDescent="0.3">
      <c r="A219" s="36" t="s">
        <v>622</v>
      </c>
      <c r="B219" s="36">
        <f>COUNTIF($A$2:A219,A219)</f>
        <v>2</v>
      </c>
      <c r="C219" s="34">
        <v>44055</v>
      </c>
      <c r="E219" s="37" t="s">
        <v>12</v>
      </c>
      <c r="F219" s="36" t="s">
        <v>13</v>
      </c>
      <c r="G219" s="35" t="s">
        <v>635</v>
      </c>
      <c r="J219" s="4" t="s">
        <v>636</v>
      </c>
    </row>
    <row r="220" spans="1:10" ht="28.5" customHeight="1" x14ac:dyDescent="0.3">
      <c r="A220" s="36" t="s">
        <v>575</v>
      </c>
      <c r="B220" s="36">
        <f>COUNTIF($A$2:A220,A220)</f>
        <v>6</v>
      </c>
      <c r="C220" s="34">
        <v>44075</v>
      </c>
      <c r="E220" s="37" t="s">
        <v>12</v>
      </c>
      <c r="F220" s="36" t="s">
        <v>411</v>
      </c>
      <c r="G220" s="35" t="s">
        <v>637</v>
      </c>
      <c r="J220" s="4" t="s">
        <v>638</v>
      </c>
    </row>
    <row r="221" spans="1:10" ht="28.5" customHeight="1" x14ac:dyDescent="0.3">
      <c r="A221" s="36" t="s">
        <v>630</v>
      </c>
      <c r="B221" s="36">
        <f>COUNTIF($A$2:A221,A221)</f>
        <v>2</v>
      </c>
      <c r="C221" s="34">
        <v>44098</v>
      </c>
      <c r="E221" s="36" t="s">
        <v>12</v>
      </c>
      <c r="F221" s="36" t="s">
        <v>3</v>
      </c>
      <c r="G221" s="101" t="s">
        <v>639</v>
      </c>
      <c r="H221" s="2" t="s">
        <v>240</v>
      </c>
      <c r="J221" s="4" t="s">
        <v>640</v>
      </c>
    </row>
    <row r="222" spans="1:10" ht="28.5" customHeight="1" x14ac:dyDescent="0.3">
      <c r="A222" s="36" t="s">
        <v>633</v>
      </c>
      <c r="B222" s="36">
        <f>COUNTIF($A$2:A222,A222)</f>
        <v>2</v>
      </c>
      <c r="C222" s="34">
        <v>44098</v>
      </c>
      <c r="E222" s="36" t="s">
        <v>12</v>
      </c>
      <c r="F222" s="36" t="s">
        <v>3</v>
      </c>
      <c r="G222" s="101" t="s">
        <v>641</v>
      </c>
      <c r="H222" s="2" t="s">
        <v>240</v>
      </c>
      <c r="J222" s="4" t="s">
        <v>640</v>
      </c>
    </row>
    <row r="223" spans="1:10" ht="28.5" customHeight="1" x14ac:dyDescent="0.3">
      <c r="A223" s="36" t="s">
        <v>575</v>
      </c>
      <c r="B223" s="36">
        <f>COUNTIF($A$2:A223,A223)</f>
        <v>7</v>
      </c>
      <c r="C223" s="34">
        <v>44119</v>
      </c>
      <c r="E223" s="37" t="s">
        <v>12</v>
      </c>
      <c r="F223" s="36" t="s">
        <v>11</v>
      </c>
      <c r="G223" s="35" t="s">
        <v>642</v>
      </c>
      <c r="J223" s="4" t="s">
        <v>643</v>
      </c>
    </row>
    <row r="224" spans="1:10" ht="28.5" customHeight="1" x14ac:dyDescent="0.3">
      <c r="A224" s="36" t="s">
        <v>575</v>
      </c>
      <c r="B224" s="36">
        <f>COUNTIF($A$2:A224,A224)</f>
        <v>8</v>
      </c>
      <c r="C224" s="34">
        <v>44172</v>
      </c>
      <c r="E224" s="37" t="s">
        <v>12</v>
      </c>
      <c r="F224" s="36" t="s">
        <v>11</v>
      </c>
      <c r="G224" s="35" t="s">
        <v>644</v>
      </c>
      <c r="J224" s="4" t="s">
        <v>645</v>
      </c>
    </row>
    <row r="225" spans="1:10" ht="28.5" customHeight="1" x14ac:dyDescent="0.3">
      <c r="A225" s="37" t="s">
        <v>575</v>
      </c>
      <c r="B225" s="36">
        <f>COUNTIF($A$2:A225,A225)</f>
        <v>9</v>
      </c>
      <c r="C225" s="34">
        <v>44223</v>
      </c>
      <c r="E225" s="37" t="s">
        <v>12</v>
      </c>
      <c r="F225" s="36" t="s">
        <v>11</v>
      </c>
      <c r="G225" s="35" t="s">
        <v>646</v>
      </c>
      <c r="J225" s="4" t="s">
        <v>647</v>
      </c>
    </row>
    <row r="226" spans="1:10" ht="28.5" customHeight="1" x14ac:dyDescent="0.3">
      <c r="A226" s="36" t="s">
        <v>578</v>
      </c>
      <c r="B226" s="36">
        <f>COUNTIF($A$2:A226,A226)</f>
        <v>5</v>
      </c>
      <c r="C226" s="34">
        <v>44223</v>
      </c>
      <c r="E226" s="37" t="s">
        <v>12</v>
      </c>
      <c r="F226" s="36" t="s">
        <v>212</v>
      </c>
      <c r="G226" s="35" t="s">
        <v>648</v>
      </c>
      <c r="J226" s="4" t="s">
        <v>647</v>
      </c>
    </row>
    <row r="227" spans="1:10" ht="28.5" customHeight="1" x14ac:dyDescent="0.3">
      <c r="A227" s="37" t="s">
        <v>575</v>
      </c>
      <c r="B227" s="36">
        <f>COUNTIF($A$2:A227,A227)</f>
        <v>10</v>
      </c>
      <c r="C227" s="34">
        <v>44285</v>
      </c>
      <c r="E227" s="37" t="s">
        <v>12</v>
      </c>
      <c r="F227" s="36" t="s">
        <v>11</v>
      </c>
      <c r="G227" s="35" t="s">
        <v>649</v>
      </c>
      <c r="J227" s="4" t="s">
        <v>650</v>
      </c>
    </row>
    <row r="228" spans="1:10" ht="28.5" customHeight="1" x14ac:dyDescent="0.3">
      <c r="A228" s="37" t="s">
        <v>575</v>
      </c>
      <c r="B228" s="36">
        <f>COUNTIF($A$2:A228,A228)</f>
        <v>11</v>
      </c>
      <c r="C228" s="34">
        <v>44329</v>
      </c>
      <c r="E228" s="37" t="s">
        <v>12</v>
      </c>
      <c r="F228" s="36" t="s">
        <v>11</v>
      </c>
      <c r="G228" s="35" t="s">
        <v>651</v>
      </c>
      <c r="J228" s="4" t="s">
        <v>652</v>
      </c>
    </row>
    <row r="229" spans="1:10" ht="28.5" customHeight="1" x14ac:dyDescent="0.3">
      <c r="A229" s="36" t="s">
        <v>578</v>
      </c>
      <c r="B229" s="36">
        <f>COUNTIF($A$2:A229,A229)</f>
        <v>6</v>
      </c>
      <c r="C229" s="34">
        <v>44353</v>
      </c>
      <c r="E229" s="37" t="s">
        <v>12</v>
      </c>
      <c r="F229" s="36" t="s">
        <v>212</v>
      </c>
      <c r="G229" s="35" t="s">
        <v>653</v>
      </c>
      <c r="H229" s="2" t="s">
        <v>240</v>
      </c>
      <c r="J229" s="4" t="s">
        <v>654</v>
      </c>
    </row>
    <row r="230" spans="1:10" ht="28.5" customHeight="1" x14ac:dyDescent="0.3">
      <c r="A230" s="37" t="s">
        <v>575</v>
      </c>
      <c r="B230" s="36">
        <f>COUNTIF($A$2:A230,A230)</f>
        <v>12</v>
      </c>
      <c r="C230" s="34">
        <v>44355</v>
      </c>
      <c r="E230" s="37" t="s">
        <v>12</v>
      </c>
      <c r="F230" s="36" t="s">
        <v>11</v>
      </c>
      <c r="G230" s="35" t="s">
        <v>655</v>
      </c>
      <c r="J230" s="4" t="s">
        <v>654</v>
      </c>
    </row>
    <row r="231" spans="1:10" ht="28.5" customHeight="1" x14ac:dyDescent="0.3">
      <c r="A231" s="37" t="s">
        <v>575</v>
      </c>
      <c r="B231" s="36">
        <f>COUNTIF($A$2:A231,A231)</f>
        <v>13</v>
      </c>
      <c r="C231" s="34">
        <v>44391</v>
      </c>
      <c r="E231" s="37" t="s">
        <v>12</v>
      </c>
      <c r="F231" s="36" t="s">
        <v>11</v>
      </c>
      <c r="G231" s="35" t="s">
        <v>656</v>
      </c>
      <c r="H231" s="2" t="s">
        <v>240</v>
      </c>
      <c r="J231" s="4" t="s">
        <v>657</v>
      </c>
    </row>
    <row r="232" spans="1:10" ht="28.5" customHeight="1" x14ac:dyDescent="0.3">
      <c r="A232" s="36" t="s">
        <v>627</v>
      </c>
      <c r="B232" s="36">
        <f>COUNTIF($A$2:A232,A232)</f>
        <v>2</v>
      </c>
      <c r="C232" s="34">
        <v>44435</v>
      </c>
      <c r="E232" s="37" t="s">
        <v>12</v>
      </c>
      <c r="F232" s="36" t="s">
        <v>9</v>
      </c>
      <c r="G232" s="35" t="s">
        <v>658</v>
      </c>
      <c r="J232" s="4" t="s">
        <v>659</v>
      </c>
    </row>
    <row r="233" spans="1:10" ht="28.5" customHeight="1" x14ac:dyDescent="0.3">
      <c r="A233" s="37" t="s">
        <v>575</v>
      </c>
      <c r="B233" s="36">
        <f>COUNTIF($A$2:A233,A233)</f>
        <v>14</v>
      </c>
      <c r="C233" s="34">
        <v>44439</v>
      </c>
      <c r="E233" s="37" t="s">
        <v>12</v>
      </c>
      <c r="F233" s="36" t="s">
        <v>11</v>
      </c>
      <c r="G233" s="94" t="s">
        <v>660</v>
      </c>
      <c r="H233" s="2" t="s">
        <v>240</v>
      </c>
      <c r="J233" s="4" t="s">
        <v>661</v>
      </c>
    </row>
    <row r="234" spans="1:10" ht="28.5" customHeight="1" x14ac:dyDescent="0.3">
      <c r="A234" s="37" t="s">
        <v>575</v>
      </c>
      <c r="B234" s="36">
        <f>COUNTIF($A$2:A234,A234)</f>
        <v>15</v>
      </c>
      <c r="C234" s="34">
        <v>44482</v>
      </c>
      <c r="E234" s="37" t="s">
        <v>12</v>
      </c>
      <c r="F234" s="36" t="s">
        <v>11</v>
      </c>
      <c r="G234" s="94" t="s">
        <v>3497</v>
      </c>
      <c r="H234" s="2" t="s">
        <v>240</v>
      </c>
      <c r="J234" s="105" t="s">
        <v>3498</v>
      </c>
    </row>
    <row r="235" spans="1:10" ht="28.5" customHeight="1" x14ac:dyDescent="0.3">
      <c r="A235" s="37" t="s">
        <v>575</v>
      </c>
      <c r="B235" s="36">
        <f>COUNTIF($A$2:A235,A235)</f>
        <v>16</v>
      </c>
      <c r="C235" s="34">
        <v>44544</v>
      </c>
      <c r="E235" s="37" t="s">
        <v>12</v>
      </c>
      <c r="F235" s="36" t="s">
        <v>11</v>
      </c>
      <c r="G235" s="35" t="s">
        <v>3500</v>
      </c>
      <c r="H235" s="2" t="s">
        <v>240</v>
      </c>
      <c r="J235" s="105" t="s">
        <v>3499</v>
      </c>
    </row>
    <row r="236" spans="1:10" ht="28.5" customHeight="1" x14ac:dyDescent="0.3">
      <c r="A236" s="36" t="s">
        <v>662</v>
      </c>
      <c r="B236" s="36">
        <f>COUNTIF($A$2:A236,A236)</f>
        <v>1</v>
      </c>
      <c r="C236" s="34">
        <v>43864</v>
      </c>
      <c r="E236" s="37" t="s">
        <v>14</v>
      </c>
      <c r="F236" s="36" t="s">
        <v>212</v>
      </c>
      <c r="G236" s="35" t="s">
        <v>663</v>
      </c>
      <c r="J236" s="4" t="s">
        <v>664</v>
      </c>
    </row>
    <row r="237" spans="1:10" ht="28.5" customHeight="1" x14ac:dyDescent="0.3">
      <c r="A237" s="36" t="s">
        <v>665</v>
      </c>
      <c r="B237" s="36">
        <f>COUNTIF($A$2:A237,A237)</f>
        <v>1</v>
      </c>
      <c r="C237" s="34">
        <v>43864</v>
      </c>
      <c r="E237" s="37" t="s">
        <v>14</v>
      </c>
      <c r="F237" s="36" t="s">
        <v>11</v>
      </c>
      <c r="G237" s="35" t="s">
        <v>666</v>
      </c>
      <c r="J237" s="4" t="s">
        <v>667</v>
      </c>
    </row>
    <row r="238" spans="1:10" ht="28.5" customHeight="1" x14ac:dyDescent="0.3">
      <c r="A238" s="36" t="s">
        <v>668</v>
      </c>
      <c r="B238" s="36">
        <f>COUNTIF($A$2:A238,A238)</f>
        <v>1</v>
      </c>
      <c r="C238" s="34">
        <v>43864</v>
      </c>
      <c r="E238" s="37" t="s">
        <v>14</v>
      </c>
      <c r="F238" s="36" t="s">
        <v>11</v>
      </c>
      <c r="G238" s="35" t="s">
        <v>669</v>
      </c>
      <c r="J238" s="4" t="s">
        <v>667</v>
      </c>
    </row>
    <row r="239" spans="1:10" ht="28.5" customHeight="1" x14ac:dyDescent="0.3">
      <c r="A239" s="36" t="s">
        <v>662</v>
      </c>
      <c r="B239" s="36">
        <f>COUNTIF($A$2:A239,A239)</f>
        <v>2</v>
      </c>
      <c r="C239" s="34">
        <v>43865</v>
      </c>
      <c r="E239" s="37" t="s">
        <v>14</v>
      </c>
      <c r="F239" s="36" t="s">
        <v>212</v>
      </c>
      <c r="G239" s="35" t="s">
        <v>670</v>
      </c>
      <c r="J239" s="4" t="s">
        <v>671</v>
      </c>
    </row>
    <row r="240" spans="1:10" ht="28.5" customHeight="1" x14ac:dyDescent="0.3">
      <c r="A240" s="36" t="s">
        <v>672</v>
      </c>
      <c r="B240" s="36">
        <f>COUNTIF($A$2:A240,A240)</f>
        <v>1</v>
      </c>
      <c r="C240" s="34">
        <v>43868</v>
      </c>
      <c r="E240" s="37" t="s">
        <v>14</v>
      </c>
      <c r="F240" s="36" t="s">
        <v>212</v>
      </c>
      <c r="G240" s="35" t="s">
        <v>673</v>
      </c>
      <c r="J240" s="4" t="s">
        <v>674</v>
      </c>
    </row>
    <row r="241" spans="1:10" ht="28.5" customHeight="1" x14ac:dyDescent="0.3">
      <c r="A241" s="36" t="s">
        <v>675</v>
      </c>
      <c r="B241" s="36">
        <f>COUNTIF($A$2:A241,A241)</f>
        <v>1</v>
      </c>
      <c r="C241" s="34">
        <v>43878</v>
      </c>
      <c r="E241" s="37" t="s">
        <v>14</v>
      </c>
      <c r="F241" s="36" t="s">
        <v>11</v>
      </c>
      <c r="G241" s="35" t="s">
        <v>676</v>
      </c>
      <c r="J241" s="4" t="s">
        <v>677</v>
      </c>
    </row>
    <row r="242" spans="1:10" ht="28.5" customHeight="1" x14ac:dyDescent="0.3">
      <c r="A242" s="36" t="s">
        <v>678</v>
      </c>
      <c r="B242" s="36">
        <f>COUNTIF($A$2:A242,A242)</f>
        <v>1</v>
      </c>
      <c r="C242" s="34">
        <v>43881</v>
      </c>
      <c r="E242" s="37" t="s">
        <v>14</v>
      </c>
      <c r="F242" s="36" t="s">
        <v>11</v>
      </c>
      <c r="G242" s="35" t="s">
        <v>679</v>
      </c>
      <c r="J242" s="4" t="s">
        <v>680</v>
      </c>
    </row>
    <row r="243" spans="1:10" ht="28.5" customHeight="1" x14ac:dyDescent="0.3">
      <c r="A243" s="36" t="s">
        <v>681</v>
      </c>
      <c r="B243" s="36">
        <f>COUNTIF($A$2:A243,A243)</f>
        <v>1</v>
      </c>
      <c r="C243" s="34">
        <v>43881</v>
      </c>
      <c r="E243" s="37" t="s">
        <v>14</v>
      </c>
      <c r="F243" s="36" t="s">
        <v>11</v>
      </c>
      <c r="G243" s="35" t="s">
        <v>682</v>
      </c>
      <c r="J243" s="4" t="s">
        <v>680</v>
      </c>
    </row>
    <row r="244" spans="1:10" ht="28.5" customHeight="1" x14ac:dyDescent="0.3">
      <c r="A244" s="36" t="s">
        <v>672</v>
      </c>
      <c r="B244" s="36">
        <f>COUNTIF($A$2:A244,A244)</f>
        <v>2</v>
      </c>
      <c r="C244" s="34">
        <v>43887</v>
      </c>
      <c r="E244" s="37" t="s">
        <v>14</v>
      </c>
      <c r="F244" s="36" t="s">
        <v>212</v>
      </c>
      <c r="G244" s="35" t="s">
        <v>683</v>
      </c>
      <c r="J244" s="4" t="s">
        <v>684</v>
      </c>
    </row>
    <row r="245" spans="1:10" ht="28.5" customHeight="1" x14ac:dyDescent="0.3">
      <c r="A245" s="36" t="s">
        <v>685</v>
      </c>
      <c r="B245" s="36">
        <f>COUNTIF($A$2:A245,A245)</f>
        <v>1</v>
      </c>
      <c r="C245" s="34">
        <v>43903</v>
      </c>
      <c r="E245" s="37" t="s">
        <v>14</v>
      </c>
      <c r="F245" s="36" t="s">
        <v>220</v>
      </c>
      <c r="G245" s="35" t="s">
        <v>686</v>
      </c>
      <c r="J245" s="4" t="s">
        <v>687</v>
      </c>
    </row>
    <row r="246" spans="1:10" ht="28.5" customHeight="1" x14ac:dyDescent="0.3">
      <c r="A246" s="36" t="s">
        <v>665</v>
      </c>
      <c r="B246" s="36">
        <f>COUNTIF($A$2:A246,A246)</f>
        <v>2</v>
      </c>
      <c r="C246" s="34">
        <v>43920</v>
      </c>
      <c r="E246" s="37" t="s">
        <v>14</v>
      </c>
      <c r="F246" s="36" t="s">
        <v>11</v>
      </c>
      <c r="G246" s="35" t="s">
        <v>688</v>
      </c>
      <c r="J246" s="4" t="s">
        <v>689</v>
      </c>
    </row>
    <row r="247" spans="1:10" ht="28.5" customHeight="1" x14ac:dyDescent="0.3">
      <c r="A247" s="36" t="s">
        <v>685</v>
      </c>
      <c r="B247" s="36">
        <f>COUNTIF($A$2:A247,A247)</f>
        <v>2</v>
      </c>
      <c r="C247" s="34">
        <v>43924</v>
      </c>
      <c r="E247" s="37" t="s">
        <v>14</v>
      </c>
      <c r="F247" s="36" t="s">
        <v>220</v>
      </c>
      <c r="G247" s="35" t="s">
        <v>690</v>
      </c>
      <c r="J247" s="4" t="s">
        <v>691</v>
      </c>
    </row>
    <row r="248" spans="1:10" ht="28.5" customHeight="1" x14ac:dyDescent="0.3">
      <c r="A248" s="36" t="s">
        <v>692</v>
      </c>
      <c r="B248" s="36">
        <f>COUNTIF($A$2:A248,A248)</f>
        <v>1</v>
      </c>
      <c r="C248" s="34">
        <v>43924</v>
      </c>
      <c r="E248" s="37" t="s">
        <v>14</v>
      </c>
      <c r="F248" s="36" t="s">
        <v>220</v>
      </c>
      <c r="G248" s="35" t="s">
        <v>693</v>
      </c>
      <c r="J248" s="4" t="s">
        <v>691</v>
      </c>
    </row>
    <row r="249" spans="1:10" ht="28.5" customHeight="1" x14ac:dyDescent="0.3">
      <c r="A249" s="36" t="s">
        <v>675</v>
      </c>
      <c r="B249" s="36">
        <f>COUNTIF($A$2:A249,A249)</f>
        <v>2</v>
      </c>
      <c r="C249" s="34">
        <v>43936</v>
      </c>
      <c r="E249" s="37" t="s">
        <v>14</v>
      </c>
      <c r="F249" s="36" t="s">
        <v>11</v>
      </c>
      <c r="G249" s="35" t="s">
        <v>694</v>
      </c>
      <c r="J249" s="4" t="s">
        <v>695</v>
      </c>
    </row>
    <row r="250" spans="1:10" ht="28.5" customHeight="1" x14ac:dyDescent="0.3">
      <c r="A250" s="36" t="s">
        <v>678</v>
      </c>
      <c r="B250" s="36">
        <f>COUNTIF($A$2:A250,A250)</f>
        <v>2</v>
      </c>
      <c r="C250" s="34">
        <v>43941</v>
      </c>
      <c r="E250" s="37" t="s">
        <v>14</v>
      </c>
      <c r="F250" s="36" t="s">
        <v>11</v>
      </c>
      <c r="G250" s="35" t="s">
        <v>696</v>
      </c>
      <c r="J250" s="4" t="s">
        <v>697</v>
      </c>
    </row>
    <row r="251" spans="1:10" ht="28.5" customHeight="1" x14ac:dyDescent="0.3">
      <c r="A251" s="36" t="s">
        <v>681</v>
      </c>
      <c r="B251" s="36">
        <f>COUNTIF($A$2:A251,A251)</f>
        <v>2</v>
      </c>
      <c r="C251" s="34">
        <v>43941</v>
      </c>
      <c r="E251" s="37" t="s">
        <v>14</v>
      </c>
      <c r="F251" s="36" t="s">
        <v>11</v>
      </c>
      <c r="G251" s="35" t="s">
        <v>698</v>
      </c>
      <c r="J251" s="4" t="s">
        <v>697</v>
      </c>
    </row>
    <row r="252" spans="1:10" ht="28.5" customHeight="1" x14ac:dyDescent="0.3">
      <c r="A252" s="36" t="s">
        <v>699</v>
      </c>
      <c r="B252" s="36">
        <f>COUNTIF($A$2:A252,A252)</f>
        <v>1</v>
      </c>
      <c r="C252" s="34">
        <v>43983</v>
      </c>
      <c r="E252" s="37" t="s">
        <v>14</v>
      </c>
      <c r="F252" s="36" t="s">
        <v>212</v>
      </c>
      <c r="G252" s="35" t="s">
        <v>700</v>
      </c>
      <c r="J252" s="4" t="s">
        <v>701</v>
      </c>
    </row>
    <row r="253" spans="1:10" ht="28.5" customHeight="1" x14ac:dyDescent="0.3">
      <c r="A253" s="36" t="s">
        <v>668</v>
      </c>
      <c r="B253" s="36">
        <f>COUNTIF($A$2:A253,A253)</f>
        <v>2</v>
      </c>
      <c r="C253" s="34">
        <v>44000</v>
      </c>
      <c r="E253" s="37" t="s">
        <v>14</v>
      </c>
      <c r="F253" s="36" t="s">
        <v>11</v>
      </c>
      <c r="G253" s="35" t="s">
        <v>702</v>
      </c>
      <c r="J253" s="4" t="s">
        <v>703</v>
      </c>
    </row>
    <row r="254" spans="1:10" ht="28.5" customHeight="1" x14ac:dyDescent="0.3">
      <c r="A254" s="36" t="s">
        <v>704</v>
      </c>
      <c r="B254" s="36">
        <f>COUNTIF($A$2:A254,A254)</f>
        <v>1</v>
      </c>
      <c r="C254" s="34">
        <v>44013</v>
      </c>
      <c r="E254" s="37" t="s">
        <v>14</v>
      </c>
      <c r="F254" s="36" t="s">
        <v>11</v>
      </c>
      <c r="G254" s="35" t="s">
        <v>705</v>
      </c>
      <c r="J254" s="4" t="s">
        <v>706</v>
      </c>
    </row>
    <row r="255" spans="1:10" ht="28.5" customHeight="1" x14ac:dyDescent="0.3">
      <c r="A255" s="36" t="s">
        <v>707</v>
      </c>
      <c r="B255" s="36">
        <f>COUNTIF($A$2:A255,A255)</f>
        <v>1</v>
      </c>
      <c r="C255" s="34">
        <v>44013</v>
      </c>
      <c r="E255" s="37" t="s">
        <v>14</v>
      </c>
      <c r="F255" s="36" t="s">
        <v>11</v>
      </c>
      <c r="G255" s="35" t="s">
        <v>708</v>
      </c>
      <c r="J255" s="4" t="s">
        <v>706</v>
      </c>
    </row>
    <row r="256" spans="1:10" ht="28.5" customHeight="1" x14ac:dyDescent="0.3">
      <c r="A256" s="36" t="s">
        <v>709</v>
      </c>
      <c r="B256" s="36">
        <f>COUNTIF($A$2:A256,A256)</f>
        <v>1</v>
      </c>
      <c r="C256" s="34">
        <v>44114</v>
      </c>
      <c r="E256" s="37" t="s">
        <v>14</v>
      </c>
      <c r="F256" s="36" t="s">
        <v>9</v>
      </c>
      <c r="G256" s="35" t="s">
        <v>710</v>
      </c>
      <c r="J256" s="4" t="s">
        <v>711</v>
      </c>
    </row>
    <row r="257" spans="1:10" ht="28.5" customHeight="1" x14ac:dyDescent="0.3">
      <c r="A257" s="36" t="s">
        <v>712</v>
      </c>
      <c r="B257" s="36">
        <f>COUNTIF($A$2:A257,A257)</f>
        <v>1</v>
      </c>
      <c r="C257" s="34">
        <v>44126</v>
      </c>
      <c r="E257" s="37" t="s">
        <v>14</v>
      </c>
      <c r="F257" s="36" t="s">
        <v>9</v>
      </c>
      <c r="G257" s="35" t="s">
        <v>713</v>
      </c>
      <c r="J257" s="4" t="s">
        <v>714</v>
      </c>
    </row>
    <row r="258" spans="1:10" ht="28.5" customHeight="1" x14ac:dyDescent="0.3">
      <c r="A258" s="36" t="s">
        <v>715</v>
      </c>
      <c r="B258" s="36">
        <f>COUNTIF($A$2:A258,A258)</f>
        <v>1</v>
      </c>
      <c r="C258" s="34">
        <v>44204</v>
      </c>
      <c r="E258" s="37" t="s">
        <v>14</v>
      </c>
      <c r="F258" s="36" t="s">
        <v>9</v>
      </c>
      <c r="G258" s="35" t="s">
        <v>716</v>
      </c>
      <c r="J258" s="4" t="s">
        <v>717</v>
      </c>
    </row>
    <row r="259" spans="1:10" ht="28.5" customHeight="1" x14ac:dyDescent="0.3">
      <c r="A259" s="36" t="s">
        <v>718</v>
      </c>
      <c r="B259" s="36">
        <f>COUNTIF($A$2:A259,A259)</f>
        <v>1</v>
      </c>
      <c r="C259" s="34">
        <v>44209</v>
      </c>
      <c r="E259" s="37" t="s">
        <v>14</v>
      </c>
      <c r="F259" s="36" t="s">
        <v>9</v>
      </c>
      <c r="G259" s="35" t="s">
        <v>719</v>
      </c>
      <c r="J259" s="4" t="s">
        <v>720</v>
      </c>
    </row>
    <row r="260" spans="1:10" ht="28.5" customHeight="1" x14ac:dyDescent="0.3">
      <c r="A260" s="36" t="s">
        <v>721</v>
      </c>
      <c r="B260" s="36">
        <f>COUNTIF($A$2:A260,A260)</f>
        <v>1</v>
      </c>
      <c r="C260" s="34">
        <v>44347</v>
      </c>
      <c r="E260" s="37" t="s">
        <v>14</v>
      </c>
      <c r="F260" s="36" t="s">
        <v>9</v>
      </c>
      <c r="G260" s="35" t="s">
        <v>722</v>
      </c>
      <c r="I260" s="98"/>
      <c r="J260" s="4" t="s">
        <v>723</v>
      </c>
    </row>
    <row r="261" spans="1:10" ht="28.5" customHeight="1" x14ac:dyDescent="0.3">
      <c r="A261" s="36" t="s">
        <v>724</v>
      </c>
      <c r="B261" s="36">
        <f>COUNTIF($A$2:A261,A261)</f>
        <v>1</v>
      </c>
      <c r="C261" s="34">
        <v>44362</v>
      </c>
      <c r="E261" s="37" t="s">
        <v>14</v>
      </c>
      <c r="F261" s="36" t="s">
        <v>9</v>
      </c>
      <c r="G261" s="35" t="s">
        <v>725</v>
      </c>
      <c r="J261" s="4" t="s">
        <v>726</v>
      </c>
    </row>
    <row r="262" spans="1:10" ht="28.5" customHeight="1" x14ac:dyDescent="0.3">
      <c r="A262" s="36" t="s">
        <v>685</v>
      </c>
      <c r="B262" s="36">
        <f>COUNTIF($A$2:A262,A262)</f>
        <v>3</v>
      </c>
      <c r="C262" s="34">
        <v>44386</v>
      </c>
      <c r="E262" s="37" t="s">
        <v>14</v>
      </c>
      <c r="F262" s="36" t="s">
        <v>220</v>
      </c>
      <c r="G262" s="35" t="s">
        <v>727</v>
      </c>
      <c r="J262" s="4" t="s">
        <v>728</v>
      </c>
    </row>
    <row r="263" spans="1:10" ht="28.5" customHeight="1" x14ac:dyDescent="0.3">
      <c r="A263" s="36" t="s">
        <v>672</v>
      </c>
      <c r="B263" s="36">
        <f>COUNTIF($A$2:A263,A263)</f>
        <v>3</v>
      </c>
      <c r="C263" s="34">
        <v>44449</v>
      </c>
      <c r="E263" s="37" t="s">
        <v>14</v>
      </c>
      <c r="F263" s="36" t="s">
        <v>212</v>
      </c>
      <c r="G263" s="35" t="s">
        <v>729</v>
      </c>
      <c r="J263" s="4" t="s">
        <v>730</v>
      </c>
    </row>
    <row r="264" spans="1:10" ht="28.5" customHeight="1" x14ac:dyDescent="0.3">
      <c r="A264" s="107" t="s">
        <v>3438</v>
      </c>
      <c r="B264" s="107">
        <f>COUNTIF($A$2:A264,A264)</f>
        <v>1</v>
      </c>
      <c r="C264" s="108">
        <v>44468</v>
      </c>
      <c r="D264" s="107"/>
      <c r="E264" s="109" t="s">
        <v>14</v>
      </c>
      <c r="F264" s="107" t="s">
        <v>212</v>
      </c>
      <c r="G264" s="106" t="s">
        <v>3439</v>
      </c>
      <c r="H264" s="110"/>
      <c r="I264" s="106"/>
      <c r="J264" s="112" t="s">
        <v>3440</v>
      </c>
    </row>
    <row r="265" spans="1:10" ht="28.5" customHeight="1" x14ac:dyDescent="0.3">
      <c r="A265" s="107" t="s">
        <v>672</v>
      </c>
      <c r="B265" s="107">
        <f>COUNTIF($A$2:A265,A265)</f>
        <v>4</v>
      </c>
      <c r="C265" s="108">
        <v>44469</v>
      </c>
      <c r="D265" s="107"/>
      <c r="E265" s="109" t="s">
        <v>14</v>
      </c>
      <c r="F265" s="107" t="s">
        <v>212</v>
      </c>
      <c r="G265" s="106" t="s">
        <v>3441</v>
      </c>
      <c r="H265" s="110"/>
      <c r="I265" s="106"/>
      <c r="J265" s="112" t="s">
        <v>3442</v>
      </c>
    </row>
    <row r="266" spans="1:10" ht="28.5" customHeight="1" x14ac:dyDescent="0.3">
      <c r="A266" s="107" t="s">
        <v>3443</v>
      </c>
      <c r="B266" s="107">
        <f>COUNTIF($A$2:A266,A266)</f>
        <v>1</v>
      </c>
      <c r="C266" s="108">
        <v>44494</v>
      </c>
      <c r="D266" s="107"/>
      <c r="E266" s="109" t="s">
        <v>14</v>
      </c>
      <c r="F266" s="107" t="s">
        <v>9</v>
      </c>
      <c r="G266" s="106" t="s">
        <v>3444</v>
      </c>
      <c r="H266" s="110"/>
      <c r="I266" s="106"/>
      <c r="J266" s="112" t="s">
        <v>3445</v>
      </c>
    </row>
    <row r="267" spans="1:10" ht="28.5" customHeight="1" x14ac:dyDescent="0.3">
      <c r="A267" s="107" t="s">
        <v>3446</v>
      </c>
      <c r="B267" s="107">
        <f>COUNTIF($A$2:A267,A267)</f>
        <v>1</v>
      </c>
      <c r="C267" s="108">
        <v>44512</v>
      </c>
      <c r="D267" s="107"/>
      <c r="E267" s="109" t="s">
        <v>14</v>
      </c>
      <c r="F267" s="107" t="s">
        <v>9</v>
      </c>
      <c r="G267" s="106" t="s">
        <v>3447</v>
      </c>
      <c r="H267" s="110"/>
      <c r="I267" s="106"/>
      <c r="J267" s="112" t="s">
        <v>3448</v>
      </c>
    </row>
    <row r="268" spans="1:10" ht="28.5" customHeight="1" x14ac:dyDescent="0.3">
      <c r="A268" s="107" t="s">
        <v>3438</v>
      </c>
      <c r="B268" s="107">
        <f>COUNTIF($A$2:A268,A268)</f>
        <v>2</v>
      </c>
      <c r="C268" s="108">
        <v>44530</v>
      </c>
      <c r="D268" s="107"/>
      <c r="E268" s="109" t="s">
        <v>14</v>
      </c>
      <c r="F268" s="107" t="s">
        <v>212</v>
      </c>
      <c r="G268" s="106" t="s">
        <v>3449</v>
      </c>
      <c r="H268" s="110"/>
      <c r="I268" s="106"/>
      <c r="J268" s="112" t="s">
        <v>3450</v>
      </c>
    </row>
    <row r="269" spans="1:10" ht="28.5" customHeight="1" x14ac:dyDescent="0.3">
      <c r="A269" s="107" t="s">
        <v>685</v>
      </c>
      <c r="B269" s="107">
        <f>COUNTIF($A$2:A269,A269)</f>
        <v>4</v>
      </c>
      <c r="C269" s="108">
        <v>44536</v>
      </c>
      <c r="D269" s="107"/>
      <c r="E269" s="109" t="s">
        <v>14</v>
      </c>
      <c r="F269" s="107" t="s">
        <v>220</v>
      </c>
      <c r="G269" s="106" t="s">
        <v>3451</v>
      </c>
      <c r="H269" s="110"/>
      <c r="I269" s="106"/>
      <c r="J269" s="112" t="s">
        <v>3452</v>
      </c>
    </row>
    <row r="270" spans="1:10" ht="28.5" customHeight="1" x14ac:dyDescent="0.3">
      <c r="A270" s="107" t="s">
        <v>3477</v>
      </c>
      <c r="B270" s="107">
        <f>COUNTIF($A$2:A270,A270)</f>
        <v>1</v>
      </c>
      <c r="C270" s="108">
        <v>44536</v>
      </c>
      <c r="D270" s="107"/>
      <c r="E270" s="109" t="s">
        <v>14</v>
      </c>
      <c r="F270" s="114" t="s">
        <v>3478</v>
      </c>
      <c r="G270" s="106" t="s">
        <v>3479</v>
      </c>
      <c r="H270" s="110"/>
      <c r="I270" s="106"/>
      <c r="J270" s="112" t="s">
        <v>3480</v>
      </c>
    </row>
    <row r="271" spans="1:10" ht="28.5" customHeight="1" x14ac:dyDescent="0.3">
      <c r="A271" s="36" t="s">
        <v>731</v>
      </c>
      <c r="B271" s="36">
        <f>COUNTIF($A$2:A271,A271)</f>
        <v>1</v>
      </c>
      <c r="C271" s="34">
        <v>43902</v>
      </c>
      <c r="E271" s="37" t="s">
        <v>15</v>
      </c>
      <c r="F271" s="36" t="s">
        <v>9</v>
      </c>
      <c r="G271" s="35" t="s">
        <v>732</v>
      </c>
      <c r="J271" s="4" t="s">
        <v>733</v>
      </c>
    </row>
    <row r="272" spans="1:10" ht="28.5" customHeight="1" x14ac:dyDescent="0.3">
      <c r="A272" s="36" t="s">
        <v>734</v>
      </c>
      <c r="B272" s="36">
        <f>COUNTIF($A$2:A272,A272)</f>
        <v>1</v>
      </c>
      <c r="C272" s="34">
        <v>43902</v>
      </c>
      <c r="E272" s="37" t="s">
        <v>15</v>
      </c>
      <c r="F272" s="36" t="s">
        <v>212</v>
      </c>
      <c r="G272" s="35" t="s">
        <v>735</v>
      </c>
      <c r="J272" s="4" t="s">
        <v>733</v>
      </c>
    </row>
    <row r="273" spans="1:10" ht="28.5" customHeight="1" x14ac:dyDescent="0.3">
      <c r="A273" s="36" t="s">
        <v>734</v>
      </c>
      <c r="B273" s="36">
        <f>COUNTIF($A$2:A273,A273)</f>
        <v>2</v>
      </c>
      <c r="C273" s="34">
        <v>43906</v>
      </c>
      <c r="E273" s="37" t="s">
        <v>15</v>
      </c>
      <c r="F273" s="36" t="s">
        <v>212</v>
      </c>
      <c r="G273" s="35" t="s">
        <v>736</v>
      </c>
      <c r="J273" s="4" t="s">
        <v>737</v>
      </c>
    </row>
    <row r="274" spans="1:10" ht="28.5" customHeight="1" x14ac:dyDescent="0.3">
      <c r="A274" s="36" t="s">
        <v>734</v>
      </c>
      <c r="B274" s="36">
        <f>COUNTIF($A$2:A274,A274)</f>
        <v>3</v>
      </c>
      <c r="C274" s="34">
        <v>43908</v>
      </c>
      <c r="E274" s="37" t="s">
        <v>15</v>
      </c>
      <c r="F274" s="36" t="s">
        <v>212</v>
      </c>
      <c r="G274" s="35" t="s">
        <v>738</v>
      </c>
      <c r="I274" s="4"/>
      <c r="J274" s="4" t="s">
        <v>739</v>
      </c>
    </row>
    <row r="275" spans="1:10" ht="28.5" customHeight="1" x14ac:dyDescent="0.3">
      <c r="A275" s="36" t="s">
        <v>740</v>
      </c>
      <c r="B275" s="36">
        <f>COUNTIF($A$2:A275,A275)</f>
        <v>1</v>
      </c>
      <c r="C275" s="34">
        <v>43908</v>
      </c>
      <c r="E275" s="37" t="s">
        <v>15</v>
      </c>
      <c r="F275" s="36" t="s">
        <v>212</v>
      </c>
      <c r="G275" s="35" t="s">
        <v>741</v>
      </c>
      <c r="I275" s="4"/>
      <c r="J275" s="4" t="s">
        <v>739</v>
      </c>
    </row>
    <row r="276" spans="1:10" ht="28.5" customHeight="1" x14ac:dyDescent="0.3">
      <c r="A276" s="36" t="s">
        <v>742</v>
      </c>
      <c r="B276" s="36">
        <f>COUNTIF($A$2:A276,A276)</f>
        <v>1</v>
      </c>
      <c r="C276" s="34">
        <v>43908</v>
      </c>
      <c r="E276" s="37" t="s">
        <v>15</v>
      </c>
      <c r="F276" s="36" t="s">
        <v>9</v>
      </c>
      <c r="G276" s="35" t="s">
        <v>743</v>
      </c>
      <c r="I276" s="4"/>
      <c r="J276" s="4" t="s">
        <v>739</v>
      </c>
    </row>
    <row r="277" spans="1:10" ht="28.5" customHeight="1" x14ac:dyDescent="0.3">
      <c r="A277" s="36" t="s">
        <v>744</v>
      </c>
      <c r="B277" s="36">
        <f>COUNTIF($A$2:A277,A277)</f>
        <v>1</v>
      </c>
      <c r="C277" s="34">
        <v>43913</v>
      </c>
      <c r="E277" s="37" t="s">
        <v>15</v>
      </c>
      <c r="F277" s="36" t="s">
        <v>3</v>
      </c>
      <c r="G277" s="35" t="s">
        <v>745</v>
      </c>
      <c r="J277" s="4" t="s">
        <v>746</v>
      </c>
    </row>
    <row r="278" spans="1:10" ht="28.5" customHeight="1" x14ac:dyDescent="0.3">
      <c r="A278" s="36" t="s">
        <v>747</v>
      </c>
      <c r="B278" s="36">
        <f>COUNTIF($A$2:A278,A278)</f>
        <v>1</v>
      </c>
      <c r="C278" s="34">
        <v>43913</v>
      </c>
      <c r="E278" s="37" t="s">
        <v>15</v>
      </c>
      <c r="F278" s="36" t="s">
        <v>3</v>
      </c>
      <c r="G278" s="35" t="s">
        <v>748</v>
      </c>
      <c r="J278" s="4" t="s">
        <v>746</v>
      </c>
    </row>
    <row r="279" spans="1:10" ht="28.5" customHeight="1" x14ac:dyDescent="0.3">
      <c r="A279" s="36" t="s">
        <v>731</v>
      </c>
      <c r="B279" s="36">
        <f>COUNTIF($A$2:A279,A279)</f>
        <v>2</v>
      </c>
      <c r="C279" s="34">
        <v>43917</v>
      </c>
      <c r="E279" s="37" t="s">
        <v>15</v>
      </c>
      <c r="F279" s="36" t="s">
        <v>9</v>
      </c>
      <c r="G279" s="35" t="s">
        <v>749</v>
      </c>
      <c r="I279" s="35" t="s">
        <v>750</v>
      </c>
      <c r="J279" s="4" t="s">
        <v>751</v>
      </c>
    </row>
    <row r="280" spans="1:10" ht="28.5" customHeight="1" x14ac:dyDescent="0.3">
      <c r="A280" s="36" t="s">
        <v>734</v>
      </c>
      <c r="B280" s="36">
        <f>COUNTIF($A$2:A280,A280)</f>
        <v>4</v>
      </c>
      <c r="C280" s="34">
        <v>43917</v>
      </c>
      <c r="E280" s="37" t="s">
        <v>15</v>
      </c>
      <c r="F280" s="36" t="s">
        <v>212</v>
      </c>
      <c r="G280" s="35" t="s">
        <v>752</v>
      </c>
      <c r="J280" s="4" t="s">
        <v>751</v>
      </c>
    </row>
    <row r="281" spans="1:10" ht="28.5" customHeight="1" x14ac:dyDescent="0.3">
      <c r="A281" s="36" t="s">
        <v>742</v>
      </c>
      <c r="B281" s="36">
        <f>COUNTIF($A$2:A281,A281)</f>
        <v>2</v>
      </c>
      <c r="C281" s="34">
        <v>43917</v>
      </c>
      <c r="E281" s="37" t="s">
        <v>15</v>
      </c>
      <c r="F281" s="36" t="s">
        <v>9</v>
      </c>
      <c r="G281" s="35" t="s">
        <v>753</v>
      </c>
      <c r="J281" s="4" t="s">
        <v>751</v>
      </c>
    </row>
    <row r="282" spans="1:10" ht="28.5" customHeight="1" x14ac:dyDescent="0.3">
      <c r="A282" s="36" t="s">
        <v>754</v>
      </c>
      <c r="B282" s="36">
        <f>COUNTIF($A$2:A282,A282)</f>
        <v>1</v>
      </c>
      <c r="C282" s="34">
        <v>43917</v>
      </c>
      <c r="E282" s="37" t="s">
        <v>15</v>
      </c>
      <c r="F282" s="36" t="s">
        <v>11</v>
      </c>
      <c r="G282" s="35" t="s">
        <v>755</v>
      </c>
      <c r="J282" s="4" t="s">
        <v>756</v>
      </c>
    </row>
    <row r="283" spans="1:10" ht="28.5" customHeight="1" x14ac:dyDescent="0.3">
      <c r="A283" s="36" t="s">
        <v>744</v>
      </c>
      <c r="B283" s="36">
        <f>COUNTIF($A$2:A283,A283)</f>
        <v>2</v>
      </c>
      <c r="C283" s="34">
        <v>43935</v>
      </c>
      <c r="E283" s="37" t="s">
        <v>15</v>
      </c>
      <c r="F283" s="36" t="s">
        <v>3</v>
      </c>
      <c r="G283" s="35" t="s">
        <v>757</v>
      </c>
      <c r="J283" s="4" t="s">
        <v>758</v>
      </c>
    </row>
    <row r="284" spans="1:10" ht="28.5" customHeight="1" x14ac:dyDescent="0.3">
      <c r="A284" s="36" t="s">
        <v>759</v>
      </c>
      <c r="B284" s="36">
        <f>COUNTIF($A$2:A284,A284)</f>
        <v>1</v>
      </c>
      <c r="C284" s="34">
        <v>43935</v>
      </c>
      <c r="E284" s="37" t="s">
        <v>15</v>
      </c>
      <c r="F284" s="36" t="s">
        <v>220</v>
      </c>
      <c r="G284" s="35" t="s">
        <v>760</v>
      </c>
      <c r="J284" s="4" t="s">
        <v>758</v>
      </c>
    </row>
    <row r="285" spans="1:10" ht="28.5" customHeight="1" x14ac:dyDescent="0.3">
      <c r="A285" s="36" t="s">
        <v>734</v>
      </c>
      <c r="B285" s="36">
        <f>COUNTIF($A$2:A285,A285)</f>
        <v>5</v>
      </c>
      <c r="C285" s="34">
        <v>43937</v>
      </c>
      <c r="E285" s="37" t="s">
        <v>15</v>
      </c>
      <c r="F285" s="36" t="s">
        <v>212</v>
      </c>
      <c r="G285" s="35" t="s">
        <v>761</v>
      </c>
      <c r="J285" s="4" t="s">
        <v>762</v>
      </c>
    </row>
    <row r="286" spans="1:10" ht="28.5" customHeight="1" x14ac:dyDescent="0.3">
      <c r="A286" s="36" t="s">
        <v>740</v>
      </c>
      <c r="B286" s="36">
        <f>COUNTIF($A$2:A286,A286)</f>
        <v>2</v>
      </c>
      <c r="C286" s="34">
        <v>43937</v>
      </c>
      <c r="E286" s="37" t="s">
        <v>15</v>
      </c>
      <c r="F286" s="36" t="s">
        <v>212</v>
      </c>
      <c r="G286" s="35" t="s">
        <v>763</v>
      </c>
      <c r="J286" s="4" t="s">
        <v>764</v>
      </c>
    </row>
    <row r="287" spans="1:10" ht="28.5" customHeight="1" x14ac:dyDescent="0.3">
      <c r="A287" s="36" t="s">
        <v>731</v>
      </c>
      <c r="B287" s="36">
        <f>COUNTIF($A$2:A287,A287)</f>
        <v>3</v>
      </c>
      <c r="C287" s="34">
        <v>43951</v>
      </c>
      <c r="E287" s="37" t="s">
        <v>15</v>
      </c>
      <c r="F287" s="36" t="s">
        <v>9</v>
      </c>
      <c r="G287" s="35" t="s">
        <v>765</v>
      </c>
      <c r="J287" s="4" t="s">
        <v>766</v>
      </c>
    </row>
    <row r="288" spans="1:10" ht="28.5" customHeight="1" x14ac:dyDescent="0.3">
      <c r="A288" s="36" t="s">
        <v>734</v>
      </c>
      <c r="B288" s="36">
        <f>COUNTIF($A$2:A288,A288)</f>
        <v>6</v>
      </c>
      <c r="C288" s="34">
        <v>43951</v>
      </c>
      <c r="E288" s="37" t="s">
        <v>15</v>
      </c>
      <c r="F288" s="36" t="s">
        <v>212</v>
      </c>
      <c r="G288" s="35" t="s">
        <v>767</v>
      </c>
      <c r="J288" s="4" t="s">
        <v>766</v>
      </c>
    </row>
    <row r="289" spans="1:10" ht="28.5" customHeight="1" x14ac:dyDescent="0.3">
      <c r="A289" s="36" t="s">
        <v>742</v>
      </c>
      <c r="B289" s="36">
        <f>COUNTIF($A$2:A289,A289)</f>
        <v>3</v>
      </c>
      <c r="C289" s="34">
        <v>43951</v>
      </c>
      <c r="E289" s="37" t="s">
        <v>15</v>
      </c>
      <c r="F289" s="36" t="s">
        <v>9</v>
      </c>
      <c r="G289" s="35" t="s">
        <v>768</v>
      </c>
      <c r="J289" s="4" t="s">
        <v>766</v>
      </c>
    </row>
    <row r="290" spans="1:10" ht="28.5" customHeight="1" x14ac:dyDescent="0.3">
      <c r="A290" s="36" t="s">
        <v>754</v>
      </c>
      <c r="B290" s="36">
        <f>COUNTIF($A$2:A290,A290)</f>
        <v>2</v>
      </c>
      <c r="C290" s="34">
        <v>43951</v>
      </c>
      <c r="E290" s="37" t="s">
        <v>15</v>
      </c>
      <c r="F290" s="36" t="s">
        <v>11</v>
      </c>
      <c r="G290" s="35" t="s">
        <v>769</v>
      </c>
      <c r="J290" s="4" t="s">
        <v>766</v>
      </c>
    </row>
    <row r="291" spans="1:10" ht="28.5" customHeight="1" x14ac:dyDescent="0.3">
      <c r="A291" s="36" t="s">
        <v>770</v>
      </c>
      <c r="B291" s="36">
        <f>COUNTIF($A$2:A291,A291)</f>
        <v>1</v>
      </c>
      <c r="C291" s="34">
        <v>43952</v>
      </c>
      <c r="E291" s="37" t="s">
        <v>15</v>
      </c>
      <c r="F291" s="36" t="s">
        <v>9</v>
      </c>
      <c r="G291" s="99" t="s">
        <v>771</v>
      </c>
      <c r="J291" s="4" t="s">
        <v>772</v>
      </c>
    </row>
    <row r="292" spans="1:10" ht="28.5" customHeight="1" x14ac:dyDescent="0.3">
      <c r="A292" s="36" t="s">
        <v>770</v>
      </c>
      <c r="B292" s="36">
        <f>COUNTIF($A$2:A292,A292)</f>
        <v>2</v>
      </c>
      <c r="C292" s="34">
        <v>43952</v>
      </c>
      <c r="E292" s="37" t="s">
        <v>15</v>
      </c>
      <c r="F292" s="36" t="s">
        <v>9</v>
      </c>
      <c r="G292" s="99" t="s">
        <v>773</v>
      </c>
      <c r="J292" s="4" t="s">
        <v>774</v>
      </c>
    </row>
    <row r="293" spans="1:10" ht="28.5" customHeight="1" x14ac:dyDescent="0.3">
      <c r="A293" s="36" t="s">
        <v>775</v>
      </c>
      <c r="B293" s="36">
        <f>COUNTIF($A$2:A293,A293)</f>
        <v>1</v>
      </c>
      <c r="C293" s="34">
        <v>43959</v>
      </c>
      <c r="E293" s="37" t="s">
        <v>15</v>
      </c>
      <c r="F293" s="36" t="s">
        <v>9</v>
      </c>
      <c r="G293" s="35" t="s">
        <v>776</v>
      </c>
      <c r="J293" s="4" t="s">
        <v>777</v>
      </c>
    </row>
    <row r="294" spans="1:10" ht="28.5" customHeight="1" x14ac:dyDescent="0.3">
      <c r="A294" s="36" t="s">
        <v>775</v>
      </c>
      <c r="B294" s="36">
        <f>COUNTIF($A$2:A294,A294)</f>
        <v>2</v>
      </c>
      <c r="C294" s="34">
        <v>43959</v>
      </c>
      <c r="E294" s="37" t="s">
        <v>15</v>
      </c>
      <c r="F294" s="36" t="s">
        <v>212</v>
      </c>
      <c r="G294" s="35" t="s">
        <v>778</v>
      </c>
      <c r="J294" s="4" t="s">
        <v>779</v>
      </c>
    </row>
    <row r="295" spans="1:10" ht="28.5" customHeight="1" x14ac:dyDescent="0.3">
      <c r="A295" s="36" t="s">
        <v>780</v>
      </c>
      <c r="B295" s="36">
        <f>COUNTIF($A$2:A295,A295)</f>
        <v>1</v>
      </c>
      <c r="C295" s="34">
        <v>43959</v>
      </c>
      <c r="E295" s="37" t="s">
        <v>15</v>
      </c>
      <c r="F295" s="36" t="s">
        <v>212</v>
      </c>
      <c r="G295" s="35" t="s">
        <v>781</v>
      </c>
      <c r="J295" s="4" t="s">
        <v>782</v>
      </c>
    </row>
    <row r="296" spans="1:10" ht="28.5" customHeight="1" x14ac:dyDescent="0.3">
      <c r="A296" s="36" t="s">
        <v>783</v>
      </c>
      <c r="B296" s="36">
        <f>COUNTIF($A$2:A296,A296)</f>
        <v>1</v>
      </c>
      <c r="C296" s="34">
        <v>43964</v>
      </c>
      <c r="E296" s="37" t="s">
        <v>15</v>
      </c>
      <c r="F296" s="36" t="s">
        <v>13</v>
      </c>
      <c r="G296" s="35" t="s">
        <v>784</v>
      </c>
      <c r="J296" s="4" t="s">
        <v>785</v>
      </c>
    </row>
    <row r="297" spans="1:10" ht="28.5" customHeight="1" x14ac:dyDescent="0.3">
      <c r="A297" s="36" t="s">
        <v>786</v>
      </c>
      <c r="B297" s="36">
        <f>COUNTIF($A$2:A297,A297)</f>
        <v>1</v>
      </c>
      <c r="C297" s="34">
        <v>43966</v>
      </c>
      <c r="E297" s="37" t="s">
        <v>15</v>
      </c>
      <c r="F297" s="36" t="s">
        <v>3</v>
      </c>
      <c r="G297" s="35" t="s">
        <v>787</v>
      </c>
      <c r="J297" s="4" t="s">
        <v>788</v>
      </c>
    </row>
    <row r="298" spans="1:10" ht="28.5" customHeight="1" x14ac:dyDescent="0.3">
      <c r="A298" s="36" t="s">
        <v>754</v>
      </c>
      <c r="B298" s="36">
        <f>COUNTIF($A$2:A298,A298)</f>
        <v>3</v>
      </c>
      <c r="C298" s="34">
        <v>43980</v>
      </c>
      <c r="E298" s="37" t="s">
        <v>15</v>
      </c>
      <c r="F298" s="36" t="s">
        <v>11</v>
      </c>
      <c r="G298" s="35" t="s">
        <v>789</v>
      </c>
      <c r="J298" s="4" t="s">
        <v>790</v>
      </c>
    </row>
    <row r="299" spans="1:10" ht="28.5" customHeight="1" x14ac:dyDescent="0.3">
      <c r="A299" s="36" t="s">
        <v>731</v>
      </c>
      <c r="B299" s="36">
        <f>COUNTIF($A$2:A299,A299)</f>
        <v>4</v>
      </c>
      <c r="C299" s="34">
        <v>44012</v>
      </c>
      <c r="E299" s="37" t="s">
        <v>15</v>
      </c>
      <c r="F299" s="36" t="s">
        <v>9</v>
      </c>
      <c r="G299" s="35" t="s">
        <v>791</v>
      </c>
      <c r="J299" s="4" t="s">
        <v>792</v>
      </c>
    </row>
    <row r="300" spans="1:10" ht="28.5" customHeight="1" x14ac:dyDescent="0.3">
      <c r="A300" s="36" t="s">
        <v>734</v>
      </c>
      <c r="B300" s="36">
        <f>COUNTIF($A$2:A300,A300)</f>
        <v>7</v>
      </c>
      <c r="C300" s="34">
        <v>44012</v>
      </c>
      <c r="E300" s="37" t="s">
        <v>15</v>
      </c>
      <c r="F300" s="36" t="s">
        <v>212</v>
      </c>
      <c r="G300" s="35" t="s">
        <v>793</v>
      </c>
      <c r="J300" s="4" t="s">
        <v>792</v>
      </c>
    </row>
    <row r="301" spans="1:10" ht="28.5" customHeight="1" x14ac:dyDescent="0.3">
      <c r="A301" s="36" t="s">
        <v>742</v>
      </c>
      <c r="B301" s="36">
        <f>COUNTIF($A$2:A301,A301)</f>
        <v>4</v>
      </c>
      <c r="C301" s="34">
        <v>44012</v>
      </c>
      <c r="E301" s="37" t="s">
        <v>15</v>
      </c>
      <c r="F301" s="36" t="s">
        <v>9</v>
      </c>
      <c r="G301" s="35" t="s">
        <v>794</v>
      </c>
      <c r="H301" s="2" t="s">
        <v>240</v>
      </c>
      <c r="J301" s="4" t="s">
        <v>792</v>
      </c>
    </row>
    <row r="302" spans="1:10" ht="28.5" customHeight="1" x14ac:dyDescent="0.3">
      <c r="A302" s="36" t="s">
        <v>780</v>
      </c>
      <c r="B302" s="36">
        <f>COUNTIF($A$2:A302,A302)</f>
        <v>2</v>
      </c>
      <c r="C302" s="34">
        <v>44012</v>
      </c>
      <c r="E302" s="37" t="s">
        <v>15</v>
      </c>
      <c r="F302" s="36" t="s">
        <v>212</v>
      </c>
      <c r="G302" s="35" t="s">
        <v>795</v>
      </c>
      <c r="J302" s="4" t="s">
        <v>792</v>
      </c>
    </row>
    <row r="303" spans="1:10" ht="28.5" customHeight="1" x14ac:dyDescent="0.3">
      <c r="A303" s="36" t="s">
        <v>754</v>
      </c>
      <c r="B303" s="36">
        <f>COUNTIF($A$2:A303,A303)</f>
        <v>4</v>
      </c>
      <c r="C303" s="34">
        <v>44012</v>
      </c>
      <c r="E303" s="37" t="s">
        <v>15</v>
      </c>
      <c r="F303" s="36" t="s">
        <v>11</v>
      </c>
      <c r="G303" s="35" t="s">
        <v>796</v>
      </c>
      <c r="J303" s="4" t="s">
        <v>797</v>
      </c>
    </row>
    <row r="304" spans="1:10" ht="28.5" customHeight="1" x14ac:dyDescent="0.3">
      <c r="A304" s="36" t="s">
        <v>754</v>
      </c>
      <c r="B304" s="36">
        <f>COUNTIF($A$2:A304,A304)</f>
        <v>5</v>
      </c>
      <c r="C304" s="34">
        <v>44043</v>
      </c>
      <c r="E304" s="37" t="s">
        <v>15</v>
      </c>
      <c r="F304" s="36" t="s">
        <v>11</v>
      </c>
      <c r="G304" s="35" t="s">
        <v>798</v>
      </c>
      <c r="J304" s="4" t="s">
        <v>799</v>
      </c>
    </row>
    <row r="305" spans="1:10" ht="28.5" customHeight="1" x14ac:dyDescent="0.3">
      <c r="A305" s="36" t="s">
        <v>754</v>
      </c>
      <c r="B305" s="36">
        <f>COUNTIF($A$2:A305,A305)</f>
        <v>6</v>
      </c>
      <c r="C305" s="34">
        <v>44074</v>
      </c>
      <c r="E305" s="37" t="s">
        <v>15</v>
      </c>
      <c r="F305" s="36" t="s">
        <v>11</v>
      </c>
      <c r="G305" s="35" t="s">
        <v>800</v>
      </c>
      <c r="J305" s="4" t="s">
        <v>801</v>
      </c>
    </row>
    <row r="306" spans="1:10" ht="28.5" customHeight="1" x14ac:dyDescent="0.3">
      <c r="A306" s="36" t="s">
        <v>754</v>
      </c>
      <c r="B306" s="36">
        <f>COUNTIF($A$2:A306,A306)</f>
        <v>7</v>
      </c>
      <c r="C306" s="34">
        <v>44099</v>
      </c>
      <c r="E306" s="37" t="s">
        <v>15</v>
      </c>
      <c r="F306" s="36" t="s">
        <v>11</v>
      </c>
      <c r="G306" s="35" t="s">
        <v>802</v>
      </c>
      <c r="J306" s="4" t="s">
        <v>803</v>
      </c>
    </row>
    <row r="307" spans="1:10" ht="28.5" customHeight="1" x14ac:dyDescent="0.3">
      <c r="A307" s="36" t="s">
        <v>754</v>
      </c>
      <c r="B307" s="36">
        <f>COUNTIF($A$2:A307,A307)</f>
        <v>8</v>
      </c>
      <c r="C307" s="34">
        <v>44134</v>
      </c>
      <c r="E307" s="37" t="s">
        <v>15</v>
      </c>
      <c r="F307" s="36" t="s">
        <v>11</v>
      </c>
      <c r="G307" s="35" t="s">
        <v>804</v>
      </c>
      <c r="J307" s="4" t="s">
        <v>805</v>
      </c>
    </row>
    <row r="308" spans="1:10" ht="28.5" customHeight="1" x14ac:dyDescent="0.3">
      <c r="A308" s="36" t="s">
        <v>754</v>
      </c>
      <c r="B308" s="36">
        <f>COUNTIF($A$2:A308,A308)</f>
        <v>9</v>
      </c>
      <c r="C308" s="34">
        <v>44162</v>
      </c>
      <c r="E308" s="37" t="s">
        <v>15</v>
      </c>
      <c r="F308" s="36" t="s">
        <v>11</v>
      </c>
      <c r="G308" s="35" t="s">
        <v>806</v>
      </c>
      <c r="J308" s="4" t="s">
        <v>807</v>
      </c>
    </row>
    <row r="309" spans="1:10" ht="28.5" customHeight="1" x14ac:dyDescent="0.3">
      <c r="A309" s="36" t="s">
        <v>754</v>
      </c>
      <c r="B309" s="36">
        <f>COUNTIF($A$2:A309,A309)</f>
        <v>10</v>
      </c>
      <c r="C309" s="34">
        <v>44183</v>
      </c>
      <c r="E309" s="37" t="s">
        <v>15</v>
      </c>
      <c r="F309" s="36" t="s">
        <v>11</v>
      </c>
      <c r="G309" s="35" t="s">
        <v>808</v>
      </c>
      <c r="J309" s="4" t="s">
        <v>809</v>
      </c>
    </row>
    <row r="310" spans="1:10" ht="28.5" customHeight="1" x14ac:dyDescent="0.3">
      <c r="A310" s="36" t="s">
        <v>754</v>
      </c>
      <c r="B310" s="36">
        <f>COUNTIF($A$2:A310,A310)</f>
        <v>11</v>
      </c>
      <c r="C310" s="34">
        <v>44225</v>
      </c>
      <c r="E310" s="37" t="s">
        <v>15</v>
      </c>
      <c r="F310" s="36" t="s">
        <v>11</v>
      </c>
      <c r="G310" s="35" t="s">
        <v>810</v>
      </c>
      <c r="J310" s="4" t="s">
        <v>811</v>
      </c>
    </row>
    <row r="311" spans="1:10" ht="28.5" customHeight="1" x14ac:dyDescent="0.3">
      <c r="A311" s="36" t="s">
        <v>754</v>
      </c>
      <c r="B311" s="36">
        <f>COUNTIF($A$2:A311,A311)</f>
        <v>12</v>
      </c>
      <c r="C311" s="34">
        <v>44281</v>
      </c>
      <c r="E311" s="37" t="s">
        <v>15</v>
      </c>
      <c r="F311" s="36" t="s">
        <v>11</v>
      </c>
      <c r="G311" s="35" t="s">
        <v>812</v>
      </c>
      <c r="J311" s="4" t="s">
        <v>813</v>
      </c>
    </row>
    <row r="312" spans="1:10" ht="28.5" customHeight="1" x14ac:dyDescent="0.3">
      <c r="A312" s="36" t="s">
        <v>754</v>
      </c>
      <c r="B312" s="36">
        <f>COUNTIF($A$2:A312,A312)</f>
        <v>13</v>
      </c>
      <c r="C312" s="34">
        <v>44316</v>
      </c>
      <c r="E312" s="37" t="s">
        <v>15</v>
      </c>
      <c r="F312" s="36" t="s">
        <v>11</v>
      </c>
      <c r="G312" s="35" t="s">
        <v>814</v>
      </c>
      <c r="J312" s="4" t="s">
        <v>815</v>
      </c>
    </row>
    <row r="313" spans="1:10" ht="28.5" customHeight="1" x14ac:dyDescent="0.3">
      <c r="A313" s="36" t="s">
        <v>754</v>
      </c>
      <c r="B313" s="36">
        <f>COUNTIF($A$2:A313,A313)</f>
        <v>14</v>
      </c>
      <c r="C313" s="34">
        <v>44375</v>
      </c>
      <c r="E313" s="37" t="s">
        <v>15</v>
      </c>
      <c r="F313" s="36" t="s">
        <v>11</v>
      </c>
      <c r="G313" s="35" t="s">
        <v>816</v>
      </c>
      <c r="J313" s="4" t="s">
        <v>817</v>
      </c>
    </row>
    <row r="314" spans="1:10" ht="28.5" customHeight="1" x14ac:dyDescent="0.3">
      <c r="A314" s="36" t="s">
        <v>754</v>
      </c>
      <c r="B314" s="36">
        <f>COUNTIF($A$2:A314,A314)</f>
        <v>15</v>
      </c>
      <c r="C314" s="34">
        <v>44407</v>
      </c>
      <c r="E314" s="37" t="s">
        <v>15</v>
      </c>
      <c r="F314" s="36" t="s">
        <v>11</v>
      </c>
      <c r="G314" s="35" t="s">
        <v>818</v>
      </c>
      <c r="J314" s="4" t="s">
        <v>819</v>
      </c>
    </row>
    <row r="315" spans="1:10" ht="28.5" customHeight="1" x14ac:dyDescent="0.3">
      <c r="A315" s="36" t="s">
        <v>754</v>
      </c>
      <c r="B315" s="36">
        <f>COUNTIF($A$2:A315,A315)</f>
        <v>16</v>
      </c>
      <c r="C315" s="34">
        <v>44469</v>
      </c>
      <c r="E315" s="37" t="s">
        <v>15</v>
      </c>
      <c r="F315" s="36" t="s">
        <v>11</v>
      </c>
      <c r="G315" s="35" t="s">
        <v>820</v>
      </c>
      <c r="H315" s="2" t="s">
        <v>240</v>
      </c>
      <c r="J315" s="4" t="s">
        <v>821</v>
      </c>
    </row>
    <row r="316" spans="1:10" ht="28.5" customHeight="1" x14ac:dyDescent="0.3">
      <c r="A316" s="36" t="s">
        <v>754</v>
      </c>
      <c r="B316" s="36">
        <f>COUNTIF($A$2:A316,A316)</f>
        <v>17</v>
      </c>
      <c r="C316" s="34">
        <v>44498</v>
      </c>
      <c r="E316" s="37" t="s">
        <v>15</v>
      </c>
      <c r="F316" s="36" t="s">
        <v>11</v>
      </c>
      <c r="G316" s="35" t="s">
        <v>3501</v>
      </c>
      <c r="H316" s="2" t="s">
        <v>240</v>
      </c>
      <c r="J316" s="105" t="s">
        <v>3502</v>
      </c>
    </row>
    <row r="317" spans="1:10" ht="28.5" customHeight="1" x14ac:dyDescent="0.3">
      <c r="A317" s="36" t="s">
        <v>754</v>
      </c>
      <c r="B317" s="36">
        <f>COUNTIF($A$2:A317,A317)</f>
        <v>18</v>
      </c>
      <c r="C317" s="34">
        <v>44547</v>
      </c>
      <c r="E317" s="37" t="s">
        <v>15</v>
      </c>
      <c r="F317" s="36" t="s">
        <v>11</v>
      </c>
      <c r="G317" s="35" t="s">
        <v>3503</v>
      </c>
      <c r="H317" s="2" t="s">
        <v>240</v>
      </c>
      <c r="J317" s="105" t="s">
        <v>3504</v>
      </c>
    </row>
    <row r="318" spans="1:10" ht="28.5" customHeight="1" x14ac:dyDescent="0.3">
      <c r="A318" s="36" t="s">
        <v>822</v>
      </c>
      <c r="B318" s="36">
        <f>COUNTIF($A$2:A318,A318)</f>
        <v>1</v>
      </c>
      <c r="C318" s="34">
        <v>43906</v>
      </c>
      <c r="E318" s="37" t="s">
        <v>16</v>
      </c>
      <c r="F318" s="36" t="s">
        <v>9</v>
      </c>
      <c r="G318" s="35" t="s">
        <v>823</v>
      </c>
      <c r="J318" s="4" t="s">
        <v>824</v>
      </c>
    </row>
    <row r="319" spans="1:10" ht="28.5" customHeight="1" x14ac:dyDescent="0.3">
      <c r="A319" s="36" t="s">
        <v>825</v>
      </c>
      <c r="B319" s="36">
        <f>COUNTIF($A$2:A319,A319)</f>
        <v>1</v>
      </c>
      <c r="C319" s="34">
        <v>43906</v>
      </c>
      <c r="E319" s="37" t="s">
        <v>16</v>
      </c>
      <c r="F319" s="36" t="s">
        <v>212</v>
      </c>
      <c r="G319" s="35" t="s">
        <v>826</v>
      </c>
      <c r="J319" s="4" t="s">
        <v>824</v>
      </c>
    </row>
    <row r="320" spans="1:10" ht="28.5" customHeight="1" x14ac:dyDescent="0.3">
      <c r="A320" s="36" t="s">
        <v>827</v>
      </c>
      <c r="B320" s="36">
        <f>COUNTIF($A$2:A320,A320)</f>
        <v>1</v>
      </c>
      <c r="C320" s="34">
        <v>43906</v>
      </c>
      <c r="E320" s="37" t="s">
        <v>16</v>
      </c>
      <c r="F320" s="36" t="s">
        <v>11</v>
      </c>
      <c r="G320" s="35" t="s">
        <v>828</v>
      </c>
      <c r="J320" s="4" t="s">
        <v>824</v>
      </c>
    </row>
    <row r="321" spans="1:10" ht="28.5" customHeight="1" x14ac:dyDescent="0.3">
      <c r="A321" s="36" t="s">
        <v>827</v>
      </c>
      <c r="B321" s="36">
        <f>COUNTIF($A$2:A321,A321)</f>
        <v>2</v>
      </c>
      <c r="C321" s="34">
        <v>43916</v>
      </c>
      <c r="E321" s="37" t="s">
        <v>16</v>
      </c>
      <c r="F321" s="36" t="s">
        <v>11</v>
      </c>
      <c r="G321" s="35" t="s">
        <v>829</v>
      </c>
      <c r="J321" s="4" t="s">
        <v>830</v>
      </c>
    </row>
    <row r="322" spans="1:10" ht="28.5" customHeight="1" x14ac:dyDescent="0.3">
      <c r="A322" s="36" t="s">
        <v>831</v>
      </c>
      <c r="B322" s="36">
        <f>COUNTIF($A$2:A322,A322)</f>
        <v>1</v>
      </c>
      <c r="C322" s="34">
        <v>43929</v>
      </c>
      <c r="E322" s="37" t="s">
        <v>16</v>
      </c>
      <c r="F322" s="36" t="s">
        <v>13</v>
      </c>
      <c r="G322" s="35" t="s">
        <v>832</v>
      </c>
      <c r="J322" s="4" t="s">
        <v>833</v>
      </c>
    </row>
    <row r="323" spans="1:10" ht="28.5" customHeight="1" x14ac:dyDescent="0.3">
      <c r="A323" s="36" t="s">
        <v>825</v>
      </c>
      <c r="B323" s="36">
        <f>COUNTIF($A$2:A323,A323)</f>
        <v>2</v>
      </c>
      <c r="C323" s="34">
        <v>43958</v>
      </c>
      <c r="E323" s="37" t="s">
        <v>16</v>
      </c>
      <c r="F323" s="36" t="s">
        <v>212</v>
      </c>
      <c r="G323" s="35" t="s">
        <v>834</v>
      </c>
      <c r="I323" s="35" t="s">
        <v>835</v>
      </c>
      <c r="J323" s="4" t="s">
        <v>836</v>
      </c>
    </row>
    <row r="324" spans="1:10" ht="28.5" customHeight="1" x14ac:dyDescent="0.3">
      <c r="A324" s="36" t="s">
        <v>827</v>
      </c>
      <c r="B324" s="36">
        <f>COUNTIF($A$2:A324,A324)</f>
        <v>3</v>
      </c>
      <c r="C324" s="34">
        <v>43958</v>
      </c>
      <c r="E324" s="37" t="s">
        <v>16</v>
      </c>
      <c r="F324" s="36" t="s">
        <v>11</v>
      </c>
      <c r="G324" s="35" t="s">
        <v>837</v>
      </c>
      <c r="J324" s="4" t="s">
        <v>838</v>
      </c>
    </row>
    <row r="325" spans="1:10" ht="28.5" customHeight="1" x14ac:dyDescent="0.3">
      <c r="A325" s="36" t="s">
        <v>827</v>
      </c>
      <c r="B325" s="36">
        <f>COUNTIF($A$2:A325,A325)</f>
        <v>4</v>
      </c>
      <c r="C325" s="34">
        <v>44006</v>
      </c>
      <c r="E325" s="37" t="s">
        <v>16</v>
      </c>
      <c r="F325" s="36" t="s">
        <v>11</v>
      </c>
      <c r="G325" s="35" t="s">
        <v>839</v>
      </c>
      <c r="J325" s="4" t="s">
        <v>840</v>
      </c>
    </row>
    <row r="326" spans="1:10" ht="28.5" customHeight="1" x14ac:dyDescent="0.3">
      <c r="A326" s="36" t="s">
        <v>827</v>
      </c>
      <c r="B326" s="36">
        <f>COUNTIF($A$2:A326,A326)</f>
        <v>5</v>
      </c>
      <c r="C326" s="34">
        <v>44049</v>
      </c>
      <c r="E326" s="37" t="s">
        <v>16</v>
      </c>
      <c r="F326" s="36" t="s">
        <v>11</v>
      </c>
      <c r="G326" s="35" t="s">
        <v>839</v>
      </c>
      <c r="J326" s="4" t="s">
        <v>841</v>
      </c>
    </row>
    <row r="327" spans="1:10" ht="28.5" customHeight="1" x14ac:dyDescent="0.3">
      <c r="A327" s="36" t="s">
        <v>827</v>
      </c>
      <c r="B327" s="36">
        <f>COUNTIF($A$2:A327,A327)</f>
        <v>6</v>
      </c>
      <c r="C327" s="34">
        <v>44097</v>
      </c>
      <c r="E327" s="37" t="s">
        <v>16</v>
      </c>
      <c r="F327" s="36" t="s">
        <v>11</v>
      </c>
      <c r="G327" s="35" t="s">
        <v>842</v>
      </c>
      <c r="J327" s="4" t="s">
        <v>843</v>
      </c>
    </row>
    <row r="328" spans="1:10" ht="28.5" customHeight="1" x14ac:dyDescent="0.3">
      <c r="A328" s="36" t="s">
        <v>827</v>
      </c>
      <c r="B328" s="36">
        <f>COUNTIF($A$2:A328,A328)</f>
        <v>7</v>
      </c>
      <c r="C328" s="34">
        <v>44140</v>
      </c>
      <c r="E328" s="37" t="s">
        <v>16</v>
      </c>
      <c r="F328" s="36" t="s">
        <v>11</v>
      </c>
      <c r="G328" s="35" t="s">
        <v>839</v>
      </c>
      <c r="J328" s="4" t="s">
        <v>844</v>
      </c>
    </row>
    <row r="329" spans="1:10" ht="28.5" customHeight="1" x14ac:dyDescent="0.3">
      <c r="A329" s="36" t="s">
        <v>827</v>
      </c>
      <c r="B329" s="36">
        <f>COUNTIF($A$2:A329,A329)</f>
        <v>8</v>
      </c>
      <c r="C329" s="34">
        <v>44182</v>
      </c>
      <c r="E329" s="37" t="s">
        <v>16</v>
      </c>
      <c r="F329" s="36" t="s">
        <v>11</v>
      </c>
      <c r="G329" s="35" t="s">
        <v>839</v>
      </c>
      <c r="J329" s="4" t="s">
        <v>845</v>
      </c>
    </row>
    <row r="330" spans="1:10" ht="28.5" customHeight="1" x14ac:dyDescent="0.3">
      <c r="A330" s="36" t="s">
        <v>827</v>
      </c>
      <c r="B330" s="36">
        <f>COUNTIF($A$2:A330,A330)</f>
        <v>9</v>
      </c>
      <c r="C330" s="34">
        <v>44231</v>
      </c>
      <c r="E330" s="37" t="s">
        <v>16</v>
      </c>
      <c r="F330" s="36" t="s">
        <v>11</v>
      </c>
      <c r="G330" s="35" t="s">
        <v>839</v>
      </c>
      <c r="J330" s="4" t="s">
        <v>846</v>
      </c>
    </row>
    <row r="331" spans="1:10" ht="28.5" customHeight="1" x14ac:dyDescent="0.3">
      <c r="A331" s="36" t="s">
        <v>827</v>
      </c>
      <c r="B331" s="36">
        <f>COUNTIF($A$2:A331,A331)</f>
        <v>10</v>
      </c>
      <c r="C331" s="34">
        <v>44279</v>
      </c>
      <c r="E331" s="37" t="s">
        <v>16</v>
      </c>
      <c r="F331" s="36" t="s">
        <v>11</v>
      </c>
      <c r="G331" s="35" t="s">
        <v>839</v>
      </c>
      <c r="J331" s="4" t="s">
        <v>847</v>
      </c>
    </row>
    <row r="332" spans="1:10" ht="28.5" customHeight="1" x14ac:dyDescent="0.3">
      <c r="A332" s="36" t="s">
        <v>848</v>
      </c>
      <c r="B332" s="36">
        <f>COUNTIF($A$2:A332,A332)</f>
        <v>1</v>
      </c>
      <c r="C332" s="34">
        <v>44279</v>
      </c>
      <c r="E332" s="37" t="s">
        <v>16</v>
      </c>
      <c r="F332" s="36" t="s">
        <v>13</v>
      </c>
      <c r="G332" s="35" t="s">
        <v>849</v>
      </c>
      <c r="J332" s="4" t="s">
        <v>850</v>
      </c>
    </row>
    <row r="333" spans="1:10" ht="28.5" customHeight="1" x14ac:dyDescent="0.3">
      <c r="A333" s="36" t="s">
        <v>827</v>
      </c>
      <c r="B333" s="36">
        <f>COUNTIF($A$2:A333,A333)</f>
        <v>11</v>
      </c>
      <c r="C333" s="34">
        <v>44322</v>
      </c>
      <c r="E333" s="37" t="s">
        <v>16</v>
      </c>
      <c r="F333" s="36" t="s">
        <v>11</v>
      </c>
      <c r="G333" s="35" t="s">
        <v>839</v>
      </c>
      <c r="J333" s="4" t="s">
        <v>851</v>
      </c>
    </row>
    <row r="334" spans="1:10" ht="28.5" customHeight="1" x14ac:dyDescent="0.3">
      <c r="A334" s="36" t="s">
        <v>825</v>
      </c>
      <c r="B334" s="36">
        <f>COUNTIF($A$2:A334,A334)</f>
        <v>3</v>
      </c>
      <c r="C334" s="34">
        <v>44322</v>
      </c>
      <c r="E334" s="37" t="s">
        <v>16</v>
      </c>
      <c r="F334" s="36" t="s">
        <v>212</v>
      </c>
      <c r="G334" s="35" t="s">
        <v>852</v>
      </c>
      <c r="H334" s="2" t="s">
        <v>240</v>
      </c>
      <c r="J334" s="4" t="s">
        <v>851</v>
      </c>
    </row>
    <row r="335" spans="1:10" ht="28.5" customHeight="1" x14ac:dyDescent="0.3">
      <c r="A335" s="36" t="s">
        <v>827</v>
      </c>
      <c r="B335" s="36">
        <f>COUNTIF($A$2:A335,A335)</f>
        <v>12</v>
      </c>
      <c r="C335" s="34">
        <v>44370</v>
      </c>
      <c r="E335" s="37" t="s">
        <v>16</v>
      </c>
      <c r="F335" s="36" t="s">
        <v>11</v>
      </c>
      <c r="G335" s="35" t="s">
        <v>853</v>
      </c>
      <c r="H335" s="2" t="s">
        <v>240</v>
      </c>
      <c r="J335" s="4" t="s">
        <v>854</v>
      </c>
    </row>
    <row r="336" spans="1:10" ht="28.5" customHeight="1" x14ac:dyDescent="0.3">
      <c r="A336" s="36" t="s">
        <v>827</v>
      </c>
      <c r="B336" s="36">
        <f>COUNTIF($A$2:A336,A336)</f>
        <v>13</v>
      </c>
      <c r="C336" s="34">
        <v>44413</v>
      </c>
      <c r="E336" s="37" t="s">
        <v>16</v>
      </c>
      <c r="F336" s="36" t="s">
        <v>11</v>
      </c>
      <c r="G336" s="35" t="s">
        <v>855</v>
      </c>
      <c r="H336" s="2" t="s">
        <v>240</v>
      </c>
      <c r="J336" s="4" t="s">
        <v>856</v>
      </c>
    </row>
    <row r="337" spans="1:10" ht="28.5" customHeight="1" x14ac:dyDescent="0.3">
      <c r="A337" s="36" t="s">
        <v>827</v>
      </c>
      <c r="B337" s="36">
        <f>COUNTIF($A$2:A337,A337)</f>
        <v>14</v>
      </c>
      <c r="C337" s="34">
        <v>44469</v>
      </c>
      <c r="E337" s="37" t="s">
        <v>16</v>
      </c>
      <c r="F337" s="36" t="s">
        <v>11</v>
      </c>
      <c r="G337" s="35" t="s">
        <v>857</v>
      </c>
      <c r="H337" s="2" t="s">
        <v>240</v>
      </c>
      <c r="J337" s="4" t="s">
        <v>858</v>
      </c>
    </row>
    <row r="338" spans="1:10" ht="28.5" customHeight="1" x14ac:dyDescent="0.3">
      <c r="A338" s="36" t="s">
        <v>827</v>
      </c>
      <c r="B338" s="36">
        <f>COUNTIF($A$2:A338,A338)</f>
        <v>15</v>
      </c>
      <c r="C338" s="34">
        <v>44504</v>
      </c>
      <c r="E338" s="37" t="s">
        <v>16</v>
      </c>
      <c r="F338" s="36" t="s">
        <v>11</v>
      </c>
      <c r="G338" s="35" t="s">
        <v>3320</v>
      </c>
      <c r="H338" s="2" t="s">
        <v>240</v>
      </c>
      <c r="J338" s="53" t="s">
        <v>3321</v>
      </c>
    </row>
    <row r="339" spans="1:10" ht="28.5" customHeight="1" x14ac:dyDescent="0.3">
      <c r="A339" s="36" t="s">
        <v>827</v>
      </c>
      <c r="B339" s="36">
        <f>COUNTIF($A$2:A339,A339)</f>
        <v>16</v>
      </c>
      <c r="C339" s="34">
        <v>44552</v>
      </c>
      <c r="E339" s="37" t="s">
        <v>16</v>
      </c>
      <c r="F339" s="36" t="s">
        <v>11</v>
      </c>
      <c r="G339" s="35" t="s">
        <v>3324</v>
      </c>
      <c r="H339" s="2" t="s">
        <v>240</v>
      </c>
      <c r="J339" s="53" t="s">
        <v>3325</v>
      </c>
    </row>
    <row r="340" spans="1:10" ht="28.5" customHeight="1" x14ac:dyDescent="0.3">
      <c r="A340" s="36" t="s">
        <v>859</v>
      </c>
      <c r="B340" s="36">
        <f>COUNTIF($A$2:A340,A340)</f>
        <v>1</v>
      </c>
      <c r="C340" s="34">
        <v>43902</v>
      </c>
      <c r="E340" s="37" t="s">
        <v>17</v>
      </c>
      <c r="F340" s="36" t="s">
        <v>212</v>
      </c>
      <c r="G340" s="35" t="s">
        <v>860</v>
      </c>
      <c r="J340" s="4" t="s">
        <v>861</v>
      </c>
    </row>
    <row r="341" spans="1:10" ht="28.5" customHeight="1" x14ac:dyDescent="0.3">
      <c r="A341" s="36" t="s">
        <v>862</v>
      </c>
      <c r="B341" s="36">
        <f>COUNTIF($A$2:A341,A341)</f>
        <v>1</v>
      </c>
      <c r="C341" s="34">
        <v>43902</v>
      </c>
      <c r="E341" s="37" t="s">
        <v>17</v>
      </c>
      <c r="F341" s="36" t="s">
        <v>11</v>
      </c>
      <c r="G341" s="35" t="s">
        <v>863</v>
      </c>
      <c r="J341" s="4" t="s">
        <v>861</v>
      </c>
    </row>
    <row r="342" spans="1:10" ht="28.5" customHeight="1" x14ac:dyDescent="0.3">
      <c r="A342" s="36" t="s">
        <v>859</v>
      </c>
      <c r="B342" s="36">
        <f>COUNTIF($A$2:A342,A342)</f>
        <v>2</v>
      </c>
      <c r="C342" s="34">
        <v>43909</v>
      </c>
      <c r="E342" s="37" t="s">
        <v>17</v>
      </c>
      <c r="F342" s="36" t="s">
        <v>212</v>
      </c>
      <c r="G342" s="35" t="s">
        <v>864</v>
      </c>
      <c r="J342" s="4" t="s">
        <v>865</v>
      </c>
    </row>
    <row r="343" spans="1:10" ht="28.5" customHeight="1" x14ac:dyDescent="0.3">
      <c r="A343" s="36" t="s">
        <v>862</v>
      </c>
      <c r="B343" s="36">
        <f>COUNTIF($A$2:A343,A343)</f>
        <v>2</v>
      </c>
      <c r="C343" s="34">
        <v>43909</v>
      </c>
      <c r="E343" s="37" t="s">
        <v>17</v>
      </c>
      <c r="F343" s="36" t="s">
        <v>11</v>
      </c>
      <c r="G343" s="35" t="s">
        <v>866</v>
      </c>
      <c r="J343" s="4" t="s">
        <v>867</v>
      </c>
    </row>
    <row r="344" spans="1:10" ht="28.5" customHeight="1" x14ac:dyDescent="0.3">
      <c r="A344" s="36" t="s">
        <v>868</v>
      </c>
      <c r="B344" s="36">
        <f>COUNTIF($A$2:A344,A344)</f>
        <v>1</v>
      </c>
      <c r="C344" s="34">
        <v>43909</v>
      </c>
      <c r="E344" s="37" t="s">
        <v>17</v>
      </c>
      <c r="F344" s="36" t="s">
        <v>9</v>
      </c>
      <c r="G344" s="35" t="s">
        <v>305</v>
      </c>
      <c r="J344" s="4" t="s">
        <v>306</v>
      </c>
    </row>
    <row r="345" spans="1:10" ht="28.5" customHeight="1" x14ac:dyDescent="0.3">
      <c r="A345" s="36" t="s">
        <v>869</v>
      </c>
      <c r="B345" s="36">
        <f>COUNTIF($A$2:A345,A345)</f>
        <v>1</v>
      </c>
      <c r="C345" s="34">
        <v>43910</v>
      </c>
      <c r="D345" s="34"/>
      <c r="E345" s="37" t="s">
        <v>17</v>
      </c>
      <c r="F345" s="36" t="s">
        <v>9</v>
      </c>
      <c r="G345" s="35" t="s">
        <v>870</v>
      </c>
      <c r="J345" s="4" t="s">
        <v>871</v>
      </c>
    </row>
    <row r="346" spans="1:10" ht="28.5" customHeight="1" x14ac:dyDescent="0.3">
      <c r="A346" s="36" t="s">
        <v>868</v>
      </c>
      <c r="B346" s="36">
        <f>COUNTIF($A$2:A346,A346)</f>
        <v>2</v>
      </c>
      <c r="C346" s="34">
        <v>44041</v>
      </c>
      <c r="E346" s="37" t="s">
        <v>17</v>
      </c>
      <c r="F346" s="36" t="s">
        <v>9</v>
      </c>
      <c r="G346" s="35" t="s">
        <v>402</v>
      </c>
      <c r="J346" s="4" t="s">
        <v>328</v>
      </c>
    </row>
    <row r="347" spans="1:10" ht="28.5" customHeight="1" x14ac:dyDescent="0.3">
      <c r="A347" s="36" t="s">
        <v>862</v>
      </c>
      <c r="B347" s="36">
        <f>COUNTIF($A$2:A347,A347)</f>
        <v>3</v>
      </c>
      <c r="C347" s="34">
        <v>44266</v>
      </c>
      <c r="E347" s="37" t="s">
        <v>17</v>
      </c>
      <c r="F347" s="36" t="s">
        <v>11</v>
      </c>
      <c r="G347" s="101" t="s">
        <v>872</v>
      </c>
      <c r="J347" s="4" t="s">
        <v>873</v>
      </c>
    </row>
    <row r="348" spans="1:10" ht="28.5" customHeight="1" x14ac:dyDescent="0.3">
      <c r="A348" s="36" t="s">
        <v>859</v>
      </c>
      <c r="B348" s="36">
        <f>COUNTIF($A$2:A348,A348)</f>
        <v>3</v>
      </c>
      <c r="C348" s="34">
        <v>44266</v>
      </c>
      <c r="E348" s="37" t="s">
        <v>17</v>
      </c>
      <c r="F348" s="36" t="s">
        <v>212</v>
      </c>
      <c r="G348" s="35" t="s">
        <v>874</v>
      </c>
      <c r="H348" s="2" t="s">
        <v>240</v>
      </c>
      <c r="J348" s="4" t="s">
        <v>873</v>
      </c>
    </row>
    <row r="349" spans="1:10" ht="28.5" customHeight="1" x14ac:dyDescent="0.3">
      <c r="A349" s="36" t="s">
        <v>859</v>
      </c>
      <c r="B349" s="36">
        <f>COUNTIF($A$2:A349,A349)</f>
        <v>4</v>
      </c>
      <c r="C349" s="34">
        <v>44379</v>
      </c>
      <c r="E349" s="37" t="s">
        <v>17</v>
      </c>
      <c r="F349" s="36" t="s">
        <v>212</v>
      </c>
      <c r="G349" s="35" t="s">
        <v>875</v>
      </c>
      <c r="H349" s="2" t="s">
        <v>240</v>
      </c>
      <c r="J349" s="4" t="s">
        <v>876</v>
      </c>
    </row>
    <row r="350" spans="1:10" ht="28.5" customHeight="1" x14ac:dyDescent="0.3">
      <c r="A350" s="36" t="s">
        <v>862</v>
      </c>
      <c r="B350" s="36">
        <f>COUNTIF($A$2:A350,A350)</f>
        <v>4</v>
      </c>
      <c r="C350" s="34">
        <v>44469</v>
      </c>
      <c r="E350" s="37" t="s">
        <v>17</v>
      </c>
      <c r="F350" s="36" t="s">
        <v>411</v>
      </c>
      <c r="G350" s="35" t="s">
        <v>877</v>
      </c>
      <c r="J350" s="4" t="s">
        <v>878</v>
      </c>
    </row>
    <row r="351" spans="1:10" ht="28.5" customHeight="1" x14ac:dyDescent="0.3">
      <c r="A351" s="36" t="s">
        <v>879</v>
      </c>
      <c r="B351" s="36">
        <f>COUNTIF($A$2:A351,A351)</f>
        <v>1</v>
      </c>
      <c r="C351" s="34">
        <v>43905</v>
      </c>
      <c r="E351" s="37" t="s">
        <v>56</v>
      </c>
      <c r="F351" s="36" t="s">
        <v>220</v>
      </c>
      <c r="G351" s="35" t="s">
        <v>880</v>
      </c>
      <c r="J351" s="4" t="s">
        <v>881</v>
      </c>
    </row>
    <row r="352" spans="1:10" ht="28.5" customHeight="1" x14ac:dyDescent="0.3">
      <c r="A352" s="36" t="s">
        <v>882</v>
      </c>
      <c r="B352" s="36">
        <f>COUNTIF($A$2:A352,A352)</f>
        <v>1</v>
      </c>
      <c r="C352" s="34">
        <v>43905</v>
      </c>
      <c r="E352" s="37" t="s">
        <v>56</v>
      </c>
      <c r="F352" s="36" t="s">
        <v>11</v>
      </c>
      <c r="G352" s="35" t="s">
        <v>883</v>
      </c>
      <c r="J352" s="4" t="s">
        <v>881</v>
      </c>
    </row>
    <row r="353" spans="1:10" ht="28.5" customHeight="1" x14ac:dyDescent="0.3">
      <c r="A353" s="36" t="s">
        <v>882</v>
      </c>
      <c r="B353" s="36">
        <f>COUNTIF($A$2:A353,A353)</f>
        <v>2</v>
      </c>
      <c r="C353" s="34">
        <v>43950</v>
      </c>
      <c r="E353" s="37" t="s">
        <v>56</v>
      </c>
      <c r="F353" s="36" t="s">
        <v>11</v>
      </c>
      <c r="G353" s="35" t="s">
        <v>884</v>
      </c>
      <c r="J353" s="4" t="s">
        <v>885</v>
      </c>
    </row>
    <row r="354" spans="1:10" ht="28.5" customHeight="1" x14ac:dyDescent="0.3">
      <c r="A354" s="36" t="s">
        <v>879</v>
      </c>
      <c r="B354" s="36">
        <f>COUNTIF($A$2:A354,A354)</f>
        <v>2</v>
      </c>
      <c r="C354" s="34">
        <v>43950</v>
      </c>
      <c r="E354" s="37" t="s">
        <v>56</v>
      </c>
      <c r="F354" s="36" t="s">
        <v>220</v>
      </c>
      <c r="G354" s="35" t="s">
        <v>886</v>
      </c>
      <c r="J354" s="4" t="s">
        <v>885</v>
      </c>
    </row>
    <row r="355" spans="1:10" ht="28.5" customHeight="1" x14ac:dyDescent="0.3">
      <c r="A355" s="36" t="s">
        <v>887</v>
      </c>
      <c r="B355" s="36">
        <f>COUNTIF($A$2:A355,A355)</f>
        <v>1</v>
      </c>
      <c r="C355" s="34">
        <v>43950</v>
      </c>
      <c r="E355" s="37" t="s">
        <v>56</v>
      </c>
      <c r="F355" s="36" t="s">
        <v>212</v>
      </c>
      <c r="G355" s="35" t="s">
        <v>888</v>
      </c>
      <c r="J355" s="4" t="s">
        <v>885</v>
      </c>
    </row>
    <row r="356" spans="1:10" ht="28.5" customHeight="1" x14ac:dyDescent="0.3">
      <c r="A356" s="36" t="s">
        <v>879</v>
      </c>
      <c r="B356" s="36">
        <f>COUNTIF($A$2:A356,A356)</f>
        <v>3</v>
      </c>
      <c r="C356" s="34">
        <v>44088</v>
      </c>
      <c r="E356" s="37" t="s">
        <v>56</v>
      </c>
      <c r="F356" s="36" t="s">
        <v>220</v>
      </c>
      <c r="G356" s="35" t="s">
        <v>889</v>
      </c>
      <c r="J356" s="4" t="s">
        <v>890</v>
      </c>
    </row>
    <row r="357" spans="1:10" ht="28.5" customHeight="1" x14ac:dyDescent="0.3">
      <c r="A357" s="36" t="s">
        <v>891</v>
      </c>
      <c r="B357" s="36">
        <f>COUNTIF($A$2:A357,A357)</f>
        <v>1</v>
      </c>
      <c r="C357" s="34">
        <v>44088</v>
      </c>
      <c r="E357" s="37" t="s">
        <v>56</v>
      </c>
      <c r="F357" s="36" t="s">
        <v>212</v>
      </c>
      <c r="G357" s="35" t="s">
        <v>892</v>
      </c>
      <c r="J357" s="4" t="s">
        <v>890</v>
      </c>
    </row>
    <row r="358" spans="1:10" ht="28.5" customHeight="1" x14ac:dyDescent="0.3">
      <c r="A358" s="36" t="s">
        <v>879</v>
      </c>
      <c r="B358" s="36">
        <f>COUNTIF($A$2:A358,A358)</f>
        <v>4</v>
      </c>
      <c r="C358" s="34">
        <v>44231</v>
      </c>
      <c r="E358" s="37" t="s">
        <v>56</v>
      </c>
      <c r="F358" s="36" t="s">
        <v>220</v>
      </c>
      <c r="G358" s="35" t="s">
        <v>893</v>
      </c>
      <c r="J358" s="4" t="s">
        <v>894</v>
      </c>
    </row>
    <row r="359" spans="1:10" ht="28.5" customHeight="1" x14ac:dyDescent="0.3">
      <c r="A359" s="36" t="s">
        <v>895</v>
      </c>
      <c r="B359" s="36">
        <f>COUNTIF($A$2:A359,A359)</f>
        <v>1</v>
      </c>
      <c r="C359" s="34">
        <v>43902</v>
      </c>
      <c r="E359" s="37" t="s">
        <v>18</v>
      </c>
      <c r="F359" s="36" t="s">
        <v>212</v>
      </c>
      <c r="G359" s="35" t="s">
        <v>896</v>
      </c>
      <c r="J359" s="4" t="s">
        <v>897</v>
      </c>
    </row>
    <row r="360" spans="1:10" ht="28.5" customHeight="1" x14ac:dyDescent="0.3">
      <c r="A360" s="36" t="s">
        <v>898</v>
      </c>
      <c r="B360" s="36">
        <f>COUNTIF($A$2:A360,A360)</f>
        <v>1</v>
      </c>
      <c r="C360" s="34">
        <v>43902</v>
      </c>
      <c r="E360" s="37" t="s">
        <v>18</v>
      </c>
      <c r="F360" s="36" t="s">
        <v>212</v>
      </c>
      <c r="G360" s="35" t="s">
        <v>899</v>
      </c>
      <c r="J360" s="4" t="s">
        <v>897</v>
      </c>
    </row>
    <row r="361" spans="1:10" ht="28.5" customHeight="1" x14ac:dyDescent="0.3">
      <c r="A361" s="36" t="s">
        <v>900</v>
      </c>
      <c r="B361" s="36">
        <f>COUNTIF($A$2:A361,A361)</f>
        <v>1</v>
      </c>
      <c r="C361" s="34">
        <v>43902</v>
      </c>
      <c r="E361" s="37" t="s">
        <v>18</v>
      </c>
      <c r="F361" s="36" t="s">
        <v>3</v>
      </c>
      <c r="G361" s="35" t="s">
        <v>901</v>
      </c>
      <c r="J361" s="4" t="s">
        <v>897</v>
      </c>
    </row>
    <row r="362" spans="1:10" ht="28.5" customHeight="1" x14ac:dyDescent="0.3">
      <c r="A362" s="36" t="s">
        <v>902</v>
      </c>
      <c r="B362" s="36">
        <f>COUNTIF($A$2:A362,A362)</f>
        <v>1</v>
      </c>
      <c r="C362" s="34">
        <v>43902</v>
      </c>
      <c r="E362" s="37" t="s">
        <v>18</v>
      </c>
      <c r="F362" s="36" t="s">
        <v>11</v>
      </c>
      <c r="G362" s="35" t="s">
        <v>903</v>
      </c>
      <c r="J362" s="4" t="s">
        <v>897</v>
      </c>
    </row>
    <row r="363" spans="1:10" ht="28.5" customHeight="1" x14ac:dyDescent="0.3">
      <c r="A363" s="36" t="s">
        <v>904</v>
      </c>
      <c r="B363" s="36">
        <f>COUNTIF($A$2:A363,A363)</f>
        <v>1</v>
      </c>
      <c r="C363" s="34">
        <v>43905</v>
      </c>
      <c r="E363" s="37" t="s">
        <v>18</v>
      </c>
      <c r="F363" s="36" t="s">
        <v>9</v>
      </c>
      <c r="G363" s="35" t="s">
        <v>442</v>
      </c>
      <c r="J363" s="4" t="s">
        <v>443</v>
      </c>
    </row>
    <row r="364" spans="1:10" ht="28.5" customHeight="1" x14ac:dyDescent="0.3">
      <c r="A364" s="36" t="s">
        <v>900</v>
      </c>
      <c r="B364" s="36">
        <f>COUNTIF($A$2:A364,A364)</f>
        <v>2</v>
      </c>
      <c r="C364" s="34">
        <v>43908</v>
      </c>
      <c r="D364" s="34"/>
      <c r="E364" s="37" t="s">
        <v>18</v>
      </c>
      <c r="F364" s="36" t="s">
        <v>3</v>
      </c>
      <c r="G364" s="35" t="s">
        <v>905</v>
      </c>
      <c r="J364" s="4" t="s">
        <v>906</v>
      </c>
    </row>
    <row r="365" spans="1:10" ht="28.5" customHeight="1" x14ac:dyDescent="0.3">
      <c r="A365" s="36" t="s">
        <v>907</v>
      </c>
      <c r="B365" s="36">
        <f>COUNTIF($A$2:A365,A365)</f>
        <v>1</v>
      </c>
      <c r="C365" s="34">
        <v>43908</v>
      </c>
      <c r="D365" s="34"/>
      <c r="E365" s="37" t="s">
        <v>18</v>
      </c>
      <c r="F365" s="36" t="s">
        <v>3</v>
      </c>
      <c r="G365" s="35" t="s">
        <v>908</v>
      </c>
      <c r="J365" s="4" t="s">
        <v>906</v>
      </c>
    </row>
    <row r="366" spans="1:10" ht="28.5" customHeight="1" x14ac:dyDescent="0.3">
      <c r="A366" s="36" t="s">
        <v>904</v>
      </c>
      <c r="B366" s="36">
        <f>COUNTIF($A$2:A366,A366)</f>
        <v>2</v>
      </c>
      <c r="C366" s="34">
        <v>43910</v>
      </c>
      <c r="E366" s="37" t="s">
        <v>18</v>
      </c>
      <c r="F366" s="36" t="s">
        <v>9</v>
      </c>
      <c r="G366" s="35" t="s">
        <v>457</v>
      </c>
      <c r="J366" s="4" t="s">
        <v>458</v>
      </c>
    </row>
    <row r="367" spans="1:10" ht="28.5" customHeight="1" x14ac:dyDescent="0.3">
      <c r="A367" s="36" t="s">
        <v>909</v>
      </c>
      <c r="B367" s="36">
        <f>COUNTIF($A$2:A367,A367)</f>
        <v>1</v>
      </c>
      <c r="C367" s="34">
        <v>43910</v>
      </c>
      <c r="D367" s="34"/>
      <c r="E367" s="37" t="s">
        <v>18</v>
      </c>
      <c r="F367" s="36" t="s">
        <v>9</v>
      </c>
      <c r="G367" s="35" t="s">
        <v>870</v>
      </c>
      <c r="J367" s="4" t="s">
        <v>871</v>
      </c>
    </row>
    <row r="368" spans="1:10" ht="28.5" customHeight="1" x14ac:dyDescent="0.3">
      <c r="A368" s="36" t="s">
        <v>910</v>
      </c>
      <c r="B368" s="36">
        <f>COUNTIF($A$2:A368,A368)</f>
        <v>1</v>
      </c>
      <c r="C368" s="34">
        <v>43928</v>
      </c>
      <c r="E368" s="37" t="s">
        <v>18</v>
      </c>
      <c r="F368" s="36" t="s">
        <v>212</v>
      </c>
      <c r="G368" s="35" t="s">
        <v>911</v>
      </c>
      <c r="J368" s="4" t="s">
        <v>912</v>
      </c>
    </row>
    <row r="369" spans="1:10" ht="28.5" customHeight="1" x14ac:dyDescent="0.3">
      <c r="A369" s="36" t="s">
        <v>913</v>
      </c>
      <c r="B369" s="36">
        <f>COUNTIF($A$2:A369,A369)</f>
        <v>1</v>
      </c>
      <c r="C369" s="34">
        <v>43936</v>
      </c>
      <c r="E369" s="37" t="s">
        <v>18</v>
      </c>
      <c r="F369" s="36" t="s">
        <v>9</v>
      </c>
      <c r="G369" s="35" t="s">
        <v>914</v>
      </c>
      <c r="J369" s="4" t="s">
        <v>915</v>
      </c>
    </row>
    <row r="370" spans="1:10" ht="28.5" customHeight="1" x14ac:dyDescent="0.3">
      <c r="A370" s="36" t="s">
        <v>910</v>
      </c>
      <c r="B370" s="36">
        <f>COUNTIF($A$2:A370,A370)</f>
        <v>2</v>
      </c>
      <c r="C370" s="34">
        <v>43943</v>
      </c>
      <c r="E370" s="37" t="s">
        <v>18</v>
      </c>
      <c r="F370" s="36" t="s">
        <v>212</v>
      </c>
      <c r="G370" s="35" t="s">
        <v>916</v>
      </c>
      <c r="J370" s="4" t="s">
        <v>917</v>
      </c>
    </row>
    <row r="371" spans="1:10" ht="28.5" customHeight="1" x14ac:dyDescent="0.3">
      <c r="A371" s="36" t="s">
        <v>918</v>
      </c>
      <c r="B371" s="36">
        <f>COUNTIF($A$2:A371,A371)</f>
        <v>1</v>
      </c>
      <c r="C371" s="34">
        <v>43943</v>
      </c>
      <c r="E371" s="37" t="s">
        <v>18</v>
      </c>
      <c r="F371" s="36" t="s">
        <v>9</v>
      </c>
      <c r="G371" s="35" t="s">
        <v>919</v>
      </c>
      <c r="J371" s="4" t="s">
        <v>920</v>
      </c>
    </row>
    <row r="372" spans="1:10" ht="28.5" customHeight="1" x14ac:dyDescent="0.3">
      <c r="A372" s="36" t="s">
        <v>895</v>
      </c>
      <c r="B372" s="36">
        <f>COUNTIF($A$2:A372,A372)</f>
        <v>2</v>
      </c>
      <c r="C372" s="34">
        <v>43951</v>
      </c>
      <c r="E372" s="37" t="s">
        <v>18</v>
      </c>
      <c r="F372" s="36" t="s">
        <v>212</v>
      </c>
      <c r="G372" s="35" t="s">
        <v>921</v>
      </c>
      <c r="J372" s="4" t="s">
        <v>922</v>
      </c>
    </row>
    <row r="373" spans="1:10" ht="28.5" customHeight="1" x14ac:dyDescent="0.3">
      <c r="A373" s="36" t="s">
        <v>900</v>
      </c>
      <c r="B373" s="36">
        <f>COUNTIF($A$2:A373,A373)</f>
        <v>3</v>
      </c>
      <c r="C373" s="34">
        <v>43951</v>
      </c>
      <c r="E373" s="37" t="s">
        <v>18</v>
      </c>
      <c r="F373" s="36" t="s">
        <v>3</v>
      </c>
      <c r="G373" s="35" t="s">
        <v>923</v>
      </c>
      <c r="J373" s="4" t="s">
        <v>924</v>
      </c>
    </row>
    <row r="374" spans="1:10" ht="28.5" customHeight="1" x14ac:dyDescent="0.3">
      <c r="A374" s="36" t="s">
        <v>907</v>
      </c>
      <c r="B374" s="36">
        <f>COUNTIF($A$2:A374,A374)</f>
        <v>2</v>
      </c>
      <c r="C374" s="34">
        <v>43951</v>
      </c>
      <c r="E374" s="37" t="s">
        <v>18</v>
      </c>
      <c r="F374" s="36" t="s">
        <v>3</v>
      </c>
      <c r="G374" s="35" t="s">
        <v>925</v>
      </c>
      <c r="J374" s="4" t="s">
        <v>924</v>
      </c>
    </row>
    <row r="375" spans="1:10" ht="28.5" customHeight="1" x14ac:dyDescent="0.3">
      <c r="A375" s="36" t="s">
        <v>926</v>
      </c>
      <c r="B375" s="36">
        <f>COUNTIF($A$2:A375,A375)</f>
        <v>1</v>
      </c>
      <c r="C375" s="34">
        <v>43951</v>
      </c>
      <c r="E375" s="37" t="s">
        <v>18</v>
      </c>
      <c r="F375" s="36" t="s">
        <v>212</v>
      </c>
      <c r="G375" s="35" t="s">
        <v>927</v>
      </c>
      <c r="J375" s="4" t="s">
        <v>928</v>
      </c>
    </row>
    <row r="376" spans="1:10" ht="28.5" customHeight="1" x14ac:dyDescent="0.3">
      <c r="A376" s="36" t="s">
        <v>902</v>
      </c>
      <c r="B376" s="36">
        <f>COUNTIF($A$2:A376,A376)</f>
        <v>2</v>
      </c>
      <c r="C376" s="34">
        <v>43951</v>
      </c>
      <c r="E376" s="37" t="s">
        <v>18</v>
      </c>
      <c r="F376" s="36" t="s">
        <v>11</v>
      </c>
      <c r="G376" s="35" t="s">
        <v>903</v>
      </c>
      <c r="J376" s="4" t="s">
        <v>924</v>
      </c>
    </row>
    <row r="377" spans="1:10" ht="28.5" customHeight="1" x14ac:dyDescent="0.3">
      <c r="A377" s="36" t="s">
        <v>907</v>
      </c>
      <c r="B377" s="36">
        <f>COUNTIF($A$2:A377,A377)</f>
        <v>3</v>
      </c>
      <c r="C377" s="34">
        <v>43986</v>
      </c>
      <c r="D377" s="34"/>
      <c r="E377" s="37" t="s">
        <v>18</v>
      </c>
      <c r="F377" s="36" t="s">
        <v>3</v>
      </c>
      <c r="G377" s="35" t="s">
        <v>929</v>
      </c>
      <c r="J377" s="4" t="s">
        <v>930</v>
      </c>
    </row>
    <row r="378" spans="1:10" ht="28.5" customHeight="1" x14ac:dyDescent="0.3">
      <c r="A378" s="36" t="s">
        <v>902</v>
      </c>
      <c r="B378" s="36">
        <f>COUNTIF($A$2:A378,A378)</f>
        <v>3</v>
      </c>
      <c r="C378" s="34">
        <v>43986</v>
      </c>
      <c r="E378" s="37" t="s">
        <v>18</v>
      </c>
      <c r="F378" s="36" t="s">
        <v>11</v>
      </c>
      <c r="G378" s="35" t="s">
        <v>903</v>
      </c>
      <c r="J378" s="4" t="s">
        <v>930</v>
      </c>
    </row>
    <row r="379" spans="1:10" ht="28.5" customHeight="1" x14ac:dyDescent="0.3">
      <c r="A379" s="36" t="s">
        <v>931</v>
      </c>
      <c r="B379" s="36">
        <f>COUNTIF($A$2:A379,A379)</f>
        <v>1</v>
      </c>
      <c r="C379" s="34">
        <v>43987</v>
      </c>
      <c r="E379" s="37" t="s">
        <v>18</v>
      </c>
      <c r="F379" s="36" t="s">
        <v>9</v>
      </c>
      <c r="G379" s="35" t="s">
        <v>932</v>
      </c>
      <c r="J379" s="4" t="s">
        <v>933</v>
      </c>
    </row>
    <row r="380" spans="1:10" ht="28.5" customHeight="1" x14ac:dyDescent="0.3">
      <c r="A380" s="36" t="s">
        <v>904</v>
      </c>
      <c r="B380" s="36">
        <f>COUNTIF($A$2:A380,A380)</f>
        <v>3</v>
      </c>
      <c r="C380" s="34">
        <v>44001</v>
      </c>
      <c r="E380" s="37" t="s">
        <v>18</v>
      </c>
      <c r="F380" s="36" t="s">
        <v>9</v>
      </c>
      <c r="G380" s="35" t="s">
        <v>934</v>
      </c>
      <c r="H380" s="2" t="s">
        <v>240</v>
      </c>
      <c r="J380" s="4" t="s">
        <v>935</v>
      </c>
    </row>
    <row r="381" spans="1:10" ht="28.5" customHeight="1" x14ac:dyDescent="0.3">
      <c r="A381" s="36" t="s">
        <v>936</v>
      </c>
      <c r="B381" s="36">
        <f>COUNTIF($A$2:A381,A381)</f>
        <v>1</v>
      </c>
      <c r="C381" s="34">
        <v>44007</v>
      </c>
      <c r="E381" s="37" t="s">
        <v>18</v>
      </c>
      <c r="F381" s="36" t="s">
        <v>9</v>
      </c>
      <c r="G381" s="35" t="s">
        <v>937</v>
      </c>
      <c r="J381" s="4" t="s">
        <v>938</v>
      </c>
    </row>
    <row r="382" spans="1:10" ht="28.5" customHeight="1" x14ac:dyDescent="0.3">
      <c r="A382" s="36" t="s">
        <v>902</v>
      </c>
      <c r="B382" s="36">
        <f>COUNTIF($A$2:A382,A382)</f>
        <v>4</v>
      </c>
      <c r="C382" s="34">
        <v>44028</v>
      </c>
      <c r="E382" s="37" t="s">
        <v>18</v>
      </c>
      <c r="F382" s="36" t="s">
        <v>11</v>
      </c>
      <c r="G382" s="35" t="s">
        <v>903</v>
      </c>
      <c r="J382" s="4" t="s">
        <v>939</v>
      </c>
    </row>
    <row r="383" spans="1:10" ht="28.5" customHeight="1" x14ac:dyDescent="0.3">
      <c r="A383" s="36" t="s">
        <v>940</v>
      </c>
      <c r="B383" s="36">
        <f>COUNTIF($A$2:A383,A383)</f>
        <v>1</v>
      </c>
      <c r="C383" s="34">
        <v>44029</v>
      </c>
      <c r="E383" s="37" t="s">
        <v>18</v>
      </c>
      <c r="F383" s="36" t="s">
        <v>9</v>
      </c>
      <c r="G383" s="35" t="s">
        <v>941</v>
      </c>
      <c r="J383" s="4" t="s">
        <v>942</v>
      </c>
    </row>
    <row r="384" spans="1:10" ht="28.5" customHeight="1" x14ac:dyDescent="0.3">
      <c r="A384" s="36" t="s">
        <v>943</v>
      </c>
      <c r="B384" s="36">
        <f>COUNTIF($A$2:A384,A384)</f>
        <v>1</v>
      </c>
      <c r="C384" s="34">
        <v>44029</v>
      </c>
      <c r="E384" s="37" t="s">
        <v>18</v>
      </c>
      <c r="F384" s="36" t="s">
        <v>9</v>
      </c>
      <c r="G384" s="35" t="s">
        <v>944</v>
      </c>
      <c r="J384" s="4" t="s">
        <v>945</v>
      </c>
    </row>
    <row r="385" spans="1:10" ht="28.5" customHeight="1" x14ac:dyDescent="0.3">
      <c r="A385" s="36" t="s">
        <v>904</v>
      </c>
      <c r="B385" s="36">
        <f>COUNTIF($A$2:A385,A385)</f>
        <v>4</v>
      </c>
      <c r="C385" s="34">
        <v>44031</v>
      </c>
      <c r="E385" s="37" t="s">
        <v>18</v>
      </c>
      <c r="F385" s="36" t="s">
        <v>9</v>
      </c>
      <c r="G385" s="35" t="s">
        <v>946</v>
      </c>
      <c r="H385" s="2" t="s">
        <v>240</v>
      </c>
      <c r="J385" s="4" t="s">
        <v>935</v>
      </c>
    </row>
    <row r="386" spans="1:10" ht="28.5" customHeight="1" x14ac:dyDescent="0.3">
      <c r="A386" s="36" t="s">
        <v>947</v>
      </c>
      <c r="B386" s="36">
        <f>COUNTIF($A$2:A386,A386)</f>
        <v>1</v>
      </c>
      <c r="C386" s="34">
        <v>44035</v>
      </c>
      <c r="E386" s="37" t="s">
        <v>18</v>
      </c>
      <c r="F386" s="36" t="s">
        <v>9</v>
      </c>
      <c r="G386" s="35" t="s">
        <v>948</v>
      </c>
      <c r="J386" s="4" t="s">
        <v>949</v>
      </c>
    </row>
    <row r="387" spans="1:10" ht="28.5" customHeight="1" x14ac:dyDescent="0.3">
      <c r="A387" s="36" t="s">
        <v>950</v>
      </c>
      <c r="B387" s="36">
        <f>COUNTIF($A$2:A387,A387)</f>
        <v>1</v>
      </c>
      <c r="C387" s="34">
        <v>44061</v>
      </c>
      <c r="E387" s="37" t="s">
        <v>18</v>
      </c>
      <c r="F387" s="36" t="s">
        <v>9</v>
      </c>
      <c r="G387" s="35" t="s">
        <v>951</v>
      </c>
      <c r="J387" s="4" t="s">
        <v>952</v>
      </c>
    </row>
    <row r="388" spans="1:10" ht="28.5" customHeight="1" x14ac:dyDescent="0.3">
      <c r="A388" s="36" t="s">
        <v>953</v>
      </c>
      <c r="B388" s="36">
        <f>COUNTIF($A$2:A388,A388)</f>
        <v>1</v>
      </c>
      <c r="C388" s="34">
        <v>44061</v>
      </c>
      <c r="E388" s="37" t="s">
        <v>18</v>
      </c>
      <c r="F388" s="36" t="s">
        <v>9</v>
      </c>
      <c r="G388" s="35" t="s">
        <v>954</v>
      </c>
      <c r="J388" s="4" t="s">
        <v>955</v>
      </c>
    </row>
    <row r="389" spans="1:10" ht="28.5" customHeight="1" x14ac:dyDescent="0.3">
      <c r="A389" s="36" t="s">
        <v>904</v>
      </c>
      <c r="B389" s="36">
        <f>COUNTIF($A$2:A389,A389)</f>
        <v>5</v>
      </c>
      <c r="C389" s="34">
        <v>44063</v>
      </c>
      <c r="E389" s="37" t="s">
        <v>18</v>
      </c>
      <c r="F389" s="36" t="s">
        <v>9</v>
      </c>
      <c r="G389" s="35" t="s">
        <v>956</v>
      </c>
      <c r="H389" s="2" t="s">
        <v>240</v>
      </c>
      <c r="J389" s="4" t="s">
        <v>957</v>
      </c>
    </row>
    <row r="390" spans="1:10" ht="28.5" customHeight="1" x14ac:dyDescent="0.3">
      <c r="A390" s="36" t="s">
        <v>913</v>
      </c>
      <c r="B390" s="36">
        <f>COUNTIF($A$2:A390,A390)</f>
        <v>2</v>
      </c>
      <c r="C390" s="34">
        <v>44071</v>
      </c>
      <c r="E390" s="37" t="s">
        <v>18</v>
      </c>
      <c r="F390" s="36" t="s">
        <v>9</v>
      </c>
      <c r="G390" s="35" t="s">
        <v>958</v>
      </c>
      <c r="J390" s="4" t="s">
        <v>959</v>
      </c>
    </row>
    <row r="391" spans="1:10" ht="28.5" customHeight="1" x14ac:dyDescent="0.3">
      <c r="A391" s="36" t="s">
        <v>931</v>
      </c>
      <c r="B391" s="36">
        <f>COUNTIF($A$2:A391,A391)</f>
        <v>2</v>
      </c>
      <c r="C391" s="34">
        <v>44071</v>
      </c>
      <c r="E391" s="37" t="s">
        <v>18</v>
      </c>
      <c r="F391" s="36" t="s">
        <v>9</v>
      </c>
      <c r="G391" s="35" t="s">
        <v>958</v>
      </c>
      <c r="J391" s="4" t="s">
        <v>959</v>
      </c>
    </row>
    <row r="392" spans="1:10" ht="28.5" customHeight="1" x14ac:dyDescent="0.3">
      <c r="A392" s="36" t="s">
        <v>902</v>
      </c>
      <c r="B392" s="36">
        <f>COUNTIF($A$2:A392,A392)</f>
        <v>5</v>
      </c>
      <c r="C392" s="34">
        <v>44084</v>
      </c>
      <c r="E392" s="37" t="s">
        <v>18</v>
      </c>
      <c r="F392" s="36" t="s">
        <v>11</v>
      </c>
      <c r="G392" s="35" t="s">
        <v>903</v>
      </c>
      <c r="J392" s="4" t="s">
        <v>960</v>
      </c>
    </row>
    <row r="393" spans="1:10" ht="28.5" customHeight="1" x14ac:dyDescent="0.3">
      <c r="A393" s="36" t="s">
        <v>900</v>
      </c>
      <c r="B393" s="36">
        <f>COUNTIF($A$2:A393,A393)</f>
        <v>4</v>
      </c>
      <c r="C393" s="34">
        <v>44096</v>
      </c>
      <c r="E393" s="37" t="s">
        <v>18</v>
      </c>
      <c r="F393" s="36" t="s">
        <v>3</v>
      </c>
      <c r="G393" s="35" t="s">
        <v>961</v>
      </c>
      <c r="J393" s="4" t="s">
        <v>962</v>
      </c>
    </row>
    <row r="394" spans="1:10" ht="28.5" customHeight="1" x14ac:dyDescent="0.3">
      <c r="A394" s="36" t="s">
        <v>907</v>
      </c>
      <c r="B394" s="36">
        <f>COUNTIF($A$2:A394,A394)</f>
        <v>4</v>
      </c>
      <c r="C394" s="34">
        <v>44096</v>
      </c>
      <c r="E394" s="37" t="s">
        <v>18</v>
      </c>
      <c r="F394" s="36" t="s">
        <v>3</v>
      </c>
      <c r="G394" s="35" t="s">
        <v>961</v>
      </c>
      <c r="J394" s="4" t="s">
        <v>962</v>
      </c>
    </row>
    <row r="395" spans="1:10" ht="28.5" customHeight="1" x14ac:dyDescent="0.3">
      <c r="A395" s="36" t="s">
        <v>910</v>
      </c>
      <c r="B395" s="36">
        <f>COUNTIF($A$2:A395,A395)</f>
        <v>3</v>
      </c>
      <c r="C395" s="34">
        <v>44096</v>
      </c>
      <c r="E395" s="37" t="s">
        <v>18</v>
      </c>
      <c r="F395" s="36" t="s">
        <v>212</v>
      </c>
      <c r="G395" s="35" t="s">
        <v>961</v>
      </c>
      <c r="J395" s="4" t="s">
        <v>962</v>
      </c>
    </row>
    <row r="396" spans="1:10" ht="28.5" customHeight="1" x14ac:dyDescent="0.3">
      <c r="A396" s="36" t="s">
        <v>902</v>
      </c>
      <c r="B396" s="36">
        <f>COUNTIF($A$2:A396,A396)</f>
        <v>6</v>
      </c>
      <c r="C396" s="34">
        <v>44133</v>
      </c>
      <c r="E396" s="37" t="s">
        <v>18</v>
      </c>
      <c r="F396" s="36" t="s">
        <v>11</v>
      </c>
      <c r="G396" s="35" t="s">
        <v>903</v>
      </c>
      <c r="J396" s="4" t="s">
        <v>963</v>
      </c>
    </row>
    <row r="397" spans="1:10" ht="28.5" customHeight="1" x14ac:dyDescent="0.3">
      <c r="A397" s="36" t="s">
        <v>902</v>
      </c>
      <c r="B397" s="36">
        <f>COUNTIF($A$2:A397,A397)</f>
        <v>7</v>
      </c>
      <c r="C397" s="34">
        <v>44175</v>
      </c>
      <c r="E397" s="37" t="s">
        <v>18</v>
      </c>
      <c r="F397" s="36" t="s">
        <v>11</v>
      </c>
      <c r="G397" s="35" t="s">
        <v>964</v>
      </c>
      <c r="J397" s="4" t="s">
        <v>965</v>
      </c>
    </row>
    <row r="398" spans="1:10" ht="28.5" customHeight="1" x14ac:dyDescent="0.3">
      <c r="A398" s="36" t="s">
        <v>907</v>
      </c>
      <c r="B398" s="36">
        <f>COUNTIF($A$2:A398,A398)</f>
        <v>5</v>
      </c>
      <c r="C398" s="34">
        <v>44175</v>
      </c>
      <c r="E398" s="37" t="s">
        <v>18</v>
      </c>
      <c r="F398" s="36" t="s">
        <v>3</v>
      </c>
      <c r="G398" s="35" t="s">
        <v>966</v>
      </c>
      <c r="J398" s="4" t="s">
        <v>965</v>
      </c>
    </row>
    <row r="399" spans="1:10" ht="28.5" customHeight="1" x14ac:dyDescent="0.3">
      <c r="A399" s="36" t="s">
        <v>895</v>
      </c>
      <c r="B399" s="36">
        <f>COUNTIF($A$2:A399,A399)</f>
        <v>3</v>
      </c>
      <c r="C399" s="34">
        <v>44175</v>
      </c>
      <c r="E399" s="37" t="s">
        <v>18</v>
      </c>
      <c r="F399" s="36" t="s">
        <v>212</v>
      </c>
      <c r="G399" s="35" t="s">
        <v>967</v>
      </c>
      <c r="J399" s="4" t="s">
        <v>968</v>
      </c>
    </row>
    <row r="400" spans="1:10" ht="28.5" customHeight="1" x14ac:dyDescent="0.3">
      <c r="A400" s="36" t="s">
        <v>910</v>
      </c>
      <c r="B400" s="36">
        <f>COUNTIF($A$2:A400,A400)</f>
        <v>4</v>
      </c>
      <c r="C400" s="34">
        <v>44175</v>
      </c>
      <c r="E400" s="37" t="s">
        <v>18</v>
      </c>
      <c r="F400" s="36" t="s">
        <v>212</v>
      </c>
      <c r="G400" s="35" t="s">
        <v>969</v>
      </c>
      <c r="J400" s="4" t="s">
        <v>965</v>
      </c>
    </row>
    <row r="401" spans="1:10" ht="28.5" customHeight="1" x14ac:dyDescent="0.3">
      <c r="A401" s="36" t="s">
        <v>926</v>
      </c>
      <c r="B401" s="36">
        <f>COUNTIF($A$2:A401,A401)</f>
        <v>2</v>
      </c>
      <c r="C401" s="34">
        <v>44175</v>
      </c>
      <c r="E401" s="37" t="s">
        <v>18</v>
      </c>
      <c r="F401" s="36" t="s">
        <v>212</v>
      </c>
      <c r="G401" s="35" t="s">
        <v>970</v>
      </c>
      <c r="J401" s="4" t="s">
        <v>971</v>
      </c>
    </row>
    <row r="402" spans="1:10" ht="28.5" customHeight="1" x14ac:dyDescent="0.3">
      <c r="A402" s="36" t="s">
        <v>972</v>
      </c>
      <c r="B402" s="36">
        <f>COUNTIF($A$2:A402,A402)</f>
        <v>1</v>
      </c>
      <c r="C402" s="34">
        <v>44175</v>
      </c>
      <c r="E402" s="37" t="s">
        <v>18</v>
      </c>
      <c r="F402" s="36" t="s">
        <v>9</v>
      </c>
      <c r="G402" s="35" t="s">
        <v>973</v>
      </c>
      <c r="I402" s="35" t="s">
        <v>974</v>
      </c>
      <c r="J402" s="4" t="s">
        <v>965</v>
      </c>
    </row>
    <row r="403" spans="1:10" ht="28.5" customHeight="1" x14ac:dyDescent="0.3">
      <c r="A403" s="36" t="s">
        <v>936</v>
      </c>
      <c r="B403" s="36">
        <f>COUNTIF($A$2:A403,A403)</f>
        <v>2</v>
      </c>
      <c r="C403" s="34">
        <v>44175</v>
      </c>
      <c r="E403" s="37" t="s">
        <v>18</v>
      </c>
      <c r="F403" s="36" t="s">
        <v>9</v>
      </c>
      <c r="G403" s="35" t="s">
        <v>975</v>
      </c>
      <c r="J403" s="4" t="s">
        <v>965</v>
      </c>
    </row>
    <row r="404" spans="1:10" ht="28.5" customHeight="1" x14ac:dyDescent="0.3">
      <c r="A404" s="36" t="s">
        <v>902</v>
      </c>
      <c r="B404" s="36">
        <f>COUNTIF($A$2:A404,A404)</f>
        <v>8</v>
      </c>
      <c r="C404" s="34">
        <v>44217</v>
      </c>
      <c r="E404" s="37" t="s">
        <v>18</v>
      </c>
      <c r="F404" s="36" t="s">
        <v>11</v>
      </c>
      <c r="G404" s="35" t="s">
        <v>964</v>
      </c>
      <c r="J404" s="4" t="s">
        <v>976</v>
      </c>
    </row>
    <row r="405" spans="1:10" ht="28.5" customHeight="1" x14ac:dyDescent="0.3">
      <c r="A405" s="36" t="s">
        <v>902</v>
      </c>
      <c r="B405" s="36">
        <f>COUNTIF($A$2:A405,A405)</f>
        <v>9</v>
      </c>
      <c r="C405" s="34">
        <v>44266</v>
      </c>
      <c r="E405" s="37" t="s">
        <v>18</v>
      </c>
      <c r="F405" s="36" t="s">
        <v>11</v>
      </c>
      <c r="G405" s="35" t="s">
        <v>964</v>
      </c>
      <c r="J405" s="4" t="s">
        <v>977</v>
      </c>
    </row>
    <row r="406" spans="1:10" ht="28.5" customHeight="1" x14ac:dyDescent="0.3">
      <c r="A406" s="36" t="s">
        <v>907</v>
      </c>
      <c r="B406" s="36">
        <f>COUNTIF($A$2:A406,A406)</f>
        <v>6</v>
      </c>
      <c r="C406" s="34">
        <v>44266</v>
      </c>
      <c r="E406" s="37" t="s">
        <v>18</v>
      </c>
      <c r="F406" s="36" t="s">
        <v>3</v>
      </c>
      <c r="G406" s="35" t="s">
        <v>978</v>
      </c>
      <c r="J406" s="4" t="s">
        <v>977</v>
      </c>
    </row>
    <row r="407" spans="1:10" ht="28.5" customHeight="1" x14ac:dyDescent="0.3">
      <c r="A407" s="36" t="s">
        <v>902</v>
      </c>
      <c r="B407" s="36">
        <f>COUNTIF($A$2:A407,A407)</f>
        <v>10</v>
      </c>
      <c r="C407" s="34">
        <v>44308</v>
      </c>
      <c r="E407" s="37" t="s">
        <v>18</v>
      </c>
      <c r="F407" s="36" t="s">
        <v>11</v>
      </c>
      <c r="G407" s="35" t="s">
        <v>964</v>
      </c>
      <c r="J407" s="4" t="s">
        <v>979</v>
      </c>
    </row>
    <row r="408" spans="1:10" ht="28.5" customHeight="1" x14ac:dyDescent="0.3">
      <c r="A408" s="36" t="s">
        <v>904</v>
      </c>
      <c r="B408" s="36">
        <f>COUNTIF($A$2:A408,A408)</f>
        <v>6</v>
      </c>
      <c r="C408" s="34">
        <v>44309</v>
      </c>
      <c r="E408" s="37" t="s">
        <v>18</v>
      </c>
      <c r="F408" s="36" t="s">
        <v>9</v>
      </c>
      <c r="G408" s="35" t="s">
        <v>980</v>
      </c>
      <c r="H408" s="2" t="s">
        <v>240</v>
      </c>
      <c r="J408" s="4" t="s">
        <v>981</v>
      </c>
    </row>
    <row r="409" spans="1:10" ht="28.5" customHeight="1" x14ac:dyDescent="0.3">
      <c r="A409" s="36" t="s">
        <v>902</v>
      </c>
      <c r="B409" s="36">
        <f>COUNTIF($A$2:A409,A409)</f>
        <v>11</v>
      </c>
      <c r="C409" s="34">
        <v>44357</v>
      </c>
      <c r="E409" s="37" t="s">
        <v>18</v>
      </c>
      <c r="F409" s="36" t="s">
        <v>11</v>
      </c>
      <c r="G409" s="35" t="s">
        <v>982</v>
      </c>
      <c r="J409" s="4" t="s">
        <v>983</v>
      </c>
    </row>
    <row r="410" spans="1:10" ht="28.5" customHeight="1" x14ac:dyDescent="0.3">
      <c r="A410" s="36" t="s">
        <v>984</v>
      </c>
      <c r="B410" s="36">
        <f>COUNTIF($A$2:A410,A410)</f>
        <v>1</v>
      </c>
      <c r="C410" s="34">
        <v>44385</v>
      </c>
      <c r="E410" s="37" t="s">
        <v>18</v>
      </c>
      <c r="F410" s="36" t="s">
        <v>13</v>
      </c>
      <c r="G410" s="35" t="s">
        <v>985</v>
      </c>
      <c r="J410" s="4" t="s">
        <v>986</v>
      </c>
    </row>
    <row r="411" spans="1:10" ht="28.5" customHeight="1" x14ac:dyDescent="0.3">
      <c r="A411" s="36" t="s">
        <v>902</v>
      </c>
      <c r="B411" s="36">
        <f>COUNTIF($A$2:A411,A411)</f>
        <v>12</v>
      </c>
      <c r="C411" s="34">
        <v>44399</v>
      </c>
      <c r="E411" s="37" t="s">
        <v>18</v>
      </c>
      <c r="F411" s="36" t="s">
        <v>11</v>
      </c>
      <c r="G411" s="35" t="s">
        <v>987</v>
      </c>
      <c r="J411" s="4" t="s">
        <v>988</v>
      </c>
    </row>
    <row r="412" spans="1:10" ht="28.5" customHeight="1" x14ac:dyDescent="0.3">
      <c r="A412" s="36" t="s">
        <v>902</v>
      </c>
      <c r="B412" s="36">
        <f>COUNTIF($A$2:A412,A412)</f>
        <v>13</v>
      </c>
      <c r="C412" s="34">
        <v>44448</v>
      </c>
      <c r="E412" s="37" t="s">
        <v>18</v>
      </c>
      <c r="F412" s="36" t="s">
        <v>11</v>
      </c>
      <c r="G412" s="35" t="s">
        <v>964</v>
      </c>
      <c r="J412" s="4" t="s">
        <v>989</v>
      </c>
    </row>
    <row r="413" spans="1:10" ht="28.5" customHeight="1" x14ac:dyDescent="0.3">
      <c r="A413" s="36" t="s">
        <v>907</v>
      </c>
      <c r="B413" s="36">
        <f>COUNTIF($A$2:A413,A413)</f>
        <v>7</v>
      </c>
      <c r="C413" s="34">
        <v>44448</v>
      </c>
      <c r="E413" s="37" t="s">
        <v>18</v>
      </c>
      <c r="F413" s="36" t="s">
        <v>3</v>
      </c>
      <c r="G413" s="35" t="s">
        <v>990</v>
      </c>
      <c r="J413" s="4" t="s">
        <v>989</v>
      </c>
    </row>
    <row r="414" spans="1:10" ht="28.5" customHeight="1" x14ac:dyDescent="0.3">
      <c r="A414" s="36" t="s">
        <v>902</v>
      </c>
      <c r="B414" s="36">
        <f>COUNTIF($A$2:A414,A414)</f>
        <v>14</v>
      </c>
      <c r="C414" s="34">
        <v>44497</v>
      </c>
      <c r="E414" s="37" t="s">
        <v>18</v>
      </c>
      <c r="F414" s="36" t="s">
        <v>11</v>
      </c>
      <c r="G414" s="35" t="s">
        <v>964</v>
      </c>
      <c r="J414" s="53" t="s">
        <v>3356</v>
      </c>
    </row>
    <row r="415" spans="1:10" ht="28.5" customHeight="1" x14ac:dyDescent="0.3">
      <c r="A415" s="36" t="s">
        <v>907</v>
      </c>
      <c r="B415" s="36">
        <f>COUNTIF($A$2:A415,A415)</f>
        <v>8</v>
      </c>
      <c r="C415" s="34">
        <v>44497</v>
      </c>
      <c r="E415" s="37" t="s">
        <v>18</v>
      </c>
      <c r="F415" s="36" t="s">
        <v>3</v>
      </c>
      <c r="G415" s="35" t="s">
        <v>3357</v>
      </c>
      <c r="J415" s="53" t="s">
        <v>3356</v>
      </c>
    </row>
    <row r="416" spans="1:10" ht="28.5" customHeight="1" x14ac:dyDescent="0.3">
      <c r="A416" s="36" t="s">
        <v>902</v>
      </c>
      <c r="B416" s="36">
        <f>COUNTIF($A$2:A416,A416)</f>
        <v>15</v>
      </c>
      <c r="C416" s="34">
        <v>44546</v>
      </c>
      <c r="E416" s="37" t="s">
        <v>18</v>
      </c>
      <c r="F416" s="36" t="s">
        <v>11</v>
      </c>
      <c r="G416" s="35" t="s">
        <v>964</v>
      </c>
      <c r="J416" s="53" t="s">
        <v>3359</v>
      </c>
    </row>
    <row r="417" spans="1:10" ht="28.5" customHeight="1" x14ac:dyDescent="0.3">
      <c r="A417" s="36" t="s">
        <v>907</v>
      </c>
      <c r="B417" s="36">
        <f>COUNTIF($A$2:A417,A417)</f>
        <v>9</v>
      </c>
      <c r="C417" s="34">
        <v>44546</v>
      </c>
      <c r="E417" s="37" t="s">
        <v>18</v>
      </c>
      <c r="F417" s="36" t="s">
        <v>3</v>
      </c>
      <c r="G417" s="35" t="s">
        <v>3358</v>
      </c>
      <c r="J417" s="53" t="s">
        <v>3359</v>
      </c>
    </row>
    <row r="418" spans="1:10" ht="28.5" customHeight="1" x14ac:dyDescent="0.3">
      <c r="A418" s="36" t="s">
        <v>991</v>
      </c>
      <c r="B418" s="36">
        <f>COUNTIF($A$2:A418,A418)</f>
        <v>1</v>
      </c>
      <c r="C418" s="34">
        <v>43901</v>
      </c>
      <c r="E418" s="37" t="s">
        <v>45</v>
      </c>
      <c r="F418" s="36" t="s">
        <v>11</v>
      </c>
      <c r="G418" s="35" t="s">
        <v>992</v>
      </c>
      <c r="J418" s="4" t="s">
        <v>993</v>
      </c>
    </row>
    <row r="419" spans="1:10" ht="28.5" customHeight="1" x14ac:dyDescent="0.3">
      <c r="A419" s="36" t="s">
        <v>994</v>
      </c>
      <c r="B419" s="36">
        <f>COUNTIF($A$2:A419,A419)</f>
        <v>1</v>
      </c>
      <c r="C419" s="34">
        <v>43901</v>
      </c>
      <c r="E419" s="37" t="s">
        <v>45</v>
      </c>
      <c r="F419" s="36" t="s">
        <v>212</v>
      </c>
      <c r="G419" s="35" t="s">
        <v>995</v>
      </c>
      <c r="J419" s="4" t="s">
        <v>993</v>
      </c>
    </row>
    <row r="420" spans="1:10" ht="28.5" customHeight="1" x14ac:dyDescent="0.3">
      <c r="A420" s="36" t="s">
        <v>996</v>
      </c>
      <c r="B420" s="36">
        <f>COUNTIF($A$2:A420,A420)</f>
        <v>1</v>
      </c>
      <c r="C420" s="34">
        <v>43905</v>
      </c>
      <c r="E420" s="37" t="s">
        <v>45</v>
      </c>
      <c r="F420" s="36" t="s">
        <v>9</v>
      </c>
      <c r="G420" s="35" t="s">
        <v>442</v>
      </c>
      <c r="J420" s="4" t="s">
        <v>443</v>
      </c>
    </row>
    <row r="421" spans="1:10" ht="28.5" customHeight="1" x14ac:dyDescent="0.3">
      <c r="A421" s="36" t="s">
        <v>997</v>
      </c>
      <c r="B421" s="36">
        <f>COUNTIF($A$2:A421,A421)</f>
        <v>1</v>
      </c>
      <c r="C421" s="34">
        <v>43907</v>
      </c>
      <c r="D421" s="34"/>
      <c r="E421" s="37" t="s">
        <v>45</v>
      </c>
      <c r="F421" s="36" t="s">
        <v>3</v>
      </c>
      <c r="G421" s="35" t="s">
        <v>998</v>
      </c>
      <c r="J421" s="4" t="s">
        <v>999</v>
      </c>
    </row>
    <row r="422" spans="1:10" ht="28.5" customHeight="1" x14ac:dyDescent="0.3">
      <c r="A422" s="36" t="s">
        <v>994</v>
      </c>
      <c r="B422" s="36">
        <f>COUNTIF($A$2:A422,A422)</f>
        <v>2</v>
      </c>
      <c r="C422" s="34">
        <v>43909</v>
      </c>
      <c r="D422" s="34"/>
      <c r="E422" s="37" t="s">
        <v>45</v>
      </c>
      <c r="F422" s="36" t="s">
        <v>212</v>
      </c>
      <c r="G422" s="35" t="s">
        <v>1000</v>
      </c>
      <c r="J422" s="4" t="s">
        <v>1001</v>
      </c>
    </row>
    <row r="423" spans="1:10" ht="28.5" customHeight="1" x14ac:dyDescent="0.3">
      <c r="A423" s="36" t="s">
        <v>991</v>
      </c>
      <c r="B423" s="36">
        <f>COUNTIF($A$2:A423,A423)</f>
        <v>2</v>
      </c>
      <c r="C423" s="34">
        <v>43909</v>
      </c>
      <c r="D423" s="34"/>
      <c r="E423" s="37" t="s">
        <v>45</v>
      </c>
      <c r="F423" s="36" t="s">
        <v>11</v>
      </c>
      <c r="G423" s="35" t="s">
        <v>1002</v>
      </c>
      <c r="J423" s="4" t="s">
        <v>1001</v>
      </c>
    </row>
    <row r="424" spans="1:10" ht="28.5" customHeight="1" x14ac:dyDescent="0.3">
      <c r="A424" s="36" t="s">
        <v>1003</v>
      </c>
      <c r="B424" s="36">
        <f>COUNTIF($A$2:A424,A424)</f>
        <v>1</v>
      </c>
      <c r="C424" s="34">
        <v>43909</v>
      </c>
      <c r="D424" s="34"/>
      <c r="E424" s="37" t="s">
        <v>45</v>
      </c>
      <c r="F424" s="36" t="s">
        <v>3</v>
      </c>
      <c r="G424" s="35" t="s">
        <v>1004</v>
      </c>
      <c r="J424" s="4" t="s">
        <v>1001</v>
      </c>
    </row>
    <row r="425" spans="1:10" ht="28.5" customHeight="1" x14ac:dyDescent="0.3">
      <c r="A425" s="36" t="s">
        <v>996</v>
      </c>
      <c r="B425" s="36">
        <f>COUNTIF($A$2:A425,A425)</f>
        <v>2</v>
      </c>
      <c r="C425" s="34">
        <v>43910</v>
      </c>
      <c r="E425" s="37" t="s">
        <v>45</v>
      </c>
      <c r="F425" s="36" t="s">
        <v>9</v>
      </c>
      <c r="G425" s="35" t="s">
        <v>457</v>
      </c>
      <c r="J425" s="4" t="s">
        <v>458</v>
      </c>
    </row>
    <row r="426" spans="1:10" ht="28.5" customHeight="1" x14ac:dyDescent="0.3">
      <c r="A426" s="36" t="s">
        <v>1005</v>
      </c>
      <c r="B426" s="36">
        <f>COUNTIF($A$2:A426,A426)</f>
        <v>1</v>
      </c>
      <c r="C426" s="34">
        <v>43914</v>
      </c>
      <c r="E426" s="37" t="s">
        <v>45</v>
      </c>
      <c r="F426" s="36" t="s">
        <v>212</v>
      </c>
      <c r="G426" s="35" t="s">
        <v>1006</v>
      </c>
      <c r="J426" s="4" t="s">
        <v>1007</v>
      </c>
    </row>
    <row r="427" spans="1:10" ht="28.5" customHeight="1" x14ac:dyDescent="0.3">
      <c r="A427" s="36" t="s">
        <v>991</v>
      </c>
      <c r="B427" s="36">
        <f>COUNTIF($A$2:A427,A427)</f>
        <v>3</v>
      </c>
      <c r="C427" s="34">
        <v>43916</v>
      </c>
      <c r="E427" s="37" t="s">
        <v>45</v>
      </c>
      <c r="F427" s="36" t="s">
        <v>11</v>
      </c>
      <c r="G427" s="35" t="s">
        <v>1008</v>
      </c>
      <c r="J427" s="4" t="s">
        <v>1009</v>
      </c>
    </row>
    <row r="428" spans="1:10" ht="28.5" customHeight="1" x14ac:dyDescent="0.3">
      <c r="A428" s="36" t="s">
        <v>1005</v>
      </c>
      <c r="B428" s="36">
        <f>COUNTIF($A$2:A428,A428)</f>
        <v>2</v>
      </c>
      <c r="C428" s="34">
        <v>43920</v>
      </c>
      <c r="E428" s="37" t="s">
        <v>45</v>
      </c>
      <c r="F428" s="36" t="s">
        <v>212</v>
      </c>
      <c r="G428" s="35" t="s">
        <v>1010</v>
      </c>
      <c r="J428" s="4" t="s">
        <v>1011</v>
      </c>
    </row>
    <row r="429" spans="1:10" ht="28.5" customHeight="1" x14ac:dyDescent="0.3">
      <c r="A429" s="36" t="s">
        <v>1003</v>
      </c>
      <c r="B429" s="36">
        <f>COUNTIF($A$2:A429,A429)</f>
        <v>2</v>
      </c>
      <c r="C429" s="34">
        <v>43923</v>
      </c>
      <c r="E429" s="37" t="s">
        <v>45</v>
      </c>
      <c r="F429" s="36" t="s">
        <v>3</v>
      </c>
      <c r="G429" s="35" t="s">
        <v>1012</v>
      </c>
      <c r="J429" s="4" t="s">
        <v>1013</v>
      </c>
    </row>
    <row r="430" spans="1:10" ht="28.5" customHeight="1" x14ac:dyDescent="0.3">
      <c r="A430" s="36" t="s">
        <v>994</v>
      </c>
      <c r="B430" s="36">
        <f>COUNTIF($A$2:A430,A430)</f>
        <v>3</v>
      </c>
      <c r="C430" s="34">
        <v>43927</v>
      </c>
      <c r="E430" s="37" t="s">
        <v>45</v>
      </c>
      <c r="F430" s="36" t="s">
        <v>212</v>
      </c>
      <c r="G430" s="35" t="s">
        <v>1014</v>
      </c>
      <c r="J430" s="4" t="s">
        <v>1015</v>
      </c>
    </row>
    <row r="431" spans="1:10" ht="28.5" customHeight="1" x14ac:dyDescent="0.3">
      <c r="A431" s="36" t="s">
        <v>1016</v>
      </c>
      <c r="B431" s="36">
        <f>COUNTIF($A$2:A431,A431)</f>
        <v>1</v>
      </c>
      <c r="C431" s="34">
        <v>43930</v>
      </c>
      <c r="E431" s="37" t="s">
        <v>45</v>
      </c>
      <c r="F431" s="36" t="s">
        <v>212</v>
      </c>
      <c r="G431" s="35" t="s">
        <v>1017</v>
      </c>
      <c r="J431" s="4" t="s">
        <v>1018</v>
      </c>
    </row>
    <row r="432" spans="1:10" ht="28.5" customHeight="1" x14ac:dyDescent="0.3">
      <c r="A432" s="36" t="s">
        <v>1005</v>
      </c>
      <c r="B432" s="36">
        <f>COUNTIF($A$2:A432,A432)</f>
        <v>3</v>
      </c>
      <c r="C432" s="34">
        <v>43945</v>
      </c>
      <c r="E432" s="37" t="s">
        <v>45</v>
      </c>
      <c r="F432" s="36" t="s">
        <v>212</v>
      </c>
      <c r="G432" s="35" t="s">
        <v>1019</v>
      </c>
      <c r="J432" s="4" t="s">
        <v>1020</v>
      </c>
    </row>
    <row r="433" spans="1:10" ht="28.5" customHeight="1" x14ac:dyDescent="0.3">
      <c r="A433" s="36" t="s">
        <v>994</v>
      </c>
      <c r="B433" s="36">
        <f>COUNTIF($A$2:A433,A433)</f>
        <v>4</v>
      </c>
      <c r="C433" s="34">
        <v>43953</v>
      </c>
      <c r="E433" s="37" t="s">
        <v>45</v>
      </c>
      <c r="F433" s="36" t="s">
        <v>212</v>
      </c>
      <c r="G433" s="35" t="s">
        <v>1021</v>
      </c>
      <c r="J433" s="4" t="s">
        <v>1022</v>
      </c>
    </row>
    <row r="434" spans="1:10" ht="28.5" customHeight="1" x14ac:dyDescent="0.3">
      <c r="A434" s="36" t="s">
        <v>991</v>
      </c>
      <c r="B434" s="36">
        <f>COUNTIF($A$2:A434,A434)</f>
        <v>4</v>
      </c>
      <c r="C434" s="34">
        <v>43958</v>
      </c>
      <c r="E434" s="37" t="s">
        <v>45</v>
      </c>
      <c r="F434" s="36" t="s">
        <v>11</v>
      </c>
      <c r="G434" s="35" t="s">
        <v>1008</v>
      </c>
      <c r="J434" s="4" t="s">
        <v>1023</v>
      </c>
    </row>
    <row r="435" spans="1:10" ht="28.5" customHeight="1" x14ac:dyDescent="0.3">
      <c r="A435" s="36" t="s">
        <v>997</v>
      </c>
      <c r="B435" s="36">
        <f>COUNTIF($A$2:A435,A435)</f>
        <v>2</v>
      </c>
      <c r="C435" s="34">
        <v>43970</v>
      </c>
      <c r="E435" s="37" t="s">
        <v>45</v>
      </c>
      <c r="F435" s="36" t="s">
        <v>3</v>
      </c>
      <c r="G435" s="35" t="s">
        <v>1024</v>
      </c>
      <c r="J435" s="4" t="s">
        <v>1025</v>
      </c>
    </row>
    <row r="436" spans="1:10" ht="28.5" customHeight="1" x14ac:dyDescent="0.3">
      <c r="A436" s="36" t="s">
        <v>1005</v>
      </c>
      <c r="B436" s="36">
        <f>COUNTIF($A$2:A436,A436)</f>
        <v>4</v>
      </c>
      <c r="C436" s="34">
        <v>43973</v>
      </c>
      <c r="E436" s="37" t="s">
        <v>45</v>
      </c>
      <c r="F436" s="36" t="s">
        <v>212</v>
      </c>
      <c r="G436" s="35" t="s">
        <v>1026</v>
      </c>
      <c r="J436" s="4" t="s">
        <v>1027</v>
      </c>
    </row>
    <row r="437" spans="1:10" ht="28.5" customHeight="1" x14ac:dyDescent="0.3">
      <c r="A437" s="36" t="s">
        <v>1003</v>
      </c>
      <c r="B437" s="36">
        <f>COUNTIF($A$2:A437,A437)</f>
        <v>3</v>
      </c>
      <c r="C437" s="34">
        <v>43987</v>
      </c>
      <c r="E437" s="37" t="s">
        <v>45</v>
      </c>
      <c r="F437" s="36" t="s">
        <v>3</v>
      </c>
      <c r="G437" s="35" t="s">
        <v>1028</v>
      </c>
      <c r="J437" s="4" t="s">
        <v>1029</v>
      </c>
    </row>
    <row r="438" spans="1:10" ht="28.5" customHeight="1" x14ac:dyDescent="0.3">
      <c r="A438" s="36" t="s">
        <v>1003</v>
      </c>
      <c r="B438" s="36">
        <f>COUNTIF($A$2:A438,A438)</f>
        <v>4</v>
      </c>
      <c r="C438" s="34">
        <v>44000</v>
      </c>
      <c r="E438" s="37" t="s">
        <v>45</v>
      </c>
      <c r="F438" s="36" t="s">
        <v>3</v>
      </c>
      <c r="G438" s="35" t="s">
        <v>1030</v>
      </c>
      <c r="J438" s="4" t="s">
        <v>1031</v>
      </c>
    </row>
    <row r="439" spans="1:10" ht="28.5" customHeight="1" x14ac:dyDescent="0.3">
      <c r="A439" s="36" t="s">
        <v>1003</v>
      </c>
      <c r="B439" s="36">
        <f>COUNTIF($A$2:A439,A439)</f>
        <v>5</v>
      </c>
      <c r="C439" s="34">
        <v>44000</v>
      </c>
      <c r="E439" s="37" t="s">
        <v>45</v>
      </c>
      <c r="F439" s="36" t="s">
        <v>3</v>
      </c>
      <c r="G439" s="35" t="s">
        <v>1032</v>
      </c>
      <c r="H439" s="2" t="s">
        <v>240</v>
      </c>
      <c r="J439" s="4" t="s">
        <v>1033</v>
      </c>
    </row>
    <row r="440" spans="1:10" ht="28.5" customHeight="1" x14ac:dyDescent="0.3">
      <c r="A440" s="36" t="s">
        <v>991</v>
      </c>
      <c r="B440" s="36">
        <f>COUNTIF($A$2:A440,A440)</f>
        <v>5</v>
      </c>
      <c r="C440" s="34">
        <v>44000</v>
      </c>
      <c r="E440" s="37" t="s">
        <v>45</v>
      </c>
      <c r="F440" s="36" t="s">
        <v>11</v>
      </c>
      <c r="G440" s="35" t="s">
        <v>1008</v>
      </c>
      <c r="J440" s="4" t="s">
        <v>1031</v>
      </c>
    </row>
    <row r="441" spans="1:10" ht="28.5" customHeight="1" x14ac:dyDescent="0.3">
      <c r="A441" s="36" t="s">
        <v>996</v>
      </c>
      <c r="B441" s="36">
        <f>COUNTIF($A$2:A441,A441)</f>
        <v>3</v>
      </c>
      <c r="C441" s="34">
        <v>44001</v>
      </c>
      <c r="E441" s="37" t="s">
        <v>45</v>
      </c>
      <c r="F441" s="36" t="s">
        <v>9</v>
      </c>
      <c r="G441" s="35" t="s">
        <v>1034</v>
      </c>
      <c r="H441" s="2" t="s">
        <v>240</v>
      </c>
      <c r="J441" s="4" t="s">
        <v>1035</v>
      </c>
    </row>
    <row r="442" spans="1:10" ht="28.5" customHeight="1" x14ac:dyDescent="0.3">
      <c r="A442" s="36" t="s">
        <v>1005</v>
      </c>
      <c r="B442" s="36">
        <f>COUNTIF($A$2:A442,A442)</f>
        <v>5</v>
      </c>
      <c r="C442" s="34">
        <v>44001</v>
      </c>
      <c r="E442" s="37" t="s">
        <v>45</v>
      </c>
      <c r="F442" s="36" t="s">
        <v>212</v>
      </c>
      <c r="G442" s="35" t="s">
        <v>1036</v>
      </c>
      <c r="H442" s="2" t="s">
        <v>240</v>
      </c>
      <c r="J442" s="4" t="s">
        <v>1037</v>
      </c>
    </row>
    <row r="443" spans="1:10" ht="28.5" customHeight="1" x14ac:dyDescent="0.3">
      <c r="A443" s="36" t="s">
        <v>991</v>
      </c>
      <c r="B443" s="36">
        <f>COUNTIF($A$2:A443,A443)</f>
        <v>6</v>
      </c>
      <c r="C443" s="34">
        <v>44049</v>
      </c>
      <c r="E443" s="37" t="s">
        <v>45</v>
      </c>
      <c r="F443" s="36" t="s">
        <v>11</v>
      </c>
      <c r="G443" s="35" t="s">
        <v>1008</v>
      </c>
      <c r="J443" s="4" t="s">
        <v>1038</v>
      </c>
    </row>
    <row r="444" spans="1:10" ht="28.5" customHeight="1" x14ac:dyDescent="0.3">
      <c r="A444" s="36" t="s">
        <v>996</v>
      </c>
      <c r="B444" s="36">
        <f>COUNTIF($A$2:A444,A444)</f>
        <v>4</v>
      </c>
      <c r="C444" s="34">
        <v>44063</v>
      </c>
      <c r="E444" s="37" t="s">
        <v>45</v>
      </c>
      <c r="F444" s="36" t="s">
        <v>9</v>
      </c>
      <c r="G444" s="35" t="s">
        <v>1039</v>
      </c>
      <c r="H444" s="2" t="s">
        <v>240</v>
      </c>
      <c r="J444" s="4" t="s">
        <v>1040</v>
      </c>
    </row>
    <row r="445" spans="1:10" ht="28.5" customHeight="1" x14ac:dyDescent="0.3">
      <c r="A445" s="36" t="s">
        <v>991</v>
      </c>
      <c r="B445" s="36">
        <f>COUNTIF($A$2:A445,A445)</f>
        <v>7</v>
      </c>
      <c r="C445" s="34">
        <v>44091</v>
      </c>
      <c r="E445" s="37" t="s">
        <v>45</v>
      </c>
      <c r="F445" s="36" t="s">
        <v>11</v>
      </c>
      <c r="G445" s="35" t="s">
        <v>1008</v>
      </c>
      <c r="J445" s="4" t="s">
        <v>1041</v>
      </c>
    </row>
    <row r="446" spans="1:10" ht="28.5" customHeight="1" x14ac:dyDescent="0.3">
      <c r="A446" s="36" t="s">
        <v>994</v>
      </c>
      <c r="B446" s="36">
        <f>COUNTIF($A$2:A446,A446)</f>
        <v>5</v>
      </c>
      <c r="C446" s="34">
        <v>44098</v>
      </c>
      <c r="E446" s="37" t="s">
        <v>45</v>
      </c>
      <c r="F446" s="36" t="s">
        <v>212</v>
      </c>
      <c r="G446" s="35" t="s">
        <v>1042</v>
      </c>
      <c r="J446" s="4" t="s">
        <v>1043</v>
      </c>
    </row>
    <row r="447" spans="1:10" ht="28.5" customHeight="1" x14ac:dyDescent="0.3">
      <c r="A447" s="36" t="s">
        <v>991</v>
      </c>
      <c r="B447" s="36">
        <f>COUNTIF($A$2:A447,A447)</f>
        <v>8</v>
      </c>
      <c r="C447" s="34">
        <v>44140</v>
      </c>
      <c r="E447" s="37" t="s">
        <v>45</v>
      </c>
      <c r="F447" s="36" t="s">
        <v>11</v>
      </c>
      <c r="G447" s="35" t="s">
        <v>1008</v>
      </c>
      <c r="J447" s="4" t="s">
        <v>1044</v>
      </c>
    </row>
    <row r="448" spans="1:10" ht="28.5" customHeight="1" x14ac:dyDescent="0.3">
      <c r="A448" s="36" t="s">
        <v>991</v>
      </c>
      <c r="B448" s="36">
        <f>COUNTIF($A$2:A448,A448)</f>
        <v>9</v>
      </c>
      <c r="C448" s="34">
        <v>44182</v>
      </c>
      <c r="E448" s="37" t="s">
        <v>45</v>
      </c>
      <c r="F448" s="36" t="s">
        <v>411</v>
      </c>
      <c r="G448" s="35" t="s">
        <v>1008</v>
      </c>
      <c r="J448" s="4" t="s">
        <v>1045</v>
      </c>
    </row>
    <row r="449" spans="1:10" ht="28.5" customHeight="1" x14ac:dyDescent="0.3">
      <c r="A449" s="36" t="s">
        <v>991</v>
      </c>
      <c r="B449" s="36">
        <f>COUNTIF($A$2:A449,A449)</f>
        <v>10</v>
      </c>
      <c r="C449" s="34">
        <v>44231</v>
      </c>
      <c r="E449" s="37" t="s">
        <v>45</v>
      </c>
      <c r="F449" s="36" t="s">
        <v>411</v>
      </c>
      <c r="G449" s="35" t="s">
        <v>1046</v>
      </c>
      <c r="J449" s="4" t="s">
        <v>1047</v>
      </c>
    </row>
    <row r="450" spans="1:10" ht="28.5" customHeight="1" x14ac:dyDescent="0.3">
      <c r="A450" s="36" t="s">
        <v>991</v>
      </c>
      <c r="B450" s="36">
        <f>COUNTIF($A$2:A450,A450)</f>
        <v>11</v>
      </c>
      <c r="C450" s="34">
        <v>44273</v>
      </c>
      <c r="E450" s="37" t="s">
        <v>45</v>
      </c>
      <c r="F450" s="36" t="s">
        <v>411</v>
      </c>
      <c r="G450" s="35" t="s">
        <v>1046</v>
      </c>
      <c r="J450" s="4" t="s">
        <v>1048</v>
      </c>
    </row>
    <row r="451" spans="1:10" ht="28.5" customHeight="1" x14ac:dyDescent="0.3">
      <c r="A451" s="36" t="s">
        <v>991</v>
      </c>
      <c r="B451" s="36">
        <f>COUNTIF($A$2:A451,A451)</f>
        <v>12</v>
      </c>
      <c r="C451" s="34">
        <v>44322</v>
      </c>
      <c r="E451" s="37" t="s">
        <v>45</v>
      </c>
      <c r="F451" s="36" t="s">
        <v>411</v>
      </c>
      <c r="G451" s="35" t="s">
        <v>1046</v>
      </c>
      <c r="J451" s="4" t="s">
        <v>1049</v>
      </c>
    </row>
    <row r="452" spans="1:10" ht="28.5" customHeight="1" x14ac:dyDescent="0.3">
      <c r="A452" s="36" t="s">
        <v>991</v>
      </c>
      <c r="B452" s="36">
        <f>COUNTIF($A$2:A452,A452)</f>
        <v>13</v>
      </c>
      <c r="C452" s="34">
        <v>44371</v>
      </c>
      <c r="E452" s="37" t="s">
        <v>45</v>
      </c>
      <c r="F452" s="36" t="s">
        <v>411</v>
      </c>
      <c r="G452" s="35" t="s">
        <v>1046</v>
      </c>
      <c r="J452" s="4" t="s">
        <v>1050</v>
      </c>
    </row>
    <row r="453" spans="1:10" ht="28.5" customHeight="1" x14ac:dyDescent="0.3">
      <c r="A453" s="36" t="s">
        <v>1051</v>
      </c>
      <c r="B453" s="36">
        <v>1</v>
      </c>
      <c r="C453" s="34">
        <v>44406</v>
      </c>
      <c r="E453" s="37" t="s">
        <v>45</v>
      </c>
      <c r="F453" s="36" t="s">
        <v>9</v>
      </c>
      <c r="G453" s="35" t="s">
        <v>1052</v>
      </c>
      <c r="H453" s="2" t="s">
        <v>240</v>
      </c>
      <c r="J453" s="4" t="s">
        <v>1053</v>
      </c>
    </row>
    <row r="454" spans="1:10" ht="28.5" customHeight="1" x14ac:dyDescent="0.3">
      <c r="A454" s="36" t="s">
        <v>991</v>
      </c>
      <c r="B454" s="36">
        <f>COUNTIF($A$2:A454,A454)</f>
        <v>14</v>
      </c>
      <c r="C454" s="34">
        <v>44413</v>
      </c>
      <c r="E454" s="37" t="s">
        <v>45</v>
      </c>
      <c r="F454" s="36" t="s">
        <v>411</v>
      </c>
      <c r="G454" s="35" t="s">
        <v>1046</v>
      </c>
      <c r="J454" s="4" t="s">
        <v>1054</v>
      </c>
    </row>
    <row r="455" spans="1:10" ht="28.5" customHeight="1" x14ac:dyDescent="0.3">
      <c r="A455" s="36" t="s">
        <v>991</v>
      </c>
      <c r="B455" s="36">
        <f>COUNTIF($A$2:A455,A455)</f>
        <v>15</v>
      </c>
      <c r="C455" s="34">
        <v>44462</v>
      </c>
      <c r="E455" s="37" t="s">
        <v>45</v>
      </c>
      <c r="F455" s="36" t="s">
        <v>411</v>
      </c>
      <c r="G455" s="35" t="s">
        <v>1046</v>
      </c>
      <c r="J455" s="105" t="s">
        <v>3524</v>
      </c>
    </row>
    <row r="456" spans="1:10" ht="28.5" customHeight="1" x14ac:dyDescent="0.3">
      <c r="A456" s="36" t="s">
        <v>991</v>
      </c>
      <c r="B456" s="36">
        <f>COUNTIF($A$2:A456,A456)</f>
        <v>16</v>
      </c>
      <c r="C456" s="34">
        <v>44504</v>
      </c>
      <c r="E456" s="37" t="s">
        <v>45</v>
      </c>
      <c r="F456" s="36" t="s">
        <v>411</v>
      </c>
      <c r="G456" s="35" t="s">
        <v>1046</v>
      </c>
      <c r="J456" s="105" t="s">
        <v>3525</v>
      </c>
    </row>
    <row r="457" spans="1:10" ht="28.5" customHeight="1" x14ac:dyDescent="0.3">
      <c r="A457" s="36" t="s">
        <v>991</v>
      </c>
      <c r="B457" s="36">
        <f>COUNTIF($A$2:A457,A457)</f>
        <v>17</v>
      </c>
      <c r="C457" s="34">
        <v>44546</v>
      </c>
      <c r="E457" s="37" t="s">
        <v>45</v>
      </c>
      <c r="F457" s="36" t="s">
        <v>411</v>
      </c>
      <c r="G457" s="35" t="s">
        <v>3526</v>
      </c>
      <c r="H457" s="2" t="s">
        <v>240</v>
      </c>
      <c r="J457" s="105" t="s">
        <v>3558</v>
      </c>
    </row>
    <row r="458" spans="1:10" ht="28.5" customHeight="1" x14ac:dyDescent="0.3">
      <c r="A458" s="36" t="s">
        <v>1055</v>
      </c>
      <c r="B458" s="36">
        <f>COUNTIF($A$2:A458,A458)</f>
        <v>1</v>
      </c>
      <c r="C458" s="34">
        <v>43894</v>
      </c>
      <c r="E458" s="37" t="s">
        <v>19</v>
      </c>
      <c r="F458" s="36" t="s">
        <v>11</v>
      </c>
      <c r="G458" s="35" t="s">
        <v>1056</v>
      </c>
      <c r="J458" s="4" t="s">
        <v>1057</v>
      </c>
    </row>
    <row r="459" spans="1:10" ht="28.5" customHeight="1" x14ac:dyDescent="0.3">
      <c r="A459" s="36" t="s">
        <v>1055</v>
      </c>
      <c r="B459" s="36">
        <f>COUNTIF($A$2:A459,A459)</f>
        <v>2</v>
      </c>
      <c r="C459" s="34">
        <v>43906</v>
      </c>
      <c r="E459" s="37" t="s">
        <v>19</v>
      </c>
      <c r="F459" s="36" t="s">
        <v>11</v>
      </c>
      <c r="G459" s="35" t="s">
        <v>1058</v>
      </c>
      <c r="J459" s="4" t="s">
        <v>1059</v>
      </c>
    </row>
    <row r="460" spans="1:10" ht="28.5" customHeight="1" x14ac:dyDescent="0.3">
      <c r="A460" s="36" t="s">
        <v>1060</v>
      </c>
      <c r="B460" s="36">
        <f>COUNTIF($A$2:A460,A460)</f>
        <v>1</v>
      </c>
      <c r="C460" s="34">
        <v>43924</v>
      </c>
      <c r="E460" s="37" t="s">
        <v>19</v>
      </c>
      <c r="F460" s="36" t="s">
        <v>220</v>
      </c>
      <c r="G460" s="35" t="s">
        <v>1061</v>
      </c>
      <c r="J460" s="4" t="s">
        <v>1062</v>
      </c>
    </row>
    <row r="461" spans="1:10" ht="28.5" customHeight="1" x14ac:dyDescent="0.3">
      <c r="A461" s="36" t="s">
        <v>1063</v>
      </c>
      <c r="B461" s="36">
        <f>COUNTIF($A$2:A461,A461)</f>
        <v>1</v>
      </c>
      <c r="C461" s="34">
        <v>43924</v>
      </c>
      <c r="E461" s="37" t="s">
        <v>19</v>
      </c>
      <c r="F461" s="36" t="s">
        <v>212</v>
      </c>
      <c r="G461" s="35" t="s">
        <v>1064</v>
      </c>
      <c r="J461" s="4" t="s">
        <v>1065</v>
      </c>
    </row>
    <row r="462" spans="1:10" ht="28.5" customHeight="1" x14ac:dyDescent="0.3">
      <c r="A462" s="36" t="s">
        <v>1066</v>
      </c>
      <c r="B462" s="36">
        <f>COUNTIF($A$2:A462,A462)</f>
        <v>1</v>
      </c>
      <c r="C462" s="34">
        <v>43930</v>
      </c>
      <c r="E462" s="37" t="s">
        <v>19</v>
      </c>
      <c r="F462" s="36" t="s">
        <v>9</v>
      </c>
      <c r="G462" s="35" t="s">
        <v>1067</v>
      </c>
      <c r="J462" s="4" t="s">
        <v>1068</v>
      </c>
    </row>
    <row r="463" spans="1:10" ht="28.5" customHeight="1" x14ac:dyDescent="0.3">
      <c r="A463" s="36" t="s">
        <v>1069</v>
      </c>
      <c r="B463" s="36">
        <f>COUNTIF($A$2:A463,A463)</f>
        <v>1</v>
      </c>
      <c r="C463" s="34">
        <v>43942</v>
      </c>
      <c r="E463" s="37" t="s">
        <v>19</v>
      </c>
      <c r="F463" s="36" t="s">
        <v>9</v>
      </c>
      <c r="G463" s="35" t="s">
        <v>1070</v>
      </c>
      <c r="J463" s="4" t="s">
        <v>1071</v>
      </c>
    </row>
    <row r="464" spans="1:10" ht="28.5" customHeight="1" x14ac:dyDescent="0.3">
      <c r="A464" s="36" t="s">
        <v>1072</v>
      </c>
      <c r="B464" s="36">
        <f>COUNTIF($A$2:A464,A464)</f>
        <v>1</v>
      </c>
      <c r="C464" s="34">
        <v>43943</v>
      </c>
      <c r="E464" s="37" t="s">
        <v>19</v>
      </c>
      <c r="F464" s="36" t="s">
        <v>9</v>
      </c>
      <c r="G464" s="35" t="s">
        <v>1073</v>
      </c>
      <c r="J464" s="4" t="s">
        <v>1074</v>
      </c>
    </row>
    <row r="465" spans="1:10" ht="28.5" customHeight="1" x14ac:dyDescent="0.3">
      <c r="A465" s="36" t="s">
        <v>1072</v>
      </c>
      <c r="B465" s="36">
        <v>2</v>
      </c>
      <c r="C465" s="34">
        <v>44407</v>
      </c>
      <c r="E465" s="37" t="s">
        <v>19</v>
      </c>
      <c r="F465" s="36" t="s">
        <v>9</v>
      </c>
      <c r="G465" s="35" t="s">
        <v>1075</v>
      </c>
      <c r="J465" s="4" t="s">
        <v>1076</v>
      </c>
    </row>
    <row r="466" spans="1:10" ht="28.5" customHeight="1" x14ac:dyDescent="0.3">
      <c r="A466" s="36" t="s">
        <v>1077</v>
      </c>
      <c r="B466" s="36">
        <f>COUNTIF($A$2:A466,A466)</f>
        <v>1</v>
      </c>
      <c r="C466" s="34">
        <v>43865</v>
      </c>
      <c r="E466" s="37" t="s">
        <v>20</v>
      </c>
      <c r="F466" s="36" t="s">
        <v>9</v>
      </c>
      <c r="G466" s="35" t="s">
        <v>1078</v>
      </c>
      <c r="J466" s="4" t="s">
        <v>1079</v>
      </c>
    </row>
    <row r="467" spans="1:10" ht="28.5" customHeight="1" x14ac:dyDescent="0.3">
      <c r="A467" s="36" t="s">
        <v>1080</v>
      </c>
      <c r="B467" s="36">
        <f>COUNTIF($A$2:A467,A467)</f>
        <v>1</v>
      </c>
      <c r="C467" s="34">
        <v>43906</v>
      </c>
      <c r="E467" s="37" t="s">
        <v>20</v>
      </c>
      <c r="F467" s="36" t="s">
        <v>212</v>
      </c>
      <c r="G467" s="35" t="s">
        <v>1081</v>
      </c>
      <c r="J467" s="4" t="s">
        <v>1082</v>
      </c>
    </row>
    <row r="468" spans="1:10" ht="28.5" customHeight="1" x14ac:dyDescent="0.3">
      <c r="A468" s="36" t="s">
        <v>1083</v>
      </c>
      <c r="B468" s="36">
        <f>COUNTIF($A$2:A468,A468)</f>
        <v>1</v>
      </c>
      <c r="C468" s="34">
        <v>43914</v>
      </c>
      <c r="E468" s="37" t="s">
        <v>20</v>
      </c>
      <c r="F468" s="36" t="s">
        <v>9</v>
      </c>
      <c r="G468" s="35" t="s">
        <v>1084</v>
      </c>
      <c r="J468" s="4" t="s">
        <v>1085</v>
      </c>
    </row>
    <row r="469" spans="1:10" ht="28.5" customHeight="1" x14ac:dyDescent="0.3">
      <c r="A469" s="36" t="s">
        <v>1086</v>
      </c>
      <c r="B469" s="36">
        <f>COUNTIF($A$2:A469,A469)</f>
        <v>1</v>
      </c>
      <c r="C469" s="34">
        <v>43914</v>
      </c>
      <c r="E469" s="37" t="s">
        <v>20</v>
      </c>
      <c r="F469" s="36" t="s">
        <v>212</v>
      </c>
      <c r="G469" s="35" t="s">
        <v>1087</v>
      </c>
      <c r="J469" s="4" t="s">
        <v>1088</v>
      </c>
    </row>
    <row r="470" spans="1:10" ht="28.5" customHeight="1" x14ac:dyDescent="0.3">
      <c r="A470" s="36" t="s">
        <v>1089</v>
      </c>
      <c r="B470" s="36">
        <f>COUNTIF($A$2:A470,A470)</f>
        <v>1</v>
      </c>
      <c r="C470" s="34">
        <v>43914</v>
      </c>
      <c r="E470" s="37" t="s">
        <v>20</v>
      </c>
      <c r="F470" s="36" t="s">
        <v>220</v>
      </c>
      <c r="G470" s="35" t="s">
        <v>1090</v>
      </c>
      <c r="J470" s="4" t="s">
        <v>1088</v>
      </c>
    </row>
    <row r="471" spans="1:10" ht="28.5" customHeight="1" x14ac:dyDescent="0.3">
      <c r="A471" s="36" t="s">
        <v>1091</v>
      </c>
      <c r="B471" s="36">
        <f>COUNTIF($A$2:A471,A471)</f>
        <v>1</v>
      </c>
      <c r="C471" s="34">
        <v>43914</v>
      </c>
      <c r="E471" s="37" t="s">
        <v>20</v>
      </c>
      <c r="F471" s="36" t="s">
        <v>11</v>
      </c>
      <c r="G471" s="35" t="s">
        <v>1092</v>
      </c>
      <c r="J471" s="4" t="s">
        <v>1085</v>
      </c>
    </row>
    <row r="472" spans="1:10" ht="28.5" customHeight="1" x14ac:dyDescent="0.3">
      <c r="A472" s="36" t="s">
        <v>1086</v>
      </c>
      <c r="B472" s="36">
        <f>COUNTIF($A$2:A472,A472)</f>
        <v>2</v>
      </c>
      <c r="C472" s="34">
        <v>43922</v>
      </c>
      <c r="E472" s="37" t="s">
        <v>20</v>
      </c>
      <c r="F472" s="36" t="s">
        <v>212</v>
      </c>
      <c r="G472" s="35" t="s">
        <v>1093</v>
      </c>
      <c r="J472" s="4" t="s">
        <v>1094</v>
      </c>
    </row>
    <row r="473" spans="1:10" ht="28.5" customHeight="1" x14ac:dyDescent="0.3">
      <c r="A473" s="36" t="s">
        <v>1095</v>
      </c>
      <c r="B473" s="36">
        <f>COUNTIF($A$2:A473,A473)</f>
        <v>1</v>
      </c>
      <c r="C473" s="34">
        <v>43922</v>
      </c>
      <c r="E473" s="37" t="s">
        <v>20</v>
      </c>
      <c r="F473" s="36" t="s">
        <v>212</v>
      </c>
      <c r="G473" s="35" t="s">
        <v>1096</v>
      </c>
      <c r="J473" s="4" t="s">
        <v>1097</v>
      </c>
    </row>
    <row r="474" spans="1:10" ht="28.5" customHeight="1" x14ac:dyDescent="0.3">
      <c r="A474" s="36" t="s">
        <v>1098</v>
      </c>
      <c r="B474" s="36">
        <f>COUNTIF($A$2:A474,A474)</f>
        <v>1</v>
      </c>
      <c r="C474" s="34">
        <v>43928</v>
      </c>
      <c r="E474" s="37" t="s">
        <v>20</v>
      </c>
      <c r="F474" s="36" t="s">
        <v>11</v>
      </c>
      <c r="G474" s="35" t="s">
        <v>1099</v>
      </c>
      <c r="J474" s="4" t="s">
        <v>1100</v>
      </c>
    </row>
    <row r="475" spans="1:10" ht="28.5" customHeight="1" x14ac:dyDescent="0.3">
      <c r="A475" s="36" t="s">
        <v>1101</v>
      </c>
      <c r="B475" s="36">
        <f>COUNTIF($A$2:A475,A475)</f>
        <v>1</v>
      </c>
      <c r="C475" s="34">
        <v>43928</v>
      </c>
      <c r="E475" s="37" t="s">
        <v>20</v>
      </c>
      <c r="F475" s="36" t="s">
        <v>3</v>
      </c>
      <c r="G475" s="35" t="s">
        <v>1102</v>
      </c>
      <c r="J475" s="4" t="s">
        <v>1103</v>
      </c>
    </row>
    <row r="476" spans="1:10" ht="28.5" customHeight="1" x14ac:dyDescent="0.3">
      <c r="A476" s="36" t="s">
        <v>1104</v>
      </c>
      <c r="B476" s="36">
        <f>COUNTIF($A$2:A476,A476)</f>
        <v>1</v>
      </c>
      <c r="C476" s="34">
        <v>43928</v>
      </c>
      <c r="E476" s="37" t="s">
        <v>20</v>
      </c>
      <c r="F476" s="36" t="s">
        <v>212</v>
      </c>
      <c r="G476" s="35" t="s">
        <v>1105</v>
      </c>
      <c r="J476" s="4" t="s">
        <v>1103</v>
      </c>
    </row>
    <row r="477" spans="1:10" ht="28.5" customHeight="1" x14ac:dyDescent="0.3">
      <c r="A477" s="36" t="s">
        <v>1106</v>
      </c>
      <c r="B477" s="36">
        <f>COUNTIF($A$2:A477,A477)</f>
        <v>1</v>
      </c>
      <c r="C477" s="34">
        <v>43928</v>
      </c>
      <c r="E477" s="37" t="s">
        <v>20</v>
      </c>
      <c r="F477" s="36" t="s">
        <v>3</v>
      </c>
      <c r="G477" s="35" t="s">
        <v>1107</v>
      </c>
      <c r="J477" s="4" t="s">
        <v>1103</v>
      </c>
    </row>
    <row r="478" spans="1:10" ht="28.5" customHeight="1" x14ac:dyDescent="0.3">
      <c r="A478" s="36" t="s">
        <v>1108</v>
      </c>
      <c r="B478" s="36">
        <f>COUNTIF($A$2:A478,A478)</f>
        <v>1</v>
      </c>
      <c r="C478" s="34">
        <v>43928</v>
      </c>
      <c r="E478" s="37" t="s">
        <v>20</v>
      </c>
      <c r="F478" s="36" t="s">
        <v>3</v>
      </c>
      <c r="G478" s="35" t="s">
        <v>1109</v>
      </c>
      <c r="J478" s="4" t="s">
        <v>1103</v>
      </c>
    </row>
    <row r="479" spans="1:10" ht="28.5" customHeight="1" x14ac:dyDescent="0.3">
      <c r="A479" s="36" t="s">
        <v>1101</v>
      </c>
      <c r="B479" s="36">
        <f>COUNTIF($A$2:A479,A479)</f>
        <v>2</v>
      </c>
      <c r="C479" s="34">
        <v>43949</v>
      </c>
      <c r="E479" s="37" t="s">
        <v>20</v>
      </c>
      <c r="F479" s="36" t="s">
        <v>3</v>
      </c>
      <c r="G479" s="35" t="s">
        <v>1110</v>
      </c>
      <c r="J479" s="4" t="s">
        <v>1111</v>
      </c>
    </row>
    <row r="480" spans="1:10" ht="28.5" customHeight="1" x14ac:dyDescent="0.3">
      <c r="A480" s="36" t="s">
        <v>1106</v>
      </c>
      <c r="B480" s="36">
        <f>COUNTIF($A$2:A480,A480)</f>
        <v>2</v>
      </c>
      <c r="C480" s="34">
        <v>43949</v>
      </c>
      <c r="E480" s="37" t="s">
        <v>20</v>
      </c>
      <c r="F480" s="36" t="s">
        <v>3</v>
      </c>
      <c r="G480" s="35" t="s">
        <v>1112</v>
      </c>
      <c r="J480" s="4" t="s">
        <v>1111</v>
      </c>
    </row>
    <row r="481" spans="1:10" ht="28.5" customHeight="1" x14ac:dyDescent="0.3">
      <c r="A481" s="36" t="s">
        <v>1091</v>
      </c>
      <c r="B481" s="36">
        <f>COUNTIF($A$2:A481,A481)</f>
        <v>2</v>
      </c>
      <c r="C481" s="34">
        <v>43949</v>
      </c>
      <c r="E481" s="37" t="s">
        <v>20</v>
      </c>
      <c r="F481" s="36" t="s">
        <v>11</v>
      </c>
      <c r="G481" s="35" t="s">
        <v>1113</v>
      </c>
      <c r="J481" s="4" t="s">
        <v>1114</v>
      </c>
    </row>
    <row r="482" spans="1:10" ht="28.5" customHeight="1" x14ac:dyDescent="0.3">
      <c r="A482" s="36" t="s">
        <v>1080</v>
      </c>
      <c r="B482" s="36">
        <f>COUNTIF($A$2:A482,A482)</f>
        <v>2</v>
      </c>
      <c r="C482" s="34">
        <v>43951</v>
      </c>
      <c r="E482" s="37" t="s">
        <v>20</v>
      </c>
      <c r="F482" s="36" t="s">
        <v>212</v>
      </c>
      <c r="G482" s="35" t="s">
        <v>1115</v>
      </c>
      <c r="J482" s="4" t="s">
        <v>1116</v>
      </c>
    </row>
    <row r="483" spans="1:10" ht="28.5" customHeight="1" x14ac:dyDescent="0.3">
      <c r="A483" s="36" t="s">
        <v>1086</v>
      </c>
      <c r="B483" s="36">
        <f>COUNTIF($A$2:A483,A483)</f>
        <v>3</v>
      </c>
      <c r="C483" s="34">
        <v>43951</v>
      </c>
      <c r="E483" s="37" t="s">
        <v>20</v>
      </c>
      <c r="F483" s="36" t="s">
        <v>212</v>
      </c>
      <c r="G483" s="35" t="s">
        <v>1115</v>
      </c>
      <c r="J483" s="4" t="s">
        <v>1116</v>
      </c>
    </row>
    <row r="484" spans="1:10" ht="28.5" customHeight="1" x14ac:dyDescent="0.3">
      <c r="A484" s="36" t="s">
        <v>1101</v>
      </c>
      <c r="B484" s="36">
        <f>COUNTIF($A$2:A484,A484)</f>
        <v>3</v>
      </c>
      <c r="C484" s="34">
        <v>43951</v>
      </c>
      <c r="E484" s="37" t="s">
        <v>20</v>
      </c>
      <c r="F484" s="36" t="s">
        <v>3</v>
      </c>
      <c r="G484" s="35" t="s">
        <v>1117</v>
      </c>
      <c r="J484" s="4" t="s">
        <v>1116</v>
      </c>
    </row>
    <row r="485" spans="1:10" ht="28.5" customHeight="1" x14ac:dyDescent="0.3">
      <c r="A485" s="36" t="s">
        <v>1108</v>
      </c>
      <c r="B485" s="36">
        <f>COUNTIF($A$2:A485,A485)</f>
        <v>2</v>
      </c>
      <c r="C485" s="34">
        <v>43951</v>
      </c>
      <c r="E485" s="37" t="s">
        <v>20</v>
      </c>
      <c r="F485" s="36" t="s">
        <v>3</v>
      </c>
      <c r="G485" s="35" t="s">
        <v>1118</v>
      </c>
      <c r="J485" s="4" t="s">
        <v>1116</v>
      </c>
    </row>
    <row r="486" spans="1:10" ht="28.5" customHeight="1" x14ac:dyDescent="0.3">
      <c r="A486" s="36" t="s">
        <v>1091</v>
      </c>
      <c r="B486" s="36">
        <f>COUNTIF($A$2:A486,A486)</f>
        <v>3</v>
      </c>
      <c r="C486" s="34">
        <v>43977</v>
      </c>
      <c r="E486" s="37" t="s">
        <v>20</v>
      </c>
      <c r="F486" s="36" t="s">
        <v>11</v>
      </c>
      <c r="G486" s="35" t="s">
        <v>1113</v>
      </c>
      <c r="J486" s="4" t="s">
        <v>1119</v>
      </c>
    </row>
    <row r="487" spans="1:10" ht="28.5" customHeight="1" x14ac:dyDescent="0.3">
      <c r="A487" s="36" t="s">
        <v>1091</v>
      </c>
      <c r="B487" s="36">
        <f>COUNTIF($A$2:A487,A487)</f>
        <v>4</v>
      </c>
      <c r="C487" s="34">
        <v>44005</v>
      </c>
      <c r="E487" s="37" t="s">
        <v>20</v>
      </c>
      <c r="F487" s="36" t="s">
        <v>11</v>
      </c>
      <c r="G487" s="35" t="s">
        <v>1120</v>
      </c>
      <c r="J487" s="4" t="s">
        <v>1121</v>
      </c>
    </row>
    <row r="488" spans="1:10" ht="28.5" customHeight="1" x14ac:dyDescent="0.3">
      <c r="A488" s="36" t="s">
        <v>1104</v>
      </c>
      <c r="B488" s="36">
        <f>COUNTIF($A$2:A488,A488)</f>
        <v>2</v>
      </c>
      <c r="C488" s="34">
        <v>44014</v>
      </c>
      <c r="E488" s="37" t="s">
        <v>20</v>
      </c>
      <c r="F488" s="36" t="s">
        <v>212</v>
      </c>
      <c r="G488" s="35" t="s">
        <v>1122</v>
      </c>
      <c r="J488" s="4" t="s">
        <v>1123</v>
      </c>
    </row>
    <row r="489" spans="1:10" ht="28.5" customHeight="1" x14ac:dyDescent="0.3">
      <c r="A489" s="36" t="s">
        <v>1101</v>
      </c>
      <c r="B489" s="36">
        <f>COUNTIF($A$2:A489,A489)</f>
        <v>4</v>
      </c>
      <c r="C489" s="34">
        <v>44033</v>
      </c>
      <c r="E489" s="37" t="s">
        <v>20</v>
      </c>
      <c r="F489" s="36" t="s">
        <v>3</v>
      </c>
      <c r="G489" s="35" t="s">
        <v>1124</v>
      </c>
      <c r="J489" s="4" t="s">
        <v>1125</v>
      </c>
    </row>
    <row r="490" spans="1:10" ht="28.5" customHeight="1" x14ac:dyDescent="0.3">
      <c r="A490" s="36" t="s">
        <v>1091</v>
      </c>
      <c r="B490" s="36">
        <f>COUNTIF($A$2:A490,A490)</f>
        <v>5</v>
      </c>
      <c r="C490" s="34">
        <v>44033</v>
      </c>
      <c r="E490" s="37" t="s">
        <v>20</v>
      </c>
      <c r="F490" s="36" t="s">
        <v>11</v>
      </c>
      <c r="G490" s="35" t="s">
        <v>1126</v>
      </c>
      <c r="J490" s="4" t="s">
        <v>1125</v>
      </c>
    </row>
    <row r="491" spans="1:10" ht="28.5" customHeight="1" x14ac:dyDescent="0.3">
      <c r="A491" s="36" t="s">
        <v>1077</v>
      </c>
      <c r="B491" s="36">
        <f>COUNTIF($A$2:A491,A491)</f>
        <v>2</v>
      </c>
      <c r="C491" s="34">
        <v>44035</v>
      </c>
      <c r="E491" s="37" t="s">
        <v>20</v>
      </c>
      <c r="F491" s="36" t="s">
        <v>9</v>
      </c>
      <c r="G491" s="35" t="s">
        <v>1127</v>
      </c>
      <c r="J491" s="4" t="s">
        <v>1128</v>
      </c>
    </row>
    <row r="492" spans="1:10" ht="28.5" customHeight="1" x14ac:dyDescent="0.3">
      <c r="A492" s="36" t="s">
        <v>1101</v>
      </c>
      <c r="B492" s="36">
        <f>COUNTIF($A$2:A492,A492)</f>
        <v>5</v>
      </c>
      <c r="C492" s="34">
        <v>44068</v>
      </c>
      <c r="E492" s="37" t="s">
        <v>20</v>
      </c>
      <c r="F492" s="36" t="s">
        <v>3</v>
      </c>
      <c r="G492" s="35" t="s">
        <v>1129</v>
      </c>
      <c r="J492" s="4" t="s">
        <v>1130</v>
      </c>
    </row>
    <row r="493" spans="1:10" ht="28.5" customHeight="1" x14ac:dyDescent="0.3">
      <c r="A493" s="36" t="s">
        <v>1091</v>
      </c>
      <c r="B493" s="36">
        <f>COUNTIF($A$2:A493,A493)</f>
        <v>6</v>
      </c>
      <c r="C493" s="34">
        <v>44068</v>
      </c>
      <c r="E493" s="37" t="s">
        <v>20</v>
      </c>
      <c r="F493" s="36" t="s">
        <v>11</v>
      </c>
      <c r="G493" s="35" t="s">
        <v>1131</v>
      </c>
      <c r="J493" s="4" t="s">
        <v>1132</v>
      </c>
    </row>
    <row r="494" spans="1:10" ht="28.5" customHeight="1" x14ac:dyDescent="0.3">
      <c r="A494" s="36" t="s">
        <v>1086</v>
      </c>
      <c r="B494" s="36">
        <f>COUNTIF($A$2:A494,A494)</f>
        <v>4</v>
      </c>
      <c r="C494" s="34">
        <v>44082</v>
      </c>
      <c r="E494" s="37" t="s">
        <v>20</v>
      </c>
      <c r="F494" s="36" t="s">
        <v>212</v>
      </c>
      <c r="G494" s="35" t="s">
        <v>1133</v>
      </c>
      <c r="H494" s="2" t="s">
        <v>240</v>
      </c>
      <c r="J494" s="4" t="s">
        <v>1134</v>
      </c>
    </row>
    <row r="495" spans="1:10" ht="28.5" customHeight="1" x14ac:dyDescent="0.3">
      <c r="A495" s="36" t="s">
        <v>1089</v>
      </c>
      <c r="B495" s="36">
        <f>COUNTIF($A$2:A495,A495)</f>
        <v>2</v>
      </c>
      <c r="C495" s="34">
        <v>44082</v>
      </c>
      <c r="E495" s="37" t="s">
        <v>20</v>
      </c>
      <c r="F495" s="36" t="s">
        <v>220</v>
      </c>
      <c r="G495" s="35" t="s">
        <v>1135</v>
      </c>
      <c r="H495" s="2" t="s">
        <v>240</v>
      </c>
      <c r="J495" s="4" t="s">
        <v>1134</v>
      </c>
    </row>
    <row r="496" spans="1:10" ht="28.5" customHeight="1" x14ac:dyDescent="0.3">
      <c r="A496" s="36" t="s">
        <v>1136</v>
      </c>
      <c r="B496" s="36">
        <f>COUNTIF($A$2:A496,A496)</f>
        <v>1</v>
      </c>
      <c r="C496" s="34">
        <v>44082</v>
      </c>
      <c r="E496" s="37" t="s">
        <v>20</v>
      </c>
      <c r="F496" s="36" t="s">
        <v>9</v>
      </c>
      <c r="G496" s="35" t="s">
        <v>1137</v>
      </c>
      <c r="J496" s="4" t="s">
        <v>1134</v>
      </c>
    </row>
    <row r="497" spans="1:10" ht="28.5" customHeight="1" x14ac:dyDescent="0.3">
      <c r="A497" s="36" t="s">
        <v>1138</v>
      </c>
      <c r="B497" s="36">
        <f>COUNTIF($A$2:A497,A497)</f>
        <v>1</v>
      </c>
      <c r="C497" s="34">
        <v>44082</v>
      </c>
      <c r="E497" s="37" t="s">
        <v>20</v>
      </c>
      <c r="F497" s="36" t="s">
        <v>220</v>
      </c>
      <c r="G497" s="35" t="s">
        <v>1139</v>
      </c>
      <c r="J497" s="4" t="s">
        <v>1134</v>
      </c>
    </row>
    <row r="498" spans="1:10" ht="28.5" customHeight="1" x14ac:dyDescent="0.3">
      <c r="A498" s="36" t="s">
        <v>1108</v>
      </c>
      <c r="B498" s="36">
        <f>COUNTIF($A$2:A498,A498)</f>
        <v>3</v>
      </c>
      <c r="C498" s="34">
        <v>44096</v>
      </c>
      <c r="E498" s="37" t="s">
        <v>20</v>
      </c>
      <c r="F498" s="36" t="s">
        <v>3</v>
      </c>
      <c r="G498" s="35" t="s">
        <v>1140</v>
      </c>
      <c r="J498" s="4" t="s">
        <v>1141</v>
      </c>
    </row>
    <row r="499" spans="1:10" ht="28.5" customHeight="1" x14ac:dyDescent="0.3">
      <c r="A499" s="36" t="s">
        <v>1091</v>
      </c>
      <c r="B499" s="36">
        <f>COUNTIF($A$2:A499,A499)</f>
        <v>7</v>
      </c>
      <c r="C499" s="34">
        <v>44096</v>
      </c>
      <c r="E499" s="37" t="s">
        <v>20</v>
      </c>
      <c r="F499" s="36" t="s">
        <v>11</v>
      </c>
      <c r="G499" s="35" t="s">
        <v>1131</v>
      </c>
      <c r="J499" s="4" t="s">
        <v>1141</v>
      </c>
    </row>
    <row r="500" spans="1:10" ht="28.5" customHeight="1" x14ac:dyDescent="0.3">
      <c r="A500" s="36" t="s">
        <v>1101</v>
      </c>
      <c r="B500" s="36">
        <f>COUNTIF($A$2:A500,A500)</f>
        <v>6</v>
      </c>
      <c r="C500" s="34">
        <v>44110</v>
      </c>
      <c r="E500" s="37" t="s">
        <v>20</v>
      </c>
      <c r="F500" s="36" t="s">
        <v>3</v>
      </c>
      <c r="G500" s="35" t="s">
        <v>1142</v>
      </c>
      <c r="J500" s="4" t="s">
        <v>1143</v>
      </c>
    </row>
    <row r="501" spans="1:10" ht="28.5" customHeight="1" x14ac:dyDescent="0.3">
      <c r="A501" s="36" t="s">
        <v>1091</v>
      </c>
      <c r="B501" s="36">
        <f>COUNTIF($A$2:A501,A501)</f>
        <v>8</v>
      </c>
      <c r="C501" s="34">
        <v>44124</v>
      </c>
      <c r="E501" s="37" t="s">
        <v>20</v>
      </c>
      <c r="F501" s="36" t="s">
        <v>11</v>
      </c>
      <c r="G501" s="35" t="s">
        <v>1131</v>
      </c>
      <c r="J501" s="4" t="s">
        <v>1144</v>
      </c>
    </row>
    <row r="502" spans="1:10" ht="28.5" customHeight="1" x14ac:dyDescent="0.3">
      <c r="A502" s="36" t="s">
        <v>1091</v>
      </c>
      <c r="B502" s="36">
        <f>COUNTIF($A$2:A502,A502)</f>
        <v>9</v>
      </c>
      <c r="C502" s="34">
        <v>44152</v>
      </c>
      <c r="E502" s="37" t="s">
        <v>20</v>
      </c>
      <c r="F502" s="36" t="s">
        <v>11</v>
      </c>
      <c r="G502" s="35" t="s">
        <v>1145</v>
      </c>
      <c r="J502" s="4" t="s">
        <v>1146</v>
      </c>
    </row>
    <row r="503" spans="1:10" ht="28.5" customHeight="1" x14ac:dyDescent="0.3">
      <c r="A503" s="36" t="s">
        <v>1104</v>
      </c>
      <c r="B503" s="36">
        <f>COUNTIF($A$2:A503,A503)</f>
        <v>3</v>
      </c>
      <c r="C503" s="34">
        <v>44152</v>
      </c>
      <c r="E503" s="37" t="s">
        <v>20</v>
      </c>
      <c r="F503" s="36" t="s">
        <v>212</v>
      </c>
      <c r="G503" s="35" t="s">
        <v>1147</v>
      </c>
      <c r="J503" s="4" t="s">
        <v>1146</v>
      </c>
    </row>
    <row r="504" spans="1:10" ht="28.5" customHeight="1" x14ac:dyDescent="0.3">
      <c r="A504" s="36" t="s">
        <v>1136</v>
      </c>
      <c r="B504" s="36">
        <f>COUNTIF($A$2:A504,A504)</f>
        <v>2</v>
      </c>
      <c r="C504" s="34">
        <v>44173</v>
      </c>
      <c r="E504" s="37" t="s">
        <v>20</v>
      </c>
      <c r="F504" s="36" t="s">
        <v>9</v>
      </c>
      <c r="G504" s="35" t="s">
        <v>1148</v>
      </c>
      <c r="J504" s="4" t="s">
        <v>1149</v>
      </c>
    </row>
    <row r="505" spans="1:10" ht="28.5" customHeight="1" x14ac:dyDescent="0.3">
      <c r="A505" s="36" t="s">
        <v>1091</v>
      </c>
      <c r="B505" s="36">
        <f>COUNTIF($A$2:A505,A505)</f>
        <v>10</v>
      </c>
      <c r="C505" s="34">
        <v>44180</v>
      </c>
      <c r="E505" s="37" t="s">
        <v>20</v>
      </c>
      <c r="F505" s="36" t="s">
        <v>11</v>
      </c>
      <c r="G505" s="35" t="s">
        <v>1145</v>
      </c>
      <c r="J505" s="4" t="s">
        <v>1150</v>
      </c>
    </row>
    <row r="506" spans="1:10" ht="28.5" customHeight="1" x14ac:dyDescent="0.3">
      <c r="A506" s="36" t="s">
        <v>1091</v>
      </c>
      <c r="B506" s="36">
        <f>COUNTIF($A$2:A506,A506)</f>
        <v>11</v>
      </c>
      <c r="C506" s="34">
        <v>44222</v>
      </c>
      <c r="E506" s="37" t="s">
        <v>20</v>
      </c>
      <c r="F506" s="36" t="s">
        <v>11</v>
      </c>
      <c r="G506" s="35" t="s">
        <v>1131</v>
      </c>
      <c r="J506" s="4" t="s">
        <v>1151</v>
      </c>
    </row>
    <row r="507" spans="1:10" ht="28.5" customHeight="1" x14ac:dyDescent="0.3">
      <c r="A507" s="36" t="s">
        <v>1108</v>
      </c>
      <c r="B507" s="36">
        <f>COUNTIF($A$2:A507,A507)</f>
        <v>4</v>
      </c>
      <c r="C507" s="34">
        <v>44222</v>
      </c>
      <c r="E507" s="37" t="s">
        <v>20</v>
      </c>
      <c r="F507" s="36" t="s">
        <v>3</v>
      </c>
      <c r="G507" s="35" t="s">
        <v>1152</v>
      </c>
      <c r="J507" s="4" t="s">
        <v>1151</v>
      </c>
    </row>
    <row r="508" spans="1:10" ht="28.5" customHeight="1" x14ac:dyDescent="0.3">
      <c r="A508" s="36" t="s">
        <v>1101</v>
      </c>
      <c r="B508" s="36">
        <f>COUNTIF($A$2:A508,A508)</f>
        <v>7</v>
      </c>
      <c r="C508" s="34">
        <v>44222</v>
      </c>
      <c r="E508" s="37" t="s">
        <v>20</v>
      </c>
      <c r="F508" s="36" t="s">
        <v>3</v>
      </c>
      <c r="G508" s="35" t="s">
        <v>1153</v>
      </c>
      <c r="I508" s="94"/>
      <c r="J508" s="4" t="s">
        <v>1151</v>
      </c>
    </row>
    <row r="509" spans="1:10" ht="28.5" customHeight="1" x14ac:dyDescent="0.3">
      <c r="A509" s="37" t="s">
        <v>1101</v>
      </c>
      <c r="B509" s="36">
        <f>COUNTIF($A$2:A509,A509)</f>
        <v>8</v>
      </c>
      <c r="C509" s="34">
        <v>44250</v>
      </c>
      <c r="E509" s="37" t="s">
        <v>20</v>
      </c>
      <c r="F509" s="36" t="s">
        <v>3</v>
      </c>
      <c r="G509" s="35" t="s">
        <v>1154</v>
      </c>
      <c r="J509" s="4" t="s">
        <v>1155</v>
      </c>
    </row>
    <row r="510" spans="1:10" ht="28.5" customHeight="1" x14ac:dyDescent="0.3">
      <c r="A510" s="36" t="s">
        <v>1091</v>
      </c>
      <c r="B510" s="36">
        <f>COUNTIF($A$2:A510,A510)</f>
        <v>12</v>
      </c>
      <c r="C510" s="34">
        <v>44250</v>
      </c>
      <c r="E510" s="37" t="s">
        <v>20</v>
      </c>
      <c r="F510" s="36" t="s">
        <v>11</v>
      </c>
      <c r="G510" s="35" t="s">
        <v>1145</v>
      </c>
      <c r="J510" s="4" t="s">
        <v>1155</v>
      </c>
    </row>
    <row r="511" spans="1:10" ht="28.5" customHeight="1" x14ac:dyDescent="0.3">
      <c r="A511" s="36" t="s">
        <v>1136</v>
      </c>
      <c r="B511" s="36">
        <f>COUNTIF($A$2:A511,A511)</f>
        <v>3</v>
      </c>
      <c r="C511" s="34">
        <v>44257</v>
      </c>
      <c r="E511" s="37" t="s">
        <v>20</v>
      </c>
      <c r="F511" s="36" t="s">
        <v>9</v>
      </c>
      <c r="G511" s="35" t="s">
        <v>1156</v>
      </c>
      <c r="J511" s="4" t="s">
        <v>1157</v>
      </c>
    </row>
    <row r="512" spans="1:10" ht="28.5" customHeight="1" x14ac:dyDescent="0.3">
      <c r="A512" s="37" t="s">
        <v>1101</v>
      </c>
      <c r="B512" s="36">
        <f>COUNTIF($A$2:A512,A512)</f>
        <v>9</v>
      </c>
      <c r="C512" s="34">
        <v>44264</v>
      </c>
      <c r="E512" s="37" t="s">
        <v>20</v>
      </c>
      <c r="F512" s="36" t="s">
        <v>3</v>
      </c>
      <c r="G512" s="35" t="s">
        <v>1158</v>
      </c>
      <c r="J512" s="4" t="s">
        <v>1159</v>
      </c>
    </row>
    <row r="513" spans="1:10" ht="28.5" customHeight="1" x14ac:dyDescent="0.3">
      <c r="A513" s="36" t="s">
        <v>1091</v>
      </c>
      <c r="B513" s="36">
        <f>COUNTIF($A$2:A513,A513)</f>
        <v>13</v>
      </c>
      <c r="C513" s="34">
        <v>44278</v>
      </c>
      <c r="E513" s="37" t="s">
        <v>20</v>
      </c>
      <c r="F513" s="36" t="s">
        <v>11</v>
      </c>
      <c r="G513" s="35" t="s">
        <v>1131</v>
      </c>
      <c r="J513" s="4" t="s">
        <v>1160</v>
      </c>
    </row>
    <row r="514" spans="1:10" ht="28.5" customHeight="1" x14ac:dyDescent="0.3">
      <c r="A514" s="36" t="s">
        <v>1091</v>
      </c>
      <c r="B514" s="36">
        <f>COUNTIF($A$2:A514,A514)</f>
        <v>14</v>
      </c>
      <c r="C514" s="34">
        <v>44313</v>
      </c>
      <c r="E514" s="37" t="s">
        <v>20</v>
      </c>
      <c r="F514" s="36" t="s">
        <v>11</v>
      </c>
      <c r="G514" s="35" t="s">
        <v>1145</v>
      </c>
      <c r="J514" s="4" t="s">
        <v>1161</v>
      </c>
    </row>
    <row r="515" spans="1:10" ht="28.5" customHeight="1" x14ac:dyDescent="0.3">
      <c r="A515" s="37" t="s">
        <v>1101</v>
      </c>
      <c r="B515" s="36">
        <f>COUNTIF($A$2:A515,A515)</f>
        <v>10</v>
      </c>
      <c r="C515" s="34">
        <v>44313</v>
      </c>
      <c r="E515" s="37" t="s">
        <v>20</v>
      </c>
      <c r="F515" s="36" t="s">
        <v>3</v>
      </c>
      <c r="G515" s="35" t="s">
        <v>1162</v>
      </c>
      <c r="J515" s="4" t="s">
        <v>1161</v>
      </c>
    </row>
    <row r="516" spans="1:10" ht="28.5" customHeight="1" x14ac:dyDescent="0.3">
      <c r="A516" s="36" t="s">
        <v>1091</v>
      </c>
      <c r="B516" s="36">
        <f>COUNTIF($A$2:A516,A516)</f>
        <v>15</v>
      </c>
      <c r="C516" s="34">
        <v>44341</v>
      </c>
      <c r="E516" s="37" t="s">
        <v>20</v>
      </c>
      <c r="F516" s="36" t="s">
        <v>11</v>
      </c>
      <c r="G516" s="35" t="s">
        <v>1131</v>
      </c>
      <c r="J516" s="4" t="s">
        <v>1163</v>
      </c>
    </row>
    <row r="517" spans="1:10" ht="28.5" customHeight="1" x14ac:dyDescent="0.3">
      <c r="A517" s="36" t="s">
        <v>1091</v>
      </c>
      <c r="B517" s="36">
        <f>COUNTIF($A$2:A517,A517)</f>
        <v>16</v>
      </c>
      <c r="C517" s="34">
        <v>44369</v>
      </c>
      <c r="E517" s="37" t="s">
        <v>20</v>
      </c>
      <c r="F517" s="36" t="s">
        <v>11</v>
      </c>
      <c r="G517" s="35" t="s">
        <v>1164</v>
      </c>
      <c r="H517" s="2" t="s">
        <v>240</v>
      </c>
      <c r="J517" s="4" t="s">
        <v>1165</v>
      </c>
    </row>
    <row r="518" spans="1:10" ht="28.5" customHeight="1" x14ac:dyDescent="0.3">
      <c r="A518" s="36" t="s">
        <v>1104</v>
      </c>
      <c r="B518" s="36">
        <f>COUNTIF($A$2:A518,A518)</f>
        <v>4</v>
      </c>
      <c r="C518" s="34">
        <v>44369</v>
      </c>
      <c r="E518" s="37" t="s">
        <v>20</v>
      </c>
      <c r="F518" s="36" t="s">
        <v>212</v>
      </c>
      <c r="G518" s="35" t="s">
        <v>1166</v>
      </c>
      <c r="H518" s="2" t="s">
        <v>240</v>
      </c>
      <c r="J518" s="4" t="s">
        <v>1165</v>
      </c>
    </row>
    <row r="519" spans="1:10" ht="28.5" customHeight="1" x14ac:dyDescent="0.3">
      <c r="A519" s="36" t="s">
        <v>1091</v>
      </c>
      <c r="B519" s="36">
        <f>COUNTIF($A$2:A519,A519)</f>
        <v>17</v>
      </c>
      <c r="C519" s="34">
        <v>44404</v>
      </c>
      <c r="E519" s="37" t="s">
        <v>20</v>
      </c>
      <c r="F519" s="36" t="s">
        <v>11</v>
      </c>
      <c r="G519" s="35" t="s">
        <v>1167</v>
      </c>
      <c r="H519" s="2" t="s">
        <v>240</v>
      </c>
      <c r="J519" s="4" t="s">
        <v>1168</v>
      </c>
    </row>
    <row r="520" spans="1:10" ht="28.5" customHeight="1" x14ac:dyDescent="0.3">
      <c r="A520" s="37" t="s">
        <v>1086</v>
      </c>
      <c r="B520" s="36">
        <f>COUNTIF($A$2:A520,A520)</f>
        <v>5</v>
      </c>
      <c r="C520" s="34">
        <v>44404</v>
      </c>
      <c r="E520" s="37" t="s">
        <v>20</v>
      </c>
      <c r="F520" s="36" t="s">
        <v>212</v>
      </c>
      <c r="G520" s="35" t="s">
        <v>1169</v>
      </c>
      <c r="H520" s="2" t="s">
        <v>240</v>
      </c>
      <c r="J520" s="4" t="s">
        <v>1168</v>
      </c>
    </row>
    <row r="521" spans="1:10" ht="28.5" customHeight="1" x14ac:dyDescent="0.3">
      <c r="A521" s="36" t="s">
        <v>1091</v>
      </c>
      <c r="B521" s="36">
        <f>COUNTIF($A$2:A521,A521)</f>
        <v>18</v>
      </c>
      <c r="C521" s="34">
        <v>44432</v>
      </c>
      <c r="E521" s="37" t="s">
        <v>20</v>
      </c>
      <c r="F521" s="36" t="s">
        <v>11</v>
      </c>
      <c r="G521" s="35" t="s">
        <v>1170</v>
      </c>
      <c r="H521" s="2" t="s">
        <v>240</v>
      </c>
      <c r="J521" s="4" t="s">
        <v>1171</v>
      </c>
    </row>
    <row r="522" spans="1:10" ht="28.5" customHeight="1" x14ac:dyDescent="0.3">
      <c r="A522" s="37" t="s">
        <v>1101</v>
      </c>
      <c r="B522" s="36">
        <f>COUNTIF($A$2:A522,A522)</f>
        <v>11</v>
      </c>
      <c r="C522" s="34">
        <v>44432</v>
      </c>
      <c r="E522" s="37" t="s">
        <v>20</v>
      </c>
      <c r="F522" s="36" t="s">
        <v>3</v>
      </c>
      <c r="G522" s="35" t="s">
        <v>1172</v>
      </c>
      <c r="H522" s="2" t="s">
        <v>240</v>
      </c>
      <c r="J522" s="4" t="s">
        <v>1171</v>
      </c>
    </row>
    <row r="523" spans="1:10" ht="28.5" customHeight="1" x14ac:dyDescent="0.3">
      <c r="A523" s="36" t="s">
        <v>1091</v>
      </c>
      <c r="B523" s="36">
        <f>COUNTIF($A$2:A523,A523)</f>
        <v>19</v>
      </c>
      <c r="C523" s="34">
        <v>44460</v>
      </c>
      <c r="E523" s="37" t="s">
        <v>20</v>
      </c>
      <c r="F523" s="36" t="s">
        <v>11</v>
      </c>
      <c r="G523" s="35" t="s">
        <v>1173</v>
      </c>
      <c r="H523" s="2" t="s">
        <v>240</v>
      </c>
      <c r="J523" s="4" t="s">
        <v>1174</v>
      </c>
    </row>
    <row r="524" spans="1:10" ht="28.5" customHeight="1" x14ac:dyDescent="0.3">
      <c r="A524" s="36" t="s">
        <v>1083</v>
      </c>
      <c r="B524" s="36">
        <f>COUNTIF($A$2:A524,A524)</f>
        <v>2</v>
      </c>
      <c r="C524" s="34">
        <v>44460</v>
      </c>
      <c r="E524" s="37" t="s">
        <v>20</v>
      </c>
      <c r="F524" s="36" t="s">
        <v>9</v>
      </c>
      <c r="G524" s="35" t="s">
        <v>1175</v>
      </c>
      <c r="H524" s="2" t="s">
        <v>240</v>
      </c>
      <c r="J524" s="4" t="s">
        <v>1174</v>
      </c>
    </row>
    <row r="525" spans="1:10" ht="28.5" customHeight="1" x14ac:dyDescent="0.3">
      <c r="A525" s="37" t="s">
        <v>1101</v>
      </c>
      <c r="B525" s="36">
        <f>COUNTIF($A$2:A525,A525)</f>
        <v>12</v>
      </c>
      <c r="C525" s="34">
        <v>44460</v>
      </c>
      <c r="E525" s="37" t="s">
        <v>20</v>
      </c>
      <c r="F525" s="36" t="s">
        <v>3</v>
      </c>
      <c r="G525" s="35" t="s">
        <v>1176</v>
      </c>
      <c r="H525" s="2" t="s">
        <v>240</v>
      </c>
      <c r="J525" s="4" t="s">
        <v>1174</v>
      </c>
    </row>
    <row r="526" spans="1:10" ht="28.5" customHeight="1" x14ac:dyDescent="0.3">
      <c r="A526" s="36" t="s">
        <v>1091</v>
      </c>
      <c r="B526" s="36">
        <f>COUNTIF($A$2:A526,A526)</f>
        <v>20</v>
      </c>
      <c r="C526" s="34">
        <v>44488</v>
      </c>
      <c r="E526" s="37" t="s">
        <v>20</v>
      </c>
      <c r="F526" s="36" t="s">
        <v>11</v>
      </c>
      <c r="G526" s="35" t="s">
        <v>3361</v>
      </c>
      <c r="H526" s="2" t="s">
        <v>240</v>
      </c>
      <c r="J526" s="53" t="s">
        <v>3362</v>
      </c>
    </row>
    <row r="527" spans="1:10" ht="28.5" customHeight="1" x14ac:dyDescent="0.3">
      <c r="A527" s="36" t="s">
        <v>1083</v>
      </c>
      <c r="B527" s="36">
        <f>COUNTIF($A$2:A527,A527)</f>
        <v>3</v>
      </c>
      <c r="C527" s="34">
        <v>44488</v>
      </c>
      <c r="E527" s="37" t="s">
        <v>20</v>
      </c>
      <c r="F527" s="36" t="s">
        <v>9</v>
      </c>
      <c r="G527" s="35" t="s">
        <v>3363</v>
      </c>
      <c r="H527" s="2" t="s">
        <v>240</v>
      </c>
      <c r="J527" s="53" t="s">
        <v>3362</v>
      </c>
    </row>
    <row r="528" spans="1:10" ht="28.5" customHeight="1" x14ac:dyDescent="0.3">
      <c r="A528" s="37" t="s">
        <v>1101</v>
      </c>
      <c r="B528" s="36">
        <f>COUNTIF($A$2:A528,A528)</f>
        <v>13</v>
      </c>
      <c r="C528" s="34">
        <v>44488</v>
      </c>
      <c r="E528" s="37" t="s">
        <v>20</v>
      </c>
      <c r="F528" s="36" t="s">
        <v>3</v>
      </c>
      <c r="G528" s="35" t="s">
        <v>3368</v>
      </c>
      <c r="H528" s="2" t="s">
        <v>240</v>
      </c>
      <c r="J528" s="53" t="s">
        <v>3362</v>
      </c>
    </row>
    <row r="529" spans="1:10" ht="28.5" customHeight="1" x14ac:dyDescent="0.3">
      <c r="A529" s="36" t="s">
        <v>1091</v>
      </c>
      <c r="B529" s="36">
        <f>COUNTIF($A$2:A529,A529)</f>
        <v>21</v>
      </c>
      <c r="C529" s="34">
        <v>44516</v>
      </c>
      <c r="E529" s="37" t="s">
        <v>20</v>
      </c>
      <c r="F529" s="36" t="s">
        <v>11</v>
      </c>
      <c r="G529" s="35" t="s">
        <v>3367</v>
      </c>
      <c r="H529" s="2" t="s">
        <v>240</v>
      </c>
      <c r="J529" s="53" t="s">
        <v>3366</v>
      </c>
    </row>
    <row r="530" spans="1:10" ht="28.5" customHeight="1" x14ac:dyDescent="0.3">
      <c r="A530" s="36" t="s">
        <v>1083</v>
      </c>
      <c r="B530" s="36">
        <f>COUNTIF($A$2:A530,A530)</f>
        <v>4</v>
      </c>
      <c r="C530" s="34">
        <v>44516</v>
      </c>
      <c r="E530" s="37" t="s">
        <v>20</v>
      </c>
      <c r="F530" s="36" t="s">
        <v>9</v>
      </c>
      <c r="G530" s="35" t="s">
        <v>3369</v>
      </c>
      <c r="H530" s="2" t="s">
        <v>240</v>
      </c>
      <c r="J530" s="53" t="s">
        <v>3366</v>
      </c>
    </row>
    <row r="531" spans="1:10" ht="28.5" customHeight="1" x14ac:dyDescent="0.3">
      <c r="A531" s="37" t="s">
        <v>1101</v>
      </c>
      <c r="B531" s="36">
        <f>COUNTIF($A$2:A531,A531)</f>
        <v>14</v>
      </c>
      <c r="C531" s="34">
        <v>44516</v>
      </c>
      <c r="E531" s="37" t="s">
        <v>20</v>
      </c>
      <c r="F531" s="36" t="s">
        <v>3</v>
      </c>
      <c r="G531" s="35" t="s">
        <v>3368</v>
      </c>
      <c r="H531" s="2" t="s">
        <v>240</v>
      </c>
      <c r="J531" s="53" t="s">
        <v>3366</v>
      </c>
    </row>
    <row r="532" spans="1:10" ht="28.5" customHeight="1" x14ac:dyDescent="0.3">
      <c r="A532" s="36" t="s">
        <v>3370</v>
      </c>
      <c r="B532" s="36">
        <f>COUNTIF($A$2:A532,A532)</f>
        <v>1</v>
      </c>
      <c r="C532" s="34">
        <v>44516</v>
      </c>
      <c r="E532" s="37" t="s">
        <v>20</v>
      </c>
      <c r="F532" s="36" t="s">
        <v>212</v>
      </c>
      <c r="G532" s="35" t="s">
        <v>3559</v>
      </c>
      <c r="I532" s="122"/>
      <c r="J532" s="53" t="s">
        <v>3366</v>
      </c>
    </row>
    <row r="533" spans="1:10" ht="28.5" customHeight="1" x14ac:dyDescent="0.3">
      <c r="A533" s="36" t="s">
        <v>1091</v>
      </c>
      <c r="B533" s="36">
        <f>COUNTIF($A$2:A533,A533)</f>
        <v>22</v>
      </c>
      <c r="C533" s="34">
        <v>44544</v>
      </c>
      <c r="E533" s="37" t="s">
        <v>20</v>
      </c>
      <c r="F533" s="36" t="s">
        <v>11</v>
      </c>
      <c r="G533" s="35" t="s">
        <v>3373</v>
      </c>
      <c r="H533" s="2" t="s">
        <v>240</v>
      </c>
      <c r="J533" s="53" t="s">
        <v>3374</v>
      </c>
    </row>
    <row r="534" spans="1:10" ht="28.5" customHeight="1" x14ac:dyDescent="0.3">
      <c r="A534" s="37" t="s">
        <v>1136</v>
      </c>
      <c r="B534" s="36">
        <f>COUNTIF($A$2:A534,A534)</f>
        <v>4</v>
      </c>
      <c r="C534" s="34">
        <v>44544</v>
      </c>
      <c r="E534" s="37" t="s">
        <v>20</v>
      </c>
      <c r="F534" s="36" t="s">
        <v>9</v>
      </c>
      <c r="G534" s="35" t="s">
        <v>3377</v>
      </c>
      <c r="I534" s="106"/>
      <c r="J534" s="53" t="s">
        <v>3374</v>
      </c>
    </row>
    <row r="535" spans="1:10" ht="28.5" customHeight="1" x14ac:dyDescent="0.3">
      <c r="A535" s="37" t="s">
        <v>1083</v>
      </c>
      <c r="B535" s="36">
        <f>COUNTIF($A$2:A535,A535)</f>
        <v>5</v>
      </c>
      <c r="C535" s="34">
        <v>44544</v>
      </c>
      <c r="E535" s="37" t="s">
        <v>20</v>
      </c>
      <c r="F535" s="36" t="s">
        <v>3</v>
      </c>
      <c r="G535" s="35" t="s">
        <v>3378</v>
      </c>
      <c r="H535" s="2" t="s">
        <v>240</v>
      </c>
      <c r="J535" s="53" t="s">
        <v>3374</v>
      </c>
    </row>
    <row r="536" spans="1:10" ht="28.5" customHeight="1" x14ac:dyDescent="0.3">
      <c r="A536" s="37" t="s">
        <v>1101</v>
      </c>
      <c r="B536" s="36">
        <f>COUNTIF($A$2:A536,A536)</f>
        <v>15</v>
      </c>
      <c r="C536" s="34">
        <v>44544</v>
      </c>
      <c r="E536" s="37" t="s">
        <v>20</v>
      </c>
      <c r="F536" s="36" t="s">
        <v>3</v>
      </c>
      <c r="G536" s="35" t="s">
        <v>3379</v>
      </c>
      <c r="H536" s="2" t="s">
        <v>240</v>
      </c>
      <c r="J536" s="53" t="s">
        <v>3374</v>
      </c>
    </row>
    <row r="537" spans="1:10" ht="28.5" customHeight="1" x14ac:dyDescent="0.3">
      <c r="A537" s="36" t="s">
        <v>1177</v>
      </c>
      <c r="B537" s="36">
        <f>COUNTIF($A$2:A537,A537)</f>
        <v>1</v>
      </c>
      <c r="C537" s="34">
        <v>43881</v>
      </c>
      <c r="E537" s="37" t="s">
        <v>22</v>
      </c>
      <c r="F537" s="36" t="s">
        <v>11</v>
      </c>
      <c r="G537" s="35" t="s">
        <v>1178</v>
      </c>
      <c r="J537" s="4" t="s">
        <v>1179</v>
      </c>
    </row>
    <row r="538" spans="1:10" ht="28.5" customHeight="1" x14ac:dyDescent="0.3">
      <c r="A538" s="36" t="s">
        <v>1180</v>
      </c>
      <c r="B538" s="36">
        <f>COUNTIF($A$2:A538,A538)</f>
        <v>1</v>
      </c>
      <c r="C538" s="34">
        <v>43892</v>
      </c>
      <c r="E538" s="37" t="s">
        <v>22</v>
      </c>
      <c r="F538" s="36" t="s">
        <v>9</v>
      </c>
      <c r="G538" s="35" t="s">
        <v>1181</v>
      </c>
      <c r="J538" s="4" t="s">
        <v>1182</v>
      </c>
    </row>
    <row r="539" spans="1:10" ht="28.5" customHeight="1" x14ac:dyDescent="0.3">
      <c r="A539" s="36" t="s">
        <v>1183</v>
      </c>
      <c r="B539" s="36">
        <f>COUNTIF($A$2:A539,A539)</f>
        <v>1</v>
      </c>
      <c r="C539" s="34">
        <v>43892</v>
      </c>
      <c r="E539" s="37" t="s">
        <v>22</v>
      </c>
      <c r="F539" s="36" t="s">
        <v>220</v>
      </c>
      <c r="G539" s="35" t="s">
        <v>1184</v>
      </c>
      <c r="J539" s="4" t="s">
        <v>1182</v>
      </c>
    </row>
    <row r="540" spans="1:10" ht="28.5" customHeight="1" x14ac:dyDescent="0.3">
      <c r="A540" s="36" t="s">
        <v>1185</v>
      </c>
      <c r="B540" s="36">
        <f>COUNTIF($A$2:A540,A540)</f>
        <v>1</v>
      </c>
      <c r="C540" s="34">
        <v>43892</v>
      </c>
      <c r="E540" s="37" t="s">
        <v>22</v>
      </c>
      <c r="F540" s="36" t="s">
        <v>9</v>
      </c>
      <c r="G540" s="35" t="s">
        <v>1186</v>
      </c>
      <c r="J540" s="4" t="s">
        <v>1182</v>
      </c>
    </row>
    <row r="541" spans="1:10" ht="28.5" customHeight="1" x14ac:dyDescent="0.3">
      <c r="A541" s="36" t="s">
        <v>1187</v>
      </c>
      <c r="B541" s="36">
        <f>COUNTIF($A$2:A541,A541)</f>
        <v>1</v>
      </c>
      <c r="C541" s="34">
        <v>43895</v>
      </c>
      <c r="E541" s="37" t="s">
        <v>22</v>
      </c>
      <c r="F541" s="36" t="s">
        <v>9</v>
      </c>
      <c r="G541" s="35" t="s">
        <v>1188</v>
      </c>
      <c r="J541" s="4" t="s">
        <v>1189</v>
      </c>
    </row>
    <row r="542" spans="1:10" ht="28.5" customHeight="1" x14ac:dyDescent="0.3">
      <c r="A542" s="36" t="s">
        <v>1185</v>
      </c>
      <c r="B542" s="36">
        <f>COUNTIF($A$2:A542,A542)</f>
        <v>2</v>
      </c>
      <c r="C542" s="34">
        <v>43909</v>
      </c>
      <c r="E542" s="37" t="s">
        <v>22</v>
      </c>
      <c r="F542" s="36" t="s">
        <v>9</v>
      </c>
      <c r="G542" s="35" t="s">
        <v>1190</v>
      </c>
      <c r="J542" s="4" t="s">
        <v>1191</v>
      </c>
    </row>
    <row r="543" spans="1:10" ht="28.5" customHeight="1" x14ac:dyDescent="0.3">
      <c r="A543" s="36" t="s">
        <v>1177</v>
      </c>
      <c r="B543" s="36">
        <f>COUNTIF($A$2:A543,A543)</f>
        <v>2</v>
      </c>
      <c r="C543" s="34">
        <v>43909</v>
      </c>
      <c r="E543" s="37" t="s">
        <v>22</v>
      </c>
      <c r="F543" s="36" t="s">
        <v>11</v>
      </c>
      <c r="G543" s="35" t="s">
        <v>1192</v>
      </c>
      <c r="J543" s="4" t="s">
        <v>1191</v>
      </c>
    </row>
    <row r="544" spans="1:10" ht="28.5" customHeight="1" x14ac:dyDescent="0.3">
      <c r="A544" s="36" t="s">
        <v>1193</v>
      </c>
      <c r="B544" s="36">
        <f>COUNTIF($A$2:A544,A544)</f>
        <v>1</v>
      </c>
      <c r="C544" s="34">
        <v>43909</v>
      </c>
      <c r="E544" s="37" t="s">
        <v>22</v>
      </c>
      <c r="F544" s="36" t="s">
        <v>212</v>
      </c>
      <c r="G544" s="35" t="s">
        <v>1194</v>
      </c>
      <c r="J544" s="4" t="s">
        <v>1191</v>
      </c>
    </row>
    <row r="545" spans="1:10" ht="28.5" customHeight="1" x14ac:dyDescent="0.3">
      <c r="A545" s="36" t="s">
        <v>1195</v>
      </c>
      <c r="B545" s="36">
        <f>COUNTIF($A$2:A545,A545)</f>
        <v>1</v>
      </c>
      <c r="C545" s="34">
        <v>43909</v>
      </c>
      <c r="E545" s="37" t="s">
        <v>22</v>
      </c>
      <c r="F545" s="36" t="s">
        <v>9</v>
      </c>
      <c r="G545" s="35" t="s">
        <v>1196</v>
      </c>
      <c r="J545" s="4" t="s">
        <v>1191</v>
      </c>
    </row>
    <row r="546" spans="1:10" ht="28.5" customHeight="1" x14ac:dyDescent="0.3">
      <c r="A546" s="36" t="s">
        <v>1197</v>
      </c>
      <c r="B546" s="36">
        <f>COUNTIF($A$2:A546,A546)</f>
        <v>1</v>
      </c>
      <c r="C546" s="34">
        <v>43909</v>
      </c>
      <c r="E546" s="37" t="s">
        <v>22</v>
      </c>
      <c r="F546" s="36" t="s">
        <v>220</v>
      </c>
      <c r="G546" s="35" t="s">
        <v>1198</v>
      </c>
      <c r="J546" s="4" t="s">
        <v>1191</v>
      </c>
    </row>
    <row r="547" spans="1:10" ht="28.5" customHeight="1" x14ac:dyDescent="0.3">
      <c r="A547" s="36" t="s">
        <v>1199</v>
      </c>
      <c r="B547" s="36">
        <f>COUNTIF($A$2:A547,A547)</f>
        <v>1</v>
      </c>
      <c r="C547" s="34">
        <v>43922</v>
      </c>
      <c r="E547" s="37" t="s">
        <v>22</v>
      </c>
      <c r="F547" s="36" t="s">
        <v>3</v>
      </c>
      <c r="G547" s="35" t="s">
        <v>1200</v>
      </c>
      <c r="J547" s="4" t="s">
        <v>1201</v>
      </c>
    </row>
    <row r="548" spans="1:10" ht="28.5" customHeight="1" x14ac:dyDescent="0.3">
      <c r="A548" s="36" t="s">
        <v>1185</v>
      </c>
      <c r="B548" s="36">
        <f>COUNTIF($A$2:A548,A548)</f>
        <v>3</v>
      </c>
      <c r="C548" s="34">
        <v>43935</v>
      </c>
      <c r="E548" s="37" t="s">
        <v>22</v>
      </c>
      <c r="F548" s="36" t="s">
        <v>9</v>
      </c>
      <c r="G548" s="35" t="s">
        <v>1202</v>
      </c>
      <c r="J548" s="4" t="s">
        <v>1203</v>
      </c>
    </row>
    <row r="549" spans="1:10" ht="28.5" customHeight="1" x14ac:dyDescent="0.3">
      <c r="A549" s="36" t="s">
        <v>1204</v>
      </c>
      <c r="B549" s="36">
        <f>COUNTIF($A$2:A549,A549)</f>
        <v>1</v>
      </c>
      <c r="C549" s="34">
        <v>43935</v>
      </c>
      <c r="E549" s="37" t="s">
        <v>22</v>
      </c>
      <c r="F549" s="36" t="s">
        <v>212</v>
      </c>
      <c r="G549" s="35" t="s">
        <v>1205</v>
      </c>
      <c r="J549" s="4" t="s">
        <v>1203</v>
      </c>
    </row>
    <row r="550" spans="1:10" ht="28.5" customHeight="1" x14ac:dyDescent="0.3">
      <c r="A550" s="36" t="s">
        <v>1206</v>
      </c>
      <c r="B550" s="36">
        <f>COUNTIF($A$2:A550,A550)</f>
        <v>1</v>
      </c>
      <c r="C550" s="34">
        <v>43935</v>
      </c>
      <c r="E550" s="37" t="s">
        <v>22</v>
      </c>
      <c r="F550" s="36" t="s">
        <v>220</v>
      </c>
      <c r="G550" s="35" t="s">
        <v>1207</v>
      </c>
      <c r="J550" s="4" t="s">
        <v>1203</v>
      </c>
    </row>
    <row r="551" spans="1:10" ht="28.5" customHeight="1" x14ac:dyDescent="0.3">
      <c r="A551" s="36" t="s">
        <v>1177</v>
      </c>
      <c r="B551" s="36">
        <f>COUNTIF($A$2:A551,A551)</f>
        <v>3</v>
      </c>
      <c r="C551" s="34">
        <v>43935</v>
      </c>
      <c r="E551" s="37" t="s">
        <v>22</v>
      </c>
      <c r="F551" s="36" t="s">
        <v>11</v>
      </c>
      <c r="G551" s="35" t="s">
        <v>1208</v>
      </c>
      <c r="J551" s="4" t="s">
        <v>1209</v>
      </c>
    </row>
    <row r="552" spans="1:10" ht="28.5" customHeight="1" x14ac:dyDescent="0.3">
      <c r="A552" s="36" t="s">
        <v>1177</v>
      </c>
      <c r="B552" s="36">
        <f>COUNTIF($A$2:A552,A552)</f>
        <v>4</v>
      </c>
      <c r="C552" s="34">
        <v>43970</v>
      </c>
      <c r="E552" s="37" t="s">
        <v>22</v>
      </c>
      <c r="F552" s="36" t="s">
        <v>11</v>
      </c>
      <c r="G552" s="35" t="s">
        <v>1210</v>
      </c>
      <c r="J552" s="4" t="s">
        <v>1211</v>
      </c>
    </row>
    <row r="553" spans="1:10" ht="28.5" customHeight="1" x14ac:dyDescent="0.3">
      <c r="A553" s="36" t="s">
        <v>1212</v>
      </c>
      <c r="B553" s="36">
        <f>COUNTIF($A$2:A553,A553)</f>
        <v>1</v>
      </c>
      <c r="C553" s="34">
        <v>43970</v>
      </c>
      <c r="E553" s="37" t="s">
        <v>22</v>
      </c>
      <c r="F553" s="36" t="s">
        <v>220</v>
      </c>
      <c r="G553" s="35" t="s">
        <v>1213</v>
      </c>
      <c r="J553" s="4" t="s">
        <v>1214</v>
      </c>
    </row>
    <row r="554" spans="1:10" ht="28.5" customHeight="1" x14ac:dyDescent="0.3">
      <c r="A554" s="36" t="s">
        <v>1215</v>
      </c>
      <c r="B554" s="36">
        <f>COUNTIF($A$2:A554,A554)</f>
        <v>1</v>
      </c>
      <c r="C554" s="34">
        <v>43970</v>
      </c>
      <c r="E554" s="37" t="s">
        <v>22</v>
      </c>
      <c r="F554" s="36" t="s">
        <v>13</v>
      </c>
      <c r="G554" s="35" t="s">
        <v>1216</v>
      </c>
      <c r="J554" s="4" t="s">
        <v>1214</v>
      </c>
    </row>
    <row r="555" spans="1:10" ht="28.5" customHeight="1" x14ac:dyDescent="0.3">
      <c r="A555" s="36" t="s">
        <v>1199</v>
      </c>
      <c r="B555" s="36">
        <f>COUNTIF($A$2:A555,A555)</f>
        <v>2</v>
      </c>
      <c r="C555" s="34">
        <v>44000</v>
      </c>
      <c r="E555" s="37" t="s">
        <v>22</v>
      </c>
      <c r="F555" s="36" t="s">
        <v>3</v>
      </c>
      <c r="G555" s="35" t="s">
        <v>1217</v>
      </c>
      <c r="J555" s="4" t="s">
        <v>1218</v>
      </c>
    </row>
    <row r="556" spans="1:10" ht="28.5" customHeight="1" x14ac:dyDescent="0.3">
      <c r="A556" s="36" t="s">
        <v>1177</v>
      </c>
      <c r="B556" s="36">
        <f>COUNTIF($A$2:A556,A556)</f>
        <v>5</v>
      </c>
      <c r="C556" s="34">
        <v>44000</v>
      </c>
      <c r="E556" s="37" t="s">
        <v>22</v>
      </c>
      <c r="F556" s="36" t="s">
        <v>11</v>
      </c>
      <c r="G556" s="35" t="s">
        <v>1219</v>
      </c>
      <c r="J556" s="4" t="s">
        <v>1220</v>
      </c>
    </row>
    <row r="557" spans="1:10" ht="28.5" customHeight="1" x14ac:dyDescent="0.3">
      <c r="A557" s="36" t="s">
        <v>1221</v>
      </c>
      <c r="B557" s="36">
        <f>COUNTIF($A$2:A557,A557)</f>
        <v>1</v>
      </c>
      <c r="C557" s="34">
        <v>44000</v>
      </c>
      <c r="E557" s="37" t="s">
        <v>22</v>
      </c>
      <c r="F557" s="36" t="s">
        <v>220</v>
      </c>
      <c r="G557" s="35" t="s">
        <v>1222</v>
      </c>
      <c r="J557" s="4" t="s">
        <v>1218</v>
      </c>
    </row>
    <row r="558" spans="1:10" ht="28.5" customHeight="1" x14ac:dyDescent="0.3">
      <c r="A558" s="36" t="s">
        <v>1199</v>
      </c>
      <c r="B558" s="36">
        <f>COUNTIF($A$2:A558,A558)</f>
        <v>3</v>
      </c>
      <c r="C558" s="34">
        <v>44018</v>
      </c>
      <c r="E558" s="37" t="s">
        <v>22</v>
      </c>
      <c r="F558" s="36" t="s">
        <v>3</v>
      </c>
      <c r="G558" s="35" t="s">
        <v>1223</v>
      </c>
      <c r="J558" s="4" t="s">
        <v>1224</v>
      </c>
    </row>
    <row r="559" spans="1:10" ht="28.5" customHeight="1" x14ac:dyDescent="0.3">
      <c r="A559" s="36" t="s">
        <v>1177</v>
      </c>
      <c r="B559" s="36">
        <f>COUNTIF($A$2:A559,A559)</f>
        <v>6</v>
      </c>
      <c r="C559" s="34">
        <v>44028</v>
      </c>
      <c r="E559" s="37" t="s">
        <v>22</v>
      </c>
      <c r="F559" s="36" t="s">
        <v>11</v>
      </c>
      <c r="G559" s="35" t="s">
        <v>1225</v>
      </c>
      <c r="J559" s="4" t="s">
        <v>1226</v>
      </c>
    </row>
    <row r="560" spans="1:10" ht="28.5" customHeight="1" x14ac:dyDescent="0.3">
      <c r="A560" s="36" t="s">
        <v>1177</v>
      </c>
      <c r="B560" s="36">
        <f>COUNTIF($A$2:A560,A560)</f>
        <v>7</v>
      </c>
      <c r="C560" s="34">
        <v>44062</v>
      </c>
      <c r="E560" s="37" t="s">
        <v>22</v>
      </c>
      <c r="F560" s="36" t="s">
        <v>11</v>
      </c>
      <c r="G560" s="35" t="s">
        <v>1227</v>
      </c>
      <c r="J560" s="4" t="s">
        <v>1228</v>
      </c>
    </row>
    <row r="561" spans="1:10" ht="28.5" customHeight="1" x14ac:dyDescent="0.3">
      <c r="A561" s="36" t="s">
        <v>1177</v>
      </c>
      <c r="B561" s="36">
        <f>COUNTIF($A$2:A561,A561)</f>
        <v>8</v>
      </c>
      <c r="C561" s="34">
        <v>44091</v>
      </c>
      <c r="E561" s="37" t="s">
        <v>22</v>
      </c>
      <c r="F561" s="36" t="s">
        <v>11</v>
      </c>
      <c r="G561" s="35" t="s">
        <v>1229</v>
      </c>
      <c r="J561" s="4" t="s">
        <v>1230</v>
      </c>
    </row>
    <row r="562" spans="1:10" ht="28.5" customHeight="1" x14ac:dyDescent="0.3">
      <c r="A562" s="36" t="s">
        <v>1177</v>
      </c>
      <c r="B562" s="36">
        <f>COUNTIF($A$2:A562,A562)</f>
        <v>9</v>
      </c>
      <c r="C562" s="34">
        <v>44117</v>
      </c>
      <c r="E562" s="37" t="s">
        <v>22</v>
      </c>
      <c r="F562" s="36" t="s">
        <v>11</v>
      </c>
      <c r="G562" s="35" t="s">
        <v>1231</v>
      </c>
      <c r="J562" s="4" t="s">
        <v>1232</v>
      </c>
    </row>
    <row r="563" spans="1:10" ht="28.5" customHeight="1" x14ac:dyDescent="0.3">
      <c r="A563" s="36" t="s">
        <v>1177</v>
      </c>
      <c r="B563" s="36">
        <f>COUNTIF($A$2:A563,A563)</f>
        <v>10</v>
      </c>
      <c r="C563" s="34">
        <v>44154</v>
      </c>
      <c r="E563" s="37" t="s">
        <v>22</v>
      </c>
      <c r="F563" s="36" t="s">
        <v>11</v>
      </c>
      <c r="G563" s="35" t="s">
        <v>1233</v>
      </c>
      <c r="J563" s="4" t="s">
        <v>1234</v>
      </c>
    </row>
    <row r="564" spans="1:10" ht="28.5" customHeight="1" x14ac:dyDescent="0.3">
      <c r="A564" s="36" t="s">
        <v>1177</v>
      </c>
      <c r="B564" s="36">
        <f>COUNTIF($A$2:A564,A564)</f>
        <v>11</v>
      </c>
      <c r="C564" s="34">
        <v>44182</v>
      </c>
      <c r="E564" s="37" t="s">
        <v>22</v>
      </c>
      <c r="F564" s="36" t="s">
        <v>11</v>
      </c>
      <c r="G564" s="35" t="s">
        <v>1235</v>
      </c>
      <c r="J564" s="4" t="s">
        <v>1236</v>
      </c>
    </row>
    <row r="565" spans="1:10" ht="28.5" customHeight="1" x14ac:dyDescent="0.3">
      <c r="A565" s="36" t="s">
        <v>1177</v>
      </c>
      <c r="B565" s="36">
        <f>COUNTIF($A$2:A565,A565)</f>
        <v>12</v>
      </c>
      <c r="C565" s="34">
        <v>44217</v>
      </c>
      <c r="E565" s="37" t="s">
        <v>22</v>
      </c>
      <c r="F565" s="36" t="s">
        <v>11</v>
      </c>
      <c r="G565" s="35" t="s">
        <v>1237</v>
      </c>
      <c r="J565" s="4" t="s">
        <v>1238</v>
      </c>
    </row>
    <row r="566" spans="1:10" ht="28.5" customHeight="1" x14ac:dyDescent="0.3">
      <c r="A566" s="36" t="s">
        <v>1177</v>
      </c>
      <c r="B566" s="36">
        <f>COUNTIF($A$2:A566,A566)</f>
        <v>13</v>
      </c>
      <c r="C566" s="34">
        <v>44245</v>
      </c>
      <c r="E566" s="37" t="s">
        <v>22</v>
      </c>
      <c r="F566" s="36" t="s">
        <v>11</v>
      </c>
      <c r="G566" s="35" t="s">
        <v>1239</v>
      </c>
      <c r="J566" s="4" t="s">
        <v>1240</v>
      </c>
    </row>
    <row r="567" spans="1:10" ht="28.5" customHeight="1" x14ac:dyDescent="0.3">
      <c r="A567" s="36" t="s">
        <v>1177</v>
      </c>
      <c r="B567" s="36">
        <f>COUNTIF($A$2:A567,A567)</f>
        <v>14</v>
      </c>
      <c r="C567" s="34">
        <v>44273</v>
      </c>
      <c r="E567" s="37" t="s">
        <v>22</v>
      </c>
      <c r="F567" s="36" t="s">
        <v>11</v>
      </c>
      <c r="G567" s="35" t="s">
        <v>1241</v>
      </c>
      <c r="J567" s="4" t="s">
        <v>1242</v>
      </c>
    </row>
    <row r="568" spans="1:10" ht="28.5" customHeight="1" x14ac:dyDescent="0.3">
      <c r="A568" s="36" t="s">
        <v>1177</v>
      </c>
      <c r="B568" s="36">
        <f>COUNTIF($A$2:A568,A568)</f>
        <v>15</v>
      </c>
      <c r="C568" s="34">
        <v>44306</v>
      </c>
      <c r="E568" s="37" t="s">
        <v>22</v>
      </c>
      <c r="F568" s="36" t="s">
        <v>11</v>
      </c>
      <c r="G568" s="35" t="s">
        <v>1243</v>
      </c>
      <c r="J568" s="4" t="s">
        <v>1244</v>
      </c>
    </row>
    <row r="569" spans="1:10" ht="28.5" customHeight="1" x14ac:dyDescent="0.3">
      <c r="A569" s="36" t="s">
        <v>1177</v>
      </c>
      <c r="B569" s="36">
        <f>COUNTIF($A$2:A569,A569)</f>
        <v>16</v>
      </c>
      <c r="C569" s="34">
        <v>44341</v>
      </c>
      <c r="E569" s="37" t="s">
        <v>22</v>
      </c>
      <c r="F569" s="36" t="s">
        <v>11</v>
      </c>
      <c r="G569" s="35" t="s">
        <v>1245</v>
      </c>
      <c r="J569" s="4" t="s">
        <v>1246</v>
      </c>
    </row>
    <row r="570" spans="1:10" ht="28.5" customHeight="1" x14ac:dyDescent="0.3">
      <c r="A570" s="36" t="s">
        <v>1177</v>
      </c>
      <c r="B570" s="36">
        <f>COUNTIF($A$2:A570,A570)</f>
        <v>17</v>
      </c>
      <c r="C570" s="34">
        <v>44364</v>
      </c>
      <c r="E570" s="37" t="s">
        <v>22</v>
      </c>
      <c r="F570" s="36" t="s">
        <v>11</v>
      </c>
      <c r="G570" s="35" t="s">
        <v>1247</v>
      </c>
      <c r="J570" s="4" t="s">
        <v>1248</v>
      </c>
    </row>
    <row r="571" spans="1:10" ht="28.5" customHeight="1" x14ac:dyDescent="0.3">
      <c r="A571" s="36" t="s">
        <v>1177</v>
      </c>
      <c r="B571" s="36">
        <f>COUNTIF($A$2:A571,A571)</f>
        <v>18</v>
      </c>
      <c r="C571" s="34">
        <v>44399</v>
      </c>
      <c r="E571" s="37" t="s">
        <v>22</v>
      </c>
      <c r="F571" s="36" t="s">
        <v>11</v>
      </c>
      <c r="G571" s="35" t="s">
        <v>1249</v>
      </c>
      <c r="J571" s="4" t="s">
        <v>1250</v>
      </c>
    </row>
    <row r="572" spans="1:10" ht="28.5" customHeight="1" x14ac:dyDescent="0.3">
      <c r="A572" s="36" t="s">
        <v>1177</v>
      </c>
      <c r="B572" s="36">
        <f>COUNTIF($A$2:A572,A572)</f>
        <v>19</v>
      </c>
      <c r="C572" s="34">
        <v>44460</v>
      </c>
      <c r="E572" s="37" t="s">
        <v>22</v>
      </c>
      <c r="F572" s="36" t="s">
        <v>11</v>
      </c>
      <c r="G572" s="35" t="s">
        <v>1249</v>
      </c>
      <c r="J572" s="4" t="s">
        <v>1251</v>
      </c>
    </row>
    <row r="573" spans="1:10" ht="28.5" customHeight="1" x14ac:dyDescent="0.3">
      <c r="A573" s="36" t="s">
        <v>3315</v>
      </c>
      <c r="B573" s="36">
        <f>COUNTIF($A$2:A573,A573)</f>
        <v>1</v>
      </c>
      <c r="C573" s="34">
        <v>44483</v>
      </c>
      <c r="E573" s="37" t="s">
        <v>22</v>
      </c>
      <c r="F573" s="36" t="s">
        <v>9</v>
      </c>
      <c r="G573" s="35" t="s">
        <v>3316</v>
      </c>
      <c r="J573" s="105" t="s">
        <v>3417</v>
      </c>
    </row>
    <row r="574" spans="1:10" ht="28.5" customHeight="1" x14ac:dyDescent="0.3">
      <c r="A574" s="107" t="s">
        <v>3315</v>
      </c>
      <c r="B574" s="107">
        <f>COUNTIF($A$2:A574,A574)</f>
        <v>2</v>
      </c>
      <c r="C574" s="108">
        <v>44483</v>
      </c>
      <c r="D574" s="107"/>
      <c r="E574" s="109" t="s">
        <v>22</v>
      </c>
      <c r="F574" s="107" t="s">
        <v>9</v>
      </c>
      <c r="G574" s="106" t="s">
        <v>3316</v>
      </c>
      <c r="H574" s="110"/>
      <c r="I574" s="106"/>
      <c r="J574" s="113" t="s">
        <v>3470</v>
      </c>
    </row>
    <row r="575" spans="1:10" ht="28.5" customHeight="1" x14ac:dyDescent="0.3">
      <c r="A575" s="36" t="s">
        <v>1177</v>
      </c>
      <c r="B575" s="36">
        <f>COUNTIF($A$2:A575,A575)</f>
        <v>20</v>
      </c>
      <c r="C575" s="34">
        <v>44488</v>
      </c>
      <c r="E575" s="37" t="s">
        <v>22</v>
      </c>
      <c r="F575" s="36" t="s">
        <v>3319</v>
      </c>
      <c r="G575" s="35" t="s">
        <v>3318</v>
      </c>
      <c r="J575" s="105" t="s">
        <v>3418</v>
      </c>
    </row>
    <row r="576" spans="1:10" ht="28.5" customHeight="1" x14ac:dyDescent="0.3">
      <c r="A576" s="107" t="s">
        <v>1177</v>
      </c>
      <c r="B576" s="107">
        <f>COUNTIF($A$2:A576,A576)</f>
        <v>21</v>
      </c>
      <c r="C576" s="108">
        <v>44488</v>
      </c>
      <c r="D576" s="107"/>
      <c r="E576" s="109" t="s">
        <v>22</v>
      </c>
      <c r="F576" s="107" t="s">
        <v>3319</v>
      </c>
      <c r="G576" s="106" t="s">
        <v>3318</v>
      </c>
      <c r="H576" s="110"/>
      <c r="I576" s="106"/>
      <c r="J576" s="113" t="s">
        <v>1251</v>
      </c>
    </row>
    <row r="577" spans="1:10" ht="28.5" customHeight="1" x14ac:dyDescent="0.3">
      <c r="A577" s="107" t="s">
        <v>3471</v>
      </c>
      <c r="B577" s="107">
        <f>COUNTIF($A$2:A577,A577)</f>
        <v>1</v>
      </c>
      <c r="C577" s="108">
        <v>44505</v>
      </c>
      <c r="D577" s="107"/>
      <c r="E577" s="109" t="s">
        <v>22</v>
      </c>
      <c r="F577" s="107" t="s">
        <v>9</v>
      </c>
      <c r="G577" s="106" t="s">
        <v>3472</v>
      </c>
      <c r="H577" s="110"/>
      <c r="I577" s="106"/>
      <c r="J577" s="113" t="s">
        <v>3473</v>
      </c>
    </row>
    <row r="578" spans="1:10" ht="28.5" customHeight="1" x14ac:dyDescent="0.3">
      <c r="A578" s="107" t="s">
        <v>3474</v>
      </c>
      <c r="B578" s="107">
        <f>COUNTIF($A$2:A578,A578)</f>
        <v>1</v>
      </c>
      <c r="C578" s="108">
        <v>44505</v>
      </c>
      <c r="D578" s="107"/>
      <c r="E578" s="109" t="s">
        <v>22</v>
      </c>
      <c r="F578" s="107" t="s">
        <v>9</v>
      </c>
      <c r="G578" s="106" t="s">
        <v>3475</v>
      </c>
      <c r="H578" s="110"/>
      <c r="I578" s="106"/>
      <c r="J578" s="113" t="s">
        <v>3473</v>
      </c>
    </row>
    <row r="579" spans="1:10" ht="28.5" customHeight="1" x14ac:dyDescent="0.3">
      <c r="A579" s="107" t="s">
        <v>1177</v>
      </c>
      <c r="B579" s="107">
        <f>COUNTIF($A$2:A579,A579)</f>
        <v>22</v>
      </c>
      <c r="C579" s="108">
        <v>44518</v>
      </c>
      <c r="D579" s="107"/>
      <c r="E579" s="109" t="s">
        <v>22</v>
      </c>
      <c r="F579" s="107" t="s">
        <v>3319</v>
      </c>
      <c r="G579" s="106" t="s">
        <v>3318</v>
      </c>
      <c r="H579" s="110"/>
      <c r="I579" s="106"/>
      <c r="J579" s="113" t="s">
        <v>1251</v>
      </c>
    </row>
    <row r="580" spans="1:10" ht="28.5" customHeight="1" x14ac:dyDescent="0.3">
      <c r="A580" s="107" t="s">
        <v>1177</v>
      </c>
      <c r="B580" s="107">
        <f>COUNTIF($A$2:A580,A580)</f>
        <v>23</v>
      </c>
      <c r="C580" s="108">
        <v>44546</v>
      </c>
      <c r="D580" s="107"/>
      <c r="E580" s="109" t="s">
        <v>22</v>
      </c>
      <c r="F580" s="107" t="s">
        <v>3319</v>
      </c>
      <c r="G580" s="106" t="s">
        <v>3318</v>
      </c>
      <c r="H580" s="110"/>
      <c r="I580" s="106"/>
      <c r="J580" s="113" t="s">
        <v>3476</v>
      </c>
    </row>
    <row r="581" spans="1:10" ht="28.5" customHeight="1" x14ac:dyDescent="0.3">
      <c r="A581" s="36" t="s">
        <v>1252</v>
      </c>
      <c r="B581" s="36">
        <f>COUNTIF($A$2:A581,A581)</f>
        <v>1</v>
      </c>
      <c r="C581" s="34">
        <v>43885</v>
      </c>
      <c r="E581" s="37" t="s">
        <v>23</v>
      </c>
      <c r="F581" s="36" t="s">
        <v>11</v>
      </c>
      <c r="G581" s="35" t="s">
        <v>1253</v>
      </c>
      <c r="J581" s="4" t="s">
        <v>1254</v>
      </c>
    </row>
    <row r="582" spans="1:10" ht="28.5" customHeight="1" x14ac:dyDescent="0.3">
      <c r="A582" s="36" t="s">
        <v>1255</v>
      </c>
      <c r="B582" s="36">
        <f>COUNTIF($A$2:A582,A582)</f>
        <v>1</v>
      </c>
      <c r="C582" s="34">
        <v>43905</v>
      </c>
      <c r="E582" s="37" t="s">
        <v>23</v>
      </c>
      <c r="F582" s="36" t="s">
        <v>3</v>
      </c>
      <c r="G582" s="35" t="s">
        <v>1256</v>
      </c>
      <c r="J582" s="4" t="s">
        <v>1257</v>
      </c>
    </row>
    <row r="583" spans="1:10" ht="28.5" customHeight="1" x14ac:dyDescent="0.3">
      <c r="A583" s="36" t="s">
        <v>1258</v>
      </c>
      <c r="B583" s="36">
        <f>COUNTIF($A$2:A583,A583)</f>
        <v>1</v>
      </c>
      <c r="C583" s="34">
        <v>43905</v>
      </c>
      <c r="E583" s="37" t="s">
        <v>23</v>
      </c>
      <c r="F583" s="36" t="s">
        <v>212</v>
      </c>
      <c r="G583" s="35" t="s">
        <v>1259</v>
      </c>
      <c r="J583" s="4" t="s">
        <v>1257</v>
      </c>
    </row>
    <row r="584" spans="1:10" ht="28.5" customHeight="1" x14ac:dyDescent="0.3">
      <c r="A584" s="36" t="s">
        <v>1260</v>
      </c>
      <c r="B584" s="36">
        <f>COUNTIF($A$2:A584,A584)</f>
        <v>1</v>
      </c>
      <c r="C584" s="34">
        <v>43906</v>
      </c>
      <c r="E584" s="37" t="s">
        <v>23</v>
      </c>
      <c r="F584" s="36" t="s">
        <v>9</v>
      </c>
      <c r="G584" s="35" t="s">
        <v>1261</v>
      </c>
      <c r="J584" s="4" t="s">
        <v>1262</v>
      </c>
    </row>
    <row r="585" spans="1:10" ht="28.5" customHeight="1" x14ac:dyDescent="0.3">
      <c r="A585" s="36" t="s">
        <v>1260</v>
      </c>
      <c r="B585" s="36">
        <f>COUNTIF($A$2:A585,A585)</f>
        <v>2</v>
      </c>
      <c r="C585" s="34">
        <v>43908</v>
      </c>
      <c r="E585" s="37" t="s">
        <v>23</v>
      </c>
      <c r="F585" s="36" t="s">
        <v>9</v>
      </c>
      <c r="G585" s="35" t="s">
        <v>1263</v>
      </c>
      <c r="J585" s="4" t="s">
        <v>1264</v>
      </c>
    </row>
    <row r="586" spans="1:10" ht="28.5" customHeight="1" x14ac:dyDescent="0.3">
      <c r="A586" s="36" t="s">
        <v>1255</v>
      </c>
      <c r="B586" s="36">
        <f>COUNTIF($A$2:A586,A586)</f>
        <v>2</v>
      </c>
      <c r="C586" s="34">
        <v>43913</v>
      </c>
      <c r="E586" s="37" t="s">
        <v>23</v>
      </c>
      <c r="F586" s="36" t="s">
        <v>3</v>
      </c>
      <c r="G586" s="35" t="s">
        <v>1265</v>
      </c>
      <c r="J586" s="4" t="s">
        <v>1266</v>
      </c>
    </row>
    <row r="587" spans="1:10" ht="28.5" customHeight="1" x14ac:dyDescent="0.3">
      <c r="A587" s="36" t="s">
        <v>1258</v>
      </c>
      <c r="B587" s="36">
        <f>COUNTIF($A$2:A587,A587)</f>
        <v>2</v>
      </c>
      <c r="C587" s="34">
        <v>43927</v>
      </c>
      <c r="E587" s="37" t="s">
        <v>23</v>
      </c>
      <c r="F587" s="36" t="s">
        <v>212</v>
      </c>
      <c r="G587" s="35" t="s">
        <v>1267</v>
      </c>
      <c r="J587" s="4" t="s">
        <v>1268</v>
      </c>
    </row>
    <row r="588" spans="1:10" ht="28.5" customHeight="1" x14ac:dyDescent="0.3">
      <c r="A588" s="36" t="s">
        <v>1269</v>
      </c>
      <c r="B588" s="36">
        <f>COUNTIF($A$2:A588,A588)</f>
        <v>1</v>
      </c>
      <c r="C588" s="34">
        <v>43927</v>
      </c>
      <c r="E588" s="37" t="s">
        <v>23</v>
      </c>
      <c r="F588" s="36" t="s">
        <v>212</v>
      </c>
      <c r="G588" s="35" t="s">
        <v>1270</v>
      </c>
      <c r="J588" s="4" t="s">
        <v>1268</v>
      </c>
    </row>
    <row r="589" spans="1:10" ht="28.5" customHeight="1" x14ac:dyDescent="0.3">
      <c r="A589" s="36" t="s">
        <v>1252</v>
      </c>
      <c r="B589" s="36">
        <f>COUNTIF($A$2:A589,A589)</f>
        <v>2</v>
      </c>
      <c r="C589" s="34">
        <v>43927</v>
      </c>
      <c r="E589" s="37" t="s">
        <v>23</v>
      </c>
      <c r="F589" s="36" t="s">
        <v>11</v>
      </c>
      <c r="G589" s="35" t="s">
        <v>1271</v>
      </c>
      <c r="J589" s="4" t="s">
        <v>1272</v>
      </c>
    </row>
    <row r="590" spans="1:10" ht="28.5" customHeight="1" x14ac:dyDescent="0.3">
      <c r="A590" s="36" t="s">
        <v>1252</v>
      </c>
      <c r="B590" s="36">
        <f>COUNTIF($A$2:A590,A590)</f>
        <v>3</v>
      </c>
      <c r="C590" s="34">
        <v>43976</v>
      </c>
      <c r="E590" s="37" t="s">
        <v>23</v>
      </c>
      <c r="F590" s="36" t="s">
        <v>11</v>
      </c>
      <c r="G590" s="35" t="s">
        <v>1273</v>
      </c>
      <c r="J590" s="4" t="s">
        <v>1274</v>
      </c>
    </row>
    <row r="591" spans="1:10" ht="28.5" customHeight="1" x14ac:dyDescent="0.3">
      <c r="A591" s="36" t="s">
        <v>1269</v>
      </c>
      <c r="B591" s="36">
        <f>COUNTIF($A$2:A591,A591)</f>
        <v>2</v>
      </c>
      <c r="C591" s="34">
        <v>44018</v>
      </c>
      <c r="E591" s="37" t="s">
        <v>23</v>
      </c>
      <c r="F591" s="36" t="s">
        <v>212</v>
      </c>
      <c r="G591" s="35" t="s">
        <v>1275</v>
      </c>
      <c r="J591" s="4" t="s">
        <v>1276</v>
      </c>
    </row>
    <row r="592" spans="1:10" ht="28.5" customHeight="1" x14ac:dyDescent="0.3">
      <c r="A592" s="36" t="s">
        <v>1277</v>
      </c>
      <c r="B592" s="36">
        <f>COUNTIF($A$2:A592,A592)</f>
        <v>1</v>
      </c>
      <c r="C592" s="34">
        <v>44018</v>
      </c>
      <c r="E592" s="37" t="s">
        <v>23</v>
      </c>
      <c r="F592" s="36" t="s">
        <v>3</v>
      </c>
      <c r="G592" s="35" t="s">
        <v>1278</v>
      </c>
      <c r="J592" s="4" t="s">
        <v>1276</v>
      </c>
    </row>
    <row r="593" spans="1:10" ht="28.5" customHeight="1" x14ac:dyDescent="0.3">
      <c r="A593" s="36" t="s">
        <v>1252</v>
      </c>
      <c r="B593" s="36">
        <f>COUNTIF($A$2:A593,A593)</f>
        <v>4</v>
      </c>
      <c r="C593" s="34">
        <v>44018</v>
      </c>
      <c r="E593" s="37" t="s">
        <v>23</v>
      </c>
      <c r="F593" s="36" t="s">
        <v>11</v>
      </c>
      <c r="G593" s="35" t="s">
        <v>1273</v>
      </c>
      <c r="J593" s="4" t="s">
        <v>1279</v>
      </c>
    </row>
    <row r="594" spans="1:10" ht="28.5" customHeight="1" x14ac:dyDescent="0.3">
      <c r="A594" s="36" t="s">
        <v>1252</v>
      </c>
      <c r="B594" s="36">
        <f>COUNTIF($A$2:A594,A594)</f>
        <v>5</v>
      </c>
      <c r="C594" s="34">
        <v>44067</v>
      </c>
      <c r="E594" s="37" t="s">
        <v>23</v>
      </c>
      <c r="F594" s="36" t="s">
        <v>11</v>
      </c>
      <c r="G594" s="35" t="s">
        <v>1273</v>
      </c>
      <c r="J594" s="4" t="s">
        <v>1280</v>
      </c>
    </row>
    <row r="595" spans="1:10" ht="28.5" customHeight="1" x14ac:dyDescent="0.3">
      <c r="A595" s="36" t="s">
        <v>1255</v>
      </c>
      <c r="B595" s="36">
        <f>COUNTIF($A$2:A595,A595)</f>
        <v>3</v>
      </c>
      <c r="C595" s="34">
        <v>44126</v>
      </c>
      <c r="E595" s="37" t="s">
        <v>23</v>
      </c>
      <c r="F595" s="36" t="s">
        <v>3</v>
      </c>
      <c r="G595" s="35" t="s">
        <v>1281</v>
      </c>
      <c r="J595" s="4" t="s">
        <v>1282</v>
      </c>
    </row>
    <row r="596" spans="1:10" ht="28.5" customHeight="1" x14ac:dyDescent="0.3">
      <c r="A596" s="36" t="s">
        <v>1269</v>
      </c>
      <c r="B596" s="36">
        <f>COUNTIF($A$2:A596,A596)</f>
        <v>3</v>
      </c>
      <c r="C596" s="34">
        <v>44126</v>
      </c>
      <c r="E596" s="37" t="s">
        <v>23</v>
      </c>
      <c r="F596" s="36" t="s">
        <v>212</v>
      </c>
      <c r="G596" s="35" t="s">
        <v>1283</v>
      </c>
      <c r="J596" s="4" t="s">
        <v>1284</v>
      </c>
    </row>
    <row r="597" spans="1:10" ht="28.5" customHeight="1" x14ac:dyDescent="0.3">
      <c r="A597" s="36" t="s">
        <v>1252</v>
      </c>
      <c r="B597" s="36">
        <f>COUNTIF($A$2:A597,A597)</f>
        <v>6</v>
      </c>
      <c r="C597" s="34">
        <v>44126</v>
      </c>
      <c r="E597" s="37" t="s">
        <v>23</v>
      </c>
      <c r="F597" s="36" t="s">
        <v>11</v>
      </c>
      <c r="G597" s="35" t="s">
        <v>1273</v>
      </c>
      <c r="J597" s="4" t="s">
        <v>1285</v>
      </c>
    </row>
    <row r="598" spans="1:10" ht="28.5" customHeight="1" x14ac:dyDescent="0.3">
      <c r="A598" s="36" t="s">
        <v>1252</v>
      </c>
      <c r="B598" s="36">
        <f>COUNTIF($A$2:A598,A598)</f>
        <v>7</v>
      </c>
      <c r="C598" s="34">
        <v>44165</v>
      </c>
      <c r="E598" s="37" t="s">
        <v>23</v>
      </c>
      <c r="F598" s="36" t="s">
        <v>11</v>
      </c>
      <c r="G598" s="35" t="s">
        <v>1273</v>
      </c>
      <c r="J598" s="4" t="s">
        <v>1286</v>
      </c>
    </row>
    <row r="599" spans="1:10" ht="28.5" customHeight="1" x14ac:dyDescent="0.3">
      <c r="A599" s="36" t="s">
        <v>1252</v>
      </c>
      <c r="B599" s="36">
        <f>COUNTIF($A$2:A599,A599)</f>
        <v>8</v>
      </c>
      <c r="C599" s="34">
        <v>44200</v>
      </c>
      <c r="E599" s="37" t="s">
        <v>23</v>
      </c>
      <c r="F599" s="36" t="s">
        <v>11</v>
      </c>
      <c r="G599" s="35" t="s">
        <v>1273</v>
      </c>
      <c r="J599" s="4" t="s">
        <v>1287</v>
      </c>
    </row>
    <row r="600" spans="1:10" ht="28.5" customHeight="1" x14ac:dyDescent="0.3">
      <c r="A600" s="36" t="s">
        <v>1252</v>
      </c>
      <c r="B600" s="36">
        <f>COUNTIF($A$2:A600,A600)</f>
        <v>9</v>
      </c>
      <c r="C600" s="34">
        <v>44249</v>
      </c>
      <c r="E600" s="37" t="s">
        <v>23</v>
      </c>
      <c r="F600" s="36" t="s">
        <v>11</v>
      </c>
      <c r="G600" s="35" t="s">
        <v>1273</v>
      </c>
      <c r="J600" s="4" t="s">
        <v>1288</v>
      </c>
    </row>
    <row r="601" spans="1:10" ht="28.5" customHeight="1" x14ac:dyDescent="0.3">
      <c r="A601" s="36" t="s">
        <v>1252</v>
      </c>
      <c r="B601" s="36">
        <f>COUNTIF($A$2:A601,A601)</f>
        <v>10</v>
      </c>
      <c r="C601" s="34">
        <v>44305</v>
      </c>
      <c r="E601" s="37" t="s">
        <v>23</v>
      </c>
      <c r="F601" s="36" t="s">
        <v>11</v>
      </c>
      <c r="G601" s="35" t="s">
        <v>1273</v>
      </c>
      <c r="J601" s="4" t="s">
        <v>1289</v>
      </c>
    </row>
    <row r="602" spans="1:10" ht="28.5" customHeight="1" x14ac:dyDescent="0.3">
      <c r="A602" s="36" t="s">
        <v>1252</v>
      </c>
      <c r="B602" s="36">
        <f>COUNTIF($A$2:A602,A602)</f>
        <v>11</v>
      </c>
      <c r="C602" s="34">
        <v>44347</v>
      </c>
      <c r="E602" s="37" t="s">
        <v>23</v>
      </c>
      <c r="F602" s="36" t="s">
        <v>11</v>
      </c>
      <c r="G602" s="35" t="s">
        <v>1290</v>
      </c>
      <c r="J602" s="4" t="s">
        <v>1291</v>
      </c>
    </row>
    <row r="603" spans="1:10" ht="28.5" customHeight="1" x14ac:dyDescent="0.3">
      <c r="A603" s="36" t="s">
        <v>1252</v>
      </c>
      <c r="B603" s="36">
        <f>COUNTIF($A$2:A603,A603)</f>
        <v>12</v>
      </c>
      <c r="C603" s="34">
        <v>44382</v>
      </c>
      <c r="E603" s="37" t="s">
        <v>23</v>
      </c>
      <c r="F603" s="36" t="s">
        <v>11</v>
      </c>
      <c r="G603" s="35" t="s">
        <v>1292</v>
      </c>
      <c r="J603" s="4" t="s">
        <v>1293</v>
      </c>
    </row>
    <row r="604" spans="1:10" ht="28.5" customHeight="1" x14ac:dyDescent="0.3">
      <c r="A604" s="36" t="s">
        <v>1252</v>
      </c>
      <c r="B604" s="36">
        <f>COUNTIF($A$2:A604,A604)</f>
        <v>13</v>
      </c>
      <c r="C604" s="34">
        <v>44431</v>
      </c>
      <c r="E604" s="37" t="s">
        <v>23</v>
      </c>
      <c r="F604" s="36" t="s">
        <v>11</v>
      </c>
      <c r="G604" s="35" t="s">
        <v>1294</v>
      </c>
      <c r="J604" s="4" t="s">
        <v>1295</v>
      </c>
    </row>
    <row r="605" spans="1:10" ht="28.5" customHeight="1" x14ac:dyDescent="0.3">
      <c r="A605" s="36" t="s">
        <v>1252</v>
      </c>
      <c r="B605" s="36">
        <f>COUNTIF($A$2:A605,A605)</f>
        <v>14</v>
      </c>
      <c r="C605" s="34">
        <v>44476</v>
      </c>
      <c r="E605" s="37" t="s">
        <v>23</v>
      </c>
      <c r="F605" s="36" t="s">
        <v>11</v>
      </c>
      <c r="G605" s="35" t="s">
        <v>1296</v>
      </c>
      <c r="J605" s="4" t="s">
        <v>1297</v>
      </c>
    </row>
    <row r="606" spans="1:10" ht="28.5" customHeight="1" x14ac:dyDescent="0.3">
      <c r="A606" s="107" t="s">
        <v>1252</v>
      </c>
      <c r="B606" s="107">
        <f>COUNTIF($A$2:A606,A606)</f>
        <v>15</v>
      </c>
      <c r="C606" s="108">
        <v>44522</v>
      </c>
      <c r="D606" s="107"/>
      <c r="E606" s="109" t="s">
        <v>23</v>
      </c>
      <c r="F606" s="107" t="s">
        <v>11</v>
      </c>
      <c r="G606" s="106" t="s">
        <v>3453</v>
      </c>
      <c r="H606" s="110"/>
      <c r="I606" s="106"/>
      <c r="J606" s="112" t="s">
        <v>3454</v>
      </c>
    </row>
    <row r="607" spans="1:10" ht="28.5" customHeight="1" x14ac:dyDescent="0.3">
      <c r="A607" s="36" t="s">
        <v>1298</v>
      </c>
      <c r="B607" s="36">
        <f>COUNTIF($A$2:A607,A607)</f>
        <v>1</v>
      </c>
      <c r="C607" s="34">
        <v>43902</v>
      </c>
      <c r="E607" s="37" t="s">
        <v>21</v>
      </c>
      <c r="F607" s="36" t="s">
        <v>9</v>
      </c>
      <c r="G607" s="35" t="s">
        <v>1299</v>
      </c>
      <c r="J607" s="4" t="s">
        <v>1300</v>
      </c>
    </row>
    <row r="608" spans="1:10" ht="28.5" customHeight="1" x14ac:dyDescent="0.3">
      <c r="A608" s="36" t="s">
        <v>1298</v>
      </c>
      <c r="B608" s="36">
        <f>COUNTIF($A$2:A608,A608)</f>
        <v>2</v>
      </c>
      <c r="C608" s="34">
        <v>43906</v>
      </c>
      <c r="E608" s="37" t="s">
        <v>21</v>
      </c>
      <c r="F608" s="36" t="s">
        <v>9</v>
      </c>
      <c r="G608" s="35" t="s">
        <v>1301</v>
      </c>
      <c r="J608" s="4" t="s">
        <v>1302</v>
      </c>
    </row>
    <row r="609" spans="1:10" ht="28.5" customHeight="1" x14ac:dyDescent="0.3">
      <c r="A609" s="36" t="s">
        <v>1303</v>
      </c>
      <c r="B609" s="36">
        <f>COUNTIF($A$2:A609,A609)</f>
        <v>1</v>
      </c>
      <c r="C609" s="34">
        <v>43906</v>
      </c>
      <c r="E609" s="37" t="s">
        <v>21</v>
      </c>
      <c r="F609" s="36" t="s">
        <v>212</v>
      </c>
      <c r="G609" s="35" t="s">
        <v>1304</v>
      </c>
      <c r="J609" s="4" t="s">
        <v>1305</v>
      </c>
    </row>
    <row r="610" spans="1:10" ht="28.5" customHeight="1" x14ac:dyDescent="0.3">
      <c r="A610" s="36" t="s">
        <v>1306</v>
      </c>
      <c r="B610" s="36">
        <f>COUNTIF($A$2:A610,A610)</f>
        <v>1</v>
      </c>
      <c r="C610" s="34">
        <v>43908</v>
      </c>
      <c r="E610" s="37" t="s">
        <v>21</v>
      </c>
      <c r="F610" s="36" t="s">
        <v>3</v>
      </c>
      <c r="G610" s="35" t="s">
        <v>1307</v>
      </c>
      <c r="J610" s="4" t="s">
        <v>1308</v>
      </c>
    </row>
    <row r="611" spans="1:10" ht="28.5" customHeight="1" x14ac:dyDescent="0.3">
      <c r="A611" s="36" t="s">
        <v>1306</v>
      </c>
      <c r="B611" s="36">
        <f>COUNTIF($A$2:A611,A611)</f>
        <v>2</v>
      </c>
      <c r="C611" s="34">
        <v>43910</v>
      </c>
      <c r="E611" s="37" t="s">
        <v>21</v>
      </c>
      <c r="F611" s="36" t="s">
        <v>3</v>
      </c>
      <c r="G611" s="35" t="s">
        <v>1309</v>
      </c>
      <c r="J611" s="4" t="s">
        <v>1310</v>
      </c>
    </row>
    <row r="612" spans="1:10" ht="28.5" customHeight="1" x14ac:dyDescent="0.3">
      <c r="A612" s="36" t="s">
        <v>1311</v>
      </c>
      <c r="B612" s="36">
        <f>COUNTIF($A$2:A612,A612)</f>
        <v>1</v>
      </c>
      <c r="C612" s="34">
        <v>43913</v>
      </c>
      <c r="E612" s="37" t="s">
        <v>21</v>
      </c>
      <c r="F612" s="36" t="s">
        <v>212</v>
      </c>
      <c r="G612" s="35" t="s">
        <v>1312</v>
      </c>
      <c r="J612" s="4" t="s">
        <v>1313</v>
      </c>
    </row>
    <row r="613" spans="1:10" ht="28.5" customHeight="1" x14ac:dyDescent="0.3">
      <c r="A613" s="36" t="s">
        <v>1314</v>
      </c>
      <c r="B613" s="36">
        <f>COUNTIF($A$2:A613,A613)</f>
        <v>1</v>
      </c>
      <c r="C613" s="34">
        <v>43914</v>
      </c>
      <c r="E613" s="37" t="s">
        <v>21</v>
      </c>
      <c r="F613" s="36" t="s">
        <v>212</v>
      </c>
      <c r="G613" s="35" t="s">
        <v>1315</v>
      </c>
      <c r="J613" s="4" t="s">
        <v>1316</v>
      </c>
    </row>
    <row r="614" spans="1:10" ht="28.5" customHeight="1" x14ac:dyDescent="0.3">
      <c r="A614" s="36" t="s">
        <v>1317</v>
      </c>
      <c r="B614" s="36">
        <f>COUNTIF($A$2:A614,A614)</f>
        <v>1</v>
      </c>
      <c r="C614" s="34">
        <v>43917</v>
      </c>
      <c r="E614" s="37" t="s">
        <v>21</v>
      </c>
      <c r="F614" s="36" t="s">
        <v>212</v>
      </c>
      <c r="G614" s="35" t="s">
        <v>1318</v>
      </c>
      <c r="J614" s="4" t="s">
        <v>1319</v>
      </c>
    </row>
    <row r="615" spans="1:10" ht="28.5" customHeight="1" x14ac:dyDescent="0.3">
      <c r="A615" s="36" t="s">
        <v>1320</v>
      </c>
      <c r="B615" s="36">
        <f>COUNTIF($A$2:A615,A615)</f>
        <v>1</v>
      </c>
      <c r="C615" s="34">
        <v>43917</v>
      </c>
      <c r="E615" s="37" t="s">
        <v>21</v>
      </c>
      <c r="F615" s="36" t="s">
        <v>220</v>
      </c>
      <c r="G615" s="35" t="s">
        <v>1321</v>
      </c>
      <c r="J615" s="4" t="s">
        <v>1319</v>
      </c>
    </row>
    <row r="616" spans="1:10" ht="28.5" customHeight="1" x14ac:dyDescent="0.3">
      <c r="A616" s="36" t="s">
        <v>1322</v>
      </c>
      <c r="B616" s="36">
        <f>COUNTIF($A$2:A616,A616)</f>
        <v>1</v>
      </c>
      <c r="C616" s="34">
        <v>43917</v>
      </c>
      <c r="E616" s="37" t="s">
        <v>21</v>
      </c>
      <c r="F616" s="36" t="s">
        <v>212</v>
      </c>
      <c r="G616" s="35" t="s">
        <v>1323</v>
      </c>
      <c r="J616" s="4" t="s">
        <v>1319</v>
      </c>
    </row>
    <row r="617" spans="1:10" ht="28.5" customHeight="1" x14ac:dyDescent="0.3">
      <c r="A617" s="36" t="s">
        <v>1324</v>
      </c>
      <c r="B617" s="36">
        <f>COUNTIF($A$2:A617,A617)</f>
        <v>1</v>
      </c>
      <c r="C617" s="34">
        <v>43917</v>
      </c>
      <c r="E617" s="37" t="s">
        <v>21</v>
      </c>
      <c r="F617" s="36" t="s">
        <v>11</v>
      </c>
      <c r="G617" s="35" t="s">
        <v>1325</v>
      </c>
      <c r="J617" s="4" t="s">
        <v>1319</v>
      </c>
    </row>
    <row r="618" spans="1:10" ht="28.5" customHeight="1" x14ac:dyDescent="0.3">
      <c r="A618" s="36" t="s">
        <v>1326</v>
      </c>
      <c r="B618" s="36">
        <f>COUNTIF($A$2:A618,A618)</f>
        <v>1</v>
      </c>
      <c r="C618" s="34">
        <v>43917</v>
      </c>
      <c r="E618" s="37" t="s">
        <v>21</v>
      </c>
      <c r="F618" s="36" t="s">
        <v>11</v>
      </c>
      <c r="G618" s="35" t="s">
        <v>1327</v>
      </c>
      <c r="J618" s="4" t="s">
        <v>1328</v>
      </c>
    </row>
    <row r="619" spans="1:10" ht="28.5" customHeight="1" x14ac:dyDescent="0.3">
      <c r="A619" s="36" t="s">
        <v>1329</v>
      </c>
      <c r="B619" s="36">
        <f>COUNTIF($A$2:A619,A619)</f>
        <v>1</v>
      </c>
      <c r="C619" s="34">
        <v>43920</v>
      </c>
      <c r="E619" s="37" t="s">
        <v>21</v>
      </c>
      <c r="F619" s="36" t="s">
        <v>13</v>
      </c>
      <c r="G619" s="35" t="s">
        <v>1330</v>
      </c>
      <c r="J619" s="4" t="s">
        <v>1331</v>
      </c>
    </row>
    <row r="620" spans="1:10" ht="28.5" customHeight="1" x14ac:dyDescent="0.3">
      <c r="A620" s="36" t="s">
        <v>1332</v>
      </c>
      <c r="B620" s="36">
        <f>COUNTIF($A$2:A620,A620)</f>
        <v>1</v>
      </c>
      <c r="C620" s="34">
        <v>43921</v>
      </c>
      <c r="E620" s="37" t="s">
        <v>21</v>
      </c>
      <c r="F620" s="36" t="s">
        <v>212</v>
      </c>
      <c r="G620" s="35" t="s">
        <v>1333</v>
      </c>
      <c r="J620" s="4" t="s">
        <v>1334</v>
      </c>
    </row>
    <row r="621" spans="1:10" ht="28.5" customHeight="1" x14ac:dyDescent="0.3">
      <c r="A621" s="36" t="s">
        <v>1335</v>
      </c>
      <c r="B621" s="36">
        <f>COUNTIF($A$2:A621,A621)</f>
        <v>1</v>
      </c>
      <c r="C621" s="34">
        <v>43922</v>
      </c>
      <c r="E621" s="37" t="s">
        <v>21</v>
      </c>
      <c r="F621" s="36" t="s">
        <v>212</v>
      </c>
      <c r="G621" s="35" t="s">
        <v>1336</v>
      </c>
      <c r="J621" s="4" t="s">
        <v>1337</v>
      </c>
    </row>
    <row r="622" spans="1:10" ht="28.5" customHeight="1" x14ac:dyDescent="0.3">
      <c r="A622" s="36" t="s">
        <v>1335</v>
      </c>
      <c r="B622" s="36">
        <f>COUNTIF($A$2:A622,A622)</f>
        <v>2</v>
      </c>
      <c r="C622" s="34">
        <v>43938</v>
      </c>
      <c r="E622" s="37" t="s">
        <v>21</v>
      </c>
      <c r="F622" s="36" t="s">
        <v>212</v>
      </c>
      <c r="G622" s="35" t="s">
        <v>1338</v>
      </c>
      <c r="J622" s="4" t="s">
        <v>1339</v>
      </c>
    </row>
    <row r="623" spans="1:10" ht="28.5" customHeight="1" x14ac:dyDescent="0.3">
      <c r="A623" s="36" t="s">
        <v>1324</v>
      </c>
      <c r="B623" s="36">
        <f>COUNTIF($A$2:A623,A623)</f>
        <v>2</v>
      </c>
      <c r="C623" s="34">
        <v>43938</v>
      </c>
      <c r="E623" s="37" t="s">
        <v>21</v>
      </c>
      <c r="F623" s="36" t="s">
        <v>11</v>
      </c>
      <c r="G623" s="35" t="s">
        <v>1340</v>
      </c>
      <c r="J623" s="4" t="s">
        <v>1339</v>
      </c>
    </row>
    <row r="624" spans="1:10" ht="28.5" customHeight="1" x14ac:dyDescent="0.3">
      <c r="A624" s="36" t="s">
        <v>1341</v>
      </c>
      <c r="B624" s="36">
        <f>COUNTIF($A$2:A624,A624)</f>
        <v>1</v>
      </c>
      <c r="C624" s="34">
        <v>43938</v>
      </c>
      <c r="E624" s="37" t="s">
        <v>21</v>
      </c>
      <c r="F624" s="36" t="s">
        <v>212</v>
      </c>
      <c r="G624" s="35" t="s">
        <v>1342</v>
      </c>
      <c r="J624" s="4" t="s">
        <v>1339</v>
      </c>
    </row>
    <row r="625" spans="1:10" ht="28.5" customHeight="1" x14ac:dyDescent="0.3">
      <c r="A625" s="36" t="s">
        <v>1343</v>
      </c>
      <c r="B625" s="36">
        <f>COUNTIF($A$2:A625,A625)</f>
        <v>1</v>
      </c>
      <c r="C625" s="34">
        <v>43938</v>
      </c>
      <c r="E625" s="37" t="s">
        <v>21</v>
      </c>
      <c r="F625" s="36" t="s">
        <v>212</v>
      </c>
      <c r="G625" s="35" t="s">
        <v>1344</v>
      </c>
      <c r="J625" s="4" t="s">
        <v>1345</v>
      </c>
    </row>
    <row r="626" spans="1:10" ht="28.5" customHeight="1" x14ac:dyDescent="0.3">
      <c r="A626" s="36" t="s">
        <v>1341</v>
      </c>
      <c r="B626" s="36">
        <f>COUNTIF($A$2:A626,A626)</f>
        <v>2</v>
      </c>
      <c r="C626" s="34">
        <v>43938</v>
      </c>
      <c r="E626" s="37" t="s">
        <v>21</v>
      </c>
      <c r="F626" s="36" t="s">
        <v>212</v>
      </c>
      <c r="G626" s="35" t="s">
        <v>1346</v>
      </c>
      <c r="J626" s="4" t="s">
        <v>1347</v>
      </c>
    </row>
    <row r="627" spans="1:10" ht="28.5" customHeight="1" x14ac:dyDescent="0.3">
      <c r="A627" s="36" t="s">
        <v>1332</v>
      </c>
      <c r="B627" s="36">
        <f>COUNTIF($A$2:A627,A627)</f>
        <v>2</v>
      </c>
      <c r="C627" s="34">
        <v>43941</v>
      </c>
      <c r="E627" s="37" t="s">
        <v>21</v>
      </c>
      <c r="F627" s="36" t="s">
        <v>212</v>
      </c>
      <c r="G627" s="35" t="s">
        <v>1348</v>
      </c>
      <c r="J627" s="4" t="s">
        <v>1349</v>
      </c>
    </row>
    <row r="628" spans="1:10" ht="28.5" customHeight="1" x14ac:dyDescent="0.3">
      <c r="A628" s="36" t="s">
        <v>1350</v>
      </c>
      <c r="B628" s="36">
        <f>COUNTIF($A$2:A628,A628)</f>
        <v>1</v>
      </c>
      <c r="C628" s="34">
        <v>43944</v>
      </c>
      <c r="E628" s="37" t="s">
        <v>21</v>
      </c>
      <c r="F628" s="36" t="s">
        <v>3</v>
      </c>
      <c r="G628" s="35" t="s">
        <v>1351</v>
      </c>
      <c r="J628" s="4" t="s">
        <v>1352</v>
      </c>
    </row>
    <row r="629" spans="1:10" ht="28.5" customHeight="1" x14ac:dyDescent="0.3">
      <c r="A629" s="36" t="s">
        <v>1353</v>
      </c>
      <c r="B629" s="36">
        <f>COUNTIF($A$2:A629,A629)</f>
        <v>1</v>
      </c>
      <c r="C629" s="34">
        <v>43948</v>
      </c>
      <c r="E629" s="37" t="s">
        <v>21</v>
      </c>
      <c r="F629" s="36" t="s">
        <v>212</v>
      </c>
      <c r="G629" s="35" t="s">
        <v>1354</v>
      </c>
      <c r="J629" s="4" t="s">
        <v>1355</v>
      </c>
    </row>
    <row r="630" spans="1:10" ht="28.5" customHeight="1" x14ac:dyDescent="0.3">
      <c r="A630" s="36" t="s">
        <v>1329</v>
      </c>
      <c r="B630" s="36">
        <f>COUNTIF($A$2:A630,A630)</f>
        <v>2</v>
      </c>
      <c r="C630" s="34">
        <v>43951</v>
      </c>
      <c r="E630" s="37" t="s">
        <v>21</v>
      </c>
      <c r="F630" s="36" t="s">
        <v>13</v>
      </c>
      <c r="G630" s="35" t="s">
        <v>1330</v>
      </c>
      <c r="J630" s="4" t="s">
        <v>1356</v>
      </c>
    </row>
    <row r="631" spans="1:10" ht="28.5" customHeight="1" x14ac:dyDescent="0.3">
      <c r="A631" s="36" t="s">
        <v>1326</v>
      </c>
      <c r="B631" s="36">
        <f>COUNTIF($A$2:A631,A631)</f>
        <v>2</v>
      </c>
      <c r="C631" s="34">
        <v>43973</v>
      </c>
      <c r="E631" s="37" t="s">
        <v>21</v>
      </c>
      <c r="F631" s="36" t="s">
        <v>11</v>
      </c>
      <c r="G631" s="35" t="s">
        <v>1357</v>
      </c>
      <c r="J631" s="4" t="s">
        <v>1358</v>
      </c>
    </row>
    <row r="632" spans="1:10" ht="28.5" customHeight="1" x14ac:dyDescent="0.3">
      <c r="A632" s="36" t="s">
        <v>1359</v>
      </c>
      <c r="B632" s="36">
        <f>COUNTIF($A$2:A632,A632)</f>
        <v>1</v>
      </c>
      <c r="C632" s="34">
        <v>43973</v>
      </c>
      <c r="E632" s="37" t="s">
        <v>21</v>
      </c>
      <c r="F632" s="36" t="s">
        <v>212</v>
      </c>
      <c r="G632" s="35" t="s">
        <v>1360</v>
      </c>
      <c r="J632" s="4" t="s">
        <v>1361</v>
      </c>
    </row>
    <row r="633" spans="1:10" ht="28.5" customHeight="1" x14ac:dyDescent="0.3">
      <c r="A633" s="36" t="s">
        <v>1362</v>
      </c>
      <c r="B633" s="36">
        <f>COUNTIF($A$2:A633,A633)</f>
        <v>1</v>
      </c>
      <c r="C633" s="34">
        <v>43973</v>
      </c>
      <c r="E633" s="37" t="s">
        <v>21</v>
      </c>
      <c r="F633" s="36" t="s">
        <v>212</v>
      </c>
      <c r="G633" s="35" t="s">
        <v>1363</v>
      </c>
      <c r="J633" s="4" t="s">
        <v>1361</v>
      </c>
    </row>
    <row r="634" spans="1:10" ht="28.5" customHeight="1" x14ac:dyDescent="0.3">
      <c r="A634" s="36" t="s">
        <v>1364</v>
      </c>
      <c r="B634" s="36">
        <f>COUNTIF($A$2:A634,A634)</f>
        <v>1</v>
      </c>
      <c r="C634" s="34">
        <v>43973</v>
      </c>
      <c r="E634" s="37" t="s">
        <v>21</v>
      </c>
      <c r="F634" s="36" t="s">
        <v>212</v>
      </c>
      <c r="G634" s="35" t="s">
        <v>1365</v>
      </c>
      <c r="J634" s="4" t="s">
        <v>1361</v>
      </c>
    </row>
    <row r="635" spans="1:10" ht="28.5" customHeight="1" x14ac:dyDescent="0.3">
      <c r="A635" s="36" t="s">
        <v>1366</v>
      </c>
      <c r="B635" s="36">
        <f>COUNTIF($A$2:A635,A635)</f>
        <v>1</v>
      </c>
      <c r="C635" s="34">
        <v>44039</v>
      </c>
      <c r="E635" s="37" t="s">
        <v>21</v>
      </c>
      <c r="F635" s="36" t="s">
        <v>9</v>
      </c>
      <c r="G635" s="35" t="s">
        <v>1367</v>
      </c>
      <c r="J635" s="4" t="s">
        <v>1368</v>
      </c>
    </row>
    <row r="636" spans="1:10" ht="28.5" customHeight="1" x14ac:dyDescent="0.3">
      <c r="A636" s="36" t="s">
        <v>1341</v>
      </c>
      <c r="B636" s="36">
        <f>COUNTIF($A$2:A636,A636)</f>
        <v>3</v>
      </c>
      <c r="C636" s="34">
        <v>44049</v>
      </c>
      <c r="E636" s="37" t="s">
        <v>21</v>
      </c>
      <c r="F636" s="36" t="s">
        <v>212</v>
      </c>
      <c r="G636" s="35" t="s">
        <v>1369</v>
      </c>
      <c r="J636" s="4" t="s">
        <v>1370</v>
      </c>
    </row>
    <row r="637" spans="1:10" ht="28.5" customHeight="1" x14ac:dyDescent="0.3">
      <c r="A637" s="36" t="s">
        <v>1326</v>
      </c>
      <c r="B637" s="36">
        <f>COUNTIF($A$2:A637,A637)</f>
        <v>3</v>
      </c>
      <c r="C637" s="34">
        <v>44049</v>
      </c>
      <c r="E637" s="37" t="s">
        <v>21</v>
      </c>
      <c r="F637" s="36" t="s">
        <v>11</v>
      </c>
      <c r="G637" s="35" t="s">
        <v>1371</v>
      </c>
      <c r="J637" s="4" t="s">
        <v>1372</v>
      </c>
    </row>
    <row r="638" spans="1:10" ht="28.5" customHeight="1" x14ac:dyDescent="0.3">
      <c r="A638" s="36" t="s">
        <v>1303</v>
      </c>
      <c r="B638" s="36">
        <f>COUNTIF($A$2:A638,A638)</f>
        <v>2</v>
      </c>
      <c r="C638" s="34">
        <v>44074</v>
      </c>
      <c r="E638" s="37" t="s">
        <v>21</v>
      </c>
      <c r="F638" s="36" t="s">
        <v>212</v>
      </c>
      <c r="G638" s="35" t="s">
        <v>1373</v>
      </c>
      <c r="I638" s="47"/>
      <c r="J638" s="4" t="s">
        <v>1374</v>
      </c>
    </row>
    <row r="639" spans="1:10" ht="28.5" customHeight="1" x14ac:dyDescent="0.3">
      <c r="A639" s="36" t="s">
        <v>1322</v>
      </c>
      <c r="B639" s="36">
        <f>COUNTIF($A$2:A639,A639)</f>
        <v>2</v>
      </c>
      <c r="C639" s="34">
        <v>44102</v>
      </c>
      <c r="E639" s="37" t="s">
        <v>21</v>
      </c>
      <c r="F639" s="36" t="s">
        <v>212</v>
      </c>
      <c r="G639" s="35" t="s">
        <v>1375</v>
      </c>
      <c r="J639" s="4" t="s">
        <v>1376</v>
      </c>
    </row>
    <row r="640" spans="1:10" ht="28.5" customHeight="1" x14ac:dyDescent="0.3">
      <c r="A640" s="36" t="s">
        <v>1335</v>
      </c>
      <c r="B640" s="36">
        <f>COUNTIF($A$2:A640,A640)</f>
        <v>3</v>
      </c>
      <c r="C640" s="34">
        <v>44103</v>
      </c>
      <c r="E640" s="37" t="s">
        <v>21</v>
      </c>
      <c r="F640" s="36" t="s">
        <v>212</v>
      </c>
      <c r="G640" s="35" t="s">
        <v>1377</v>
      </c>
      <c r="J640" s="4" t="s">
        <v>1378</v>
      </c>
    </row>
    <row r="641" spans="1:10" ht="28.5" customHeight="1" x14ac:dyDescent="0.3">
      <c r="A641" s="36" t="s">
        <v>1332</v>
      </c>
      <c r="B641" s="36">
        <f>COUNTIF($A$2:A641,A641)</f>
        <v>3</v>
      </c>
      <c r="C641" s="34">
        <v>44104</v>
      </c>
      <c r="E641" s="37" t="s">
        <v>21</v>
      </c>
      <c r="F641" s="36" t="s">
        <v>212</v>
      </c>
      <c r="G641" s="35" t="s">
        <v>1379</v>
      </c>
      <c r="J641" s="4" t="s">
        <v>1380</v>
      </c>
    </row>
    <row r="642" spans="1:10" ht="28.5" customHeight="1" x14ac:dyDescent="0.3">
      <c r="A642" s="36" t="s">
        <v>1326</v>
      </c>
      <c r="B642" s="36">
        <f>COUNTIF($A$2:A642,A642)</f>
        <v>4</v>
      </c>
      <c r="C642" s="34">
        <v>44113</v>
      </c>
      <c r="E642" s="37" t="s">
        <v>21</v>
      </c>
      <c r="F642" s="36" t="s">
        <v>11</v>
      </c>
      <c r="G642" s="35" t="s">
        <v>1371</v>
      </c>
      <c r="J642" s="4" t="s">
        <v>1381</v>
      </c>
    </row>
    <row r="643" spans="1:10" ht="28.5" customHeight="1" x14ac:dyDescent="0.3">
      <c r="A643" s="36" t="s">
        <v>1382</v>
      </c>
      <c r="B643" s="36">
        <f>COUNTIF($A$2:A643,A643)</f>
        <v>1</v>
      </c>
      <c r="C643" s="34">
        <v>44113</v>
      </c>
      <c r="E643" s="37" t="s">
        <v>21</v>
      </c>
      <c r="F643" s="36" t="s">
        <v>212</v>
      </c>
      <c r="G643" s="35" t="s">
        <v>1383</v>
      </c>
      <c r="I643" s="35" t="s">
        <v>1384</v>
      </c>
      <c r="J643" s="4" t="s">
        <v>1385</v>
      </c>
    </row>
    <row r="644" spans="1:10" ht="28.5" customHeight="1" x14ac:dyDescent="0.3">
      <c r="A644" s="36" t="s">
        <v>1386</v>
      </c>
      <c r="B644" s="36">
        <f>COUNTIF($A$2:A644,A644)</f>
        <v>1</v>
      </c>
      <c r="C644" s="34">
        <v>44113</v>
      </c>
      <c r="E644" s="37" t="s">
        <v>21</v>
      </c>
      <c r="F644" s="36" t="s">
        <v>3</v>
      </c>
      <c r="G644" s="35" t="s">
        <v>1387</v>
      </c>
      <c r="I644" s="94"/>
      <c r="J644" s="4" t="s">
        <v>1385</v>
      </c>
    </row>
    <row r="645" spans="1:10" ht="28.5" customHeight="1" x14ac:dyDescent="0.3">
      <c r="A645" s="36" t="s">
        <v>1306</v>
      </c>
      <c r="B645" s="36">
        <f>COUNTIF($A$2:A645,A645)</f>
        <v>3</v>
      </c>
      <c r="C645" s="34">
        <v>44113</v>
      </c>
      <c r="E645" s="37" t="s">
        <v>21</v>
      </c>
      <c r="F645" s="36" t="s">
        <v>13</v>
      </c>
      <c r="G645" s="35" t="s">
        <v>1388</v>
      </c>
      <c r="J645" s="4" t="s">
        <v>1389</v>
      </c>
    </row>
    <row r="646" spans="1:10" ht="28.5" customHeight="1" x14ac:dyDescent="0.3">
      <c r="A646" s="36" t="s">
        <v>1343</v>
      </c>
      <c r="B646" s="36">
        <f>COUNTIF($A$2:A646,A646)</f>
        <v>2</v>
      </c>
      <c r="C646" s="34">
        <v>44113</v>
      </c>
      <c r="E646" s="37" t="s">
        <v>21</v>
      </c>
      <c r="F646" s="36" t="s">
        <v>212</v>
      </c>
      <c r="G646" s="35" t="s">
        <v>1390</v>
      </c>
      <c r="I646" s="35" t="s">
        <v>1391</v>
      </c>
      <c r="J646" s="4" t="s">
        <v>1385</v>
      </c>
    </row>
    <row r="647" spans="1:10" ht="28.5" customHeight="1" x14ac:dyDescent="0.3">
      <c r="A647" s="36" t="s">
        <v>1326</v>
      </c>
      <c r="B647" s="36">
        <f>COUNTIF($A$2:A647,A647)</f>
        <v>5</v>
      </c>
      <c r="C647" s="34">
        <v>44169</v>
      </c>
      <c r="E647" s="37" t="s">
        <v>21</v>
      </c>
      <c r="F647" s="36" t="s">
        <v>11</v>
      </c>
      <c r="G647" s="35" t="s">
        <v>1371</v>
      </c>
      <c r="J647" s="4" t="s">
        <v>1392</v>
      </c>
    </row>
    <row r="648" spans="1:10" ht="28.5" customHeight="1" x14ac:dyDescent="0.3">
      <c r="A648" s="36" t="s">
        <v>1382</v>
      </c>
      <c r="B648" s="36">
        <f>COUNTIF($A$2:A648,A648)</f>
        <v>2</v>
      </c>
      <c r="C648" s="34">
        <v>44169</v>
      </c>
      <c r="E648" s="37" t="s">
        <v>21</v>
      </c>
      <c r="F648" s="36" t="s">
        <v>212</v>
      </c>
      <c r="G648" s="35" t="s">
        <v>1393</v>
      </c>
      <c r="I648" s="35" t="s">
        <v>1394</v>
      </c>
      <c r="J648" s="4" t="s">
        <v>1395</v>
      </c>
    </row>
    <row r="649" spans="1:10" ht="28.5" customHeight="1" x14ac:dyDescent="0.3">
      <c r="A649" s="37" t="s">
        <v>1322</v>
      </c>
      <c r="B649" s="36">
        <f>COUNTIF($A$2:A649,A649)</f>
        <v>3</v>
      </c>
      <c r="C649" s="34">
        <v>44169</v>
      </c>
      <c r="E649" s="37" t="s">
        <v>21</v>
      </c>
      <c r="F649" s="36" t="s">
        <v>212</v>
      </c>
      <c r="G649" s="35" t="s">
        <v>1396</v>
      </c>
      <c r="I649" s="35" t="s">
        <v>1397</v>
      </c>
      <c r="J649" s="4" t="s">
        <v>1395</v>
      </c>
    </row>
    <row r="650" spans="1:10" ht="28.5" customHeight="1" x14ac:dyDescent="0.3">
      <c r="A650" s="36" t="s">
        <v>1322</v>
      </c>
      <c r="B650" s="36">
        <f>COUNTIF($A$2:A650,A650)</f>
        <v>4</v>
      </c>
      <c r="C650" s="34">
        <v>44232</v>
      </c>
      <c r="E650" s="37" t="s">
        <v>21</v>
      </c>
      <c r="F650" s="36" t="s">
        <v>212</v>
      </c>
      <c r="G650" s="35" t="s">
        <v>1398</v>
      </c>
      <c r="I650" s="35" t="s">
        <v>1399</v>
      </c>
      <c r="J650" s="4" t="s">
        <v>1400</v>
      </c>
    </row>
    <row r="651" spans="1:10" ht="28.5" customHeight="1" x14ac:dyDescent="0.3">
      <c r="A651" s="36" t="s">
        <v>1320</v>
      </c>
      <c r="B651" s="36">
        <f>COUNTIF($A$2:A651,A651)</f>
        <v>2</v>
      </c>
      <c r="C651" s="34">
        <v>44232</v>
      </c>
      <c r="E651" s="37" t="s">
        <v>21</v>
      </c>
      <c r="F651" s="36" t="s">
        <v>220</v>
      </c>
      <c r="G651" s="35" t="s">
        <v>1401</v>
      </c>
      <c r="H651" s="2" t="s">
        <v>240</v>
      </c>
      <c r="I651" s="35" t="s">
        <v>1399</v>
      </c>
      <c r="J651" s="4" t="s">
        <v>1402</v>
      </c>
    </row>
    <row r="652" spans="1:10" ht="28.5" customHeight="1" x14ac:dyDescent="0.3">
      <c r="A652" s="36" t="s">
        <v>1382</v>
      </c>
      <c r="B652" s="36">
        <f>COUNTIF($A$2:A652,A652)</f>
        <v>3</v>
      </c>
      <c r="C652" s="34">
        <v>44232</v>
      </c>
      <c r="E652" s="37" t="s">
        <v>21</v>
      </c>
      <c r="F652" s="36" t="s">
        <v>212</v>
      </c>
      <c r="G652" s="35" t="s">
        <v>1403</v>
      </c>
      <c r="I652" s="35" t="s">
        <v>1399</v>
      </c>
      <c r="J652" s="4" t="s">
        <v>1404</v>
      </c>
    </row>
    <row r="653" spans="1:10" ht="28.5" customHeight="1" x14ac:dyDescent="0.3">
      <c r="A653" s="36" t="s">
        <v>1326</v>
      </c>
      <c r="B653" s="36">
        <f>COUNTIF($A$2:A653,A653)</f>
        <v>6</v>
      </c>
      <c r="C653" s="34">
        <v>44232</v>
      </c>
      <c r="E653" s="37" t="s">
        <v>21</v>
      </c>
      <c r="F653" s="36" t="s">
        <v>11</v>
      </c>
      <c r="G653" s="35" t="s">
        <v>1405</v>
      </c>
      <c r="I653" s="94"/>
      <c r="J653" s="4" t="s">
        <v>1406</v>
      </c>
    </row>
    <row r="654" spans="1:10" ht="28.5" customHeight="1" x14ac:dyDescent="0.3">
      <c r="A654" s="36" t="s">
        <v>1332</v>
      </c>
      <c r="B654" s="36">
        <f>COUNTIF($A$2:A654,A654)</f>
        <v>4</v>
      </c>
      <c r="C654" s="34">
        <v>44286</v>
      </c>
      <c r="E654" s="37" t="s">
        <v>21</v>
      </c>
      <c r="F654" s="36" t="s">
        <v>212</v>
      </c>
      <c r="G654" s="35" t="s">
        <v>1407</v>
      </c>
      <c r="J654" s="4" t="s">
        <v>1408</v>
      </c>
    </row>
    <row r="655" spans="1:10" ht="28.5" customHeight="1" x14ac:dyDescent="0.3">
      <c r="A655" s="36" t="s">
        <v>1326</v>
      </c>
      <c r="B655" s="36">
        <f>COUNTIF($A$2:A655,A655)</f>
        <v>7</v>
      </c>
      <c r="C655" s="34">
        <v>44293</v>
      </c>
      <c r="E655" s="37" t="s">
        <v>21</v>
      </c>
      <c r="F655" s="36" t="s">
        <v>11</v>
      </c>
      <c r="G655" s="35" t="s">
        <v>1409</v>
      </c>
      <c r="J655" s="4" t="s">
        <v>1410</v>
      </c>
    </row>
    <row r="656" spans="1:10" ht="28.5" customHeight="1" x14ac:dyDescent="0.3">
      <c r="A656" s="36" t="s">
        <v>1382</v>
      </c>
      <c r="B656" s="36">
        <f>COUNTIF($A$2:A656,A656)</f>
        <v>4</v>
      </c>
      <c r="C656" s="34">
        <v>44293</v>
      </c>
      <c r="E656" s="37" t="s">
        <v>21</v>
      </c>
      <c r="F656" s="36" t="s">
        <v>212</v>
      </c>
      <c r="G656" s="35" t="s">
        <v>1411</v>
      </c>
      <c r="J656" s="4" t="s">
        <v>1412</v>
      </c>
    </row>
    <row r="657" spans="1:10" ht="28.5" customHeight="1" x14ac:dyDescent="0.3">
      <c r="A657" s="36" t="s">
        <v>1413</v>
      </c>
      <c r="B657" s="36">
        <f>COUNTIF($A$2:A657,A657)</f>
        <v>1</v>
      </c>
      <c r="C657" s="34">
        <v>44293</v>
      </c>
      <c r="E657" s="37" t="s">
        <v>21</v>
      </c>
      <c r="F657" s="36" t="s">
        <v>3</v>
      </c>
      <c r="G657" s="35" t="s">
        <v>1414</v>
      </c>
      <c r="I657" s="35" t="s">
        <v>1415</v>
      </c>
      <c r="J657" s="4" t="s">
        <v>1416</v>
      </c>
    </row>
    <row r="658" spans="1:10" ht="28.5" customHeight="1" x14ac:dyDescent="0.3">
      <c r="A658" s="36" t="s">
        <v>1335</v>
      </c>
      <c r="B658" s="36">
        <f>COUNTIF($A$2:A658,A658)</f>
        <v>4</v>
      </c>
      <c r="C658" s="34">
        <v>44309</v>
      </c>
      <c r="E658" s="37" t="s">
        <v>21</v>
      </c>
      <c r="F658" s="36" t="s">
        <v>212</v>
      </c>
      <c r="G658" s="35" t="s">
        <v>1417</v>
      </c>
      <c r="I658" s="35" t="s">
        <v>1418</v>
      </c>
      <c r="J658" s="4" t="s">
        <v>1419</v>
      </c>
    </row>
    <row r="659" spans="1:10" ht="28.5" customHeight="1" x14ac:dyDescent="0.3">
      <c r="A659" s="36" t="s">
        <v>1420</v>
      </c>
      <c r="B659" s="36">
        <f>COUNTIF($A$2:A659,A659)</f>
        <v>1</v>
      </c>
      <c r="C659" s="34">
        <v>44321</v>
      </c>
      <c r="E659" s="37" t="s">
        <v>21</v>
      </c>
      <c r="F659" s="36" t="s">
        <v>212</v>
      </c>
      <c r="G659" s="35" t="s">
        <v>1421</v>
      </c>
      <c r="I659" s="35" t="s">
        <v>1422</v>
      </c>
      <c r="J659" s="4" t="s">
        <v>1423</v>
      </c>
    </row>
    <row r="660" spans="1:10" ht="28.5" customHeight="1" x14ac:dyDescent="0.3">
      <c r="A660" s="36" t="s">
        <v>1424</v>
      </c>
      <c r="B660" s="36">
        <f>COUNTIF($A$2:A660,A660)</f>
        <v>1</v>
      </c>
      <c r="C660" s="34">
        <v>44321</v>
      </c>
      <c r="E660" s="37" t="s">
        <v>21</v>
      </c>
      <c r="F660" s="36" t="s">
        <v>212</v>
      </c>
      <c r="G660" s="35" t="s">
        <v>1425</v>
      </c>
      <c r="I660" s="35" t="s">
        <v>1426</v>
      </c>
      <c r="J660" s="4" t="s">
        <v>1423</v>
      </c>
    </row>
    <row r="661" spans="1:10" ht="28.5" customHeight="1" x14ac:dyDescent="0.3">
      <c r="A661" s="36" t="s">
        <v>1326</v>
      </c>
      <c r="B661" s="36">
        <f>COUNTIF($A$2:A661,A661)</f>
        <v>8</v>
      </c>
      <c r="C661" s="34">
        <v>44351</v>
      </c>
      <c r="E661" s="37" t="s">
        <v>21</v>
      </c>
      <c r="F661" s="36" t="s">
        <v>11</v>
      </c>
      <c r="G661" s="35" t="s">
        <v>1427</v>
      </c>
      <c r="J661" s="4" t="s">
        <v>1428</v>
      </c>
    </row>
    <row r="662" spans="1:10" ht="28.5" customHeight="1" x14ac:dyDescent="0.3">
      <c r="A662" s="36" t="s">
        <v>1429</v>
      </c>
      <c r="B662" s="36">
        <f>COUNTIF($A$2:A662,A662)</f>
        <v>1</v>
      </c>
      <c r="C662" s="34">
        <v>44351</v>
      </c>
      <c r="E662" s="37" t="s">
        <v>21</v>
      </c>
      <c r="F662" s="36" t="s">
        <v>212</v>
      </c>
      <c r="G662" s="35" t="s">
        <v>1430</v>
      </c>
      <c r="I662" s="35" t="s">
        <v>1431</v>
      </c>
      <c r="J662" s="4" t="s">
        <v>1432</v>
      </c>
    </row>
    <row r="663" spans="1:10" ht="28.5" customHeight="1" x14ac:dyDescent="0.3">
      <c r="A663" s="36" t="s">
        <v>1413</v>
      </c>
      <c r="B663" s="36">
        <f>COUNTIF($A$2:A663,A663)</f>
        <v>2</v>
      </c>
      <c r="C663" s="34">
        <v>44351</v>
      </c>
      <c r="E663" s="37" t="s">
        <v>21</v>
      </c>
      <c r="F663" s="36" t="s">
        <v>3</v>
      </c>
      <c r="G663" s="35" t="s">
        <v>1433</v>
      </c>
      <c r="I663" s="35" t="s">
        <v>1434</v>
      </c>
      <c r="J663" s="4" t="s">
        <v>1435</v>
      </c>
    </row>
    <row r="664" spans="1:10" ht="28.5" customHeight="1" x14ac:dyDescent="0.3">
      <c r="A664" s="36" t="s">
        <v>1326</v>
      </c>
      <c r="B664" s="36">
        <f>COUNTIF($A$2:A664,A664)</f>
        <v>9</v>
      </c>
      <c r="C664" s="34">
        <v>44414</v>
      </c>
      <c r="E664" s="37" t="s">
        <v>21</v>
      </c>
      <c r="F664" s="36" t="s">
        <v>11</v>
      </c>
      <c r="G664" s="35" t="s">
        <v>1436</v>
      </c>
      <c r="J664" s="4" t="s">
        <v>1437</v>
      </c>
    </row>
    <row r="665" spans="1:10" ht="28.5" customHeight="1" x14ac:dyDescent="0.3">
      <c r="A665" s="36" t="s">
        <v>1382</v>
      </c>
      <c r="B665" s="36">
        <f>COUNTIF($A$2:A665,A665)</f>
        <v>5</v>
      </c>
      <c r="C665" s="34">
        <v>44414</v>
      </c>
      <c r="E665" s="37" t="s">
        <v>21</v>
      </c>
      <c r="F665" s="36" t="s">
        <v>212</v>
      </c>
      <c r="G665" s="35" t="s">
        <v>1438</v>
      </c>
      <c r="I665" s="35" t="s">
        <v>1439</v>
      </c>
      <c r="J665" s="4" t="s">
        <v>1440</v>
      </c>
    </row>
    <row r="666" spans="1:10" ht="28.5" customHeight="1" x14ac:dyDescent="0.3">
      <c r="A666" s="36" t="s">
        <v>1322</v>
      </c>
      <c r="B666" s="36">
        <f>COUNTIF($A$2:A666,A666)</f>
        <v>5</v>
      </c>
      <c r="C666" s="34">
        <v>44414</v>
      </c>
      <c r="E666" s="37" t="s">
        <v>21</v>
      </c>
      <c r="F666" s="36" t="s">
        <v>212</v>
      </c>
      <c r="G666" s="35" t="s">
        <v>1441</v>
      </c>
      <c r="J666" s="4" t="s">
        <v>1442</v>
      </c>
    </row>
    <row r="667" spans="1:10" ht="28.5" customHeight="1" x14ac:dyDescent="0.3">
      <c r="A667" s="36" t="s">
        <v>1332</v>
      </c>
      <c r="B667" s="36">
        <f>COUNTIF($A$2:A667,A667)</f>
        <v>5</v>
      </c>
      <c r="C667" s="34">
        <v>44466</v>
      </c>
      <c r="E667" s="37" t="s">
        <v>21</v>
      </c>
      <c r="F667" s="36" t="s">
        <v>212</v>
      </c>
      <c r="G667" s="35" t="s">
        <v>1443</v>
      </c>
      <c r="J667" s="4" t="s">
        <v>1444</v>
      </c>
    </row>
    <row r="668" spans="1:10" ht="28.5" customHeight="1" x14ac:dyDescent="0.3">
      <c r="A668" s="107" t="s">
        <v>1326</v>
      </c>
      <c r="B668" s="36">
        <f>COUNTIF($A$2:A668,A668)</f>
        <v>10</v>
      </c>
      <c r="C668" s="34">
        <v>44477</v>
      </c>
      <c r="E668" s="37" t="s">
        <v>21</v>
      </c>
      <c r="F668" s="36" t="s">
        <v>11</v>
      </c>
      <c r="G668" s="35" t="s">
        <v>3419</v>
      </c>
      <c r="J668" s="53" t="s">
        <v>3407</v>
      </c>
    </row>
    <row r="669" spans="1:10" ht="28.5" customHeight="1" x14ac:dyDescent="0.3">
      <c r="A669" s="36" t="s">
        <v>1424</v>
      </c>
      <c r="B669" s="36">
        <f>COUNTIF($A$2:A669,A669)</f>
        <v>2</v>
      </c>
      <c r="C669" s="34">
        <v>44477</v>
      </c>
      <c r="E669" s="37" t="s">
        <v>21</v>
      </c>
      <c r="F669" s="36" t="s">
        <v>212</v>
      </c>
      <c r="G669" s="35" t="s">
        <v>3410</v>
      </c>
      <c r="J669" s="53" t="s">
        <v>3411</v>
      </c>
    </row>
    <row r="670" spans="1:10" ht="28.5" customHeight="1" x14ac:dyDescent="0.3">
      <c r="A670" s="107" t="s">
        <v>1326</v>
      </c>
      <c r="B670" s="36">
        <f>COUNTIF($A$2:A670,A670)</f>
        <v>11</v>
      </c>
      <c r="C670" s="34">
        <v>44538</v>
      </c>
      <c r="E670" s="37" t="s">
        <v>21</v>
      </c>
      <c r="F670" s="36" t="s">
        <v>11</v>
      </c>
      <c r="G670" s="35" t="s">
        <v>3419</v>
      </c>
      <c r="J670" s="53" t="s">
        <v>3412</v>
      </c>
    </row>
    <row r="671" spans="1:10" ht="28.5" customHeight="1" x14ac:dyDescent="0.3">
      <c r="A671" s="36" t="s">
        <v>1445</v>
      </c>
      <c r="B671" s="36">
        <f>COUNTIF($A$2:A671,A671)</f>
        <v>1</v>
      </c>
      <c r="C671" s="34">
        <v>43903</v>
      </c>
      <c r="E671" s="37" t="s">
        <v>24</v>
      </c>
      <c r="F671" s="36" t="s">
        <v>212</v>
      </c>
      <c r="G671" s="35" t="s">
        <v>1446</v>
      </c>
      <c r="J671" s="4" t="s">
        <v>1447</v>
      </c>
    </row>
    <row r="672" spans="1:10" ht="28.5" customHeight="1" x14ac:dyDescent="0.3">
      <c r="A672" s="36" t="s">
        <v>1448</v>
      </c>
      <c r="B672" s="36">
        <f>COUNTIF($A$2:A672,A672)</f>
        <v>1</v>
      </c>
      <c r="C672" s="34">
        <v>43903</v>
      </c>
      <c r="E672" s="37" t="s">
        <v>24</v>
      </c>
      <c r="F672" s="36" t="s">
        <v>3</v>
      </c>
      <c r="G672" s="35" t="s">
        <v>1449</v>
      </c>
      <c r="J672" s="4" t="s">
        <v>1447</v>
      </c>
    </row>
    <row r="673" spans="1:10" ht="28.5" customHeight="1" x14ac:dyDescent="0.3">
      <c r="A673" s="36" t="s">
        <v>1450</v>
      </c>
      <c r="B673" s="36">
        <f>COUNTIF($A$2:A673,A673)</f>
        <v>1</v>
      </c>
      <c r="C673" s="34">
        <v>43903</v>
      </c>
      <c r="E673" s="37" t="s">
        <v>24</v>
      </c>
      <c r="F673" s="36" t="s">
        <v>212</v>
      </c>
      <c r="G673" s="35" t="s">
        <v>1451</v>
      </c>
      <c r="J673" s="4" t="s">
        <v>1447</v>
      </c>
    </row>
    <row r="674" spans="1:10" ht="28.5" customHeight="1" x14ac:dyDescent="0.3">
      <c r="A674" s="36" t="s">
        <v>1452</v>
      </c>
      <c r="B674" s="36">
        <f>COUNTIF($A$2:A674,A674)</f>
        <v>1</v>
      </c>
      <c r="C674" s="34">
        <v>43905</v>
      </c>
      <c r="E674" s="37" t="s">
        <v>24</v>
      </c>
      <c r="F674" s="36" t="s">
        <v>9</v>
      </c>
      <c r="G674" s="35" t="s">
        <v>442</v>
      </c>
      <c r="J674" s="4" t="s">
        <v>443</v>
      </c>
    </row>
    <row r="675" spans="1:10" ht="28.5" customHeight="1" x14ac:dyDescent="0.3">
      <c r="A675" s="36" t="s">
        <v>1448</v>
      </c>
      <c r="B675" s="36">
        <f>COUNTIF($A$2:A675,A675)</f>
        <v>2</v>
      </c>
      <c r="C675" s="34">
        <v>43906</v>
      </c>
      <c r="E675" s="37" t="s">
        <v>24</v>
      </c>
      <c r="F675" s="36" t="s">
        <v>3</v>
      </c>
      <c r="G675" s="35" t="s">
        <v>1453</v>
      </c>
      <c r="J675" s="4" t="s">
        <v>1454</v>
      </c>
    </row>
    <row r="676" spans="1:10" ht="28.5" customHeight="1" x14ac:dyDescent="0.3">
      <c r="A676" s="36" t="s">
        <v>1455</v>
      </c>
      <c r="B676" s="36">
        <f>COUNTIF($A$2:A676,A676)</f>
        <v>1</v>
      </c>
      <c r="C676" s="34">
        <v>43906</v>
      </c>
      <c r="E676" s="37" t="s">
        <v>24</v>
      </c>
      <c r="F676" s="36" t="s">
        <v>212</v>
      </c>
      <c r="G676" s="35" t="s">
        <v>1456</v>
      </c>
      <c r="J676" s="4" t="s">
        <v>1454</v>
      </c>
    </row>
    <row r="677" spans="1:10" ht="28.5" customHeight="1" x14ac:dyDescent="0.3">
      <c r="A677" s="36" t="s">
        <v>1457</v>
      </c>
      <c r="B677" s="36">
        <f>COUNTIF($A$2:A677,A677)</f>
        <v>1</v>
      </c>
      <c r="C677" s="34">
        <v>43906</v>
      </c>
      <c r="E677" s="37" t="s">
        <v>24</v>
      </c>
      <c r="F677" s="36" t="s">
        <v>3</v>
      </c>
      <c r="G677" s="35" t="s">
        <v>1458</v>
      </c>
      <c r="J677" s="4" t="s">
        <v>1454</v>
      </c>
    </row>
    <row r="678" spans="1:10" ht="28.5" customHeight="1" x14ac:dyDescent="0.3">
      <c r="A678" s="36" t="s">
        <v>1459</v>
      </c>
      <c r="B678" s="36">
        <f>COUNTIF($A$2:A678,A678)</f>
        <v>1</v>
      </c>
      <c r="C678" s="34">
        <v>43906</v>
      </c>
      <c r="E678" s="37" t="s">
        <v>24</v>
      </c>
      <c r="F678" s="36" t="s">
        <v>11</v>
      </c>
      <c r="G678" s="35" t="s">
        <v>1460</v>
      </c>
      <c r="J678" s="4" t="s">
        <v>1454</v>
      </c>
    </row>
    <row r="679" spans="1:10" ht="28.5" customHeight="1" x14ac:dyDescent="0.3">
      <c r="A679" s="36" t="s">
        <v>1461</v>
      </c>
      <c r="B679" s="36">
        <f>COUNTIF($A$2:A679,A679)</f>
        <v>1</v>
      </c>
      <c r="C679" s="34">
        <v>43906</v>
      </c>
      <c r="E679" s="37" t="s">
        <v>24</v>
      </c>
      <c r="F679" s="36" t="s">
        <v>3</v>
      </c>
      <c r="G679" s="35" t="s">
        <v>1462</v>
      </c>
      <c r="J679" s="4" t="s">
        <v>1454</v>
      </c>
    </row>
    <row r="680" spans="1:10" ht="28.5" customHeight="1" x14ac:dyDescent="0.3">
      <c r="A680" s="36" t="s">
        <v>1452</v>
      </c>
      <c r="B680" s="36">
        <f>COUNTIF($A$2:A680,A680)</f>
        <v>2</v>
      </c>
      <c r="C680" s="34">
        <v>43910</v>
      </c>
      <c r="E680" s="37" t="s">
        <v>24</v>
      </c>
      <c r="F680" s="36" t="s">
        <v>9</v>
      </c>
      <c r="G680" s="35" t="s">
        <v>457</v>
      </c>
      <c r="J680" s="4" t="s">
        <v>458</v>
      </c>
    </row>
    <row r="681" spans="1:10" ht="28.5" customHeight="1" x14ac:dyDescent="0.3">
      <c r="A681" s="36" t="s">
        <v>1450</v>
      </c>
      <c r="B681" s="36">
        <f>COUNTIF($A$2:A681,A681)</f>
        <v>2</v>
      </c>
      <c r="C681" s="34">
        <v>43914</v>
      </c>
      <c r="E681" s="37" t="s">
        <v>24</v>
      </c>
      <c r="F681" s="36" t="s">
        <v>212</v>
      </c>
      <c r="G681" s="35" t="s">
        <v>1463</v>
      </c>
      <c r="J681" s="4" t="s">
        <v>1464</v>
      </c>
    </row>
    <row r="682" spans="1:10" ht="28.5" customHeight="1" x14ac:dyDescent="0.3">
      <c r="A682" s="36" t="s">
        <v>1465</v>
      </c>
      <c r="B682" s="36">
        <f>COUNTIF($A$2:A682,A682)</f>
        <v>1</v>
      </c>
      <c r="C682" s="34">
        <v>43921</v>
      </c>
      <c r="E682" s="37" t="s">
        <v>24</v>
      </c>
      <c r="F682" s="36" t="s">
        <v>9</v>
      </c>
      <c r="G682" s="35" t="s">
        <v>1466</v>
      </c>
      <c r="J682" s="4" t="s">
        <v>1467</v>
      </c>
    </row>
    <row r="683" spans="1:10" ht="28.5" customHeight="1" x14ac:dyDescent="0.3">
      <c r="A683" s="36" t="s">
        <v>1448</v>
      </c>
      <c r="B683" s="36">
        <f>COUNTIF($A$2:A683,A683)</f>
        <v>3</v>
      </c>
      <c r="C683" s="34">
        <v>43948</v>
      </c>
      <c r="E683" s="37" t="s">
        <v>24</v>
      </c>
      <c r="F683" s="36" t="s">
        <v>3</v>
      </c>
      <c r="G683" s="35" t="s">
        <v>1468</v>
      </c>
      <c r="J683" s="4" t="s">
        <v>1469</v>
      </c>
    </row>
    <row r="684" spans="1:10" ht="28.5" customHeight="1" x14ac:dyDescent="0.3">
      <c r="A684" s="36" t="s">
        <v>1450</v>
      </c>
      <c r="B684" s="36">
        <f>COUNTIF($A$2:A684,A684)</f>
        <v>3</v>
      </c>
      <c r="C684" s="34">
        <v>43948</v>
      </c>
      <c r="E684" s="37" t="s">
        <v>24</v>
      </c>
      <c r="F684" s="36" t="s">
        <v>212</v>
      </c>
      <c r="G684" s="35" t="s">
        <v>1470</v>
      </c>
      <c r="J684" s="4" t="s">
        <v>1471</v>
      </c>
    </row>
    <row r="685" spans="1:10" ht="28.5" customHeight="1" x14ac:dyDescent="0.3">
      <c r="A685" s="36" t="s">
        <v>1455</v>
      </c>
      <c r="B685" s="36">
        <f>COUNTIF($A$2:A685,A685)</f>
        <v>2</v>
      </c>
      <c r="C685" s="34">
        <v>43948</v>
      </c>
      <c r="E685" s="37" t="s">
        <v>24</v>
      </c>
      <c r="F685" s="36" t="s">
        <v>212</v>
      </c>
      <c r="G685" s="35" t="s">
        <v>1472</v>
      </c>
      <c r="J685" s="4" t="s">
        <v>1473</v>
      </c>
    </row>
    <row r="686" spans="1:10" ht="28.5" customHeight="1" x14ac:dyDescent="0.3">
      <c r="A686" s="36" t="s">
        <v>1457</v>
      </c>
      <c r="B686" s="36">
        <f>COUNTIF($A$2:A686,A686)</f>
        <v>2</v>
      </c>
      <c r="C686" s="34">
        <v>43948</v>
      </c>
      <c r="E686" s="37" t="s">
        <v>24</v>
      </c>
      <c r="F686" s="36" t="s">
        <v>3</v>
      </c>
      <c r="G686" s="35" t="s">
        <v>1474</v>
      </c>
      <c r="J686" s="4" t="s">
        <v>1469</v>
      </c>
    </row>
    <row r="687" spans="1:10" ht="28.5" customHeight="1" x14ac:dyDescent="0.3">
      <c r="A687" s="36" t="s">
        <v>1475</v>
      </c>
      <c r="B687" s="36">
        <f>COUNTIF($A$2:A687,A687)</f>
        <v>1</v>
      </c>
      <c r="C687" s="34">
        <v>43948</v>
      </c>
      <c r="E687" s="37" t="s">
        <v>24</v>
      </c>
      <c r="F687" s="36" t="s">
        <v>212</v>
      </c>
      <c r="G687" s="35" t="s">
        <v>1476</v>
      </c>
      <c r="J687" s="4" t="s">
        <v>1469</v>
      </c>
    </row>
    <row r="688" spans="1:10" ht="28.5" customHeight="1" x14ac:dyDescent="0.3">
      <c r="A688" s="36" t="s">
        <v>1459</v>
      </c>
      <c r="B688" s="36">
        <f>COUNTIF($A$2:A688,A688)</f>
        <v>2</v>
      </c>
      <c r="C688" s="34">
        <v>43948</v>
      </c>
      <c r="E688" s="37" t="s">
        <v>24</v>
      </c>
      <c r="F688" s="36" t="s">
        <v>11</v>
      </c>
      <c r="G688" s="35" t="s">
        <v>1460</v>
      </c>
      <c r="J688" s="4" t="s">
        <v>1469</v>
      </c>
    </row>
    <row r="689" spans="1:10" ht="28.5" customHeight="1" x14ac:dyDescent="0.3">
      <c r="A689" s="36" t="s">
        <v>1455</v>
      </c>
      <c r="B689" s="36">
        <f>COUNTIF($A$2:A689,A689)</f>
        <v>3</v>
      </c>
      <c r="C689" s="34">
        <v>43952</v>
      </c>
      <c r="E689" s="37" t="s">
        <v>24</v>
      </c>
      <c r="F689" s="36" t="s">
        <v>212</v>
      </c>
      <c r="G689" s="35" t="s">
        <v>1477</v>
      </c>
      <c r="J689" s="4" t="s">
        <v>1478</v>
      </c>
    </row>
    <row r="690" spans="1:10" ht="28.5" customHeight="1" x14ac:dyDescent="0.3">
      <c r="A690" s="36" t="s">
        <v>1455</v>
      </c>
      <c r="B690" s="36">
        <f>COUNTIF($A$2:A690,A690)</f>
        <v>4</v>
      </c>
      <c r="C690" s="34">
        <v>43973</v>
      </c>
      <c r="E690" s="37" t="s">
        <v>24</v>
      </c>
      <c r="F690" s="36" t="s">
        <v>212</v>
      </c>
      <c r="G690" s="35" t="s">
        <v>1479</v>
      </c>
      <c r="J690" s="4" t="s">
        <v>1480</v>
      </c>
    </row>
    <row r="691" spans="1:10" ht="28.5" customHeight="1" x14ac:dyDescent="0.3">
      <c r="A691" s="36" t="s">
        <v>1457</v>
      </c>
      <c r="B691" s="36">
        <f>COUNTIF($A$2:A691,A691)</f>
        <v>3</v>
      </c>
      <c r="C691" s="34">
        <v>43973</v>
      </c>
      <c r="E691" s="37" t="s">
        <v>24</v>
      </c>
      <c r="F691" s="36" t="s">
        <v>3</v>
      </c>
      <c r="G691" s="35" t="s">
        <v>1481</v>
      </c>
      <c r="J691" s="4" t="s">
        <v>1480</v>
      </c>
    </row>
    <row r="692" spans="1:10" ht="28.5" customHeight="1" x14ac:dyDescent="0.3">
      <c r="A692" s="36" t="s">
        <v>1475</v>
      </c>
      <c r="B692" s="36">
        <f>COUNTIF($A$2:A692,A692)</f>
        <v>2</v>
      </c>
      <c r="C692" s="34">
        <v>43973</v>
      </c>
      <c r="E692" s="37" t="s">
        <v>24</v>
      </c>
      <c r="F692" s="36" t="s">
        <v>212</v>
      </c>
      <c r="G692" s="35" t="s">
        <v>1482</v>
      </c>
      <c r="J692" s="4" t="s">
        <v>1480</v>
      </c>
    </row>
    <row r="693" spans="1:10" ht="28.5" customHeight="1" x14ac:dyDescent="0.3">
      <c r="A693" s="36" t="s">
        <v>1459</v>
      </c>
      <c r="B693" s="36">
        <f>COUNTIF($A$2:A693,A693)</f>
        <v>3</v>
      </c>
      <c r="C693" s="34">
        <v>43973</v>
      </c>
      <c r="E693" s="37" t="s">
        <v>24</v>
      </c>
      <c r="F693" s="36" t="s">
        <v>11</v>
      </c>
      <c r="G693" s="35" t="s">
        <v>1460</v>
      </c>
      <c r="J693" s="4" t="s">
        <v>1483</v>
      </c>
    </row>
    <row r="694" spans="1:10" ht="28.5" customHeight="1" x14ac:dyDescent="0.3">
      <c r="A694" s="36" t="s">
        <v>1455</v>
      </c>
      <c r="B694" s="36">
        <f>COUNTIF($A$2:A694,A694)</f>
        <v>5</v>
      </c>
      <c r="C694" s="34">
        <v>43998</v>
      </c>
      <c r="E694" s="37" t="s">
        <v>24</v>
      </c>
      <c r="F694" s="36" t="s">
        <v>212</v>
      </c>
      <c r="G694" s="35" t="s">
        <v>1484</v>
      </c>
      <c r="J694" s="4" t="s">
        <v>1485</v>
      </c>
    </row>
    <row r="695" spans="1:10" ht="28.5" customHeight="1" x14ac:dyDescent="0.3">
      <c r="A695" s="36" t="s">
        <v>1459</v>
      </c>
      <c r="B695" s="36">
        <f>COUNTIF($A$2:A695,A695)</f>
        <v>4</v>
      </c>
      <c r="C695" s="34">
        <v>43998</v>
      </c>
      <c r="E695" s="37" t="s">
        <v>24</v>
      </c>
      <c r="F695" s="36" t="s">
        <v>11</v>
      </c>
      <c r="G695" s="35" t="s">
        <v>1460</v>
      </c>
      <c r="J695" s="4" t="s">
        <v>1486</v>
      </c>
    </row>
    <row r="696" spans="1:10" ht="28.5" customHeight="1" x14ac:dyDescent="0.3">
      <c r="A696" s="36" t="s">
        <v>1452</v>
      </c>
      <c r="B696" s="36">
        <f>COUNTIF($A$2:A696,A696)</f>
        <v>3</v>
      </c>
      <c r="C696" s="34">
        <v>44001</v>
      </c>
      <c r="E696" s="37" t="s">
        <v>24</v>
      </c>
      <c r="F696" s="36" t="s">
        <v>9</v>
      </c>
      <c r="G696" s="35" t="s">
        <v>1487</v>
      </c>
      <c r="H696" s="2" t="s">
        <v>240</v>
      </c>
      <c r="J696" s="4" t="s">
        <v>1488</v>
      </c>
    </row>
    <row r="697" spans="1:10" ht="28.5" customHeight="1" x14ac:dyDescent="0.3">
      <c r="A697" s="36" t="s">
        <v>1459</v>
      </c>
      <c r="B697" s="36">
        <f>COUNTIF($A$2:A697,A697)</f>
        <v>5</v>
      </c>
      <c r="C697" s="34">
        <v>44027</v>
      </c>
      <c r="E697" s="37" t="s">
        <v>24</v>
      </c>
      <c r="F697" s="36" t="s">
        <v>11</v>
      </c>
      <c r="G697" s="35" t="s">
        <v>1460</v>
      </c>
      <c r="J697" s="4" t="s">
        <v>1489</v>
      </c>
    </row>
    <row r="698" spans="1:10" ht="28.5" customHeight="1" x14ac:dyDescent="0.3">
      <c r="A698" s="36" t="s">
        <v>1452</v>
      </c>
      <c r="B698" s="36">
        <f>COUNTIF($A$2:A698,A698)</f>
        <v>4</v>
      </c>
      <c r="C698" s="34">
        <v>44063</v>
      </c>
      <c r="E698" s="37" t="s">
        <v>24</v>
      </c>
      <c r="F698" s="36" t="s">
        <v>9</v>
      </c>
      <c r="G698" s="35" t="s">
        <v>1490</v>
      </c>
      <c r="H698" s="2" t="s">
        <v>240</v>
      </c>
      <c r="J698" s="4" t="s">
        <v>1491</v>
      </c>
    </row>
    <row r="699" spans="1:10" ht="28.5" customHeight="1" x14ac:dyDescent="0.3">
      <c r="A699" s="36" t="s">
        <v>1459</v>
      </c>
      <c r="B699" s="36">
        <f>COUNTIF($A$2:A699,A699)</f>
        <v>6</v>
      </c>
      <c r="C699" s="34">
        <v>44091</v>
      </c>
      <c r="E699" s="37" t="s">
        <v>24</v>
      </c>
      <c r="F699" s="36" t="s">
        <v>11</v>
      </c>
      <c r="G699" s="35" t="s">
        <v>1460</v>
      </c>
      <c r="J699" s="4" t="s">
        <v>1492</v>
      </c>
    </row>
    <row r="700" spans="1:10" ht="28.5" customHeight="1" x14ac:dyDescent="0.3">
      <c r="A700" s="36" t="s">
        <v>1459</v>
      </c>
      <c r="B700" s="36">
        <f>COUNTIF($A$2:A700,A700)</f>
        <v>7</v>
      </c>
      <c r="C700" s="34">
        <v>44133</v>
      </c>
      <c r="E700" s="37" t="s">
        <v>24</v>
      </c>
      <c r="F700" s="36" t="s">
        <v>11</v>
      </c>
      <c r="G700" s="35" t="s">
        <v>1460</v>
      </c>
      <c r="J700" s="4" t="s">
        <v>1493</v>
      </c>
    </row>
    <row r="701" spans="1:10" ht="28.5" customHeight="1" x14ac:dyDescent="0.3">
      <c r="A701" s="36" t="s">
        <v>1457</v>
      </c>
      <c r="B701" s="36">
        <f>COUNTIF($A$2:A701,A701)</f>
        <v>4</v>
      </c>
      <c r="C701" s="34">
        <v>44183</v>
      </c>
      <c r="E701" s="37" t="s">
        <v>24</v>
      </c>
      <c r="F701" s="36" t="s">
        <v>3</v>
      </c>
      <c r="G701" s="35" t="s">
        <v>1494</v>
      </c>
      <c r="J701" s="4" t="s">
        <v>1495</v>
      </c>
    </row>
    <row r="702" spans="1:10" ht="28.5" customHeight="1" x14ac:dyDescent="0.3">
      <c r="A702" s="36" t="s">
        <v>1459</v>
      </c>
      <c r="B702" s="36">
        <f>COUNTIF($A$2:A702,A702)</f>
        <v>8</v>
      </c>
      <c r="C702" s="34">
        <v>44183</v>
      </c>
      <c r="E702" s="37" t="s">
        <v>24</v>
      </c>
      <c r="F702" s="36" t="s">
        <v>11</v>
      </c>
      <c r="G702" s="35" t="s">
        <v>1460</v>
      </c>
      <c r="J702" s="4" t="s">
        <v>1495</v>
      </c>
    </row>
    <row r="703" spans="1:10" ht="28.5" customHeight="1" x14ac:dyDescent="0.3">
      <c r="A703" s="36" t="s">
        <v>1455</v>
      </c>
      <c r="B703" s="36">
        <f>COUNTIF($A$2:A703,A703)</f>
        <v>6</v>
      </c>
      <c r="C703" s="34">
        <v>44183</v>
      </c>
      <c r="E703" s="37" t="s">
        <v>24</v>
      </c>
      <c r="F703" s="36" t="s">
        <v>212</v>
      </c>
      <c r="G703" s="35" t="s">
        <v>1496</v>
      </c>
      <c r="J703" s="4" t="s">
        <v>1495</v>
      </c>
    </row>
    <row r="704" spans="1:10" ht="28.5" customHeight="1" x14ac:dyDescent="0.3">
      <c r="A704" s="36" t="s">
        <v>1459</v>
      </c>
      <c r="B704" s="36">
        <f>COUNTIF($A$2:A704,A704)</f>
        <v>9</v>
      </c>
      <c r="C704" s="34">
        <v>44217</v>
      </c>
      <c r="E704" s="37" t="s">
        <v>24</v>
      </c>
      <c r="F704" s="36" t="s">
        <v>11</v>
      </c>
      <c r="G704" s="35" t="s">
        <v>1460</v>
      </c>
      <c r="J704" s="4" t="s">
        <v>1497</v>
      </c>
    </row>
    <row r="705" spans="1:10" ht="28.5" customHeight="1" x14ac:dyDescent="0.3">
      <c r="A705" s="36" t="s">
        <v>1459</v>
      </c>
      <c r="B705" s="36">
        <f>COUNTIF($A$2:A705,A705)</f>
        <v>10</v>
      </c>
      <c r="C705" s="34">
        <v>44274</v>
      </c>
      <c r="E705" s="37" t="s">
        <v>24</v>
      </c>
      <c r="F705" s="36" t="s">
        <v>11</v>
      </c>
      <c r="G705" s="35" t="s">
        <v>1460</v>
      </c>
      <c r="J705" s="4" t="s">
        <v>1498</v>
      </c>
    </row>
    <row r="706" spans="1:10" ht="28.5" customHeight="1" x14ac:dyDescent="0.3">
      <c r="A706" s="36" t="s">
        <v>1461</v>
      </c>
      <c r="B706" s="36">
        <f>COUNTIF($A$2:A706,A706)</f>
        <v>2</v>
      </c>
      <c r="C706" s="34">
        <v>44274</v>
      </c>
      <c r="E706" s="37" t="s">
        <v>24</v>
      </c>
      <c r="F706" s="36" t="s">
        <v>3</v>
      </c>
      <c r="G706" s="35" t="s">
        <v>1499</v>
      </c>
      <c r="J706" s="4" t="s">
        <v>1498</v>
      </c>
    </row>
    <row r="707" spans="1:10" ht="28.5" customHeight="1" x14ac:dyDescent="0.3">
      <c r="A707" s="36" t="s">
        <v>1500</v>
      </c>
      <c r="B707" s="36">
        <f>COUNTIF($A$2:A707,A707)</f>
        <v>1</v>
      </c>
      <c r="C707" s="34">
        <v>44274</v>
      </c>
      <c r="E707" s="37" t="s">
        <v>24</v>
      </c>
      <c r="F707" s="36" t="s">
        <v>220</v>
      </c>
      <c r="G707" s="35" t="s">
        <v>1501</v>
      </c>
      <c r="J707" s="4" t="s">
        <v>1498</v>
      </c>
    </row>
    <row r="708" spans="1:10" ht="28.5" customHeight="1" x14ac:dyDescent="0.3">
      <c r="A708" s="37" t="s">
        <v>1448</v>
      </c>
      <c r="B708" s="36">
        <f>COUNTIF($A$2:A708,A708)</f>
        <v>4</v>
      </c>
      <c r="C708" s="34">
        <v>44274</v>
      </c>
      <c r="E708" s="37" t="s">
        <v>24</v>
      </c>
      <c r="F708" s="36" t="s">
        <v>3</v>
      </c>
      <c r="G708" s="35" t="s">
        <v>1502</v>
      </c>
      <c r="J708" s="4" t="s">
        <v>1498</v>
      </c>
    </row>
    <row r="709" spans="1:10" ht="28.5" customHeight="1" x14ac:dyDescent="0.3">
      <c r="A709" s="36" t="s">
        <v>1452</v>
      </c>
      <c r="B709" s="36">
        <f>COUNTIF($A$2:A709,A709)</f>
        <v>5</v>
      </c>
      <c r="C709" s="34">
        <v>44309</v>
      </c>
      <c r="E709" s="37" t="s">
        <v>24</v>
      </c>
      <c r="F709" s="36" t="s">
        <v>9</v>
      </c>
      <c r="G709" s="35" t="s">
        <v>1503</v>
      </c>
      <c r="H709" s="2" t="s">
        <v>240</v>
      </c>
      <c r="J709" s="4" t="s">
        <v>1504</v>
      </c>
    </row>
    <row r="710" spans="1:10" ht="28.5" customHeight="1" x14ac:dyDescent="0.3">
      <c r="A710" s="36" t="s">
        <v>1459</v>
      </c>
      <c r="B710" s="36">
        <f>COUNTIF($A$2:A710,A710)</f>
        <v>11</v>
      </c>
      <c r="C710" s="34">
        <v>44313</v>
      </c>
      <c r="E710" s="37" t="s">
        <v>24</v>
      </c>
      <c r="F710" s="36" t="s">
        <v>11</v>
      </c>
      <c r="G710" s="35" t="s">
        <v>1460</v>
      </c>
      <c r="J710" s="4" t="s">
        <v>1505</v>
      </c>
    </row>
    <row r="711" spans="1:10" ht="28.5" customHeight="1" x14ac:dyDescent="0.3">
      <c r="A711" s="36" t="s">
        <v>1459</v>
      </c>
      <c r="B711" s="36">
        <f>COUNTIF($A$2:A711,A711)</f>
        <v>12</v>
      </c>
      <c r="C711" s="34">
        <v>44365</v>
      </c>
      <c r="E711" s="37" t="s">
        <v>24</v>
      </c>
      <c r="F711" s="36" t="s">
        <v>11</v>
      </c>
      <c r="G711" s="35" t="s">
        <v>1460</v>
      </c>
      <c r="J711" s="4" t="s">
        <v>1506</v>
      </c>
    </row>
    <row r="712" spans="1:10" ht="28.5" customHeight="1" x14ac:dyDescent="0.3">
      <c r="A712" s="36" t="s">
        <v>1455</v>
      </c>
      <c r="B712" s="36">
        <f>COUNTIF($A$2:A712,A712)</f>
        <v>7</v>
      </c>
      <c r="C712" s="34">
        <v>44365</v>
      </c>
      <c r="E712" s="37" t="s">
        <v>24</v>
      </c>
      <c r="F712" s="36" t="s">
        <v>212</v>
      </c>
      <c r="G712" s="35" t="s">
        <v>1507</v>
      </c>
      <c r="I712" s="35" t="s">
        <v>1508</v>
      </c>
      <c r="J712" s="4" t="s">
        <v>1506</v>
      </c>
    </row>
    <row r="713" spans="1:10" ht="28.5" customHeight="1" x14ac:dyDescent="0.3">
      <c r="A713" s="36" t="s">
        <v>1457</v>
      </c>
      <c r="B713" s="36">
        <f>COUNTIF($A$2:A713,A713)</f>
        <v>5</v>
      </c>
      <c r="C713" s="34">
        <v>44365</v>
      </c>
      <c r="E713" s="37" t="s">
        <v>24</v>
      </c>
      <c r="F713" s="36" t="s">
        <v>3</v>
      </c>
      <c r="G713" s="35" t="s">
        <v>1507</v>
      </c>
      <c r="I713" s="35" t="s">
        <v>1508</v>
      </c>
      <c r="J713" s="4" t="s">
        <v>1506</v>
      </c>
    </row>
    <row r="714" spans="1:10" ht="28.5" customHeight="1" x14ac:dyDescent="0.3">
      <c r="A714" s="36" t="s">
        <v>1475</v>
      </c>
      <c r="B714" s="36">
        <f>COUNTIF($A$2:A714,A714)</f>
        <v>3</v>
      </c>
      <c r="C714" s="34">
        <v>44365</v>
      </c>
      <c r="E714" s="37" t="s">
        <v>24</v>
      </c>
      <c r="F714" s="36" t="s">
        <v>212</v>
      </c>
      <c r="G714" s="35" t="s">
        <v>1507</v>
      </c>
      <c r="I714" s="35" t="s">
        <v>1508</v>
      </c>
      <c r="J714" s="4" t="s">
        <v>1506</v>
      </c>
    </row>
    <row r="715" spans="1:10" ht="28.5" customHeight="1" x14ac:dyDescent="0.3">
      <c r="A715" s="36" t="s">
        <v>1459</v>
      </c>
      <c r="B715" s="36">
        <f>COUNTIF($A$2:A715,A715)</f>
        <v>13</v>
      </c>
      <c r="C715" s="34">
        <v>44393</v>
      </c>
      <c r="E715" s="37" t="s">
        <v>24</v>
      </c>
      <c r="F715" s="36" t="s">
        <v>11</v>
      </c>
      <c r="G715" s="35" t="s">
        <v>1460</v>
      </c>
      <c r="J715" s="4" t="s">
        <v>1509</v>
      </c>
    </row>
    <row r="716" spans="1:10" ht="28.5" customHeight="1" x14ac:dyDescent="0.3">
      <c r="A716" s="36" t="s">
        <v>1459</v>
      </c>
      <c r="B716" s="36">
        <f>COUNTIF($A$2:A716,A716)</f>
        <v>14</v>
      </c>
      <c r="C716" s="34">
        <v>44461</v>
      </c>
      <c r="E716" s="37" t="s">
        <v>24</v>
      </c>
      <c r="F716" s="36" t="s">
        <v>11</v>
      </c>
      <c r="G716" s="35" t="s">
        <v>1460</v>
      </c>
      <c r="J716" s="4" t="s">
        <v>1510</v>
      </c>
    </row>
    <row r="717" spans="1:10" ht="28.5" customHeight="1" x14ac:dyDescent="0.3">
      <c r="A717" s="36" t="s">
        <v>1459</v>
      </c>
      <c r="B717" s="36">
        <f>COUNTIF($A$2:A717,A717)</f>
        <v>15</v>
      </c>
      <c r="C717" s="34">
        <v>44497</v>
      </c>
      <c r="E717" s="37" t="s">
        <v>24</v>
      </c>
      <c r="F717" s="36" t="s">
        <v>11</v>
      </c>
      <c r="G717" s="35" t="s">
        <v>1460</v>
      </c>
      <c r="J717" s="105" t="s">
        <v>3527</v>
      </c>
    </row>
    <row r="718" spans="1:10" ht="28.5" customHeight="1" x14ac:dyDescent="0.3">
      <c r="A718" s="36" t="s">
        <v>1459</v>
      </c>
      <c r="B718" s="36">
        <f>COUNTIF($A$2:A718,A718)</f>
        <v>16</v>
      </c>
      <c r="C718" s="34">
        <v>44547</v>
      </c>
      <c r="E718" s="37" t="s">
        <v>24</v>
      </c>
      <c r="F718" s="36" t="s">
        <v>11</v>
      </c>
      <c r="G718" s="35" t="s">
        <v>1460</v>
      </c>
      <c r="J718" s="105" t="s">
        <v>3528</v>
      </c>
    </row>
    <row r="719" spans="1:10" ht="28.5" customHeight="1" x14ac:dyDescent="0.3">
      <c r="A719" s="36" t="s">
        <v>1475</v>
      </c>
      <c r="B719" s="36">
        <f>COUNTIF($A$2:A719,A719)</f>
        <v>4</v>
      </c>
      <c r="C719" s="34">
        <v>44547</v>
      </c>
      <c r="E719" s="37" t="s">
        <v>24</v>
      </c>
      <c r="F719" s="36" t="s">
        <v>212</v>
      </c>
      <c r="G719" s="35" t="s">
        <v>3529</v>
      </c>
      <c r="I719" s="35" t="s">
        <v>1508</v>
      </c>
      <c r="J719" s="105" t="s">
        <v>3528</v>
      </c>
    </row>
    <row r="720" spans="1:10" ht="28.5" customHeight="1" x14ac:dyDescent="0.3">
      <c r="A720" s="36" t="s">
        <v>1511</v>
      </c>
      <c r="B720" s="36">
        <f>COUNTIF($A$2:A720,A720)</f>
        <v>1</v>
      </c>
      <c r="C720" s="34">
        <v>43888</v>
      </c>
      <c r="E720" s="37" t="s">
        <v>26</v>
      </c>
      <c r="F720" s="36" t="s">
        <v>212</v>
      </c>
      <c r="G720" s="35" t="s">
        <v>1512</v>
      </c>
      <c r="J720" s="4" t="s">
        <v>1513</v>
      </c>
    </row>
    <row r="721" spans="1:10" ht="28.5" customHeight="1" x14ac:dyDescent="0.3">
      <c r="A721" s="36" t="s">
        <v>1514</v>
      </c>
      <c r="B721" s="36">
        <f>COUNTIF($A$2:A721,A721)</f>
        <v>1</v>
      </c>
      <c r="C721" s="34">
        <v>43888</v>
      </c>
      <c r="E721" s="37" t="s">
        <v>26</v>
      </c>
      <c r="F721" s="36" t="s">
        <v>11</v>
      </c>
      <c r="G721" s="35" t="s">
        <v>1515</v>
      </c>
      <c r="J721" s="4" t="s">
        <v>1516</v>
      </c>
    </row>
    <row r="722" spans="1:10" ht="28.5" customHeight="1" x14ac:dyDescent="0.3">
      <c r="A722" s="36" t="s">
        <v>1517</v>
      </c>
      <c r="B722" s="36">
        <f>COUNTIF($A$2:A722,A722)</f>
        <v>1</v>
      </c>
      <c r="C722" s="34">
        <v>43895</v>
      </c>
      <c r="E722" s="37" t="s">
        <v>26</v>
      </c>
      <c r="F722" s="36" t="s">
        <v>9</v>
      </c>
      <c r="G722" s="35" t="s">
        <v>1518</v>
      </c>
      <c r="J722" s="4" t="s">
        <v>1519</v>
      </c>
    </row>
    <row r="723" spans="1:10" ht="28.5" customHeight="1" x14ac:dyDescent="0.3">
      <c r="A723" s="36" t="s">
        <v>1520</v>
      </c>
      <c r="B723" s="36">
        <f>COUNTIF($A$2:A723,A723)</f>
        <v>1</v>
      </c>
      <c r="C723" s="34">
        <v>43902</v>
      </c>
      <c r="E723" s="37" t="s">
        <v>26</v>
      </c>
      <c r="F723" s="36" t="s">
        <v>212</v>
      </c>
      <c r="G723" s="35" t="s">
        <v>1521</v>
      </c>
      <c r="J723" s="4" t="s">
        <v>1522</v>
      </c>
    </row>
    <row r="724" spans="1:10" ht="28.5" customHeight="1" x14ac:dyDescent="0.3">
      <c r="A724" s="36" t="s">
        <v>1511</v>
      </c>
      <c r="B724" s="36">
        <f>COUNTIF($A$2:A724,A724)</f>
        <v>2</v>
      </c>
      <c r="C724" s="34">
        <v>43906</v>
      </c>
      <c r="E724" s="37" t="s">
        <v>26</v>
      </c>
      <c r="F724" s="36" t="s">
        <v>212</v>
      </c>
      <c r="G724" s="35" t="s">
        <v>1523</v>
      </c>
      <c r="J724" s="4" t="s">
        <v>1524</v>
      </c>
    </row>
    <row r="725" spans="1:10" ht="28.5" customHeight="1" x14ac:dyDescent="0.3">
      <c r="A725" s="36" t="s">
        <v>1525</v>
      </c>
      <c r="B725" s="36">
        <f>COUNTIF($A$2:A725,A725)</f>
        <v>1</v>
      </c>
      <c r="C725" s="34">
        <v>43906</v>
      </c>
      <c r="E725" s="37" t="s">
        <v>26</v>
      </c>
      <c r="F725" s="36" t="s">
        <v>212</v>
      </c>
      <c r="G725" s="35" t="s">
        <v>1526</v>
      </c>
      <c r="J725" s="4" t="s">
        <v>1524</v>
      </c>
    </row>
    <row r="726" spans="1:10" ht="28.5" customHeight="1" x14ac:dyDescent="0.3">
      <c r="A726" s="36" t="s">
        <v>1514</v>
      </c>
      <c r="B726" s="36">
        <f>COUNTIF($A$2:A726,A726)</f>
        <v>2</v>
      </c>
      <c r="C726" s="34">
        <v>43906</v>
      </c>
      <c r="E726" s="37" t="s">
        <v>26</v>
      </c>
      <c r="F726" s="36" t="s">
        <v>11</v>
      </c>
      <c r="G726" s="35" t="s">
        <v>1527</v>
      </c>
      <c r="J726" s="4" t="s">
        <v>1524</v>
      </c>
    </row>
    <row r="727" spans="1:10" ht="28.5" customHeight="1" x14ac:dyDescent="0.3">
      <c r="A727" s="36" t="s">
        <v>1528</v>
      </c>
      <c r="B727" s="36">
        <f>COUNTIF($A$2:A727,A727)</f>
        <v>1</v>
      </c>
      <c r="C727" s="34">
        <v>43909</v>
      </c>
      <c r="E727" s="37" t="s">
        <v>26</v>
      </c>
      <c r="F727" s="36" t="s">
        <v>9</v>
      </c>
      <c r="G727" s="35" t="s">
        <v>305</v>
      </c>
      <c r="J727" s="4" t="s">
        <v>306</v>
      </c>
    </row>
    <row r="728" spans="1:10" ht="28.5" customHeight="1" x14ac:dyDescent="0.3">
      <c r="A728" s="36" t="s">
        <v>1529</v>
      </c>
      <c r="B728" s="36">
        <f>COUNTIF($A$2:A728,A728)</f>
        <v>1</v>
      </c>
      <c r="C728" s="34">
        <v>43909</v>
      </c>
      <c r="E728" s="37" t="s">
        <v>26</v>
      </c>
      <c r="F728" s="36" t="s">
        <v>3</v>
      </c>
      <c r="G728" s="35" t="s">
        <v>1530</v>
      </c>
      <c r="J728" s="4" t="s">
        <v>1531</v>
      </c>
    </row>
    <row r="729" spans="1:10" ht="28.5" customHeight="1" x14ac:dyDescent="0.3">
      <c r="A729" s="36" t="s">
        <v>1525</v>
      </c>
      <c r="B729" s="36">
        <f>COUNTIF($A$2:A729,A729)</f>
        <v>2</v>
      </c>
      <c r="C729" s="34">
        <v>43916</v>
      </c>
      <c r="E729" s="37" t="s">
        <v>26</v>
      </c>
      <c r="F729" s="36" t="s">
        <v>212</v>
      </c>
      <c r="G729" s="35" t="s">
        <v>1532</v>
      </c>
      <c r="J729" s="4" t="s">
        <v>1533</v>
      </c>
    </row>
    <row r="730" spans="1:10" ht="28.5" customHeight="1" x14ac:dyDescent="0.3">
      <c r="A730" s="36" t="s">
        <v>1534</v>
      </c>
      <c r="B730" s="36">
        <f>COUNTIF($A$2:A730,A730)</f>
        <v>1</v>
      </c>
      <c r="C730" s="34">
        <v>43916</v>
      </c>
      <c r="E730" s="37" t="s">
        <v>26</v>
      </c>
      <c r="F730" s="36" t="s">
        <v>212</v>
      </c>
      <c r="G730" s="35" t="s">
        <v>1535</v>
      </c>
      <c r="J730" s="4" t="s">
        <v>1533</v>
      </c>
    </row>
    <row r="731" spans="1:10" ht="28.5" customHeight="1" x14ac:dyDescent="0.3">
      <c r="A731" s="36" t="s">
        <v>1525</v>
      </c>
      <c r="B731" s="36">
        <f>COUNTIF($A$2:A731,A731)</f>
        <v>3</v>
      </c>
      <c r="C731" s="34">
        <v>43930</v>
      </c>
      <c r="E731" s="37" t="s">
        <v>26</v>
      </c>
      <c r="F731" s="36" t="s">
        <v>212</v>
      </c>
      <c r="G731" s="35" t="s">
        <v>1536</v>
      </c>
      <c r="J731" s="4" t="s">
        <v>1537</v>
      </c>
    </row>
    <row r="732" spans="1:10" ht="28.5" customHeight="1" x14ac:dyDescent="0.3">
      <c r="A732" s="36" t="s">
        <v>1529</v>
      </c>
      <c r="B732" s="36">
        <f>COUNTIF($A$2:A732,A732)</f>
        <v>2</v>
      </c>
      <c r="C732" s="34">
        <v>43930</v>
      </c>
      <c r="E732" s="37" t="s">
        <v>26</v>
      </c>
      <c r="F732" s="36" t="s">
        <v>3</v>
      </c>
      <c r="G732" s="35" t="s">
        <v>1538</v>
      </c>
      <c r="J732" s="4" t="s">
        <v>1539</v>
      </c>
    </row>
    <row r="733" spans="1:10" ht="28.5" customHeight="1" x14ac:dyDescent="0.3">
      <c r="A733" s="36" t="s">
        <v>1514</v>
      </c>
      <c r="B733" s="36">
        <f>COUNTIF($A$2:A733,A733)</f>
        <v>3</v>
      </c>
      <c r="C733" s="34">
        <v>43930</v>
      </c>
      <c r="E733" s="37" t="s">
        <v>26</v>
      </c>
      <c r="F733" s="36" t="s">
        <v>11</v>
      </c>
      <c r="G733" s="35" t="s">
        <v>1540</v>
      </c>
      <c r="J733" s="4" t="s">
        <v>1541</v>
      </c>
    </row>
    <row r="734" spans="1:10" ht="28.5" customHeight="1" x14ac:dyDescent="0.3">
      <c r="A734" s="36" t="s">
        <v>1542</v>
      </c>
      <c r="B734" s="36">
        <f>COUNTIF($A$2:A734,A734)</f>
        <v>1</v>
      </c>
      <c r="C734" s="34">
        <v>43937</v>
      </c>
      <c r="E734" s="37" t="s">
        <v>26</v>
      </c>
      <c r="F734" s="36" t="s">
        <v>212</v>
      </c>
      <c r="G734" s="35" t="s">
        <v>1543</v>
      </c>
      <c r="J734" s="4" t="s">
        <v>1544</v>
      </c>
    </row>
    <row r="735" spans="1:10" ht="28.5" customHeight="1" x14ac:dyDescent="0.3">
      <c r="A735" s="36" t="s">
        <v>1511</v>
      </c>
      <c r="B735" s="36">
        <f>COUNTIF($A$2:A735,A735)</f>
        <v>3</v>
      </c>
      <c r="C735" s="34">
        <v>43964</v>
      </c>
      <c r="E735" s="37" t="s">
        <v>26</v>
      </c>
      <c r="F735" s="36" t="s">
        <v>212</v>
      </c>
      <c r="G735" s="35" t="s">
        <v>1545</v>
      </c>
      <c r="J735" s="4" t="s">
        <v>1546</v>
      </c>
    </row>
    <row r="736" spans="1:10" ht="28.5" customHeight="1" x14ac:dyDescent="0.3">
      <c r="A736" s="36" t="s">
        <v>1547</v>
      </c>
      <c r="B736" s="36">
        <f>COUNTIF($A$2:A736,A736)</f>
        <v>1</v>
      </c>
      <c r="C736" s="34">
        <v>43971</v>
      </c>
      <c r="E736" s="37" t="s">
        <v>26</v>
      </c>
      <c r="F736" s="36" t="s">
        <v>3</v>
      </c>
      <c r="G736" s="35" t="s">
        <v>1548</v>
      </c>
      <c r="J736" s="4" t="s">
        <v>1549</v>
      </c>
    </row>
    <row r="737" spans="1:10" ht="28.5" customHeight="1" x14ac:dyDescent="0.3">
      <c r="A737" s="36" t="s">
        <v>1514</v>
      </c>
      <c r="B737" s="36">
        <f>COUNTIF($A$2:A737,A737)</f>
        <v>4</v>
      </c>
      <c r="C737" s="34">
        <v>43979</v>
      </c>
      <c r="E737" s="37" t="s">
        <v>26</v>
      </c>
      <c r="F737" s="36" t="s">
        <v>11</v>
      </c>
      <c r="G737" s="35" t="s">
        <v>1550</v>
      </c>
      <c r="J737" s="4" t="s">
        <v>1551</v>
      </c>
    </row>
    <row r="738" spans="1:10" ht="28.5" customHeight="1" x14ac:dyDescent="0.3">
      <c r="A738" s="36" t="s">
        <v>1529</v>
      </c>
      <c r="B738" s="36">
        <f>COUNTIF($A$2:A738,A738)</f>
        <v>3</v>
      </c>
      <c r="C738" s="34">
        <v>44012</v>
      </c>
      <c r="E738" s="37" t="s">
        <v>26</v>
      </c>
      <c r="F738" s="36" t="s">
        <v>3</v>
      </c>
      <c r="G738" s="35" t="s">
        <v>1538</v>
      </c>
      <c r="J738" s="4" t="s">
        <v>1552</v>
      </c>
    </row>
    <row r="739" spans="1:10" ht="28.5" customHeight="1" x14ac:dyDescent="0.3">
      <c r="A739" s="36" t="s">
        <v>1553</v>
      </c>
      <c r="B739" s="36">
        <f>COUNTIF($A$2:A739,A739)</f>
        <v>1</v>
      </c>
      <c r="C739" s="34">
        <v>44012</v>
      </c>
      <c r="E739" s="37" t="s">
        <v>26</v>
      </c>
      <c r="F739" s="36" t="s">
        <v>9</v>
      </c>
      <c r="G739" s="35" t="s">
        <v>1554</v>
      </c>
      <c r="H739" s="45"/>
      <c r="I739" s="36"/>
      <c r="J739" s="4" t="s">
        <v>1555</v>
      </c>
    </row>
    <row r="740" spans="1:10" ht="28.5" customHeight="1" x14ac:dyDescent="0.3">
      <c r="A740" s="36" t="s">
        <v>1514</v>
      </c>
      <c r="B740" s="36">
        <f>COUNTIF($A$2:A740,A740)</f>
        <v>5</v>
      </c>
      <c r="C740" s="34">
        <v>44028</v>
      </c>
      <c r="E740" s="37" t="s">
        <v>26</v>
      </c>
      <c r="F740" s="36" t="s">
        <v>11</v>
      </c>
      <c r="G740" s="35" t="s">
        <v>1556</v>
      </c>
      <c r="J740" s="4" t="s">
        <v>1557</v>
      </c>
    </row>
    <row r="741" spans="1:10" ht="28.5" customHeight="1" x14ac:dyDescent="0.3">
      <c r="A741" s="36" t="s">
        <v>1547</v>
      </c>
      <c r="B741" s="36">
        <f>COUNTIF($A$2:A741,A741)</f>
        <v>2</v>
      </c>
      <c r="C741" s="34">
        <v>44029</v>
      </c>
      <c r="E741" s="37" t="s">
        <v>26</v>
      </c>
      <c r="F741" s="36" t="s">
        <v>3</v>
      </c>
      <c r="G741" s="35" t="s">
        <v>1558</v>
      </c>
      <c r="H741" s="45"/>
      <c r="I741" s="36"/>
      <c r="J741" s="4" t="s">
        <v>1559</v>
      </c>
    </row>
    <row r="742" spans="1:10" ht="28.5" customHeight="1" x14ac:dyDescent="0.3">
      <c r="A742" s="36" t="s">
        <v>1534</v>
      </c>
      <c r="B742" s="36">
        <f>COUNTIF($A$2:A742,A742)</f>
        <v>2</v>
      </c>
      <c r="C742" s="34">
        <v>44034</v>
      </c>
      <c r="E742" s="37" t="s">
        <v>26</v>
      </c>
      <c r="F742" s="36" t="s">
        <v>212</v>
      </c>
      <c r="G742" s="35" t="s">
        <v>1560</v>
      </c>
      <c r="H742" s="2" t="s">
        <v>240</v>
      </c>
      <c r="J742" s="4" t="s">
        <v>1561</v>
      </c>
    </row>
    <row r="743" spans="1:10" ht="28.5" customHeight="1" x14ac:dyDescent="0.3">
      <c r="A743" s="36" t="s">
        <v>1528</v>
      </c>
      <c r="B743" s="36">
        <f>COUNTIF($A$2:A743,A743)</f>
        <v>2</v>
      </c>
      <c r="C743" s="34">
        <v>44042</v>
      </c>
      <c r="E743" s="37" t="s">
        <v>26</v>
      </c>
      <c r="F743" s="36" t="s">
        <v>9</v>
      </c>
      <c r="G743" s="35" t="s">
        <v>1562</v>
      </c>
      <c r="H743" s="45"/>
      <c r="I743" s="36"/>
      <c r="J743" s="4" t="s">
        <v>1563</v>
      </c>
    </row>
    <row r="744" spans="1:10" ht="28.5" customHeight="1" x14ac:dyDescent="0.3">
      <c r="A744" s="36" t="s">
        <v>1514</v>
      </c>
      <c r="B744" s="36">
        <f>COUNTIF($A$2:A744,A744)</f>
        <v>6</v>
      </c>
      <c r="C744" s="34">
        <v>44070</v>
      </c>
      <c r="E744" s="37" t="s">
        <v>26</v>
      </c>
      <c r="F744" s="36" t="s">
        <v>11</v>
      </c>
      <c r="G744" s="35" t="s">
        <v>1556</v>
      </c>
      <c r="J744" s="4" t="s">
        <v>1564</v>
      </c>
    </row>
    <row r="745" spans="1:10" ht="28.5" customHeight="1" x14ac:dyDescent="0.3">
      <c r="A745" s="36" t="s">
        <v>1529</v>
      </c>
      <c r="B745" s="36">
        <f>COUNTIF($A$2:A745,A745)</f>
        <v>4</v>
      </c>
      <c r="C745" s="34">
        <v>44082</v>
      </c>
      <c r="E745" s="37" t="s">
        <v>26</v>
      </c>
      <c r="F745" s="36" t="s">
        <v>3</v>
      </c>
      <c r="G745" s="35" t="s">
        <v>1565</v>
      </c>
      <c r="J745" s="4" t="s">
        <v>1566</v>
      </c>
    </row>
    <row r="746" spans="1:10" ht="28.5" customHeight="1" x14ac:dyDescent="0.3">
      <c r="A746" s="36" t="s">
        <v>1511</v>
      </c>
      <c r="B746" s="36">
        <f>COUNTIF($A$2:A746,A746)</f>
        <v>4</v>
      </c>
      <c r="C746" s="34">
        <v>44097</v>
      </c>
      <c r="E746" s="37" t="s">
        <v>26</v>
      </c>
      <c r="F746" s="36" t="s">
        <v>212</v>
      </c>
      <c r="G746" s="35" t="s">
        <v>1567</v>
      </c>
      <c r="J746" s="4" t="s">
        <v>1568</v>
      </c>
    </row>
    <row r="747" spans="1:10" ht="28.5" customHeight="1" x14ac:dyDescent="0.3">
      <c r="A747" s="36" t="s">
        <v>1553</v>
      </c>
      <c r="B747" s="36">
        <f>COUNTIF($A$2:A747,A747)</f>
        <v>2</v>
      </c>
      <c r="C747" s="34">
        <v>44102</v>
      </c>
      <c r="E747" s="37" t="s">
        <v>26</v>
      </c>
      <c r="F747" s="36" t="s">
        <v>9</v>
      </c>
      <c r="G747" s="35" t="s">
        <v>1569</v>
      </c>
      <c r="J747" s="4" t="s">
        <v>1570</v>
      </c>
    </row>
    <row r="748" spans="1:10" ht="28.5" customHeight="1" x14ac:dyDescent="0.3">
      <c r="A748" s="36" t="s">
        <v>1514</v>
      </c>
      <c r="B748" s="36">
        <f>COUNTIF($A$2:A748,A748)</f>
        <v>7</v>
      </c>
      <c r="C748" s="34">
        <v>44118</v>
      </c>
      <c r="E748" s="37" t="s">
        <v>26</v>
      </c>
      <c r="F748" s="36" t="s">
        <v>11</v>
      </c>
      <c r="G748" s="35" t="s">
        <v>1556</v>
      </c>
      <c r="J748" s="4" t="s">
        <v>1571</v>
      </c>
    </row>
    <row r="749" spans="1:10" ht="28.5" customHeight="1" x14ac:dyDescent="0.3">
      <c r="A749" s="36" t="s">
        <v>1572</v>
      </c>
      <c r="B749" s="36">
        <f>COUNTIF($A$2:A749,A749)</f>
        <v>1</v>
      </c>
      <c r="C749" s="34">
        <v>44126</v>
      </c>
      <c r="E749" s="37" t="s">
        <v>26</v>
      </c>
      <c r="F749" s="36" t="s">
        <v>9</v>
      </c>
      <c r="G749" s="35" t="s">
        <v>1573</v>
      </c>
      <c r="J749" s="4" t="s">
        <v>1574</v>
      </c>
    </row>
    <row r="750" spans="1:10" ht="28.5" customHeight="1" x14ac:dyDescent="0.3">
      <c r="A750" s="36" t="s">
        <v>1514</v>
      </c>
      <c r="B750" s="36">
        <f>COUNTIF($A$2:A750,A750)</f>
        <v>8</v>
      </c>
      <c r="C750" s="34">
        <v>44161</v>
      </c>
      <c r="E750" s="37" t="s">
        <v>26</v>
      </c>
      <c r="F750" s="36" t="s">
        <v>11</v>
      </c>
      <c r="G750" s="35" t="s">
        <v>1575</v>
      </c>
      <c r="J750" s="4" t="s">
        <v>1576</v>
      </c>
    </row>
    <row r="751" spans="1:10" ht="28.5" customHeight="1" x14ac:dyDescent="0.3">
      <c r="A751" s="36" t="s">
        <v>1553</v>
      </c>
      <c r="B751" s="36">
        <f>COUNTIF($A$2:A751,A751)</f>
        <v>3</v>
      </c>
      <c r="C751" s="34">
        <v>44182</v>
      </c>
      <c r="E751" s="37" t="s">
        <v>26</v>
      </c>
      <c r="F751" s="36" t="s">
        <v>9</v>
      </c>
      <c r="G751" s="35" t="s">
        <v>1577</v>
      </c>
      <c r="J751" s="4" t="s">
        <v>1578</v>
      </c>
    </row>
    <row r="752" spans="1:10" ht="28.5" customHeight="1" x14ac:dyDescent="0.3">
      <c r="A752" s="36" t="s">
        <v>1514</v>
      </c>
      <c r="B752" s="36">
        <f>COUNTIF($A$2:A752,A752)</f>
        <v>9</v>
      </c>
      <c r="C752" s="34">
        <v>44211</v>
      </c>
      <c r="E752" s="37" t="s">
        <v>26</v>
      </c>
      <c r="F752" s="36" t="s">
        <v>11</v>
      </c>
      <c r="G752" s="35" t="s">
        <v>1556</v>
      </c>
      <c r="J752" s="4" t="s">
        <v>1579</v>
      </c>
    </row>
    <row r="753" spans="1:10" ht="28.5" customHeight="1" x14ac:dyDescent="0.3">
      <c r="A753" s="36" t="s">
        <v>1514</v>
      </c>
      <c r="B753" s="36">
        <f>COUNTIF($A$2:A753,A753)</f>
        <v>10</v>
      </c>
      <c r="C753" s="34">
        <v>44252</v>
      </c>
      <c r="E753" s="37" t="s">
        <v>26</v>
      </c>
      <c r="F753" s="36" t="s">
        <v>11</v>
      </c>
      <c r="G753" s="35" t="s">
        <v>1556</v>
      </c>
      <c r="J753" s="4" t="s">
        <v>1580</v>
      </c>
    </row>
    <row r="754" spans="1:10" ht="28.5" customHeight="1" x14ac:dyDescent="0.3">
      <c r="A754" s="36" t="s">
        <v>1529</v>
      </c>
      <c r="B754" s="36">
        <f>COUNTIF($A$2:A754,A754)</f>
        <v>5</v>
      </c>
      <c r="C754" s="34">
        <v>44253</v>
      </c>
      <c r="E754" s="37" t="s">
        <v>26</v>
      </c>
      <c r="F754" s="36" t="s">
        <v>3</v>
      </c>
      <c r="G754" s="35" t="s">
        <v>1581</v>
      </c>
      <c r="J754" s="4" t="s">
        <v>1582</v>
      </c>
    </row>
    <row r="755" spans="1:10" ht="28.5" customHeight="1" x14ac:dyDescent="0.3">
      <c r="A755" s="36" t="s">
        <v>1583</v>
      </c>
      <c r="B755" s="36">
        <f>COUNTIF($A$2:A755,A755)</f>
        <v>1</v>
      </c>
      <c r="C755" s="34">
        <v>44256</v>
      </c>
      <c r="E755" s="37" t="s">
        <v>26</v>
      </c>
      <c r="F755" s="36" t="s">
        <v>9</v>
      </c>
      <c r="G755" s="35" t="s">
        <v>561</v>
      </c>
      <c r="J755" s="4" t="s">
        <v>562</v>
      </c>
    </row>
    <row r="756" spans="1:10" ht="28.5" customHeight="1" x14ac:dyDescent="0.3">
      <c r="A756" s="36" t="s">
        <v>1514</v>
      </c>
      <c r="B756" s="36">
        <f>COUNTIF($A$2:A756,A756)</f>
        <v>11</v>
      </c>
      <c r="C756" s="34">
        <v>44301</v>
      </c>
      <c r="E756" s="37" t="s">
        <v>26</v>
      </c>
      <c r="F756" s="36" t="s">
        <v>11</v>
      </c>
      <c r="G756" s="35" t="s">
        <v>1556</v>
      </c>
      <c r="J756" s="4" t="s">
        <v>1584</v>
      </c>
    </row>
    <row r="757" spans="1:10" ht="28.5" customHeight="1" x14ac:dyDescent="0.3">
      <c r="A757" s="36" t="s">
        <v>1514</v>
      </c>
      <c r="B757" s="36">
        <f>COUNTIF($A$2:A757,A757)</f>
        <v>12</v>
      </c>
      <c r="C757" s="34">
        <v>44343</v>
      </c>
      <c r="E757" s="37" t="s">
        <v>26</v>
      </c>
      <c r="F757" s="36" t="s">
        <v>11</v>
      </c>
      <c r="G757" s="35" t="s">
        <v>1556</v>
      </c>
      <c r="J757" s="4" t="s">
        <v>1585</v>
      </c>
    </row>
    <row r="758" spans="1:10" ht="28.5" customHeight="1" x14ac:dyDescent="0.3">
      <c r="A758" s="36" t="s">
        <v>1553</v>
      </c>
      <c r="B758" s="36">
        <f>COUNTIF($A$2:A758,A758)</f>
        <v>4</v>
      </c>
      <c r="C758" s="34">
        <v>44364</v>
      </c>
      <c r="E758" s="37" t="s">
        <v>26</v>
      </c>
      <c r="F758" s="36" t="s">
        <v>9</v>
      </c>
      <c r="G758" s="35" t="s">
        <v>1586</v>
      </c>
      <c r="J758" s="4" t="s">
        <v>1587</v>
      </c>
    </row>
    <row r="759" spans="1:10" ht="28.5" customHeight="1" x14ac:dyDescent="0.3">
      <c r="A759" s="36" t="s">
        <v>1514</v>
      </c>
      <c r="B759" s="36">
        <f>COUNTIF($A$2:A759,A759)</f>
        <v>13</v>
      </c>
      <c r="C759" s="34">
        <v>44392</v>
      </c>
      <c r="E759" s="37" t="s">
        <v>26</v>
      </c>
      <c r="F759" s="36" t="s">
        <v>11</v>
      </c>
      <c r="G759" s="35" t="s">
        <v>1556</v>
      </c>
      <c r="J759" s="4" t="s">
        <v>1588</v>
      </c>
    </row>
    <row r="760" spans="1:10" ht="28.5" customHeight="1" x14ac:dyDescent="0.3">
      <c r="A760" s="36" t="s">
        <v>1589</v>
      </c>
      <c r="B760" s="36">
        <f>COUNTIF($A$2:A760,A760)</f>
        <v>1</v>
      </c>
      <c r="C760" s="34">
        <v>44420</v>
      </c>
      <c r="E760" s="37" t="s">
        <v>26</v>
      </c>
      <c r="F760" s="36" t="s">
        <v>9</v>
      </c>
      <c r="G760" s="35" t="s">
        <v>1590</v>
      </c>
      <c r="J760" s="4" t="s">
        <v>1591</v>
      </c>
    </row>
    <row r="761" spans="1:10" ht="28.5" customHeight="1" x14ac:dyDescent="0.3">
      <c r="A761" s="36" t="s">
        <v>1514</v>
      </c>
      <c r="B761" s="36">
        <f>COUNTIF($A$2:A761,A761)</f>
        <v>14</v>
      </c>
      <c r="C761" s="34">
        <v>44434</v>
      </c>
      <c r="E761" s="37" t="s">
        <v>26</v>
      </c>
      <c r="F761" s="36" t="s">
        <v>11</v>
      </c>
      <c r="G761" s="35" t="s">
        <v>1592</v>
      </c>
      <c r="H761" s="2" t="s">
        <v>240</v>
      </c>
      <c r="J761" s="4" t="s">
        <v>1593</v>
      </c>
    </row>
    <row r="762" spans="1:10" ht="28.5" customHeight="1" x14ac:dyDescent="0.3">
      <c r="A762" s="36" t="s">
        <v>1514</v>
      </c>
      <c r="B762" s="36">
        <f>COUNTIF($A$2:A762,A762)</f>
        <v>15</v>
      </c>
      <c r="C762" s="34">
        <v>44481</v>
      </c>
      <c r="E762" s="37" t="s">
        <v>26</v>
      </c>
      <c r="F762" s="36" t="s">
        <v>11</v>
      </c>
      <c r="G762" s="35" t="s">
        <v>1540</v>
      </c>
      <c r="J762" s="53" t="s">
        <v>3404</v>
      </c>
    </row>
    <row r="763" spans="1:10" ht="28.5" customHeight="1" x14ac:dyDescent="0.3">
      <c r="A763" s="36" t="s">
        <v>1514</v>
      </c>
      <c r="B763" s="36">
        <f>COUNTIF($A$2:A763,A763)</f>
        <v>16</v>
      </c>
      <c r="C763" s="34">
        <v>44525</v>
      </c>
      <c r="E763" s="37" t="s">
        <v>26</v>
      </c>
      <c r="F763" s="36" t="s">
        <v>11</v>
      </c>
      <c r="G763" s="35" t="s">
        <v>3405</v>
      </c>
      <c r="H763" s="2" t="s">
        <v>240</v>
      </c>
      <c r="J763" s="53" t="s">
        <v>3406</v>
      </c>
    </row>
    <row r="764" spans="1:10" ht="28.5" customHeight="1" x14ac:dyDescent="0.3">
      <c r="A764" s="36" t="s">
        <v>1594</v>
      </c>
      <c r="B764" s="36">
        <f>COUNTIF($A$2:A764,A764)</f>
        <v>1</v>
      </c>
      <c r="C764" s="34">
        <v>43894</v>
      </c>
      <c r="E764" s="37" t="s">
        <v>25</v>
      </c>
      <c r="F764" s="36" t="s">
        <v>11</v>
      </c>
      <c r="G764" s="35" t="s">
        <v>1595</v>
      </c>
      <c r="J764" s="4" t="s">
        <v>1596</v>
      </c>
    </row>
    <row r="765" spans="1:10" ht="28.5" customHeight="1" x14ac:dyDescent="0.3">
      <c r="A765" s="36" t="s">
        <v>1597</v>
      </c>
      <c r="B765" s="36">
        <f>COUNTIF($A$2:A765,A765)</f>
        <v>1</v>
      </c>
      <c r="C765" s="34">
        <v>43898</v>
      </c>
      <c r="E765" s="37" t="s">
        <v>25</v>
      </c>
      <c r="F765" s="36" t="s">
        <v>212</v>
      </c>
      <c r="G765" s="35" t="s">
        <v>1598</v>
      </c>
      <c r="J765" s="4" t="s">
        <v>1599</v>
      </c>
    </row>
    <row r="766" spans="1:10" ht="28.5" customHeight="1" x14ac:dyDescent="0.3">
      <c r="A766" s="36" t="s">
        <v>1594</v>
      </c>
      <c r="B766" s="36">
        <f>COUNTIF($A$2:A766,A766)</f>
        <v>2</v>
      </c>
      <c r="C766" s="34">
        <v>43906</v>
      </c>
      <c r="E766" s="37" t="s">
        <v>25</v>
      </c>
      <c r="F766" s="36" t="s">
        <v>11</v>
      </c>
      <c r="G766" s="35" t="s">
        <v>1600</v>
      </c>
      <c r="J766" s="4" t="s">
        <v>1601</v>
      </c>
    </row>
    <row r="767" spans="1:10" ht="28.5" customHeight="1" x14ac:dyDescent="0.3">
      <c r="A767" s="36" t="s">
        <v>1602</v>
      </c>
      <c r="B767" s="36">
        <f>COUNTIF($A$2:A767,A767)</f>
        <v>1</v>
      </c>
      <c r="C767" s="34">
        <v>44131</v>
      </c>
      <c r="E767" s="37" t="s">
        <v>25</v>
      </c>
      <c r="F767" s="36" t="s">
        <v>11</v>
      </c>
      <c r="G767" s="35" t="s">
        <v>1603</v>
      </c>
      <c r="J767" s="4" t="s">
        <v>1604</v>
      </c>
    </row>
    <row r="768" spans="1:10" ht="28.5" customHeight="1" x14ac:dyDescent="0.3">
      <c r="A768" s="36" t="s">
        <v>1605</v>
      </c>
      <c r="B768" s="36">
        <f>COUNTIF($A$2:A768,A768)</f>
        <v>1</v>
      </c>
      <c r="C768" s="34">
        <v>43907</v>
      </c>
      <c r="E768" s="37" t="s">
        <v>29</v>
      </c>
      <c r="F768" s="36" t="s">
        <v>11</v>
      </c>
      <c r="G768" s="35" t="s">
        <v>1606</v>
      </c>
      <c r="J768" s="4" t="s">
        <v>1607</v>
      </c>
    </row>
    <row r="769" spans="1:10" ht="28.5" customHeight="1" x14ac:dyDescent="0.3">
      <c r="A769" s="36" t="s">
        <v>1608</v>
      </c>
      <c r="B769" s="36">
        <f>COUNTIF($A$2:A769,A769)</f>
        <v>1</v>
      </c>
      <c r="C769" s="34">
        <v>43919</v>
      </c>
      <c r="E769" s="37" t="s">
        <v>29</v>
      </c>
      <c r="F769" s="36" t="s">
        <v>212</v>
      </c>
      <c r="G769" s="35" t="s">
        <v>1609</v>
      </c>
      <c r="J769" s="4" t="s">
        <v>1610</v>
      </c>
    </row>
    <row r="770" spans="1:10" ht="28.5" customHeight="1" x14ac:dyDescent="0.3">
      <c r="A770" s="36" t="s">
        <v>1605</v>
      </c>
      <c r="B770" s="36">
        <f>COUNTIF($A$2:A770,A770)</f>
        <v>2</v>
      </c>
      <c r="C770" s="34">
        <v>43998</v>
      </c>
      <c r="E770" s="37" t="s">
        <v>29</v>
      </c>
      <c r="F770" s="36" t="s">
        <v>11</v>
      </c>
      <c r="G770" s="35" t="s">
        <v>1611</v>
      </c>
      <c r="J770" s="4" t="s">
        <v>1612</v>
      </c>
    </row>
    <row r="771" spans="1:10" ht="28.5" customHeight="1" x14ac:dyDescent="0.3">
      <c r="A771" s="36" t="s">
        <v>1605</v>
      </c>
      <c r="B771" s="36">
        <f>COUNTIF($A$2:A771,A771)</f>
        <v>3</v>
      </c>
      <c r="C771" s="34">
        <v>44096</v>
      </c>
      <c r="E771" s="37" t="s">
        <v>29</v>
      </c>
      <c r="F771" s="36" t="s">
        <v>11</v>
      </c>
      <c r="G771" s="35" t="s">
        <v>1613</v>
      </c>
      <c r="J771" s="4" t="s">
        <v>1614</v>
      </c>
    </row>
    <row r="772" spans="1:10" ht="28.5" customHeight="1" x14ac:dyDescent="0.3">
      <c r="A772" s="36" t="s">
        <v>1605</v>
      </c>
      <c r="B772" s="36">
        <f>COUNTIF($A$2:A772,A772)</f>
        <v>4</v>
      </c>
      <c r="C772" s="34">
        <v>44180</v>
      </c>
      <c r="E772" s="37" t="s">
        <v>29</v>
      </c>
      <c r="F772" s="36" t="s">
        <v>11</v>
      </c>
      <c r="G772" s="35" t="s">
        <v>1615</v>
      </c>
      <c r="J772" s="4" t="s">
        <v>1616</v>
      </c>
    </row>
    <row r="773" spans="1:10" ht="28.5" customHeight="1" x14ac:dyDescent="0.3">
      <c r="A773" s="36" t="s">
        <v>1605</v>
      </c>
      <c r="B773" s="36">
        <f>COUNTIF($A$2:A773,A773)</f>
        <v>5</v>
      </c>
      <c r="C773" s="34">
        <v>44278</v>
      </c>
      <c r="E773" s="37" t="s">
        <v>29</v>
      </c>
      <c r="F773" s="36" t="s">
        <v>11</v>
      </c>
      <c r="G773" s="35" t="s">
        <v>1617</v>
      </c>
      <c r="J773" s="4" t="s">
        <v>1618</v>
      </c>
    </row>
    <row r="774" spans="1:10" ht="28.5" customHeight="1" x14ac:dyDescent="0.3">
      <c r="A774" s="36" t="s">
        <v>1605</v>
      </c>
      <c r="B774" s="36">
        <f>COUNTIF($A$2:A774,A774)</f>
        <v>6</v>
      </c>
      <c r="C774" s="34">
        <v>44369</v>
      </c>
      <c r="E774" s="37" t="s">
        <v>29</v>
      </c>
      <c r="F774" s="36" t="s">
        <v>11</v>
      </c>
      <c r="G774" s="35" t="s">
        <v>1619</v>
      </c>
      <c r="J774" s="4" t="s">
        <v>1620</v>
      </c>
    </row>
    <row r="775" spans="1:10" ht="28.5" customHeight="1" x14ac:dyDescent="0.3">
      <c r="A775" s="36" t="s">
        <v>1605</v>
      </c>
      <c r="B775" s="36">
        <f>COUNTIF($A$2:A775,A775)</f>
        <v>7</v>
      </c>
      <c r="C775" s="34">
        <v>44482</v>
      </c>
      <c r="E775" s="37" t="s">
        <v>29</v>
      </c>
      <c r="F775" s="36" t="s">
        <v>11</v>
      </c>
      <c r="G775" s="35" t="s">
        <v>3421</v>
      </c>
      <c r="J775" s="53" t="s">
        <v>3382</v>
      </c>
    </row>
    <row r="776" spans="1:10" ht="28.5" customHeight="1" x14ac:dyDescent="0.3">
      <c r="A776" s="36" t="s">
        <v>1605</v>
      </c>
      <c r="B776" s="36">
        <f>COUNTIF($A$2:A776,A776)</f>
        <v>8</v>
      </c>
      <c r="C776" s="34">
        <v>44551</v>
      </c>
      <c r="E776" s="37" t="s">
        <v>29</v>
      </c>
      <c r="F776" s="36" t="s">
        <v>11</v>
      </c>
      <c r="G776" s="35" t="s">
        <v>3420</v>
      </c>
      <c r="J776" s="53" t="s">
        <v>3383</v>
      </c>
    </row>
    <row r="777" spans="1:10" ht="28.5" customHeight="1" x14ac:dyDescent="0.3">
      <c r="A777" s="36" t="s">
        <v>1621</v>
      </c>
      <c r="B777" s="36">
        <f>COUNTIF($A$2:A777,A777)</f>
        <v>1</v>
      </c>
      <c r="C777" s="34">
        <v>43874</v>
      </c>
      <c r="E777" s="37" t="s">
        <v>28</v>
      </c>
      <c r="F777" s="36" t="s">
        <v>11</v>
      </c>
      <c r="G777" s="35" t="s">
        <v>1622</v>
      </c>
      <c r="J777" s="4" t="s">
        <v>1623</v>
      </c>
    </row>
    <row r="778" spans="1:10" ht="28.5" customHeight="1" x14ac:dyDescent="0.3">
      <c r="A778" s="36" t="s">
        <v>1624</v>
      </c>
      <c r="B778" s="36">
        <f>COUNTIF($A$2:A778,A778)</f>
        <v>1</v>
      </c>
      <c r="C778" s="34">
        <v>43899</v>
      </c>
      <c r="E778" s="37" t="s">
        <v>28</v>
      </c>
      <c r="F778" s="36" t="s">
        <v>9</v>
      </c>
      <c r="G778" s="35" t="s">
        <v>1625</v>
      </c>
      <c r="J778" s="4" t="s">
        <v>1626</v>
      </c>
    </row>
    <row r="779" spans="1:10" ht="28.5" customHeight="1" x14ac:dyDescent="0.3">
      <c r="A779" s="36" t="s">
        <v>1627</v>
      </c>
      <c r="B779" s="36">
        <f>COUNTIF($A$2:A779,A779)</f>
        <v>1</v>
      </c>
      <c r="C779" s="34">
        <v>43902</v>
      </c>
      <c r="E779" s="37" t="s">
        <v>28</v>
      </c>
      <c r="F779" s="36" t="s">
        <v>3</v>
      </c>
      <c r="G779" s="35" t="s">
        <v>1628</v>
      </c>
      <c r="J779" s="4" t="s">
        <v>1629</v>
      </c>
    </row>
    <row r="780" spans="1:10" ht="28.5" customHeight="1" x14ac:dyDescent="0.3">
      <c r="A780" s="36" t="s">
        <v>1630</v>
      </c>
      <c r="B780" s="36">
        <f>COUNTIF($A$2:A780,A780)</f>
        <v>1</v>
      </c>
      <c r="C780" s="34">
        <v>43909</v>
      </c>
      <c r="E780" s="37" t="s">
        <v>28</v>
      </c>
      <c r="F780" s="36" t="s">
        <v>9</v>
      </c>
      <c r="G780" s="35" t="s">
        <v>305</v>
      </c>
      <c r="J780" s="4" t="s">
        <v>306</v>
      </c>
    </row>
    <row r="781" spans="1:10" ht="28.5" customHeight="1" x14ac:dyDescent="0.3">
      <c r="A781" s="36" t="s">
        <v>1621</v>
      </c>
      <c r="B781" s="36">
        <f>COUNTIF($A$2:A781,A781)</f>
        <v>2</v>
      </c>
      <c r="C781" s="34">
        <v>43910</v>
      </c>
      <c r="E781" s="37" t="s">
        <v>28</v>
      </c>
      <c r="F781" s="36" t="s">
        <v>11</v>
      </c>
      <c r="G781" s="35" t="s">
        <v>1631</v>
      </c>
      <c r="J781" s="4" t="s">
        <v>1632</v>
      </c>
    </row>
    <row r="782" spans="1:10" ht="28.5" customHeight="1" x14ac:dyDescent="0.3">
      <c r="A782" s="36" t="s">
        <v>1633</v>
      </c>
      <c r="B782" s="36">
        <f>COUNTIF($A$2:A782,A782)</f>
        <v>1</v>
      </c>
      <c r="C782" s="34">
        <v>43910</v>
      </c>
      <c r="E782" s="37" t="s">
        <v>28</v>
      </c>
      <c r="F782" s="36" t="s">
        <v>220</v>
      </c>
      <c r="G782" s="35" t="s">
        <v>1634</v>
      </c>
      <c r="J782" s="4" t="s">
        <v>1635</v>
      </c>
    </row>
    <row r="783" spans="1:10" ht="28.5" customHeight="1" x14ac:dyDescent="0.3">
      <c r="A783" s="36" t="s">
        <v>1636</v>
      </c>
      <c r="B783" s="36">
        <f>COUNTIF($A$2:A783,A783)</f>
        <v>1</v>
      </c>
      <c r="C783" s="34">
        <v>43910</v>
      </c>
      <c r="E783" s="37" t="s">
        <v>28</v>
      </c>
      <c r="F783" s="36" t="s">
        <v>212</v>
      </c>
      <c r="G783" s="35" t="s">
        <v>1637</v>
      </c>
      <c r="J783" s="4" t="s">
        <v>1635</v>
      </c>
    </row>
    <row r="784" spans="1:10" ht="28.5" customHeight="1" x14ac:dyDescent="0.3">
      <c r="A784" s="36" t="s">
        <v>1638</v>
      </c>
      <c r="B784" s="36">
        <f>COUNTIF($A$2:A784,A784)</f>
        <v>1</v>
      </c>
      <c r="C784" s="34">
        <v>43910</v>
      </c>
      <c r="E784" s="37" t="s">
        <v>28</v>
      </c>
      <c r="F784" s="36" t="s">
        <v>13</v>
      </c>
      <c r="G784" s="35" t="s">
        <v>1639</v>
      </c>
      <c r="J784" s="4" t="s">
        <v>1635</v>
      </c>
    </row>
    <row r="785" spans="1:10" ht="28.5" customHeight="1" x14ac:dyDescent="0.3">
      <c r="A785" s="36" t="s">
        <v>1624</v>
      </c>
      <c r="B785" s="36">
        <f>COUNTIF($A$2:A785,A785)</f>
        <v>2</v>
      </c>
      <c r="C785" s="34">
        <v>43942</v>
      </c>
      <c r="E785" s="36" t="s">
        <v>28</v>
      </c>
      <c r="F785" s="36" t="s">
        <v>9</v>
      </c>
      <c r="G785" s="35" t="s">
        <v>1640</v>
      </c>
      <c r="J785" s="4" t="s">
        <v>1641</v>
      </c>
    </row>
    <row r="786" spans="1:10" ht="28.5" customHeight="1" x14ac:dyDescent="0.3">
      <c r="A786" s="36" t="s">
        <v>1624</v>
      </c>
      <c r="B786" s="36">
        <f>COUNTIF($A$2:A786,A786)</f>
        <v>3</v>
      </c>
      <c r="C786" s="34">
        <v>43942</v>
      </c>
      <c r="E786" s="36" t="s">
        <v>28</v>
      </c>
      <c r="F786" s="36" t="s">
        <v>9</v>
      </c>
      <c r="G786" s="35" t="s">
        <v>1642</v>
      </c>
      <c r="J786" s="4" t="s">
        <v>1641</v>
      </c>
    </row>
    <row r="787" spans="1:10" ht="28.5" customHeight="1" x14ac:dyDescent="0.3">
      <c r="A787" s="36" t="s">
        <v>1627</v>
      </c>
      <c r="B787" s="36">
        <f>COUNTIF($A$2:A787,A787)</f>
        <v>2</v>
      </c>
      <c r="C787" s="34">
        <v>43942</v>
      </c>
      <c r="E787" s="36" t="s">
        <v>28</v>
      </c>
      <c r="F787" s="36" t="s">
        <v>3</v>
      </c>
      <c r="G787" s="35" t="s">
        <v>1643</v>
      </c>
      <c r="J787" s="4" t="s">
        <v>1641</v>
      </c>
    </row>
    <row r="788" spans="1:10" ht="28.5" customHeight="1" x14ac:dyDescent="0.3">
      <c r="A788" s="36" t="s">
        <v>1636</v>
      </c>
      <c r="B788" s="36">
        <f>COUNTIF($A$2:A788,A788)</f>
        <v>2</v>
      </c>
      <c r="C788" s="34">
        <v>43942</v>
      </c>
      <c r="E788" s="36" t="s">
        <v>28</v>
      </c>
      <c r="F788" s="36" t="s">
        <v>212</v>
      </c>
      <c r="G788" s="35" t="s">
        <v>1644</v>
      </c>
      <c r="J788" s="4" t="s">
        <v>1641</v>
      </c>
    </row>
    <row r="789" spans="1:10" ht="28.5" customHeight="1" x14ac:dyDescent="0.3">
      <c r="A789" s="36" t="s">
        <v>1636</v>
      </c>
      <c r="B789" s="36">
        <f>COUNTIF($A$2:A789,A789)</f>
        <v>3</v>
      </c>
      <c r="C789" s="34">
        <v>43942</v>
      </c>
      <c r="E789" s="36" t="s">
        <v>28</v>
      </c>
      <c r="F789" s="36" t="s">
        <v>212</v>
      </c>
      <c r="G789" s="35" t="s">
        <v>1645</v>
      </c>
      <c r="J789" s="4" t="s">
        <v>1641</v>
      </c>
    </row>
    <row r="790" spans="1:10" ht="28.5" customHeight="1" x14ac:dyDescent="0.3">
      <c r="A790" s="36" t="s">
        <v>1621</v>
      </c>
      <c r="B790" s="36">
        <f>COUNTIF($A$2:A790,A790)</f>
        <v>3</v>
      </c>
      <c r="C790" s="34">
        <v>43942</v>
      </c>
      <c r="E790" s="37" t="s">
        <v>28</v>
      </c>
      <c r="F790" s="36" t="s">
        <v>11</v>
      </c>
      <c r="G790" s="35" t="s">
        <v>1646</v>
      </c>
      <c r="J790" s="4" t="s">
        <v>1647</v>
      </c>
    </row>
    <row r="791" spans="1:10" ht="28.5" customHeight="1" x14ac:dyDescent="0.3">
      <c r="A791" s="36" t="s">
        <v>1648</v>
      </c>
      <c r="B791" s="36">
        <f>COUNTIF($A$2:A791,A791)</f>
        <v>1</v>
      </c>
      <c r="C791" s="34">
        <v>43942</v>
      </c>
      <c r="E791" s="36" t="s">
        <v>28</v>
      </c>
      <c r="F791" s="36" t="s">
        <v>13</v>
      </c>
      <c r="G791" s="35" t="s">
        <v>1649</v>
      </c>
      <c r="J791" s="4" t="s">
        <v>1641</v>
      </c>
    </row>
    <row r="792" spans="1:10" ht="28.5" customHeight="1" x14ac:dyDescent="0.3">
      <c r="A792" s="36" t="s">
        <v>1650</v>
      </c>
      <c r="B792" s="36">
        <f>COUNTIF($A$2:A792,A792)</f>
        <v>1</v>
      </c>
      <c r="C792" s="34">
        <v>43942</v>
      </c>
      <c r="E792" s="36" t="s">
        <v>28</v>
      </c>
      <c r="F792" s="36" t="s">
        <v>212</v>
      </c>
      <c r="G792" s="35" t="s">
        <v>1651</v>
      </c>
      <c r="J792" s="4" t="s">
        <v>1641</v>
      </c>
    </row>
    <row r="793" spans="1:10" ht="28.5" customHeight="1" x14ac:dyDescent="0.3">
      <c r="A793" s="36" t="s">
        <v>1652</v>
      </c>
      <c r="B793" s="36">
        <f>COUNTIF($A$2:A793,A793)</f>
        <v>1</v>
      </c>
      <c r="C793" s="34">
        <v>43942</v>
      </c>
      <c r="E793" s="36" t="s">
        <v>28</v>
      </c>
      <c r="F793" s="36" t="s">
        <v>212</v>
      </c>
      <c r="G793" s="35" t="s">
        <v>1653</v>
      </c>
      <c r="J793" s="4" t="s">
        <v>1641</v>
      </c>
    </row>
    <row r="794" spans="1:10" ht="28.5" customHeight="1" x14ac:dyDescent="0.3">
      <c r="A794" s="36" t="s">
        <v>1654</v>
      </c>
      <c r="B794" s="36">
        <f>COUNTIF($A$2:A794,A794)</f>
        <v>1</v>
      </c>
      <c r="C794" s="34">
        <v>43942</v>
      </c>
      <c r="E794" s="36" t="s">
        <v>28</v>
      </c>
      <c r="F794" s="36" t="s">
        <v>212</v>
      </c>
      <c r="G794" s="35" t="s">
        <v>1655</v>
      </c>
      <c r="J794" s="4" t="s">
        <v>1641</v>
      </c>
    </row>
    <row r="795" spans="1:10" ht="28.5" customHeight="1" x14ac:dyDescent="0.3">
      <c r="A795" s="36" t="s">
        <v>1656</v>
      </c>
      <c r="B795" s="36">
        <f>COUNTIF($A$2:A795,A795)</f>
        <v>1</v>
      </c>
      <c r="C795" s="34">
        <v>43942</v>
      </c>
      <c r="E795" s="36" t="s">
        <v>28</v>
      </c>
      <c r="F795" s="36" t="s">
        <v>212</v>
      </c>
      <c r="G795" s="35" t="s">
        <v>1657</v>
      </c>
      <c r="J795" s="4" t="s">
        <v>1641</v>
      </c>
    </row>
    <row r="796" spans="1:10" ht="28.5" customHeight="1" x14ac:dyDescent="0.3">
      <c r="A796" s="36" t="s">
        <v>1658</v>
      </c>
      <c r="B796" s="36">
        <f>COUNTIF($A$2:A796,A796)</f>
        <v>1</v>
      </c>
      <c r="C796" s="34">
        <v>43942</v>
      </c>
      <c r="E796" s="36" t="s">
        <v>28</v>
      </c>
      <c r="F796" s="36" t="s">
        <v>212</v>
      </c>
      <c r="G796" s="35" t="s">
        <v>1659</v>
      </c>
      <c r="J796" s="4" t="s">
        <v>1641</v>
      </c>
    </row>
    <row r="797" spans="1:10" ht="28.5" customHeight="1" x14ac:dyDescent="0.3">
      <c r="A797" s="36" t="s">
        <v>1621</v>
      </c>
      <c r="B797" s="36">
        <f>COUNTIF($A$2:A797,A797)</f>
        <v>4</v>
      </c>
      <c r="C797" s="34">
        <v>43965</v>
      </c>
      <c r="E797" s="37" t="s">
        <v>28</v>
      </c>
      <c r="F797" s="36" t="s">
        <v>11</v>
      </c>
      <c r="G797" s="35" t="s">
        <v>1660</v>
      </c>
      <c r="J797" s="4" t="s">
        <v>1661</v>
      </c>
    </row>
    <row r="798" spans="1:10" ht="28.5" customHeight="1" x14ac:dyDescent="0.3">
      <c r="A798" s="36" t="s">
        <v>1621</v>
      </c>
      <c r="B798" s="36">
        <f>COUNTIF($A$2:A798,A798)</f>
        <v>5</v>
      </c>
      <c r="C798" s="34">
        <v>44007</v>
      </c>
      <c r="E798" s="37" t="s">
        <v>28</v>
      </c>
      <c r="F798" s="36" t="s">
        <v>11</v>
      </c>
      <c r="G798" s="35" t="s">
        <v>1662</v>
      </c>
      <c r="J798" s="4" t="s">
        <v>1663</v>
      </c>
    </row>
    <row r="799" spans="1:10" ht="28.5" customHeight="1" x14ac:dyDescent="0.3">
      <c r="A799" s="36" t="s">
        <v>1652</v>
      </c>
      <c r="B799" s="36">
        <f>COUNTIF($A$2:A799,A799)</f>
        <v>2</v>
      </c>
      <c r="C799" s="34">
        <v>44027</v>
      </c>
      <c r="E799" s="37" t="s">
        <v>28</v>
      </c>
      <c r="F799" s="36" t="s">
        <v>212</v>
      </c>
      <c r="G799" s="101" t="s">
        <v>1664</v>
      </c>
      <c r="J799" s="4" t="s">
        <v>1665</v>
      </c>
    </row>
    <row r="800" spans="1:10" ht="28.5" customHeight="1" x14ac:dyDescent="0.3">
      <c r="A800" s="36" t="s">
        <v>1630</v>
      </c>
      <c r="B800" s="36">
        <f>COUNTIF($A$2:A800,A800)</f>
        <v>2</v>
      </c>
      <c r="C800" s="34">
        <v>44041</v>
      </c>
      <c r="E800" s="37" t="s">
        <v>28</v>
      </c>
      <c r="F800" s="36" t="s">
        <v>9</v>
      </c>
      <c r="G800" s="35" t="s">
        <v>402</v>
      </c>
      <c r="J800" s="4" t="s">
        <v>328</v>
      </c>
    </row>
    <row r="801" spans="1:10" ht="28.5" customHeight="1" x14ac:dyDescent="0.3">
      <c r="A801" s="36" t="s">
        <v>1654</v>
      </c>
      <c r="B801" s="36">
        <f>COUNTIF($A$2:A801,A801)</f>
        <v>2</v>
      </c>
      <c r="C801" s="51">
        <v>44042</v>
      </c>
      <c r="E801" s="37" t="s">
        <v>28</v>
      </c>
      <c r="F801" s="36" t="s">
        <v>212</v>
      </c>
      <c r="G801" s="101" t="s">
        <v>1666</v>
      </c>
      <c r="J801" s="4" t="s">
        <v>1667</v>
      </c>
    </row>
    <row r="802" spans="1:10" ht="28.5" customHeight="1" x14ac:dyDescent="0.3">
      <c r="A802" s="36" t="s">
        <v>1656</v>
      </c>
      <c r="B802" s="36">
        <f>COUNTIF($A$2:A802,A802)</f>
        <v>2</v>
      </c>
      <c r="C802" s="51">
        <v>44042</v>
      </c>
      <c r="E802" s="37" t="s">
        <v>28</v>
      </c>
      <c r="F802" s="36" t="s">
        <v>212</v>
      </c>
      <c r="G802" s="101" t="s">
        <v>1668</v>
      </c>
      <c r="J802" s="4" t="s">
        <v>1667</v>
      </c>
    </row>
    <row r="803" spans="1:10" ht="28.5" customHeight="1" x14ac:dyDescent="0.3">
      <c r="A803" s="36" t="s">
        <v>1621</v>
      </c>
      <c r="B803" s="36">
        <f>COUNTIF($A$2:A803,A803)</f>
        <v>6</v>
      </c>
      <c r="C803" s="34">
        <v>44056</v>
      </c>
      <c r="E803" s="37" t="s">
        <v>28</v>
      </c>
      <c r="F803" s="36" t="s">
        <v>11</v>
      </c>
      <c r="G803" s="35" t="s">
        <v>1669</v>
      </c>
      <c r="J803" s="4" t="s">
        <v>1670</v>
      </c>
    </row>
    <row r="804" spans="1:10" ht="28.5" customHeight="1" x14ac:dyDescent="0.3">
      <c r="A804" s="36" t="s">
        <v>1636</v>
      </c>
      <c r="B804" s="36">
        <f>COUNTIF($A$2:A804,A804)</f>
        <v>4</v>
      </c>
      <c r="C804" s="34">
        <v>44089</v>
      </c>
      <c r="E804" s="37" t="s">
        <v>28</v>
      </c>
      <c r="F804" s="36" t="s">
        <v>212</v>
      </c>
      <c r="G804" s="35" t="s">
        <v>1671</v>
      </c>
      <c r="J804" s="4" t="s">
        <v>1672</v>
      </c>
    </row>
    <row r="805" spans="1:10" ht="28.5" customHeight="1" x14ac:dyDescent="0.3">
      <c r="A805" s="36" t="s">
        <v>1648</v>
      </c>
      <c r="B805" s="36">
        <f>COUNTIF($A$2:A805,A805)</f>
        <v>2</v>
      </c>
      <c r="C805" s="34">
        <v>44089</v>
      </c>
      <c r="E805" s="37" t="s">
        <v>28</v>
      </c>
      <c r="F805" s="36" t="s">
        <v>13</v>
      </c>
      <c r="G805" s="35" t="s">
        <v>1673</v>
      </c>
      <c r="J805" s="4" t="s">
        <v>1672</v>
      </c>
    </row>
    <row r="806" spans="1:10" ht="28.5" customHeight="1" x14ac:dyDescent="0.3">
      <c r="A806" s="36" t="s">
        <v>1650</v>
      </c>
      <c r="B806" s="36">
        <f>COUNTIF($A$2:A806,A806)</f>
        <v>2</v>
      </c>
      <c r="C806" s="34">
        <v>44089</v>
      </c>
      <c r="E806" s="37" t="s">
        <v>28</v>
      </c>
      <c r="F806" s="36" t="s">
        <v>212</v>
      </c>
      <c r="G806" s="35" t="s">
        <v>1674</v>
      </c>
      <c r="J806" s="4" t="s">
        <v>1672</v>
      </c>
    </row>
    <row r="807" spans="1:10" ht="28.5" customHeight="1" x14ac:dyDescent="0.3">
      <c r="A807" s="36" t="s">
        <v>1654</v>
      </c>
      <c r="B807" s="36">
        <f>COUNTIF($A$2:A807,A807)</f>
        <v>3</v>
      </c>
      <c r="C807" s="34">
        <v>44089</v>
      </c>
      <c r="E807" s="37" t="s">
        <v>28</v>
      </c>
      <c r="F807" s="36" t="s">
        <v>212</v>
      </c>
      <c r="G807" s="35" t="s">
        <v>1675</v>
      </c>
      <c r="J807" s="4" t="s">
        <v>1672</v>
      </c>
    </row>
    <row r="808" spans="1:10" ht="28.5" customHeight="1" x14ac:dyDescent="0.3">
      <c r="A808" s="36" t="s">
        <v>1656</v>
      </c>
      <c r="B808" s="36">
        <f>COUNTIF($A$2:A808,A808)</f>
        <v>3</v>
      </c>
      <c r="C808" s="34">
        <v>44089</v>
      </c>
      <c r="E808" s="37" t="s">
        <v>28</v>
      </c>
      <c r="F808" s="36" t="s">
        <v>212</v>
      </c>
      <c r="G808" s="35" t="s">
        <v>1676</v>
      </c>
      <c r="J808" s="4" t="s">
        <v>1672</v>
      </c>
    </row>
    <row r="809" spans="1:10" ht="28.5" customHeight="1" x14ac:dyDescent="0.3">
      <c r="A809" s="36" t="s">
        <v>1658</v>
      </c>
      <c r="B809" s="36">
        <f>COUNTIF($A$2:A809,A809)</f>
        <v>2</v>
      </c>
      <c r="C809" s="34">
        <v>44089</v>
      </c>
      <c r="E809" s="37" t="s">
        <v>28</v>
      </c>
      <c r="F809" s="36" t="s">
        <v>212</v>
      </c>
      <c r="G809" s="35" t="s">
        <v>1677</v>
      </c>
      <c r="J809" s="4" t="s">
        <v>1672</v>
      </c>
    </row>
    <row r="810" spans="1:10" ht="28.5" customHeight="1" x14ac:dyDescent="0.3">
      <c r="A810" s="36" t="s">
        <v>1658</v>
      </c>
      <c r="B810" s="36">
        <f>COUNTIF($A$2:A810,A810)</f>
        <v>3</v>
      </c>
      <c r="C810" s="34">
        <v>44089</v>
      </c>
      <c r="E810" s="37" t="s">
        <v>28</v>
      </c>
      <c r="F810" s="36" t="s">
        <v>212</v>
      </c>
      <c r="G810" s="35" t="s">
        <v>1678</v>
      </c>
      <c r="H810" s="2" t="s">
        <v>240</v>
      </c>
      <c r="J810" s="4" t="s">
        <v>1672</v>
      </c>
    </row>
    <row r="811" spans="1:10" ht="28.5" customHeight="1" x14ac:dyDescent="0.3">
      <c r="A811" s="36" t="s">
        <v>1679</v>
      </c>
      <c r="B811" s="36">
        <f>COUNTIF($A$2:A811,A811)</f>
        <v>1</v>
      </c>
      <c r="C811" s="34">
        <v>44089</v>
      </c>
      <c r="E811" s="37" t="s">
        <v>28</v>
      </c>
      <c r="F811" s="36" t="s">
        <v>212</v>
      </c>
      <c r="G811" s="35" t="s">
        <v>1680</v>
      </c>
      <c r="J811" s="4" t="s">
        <v>1672</v>
      </c>
    </row>
    <row r="812" spans="1:10" ht="28.5" customHeight="1" x14ac:dyDescent="0.3">
      <c r="A812" s="36" t="s">
        <v>1621</v>
      </c>
      <c r="B812" s="36">
        <f>COUNTIF($A$2:A812,A812)</f>
        <v>7</v>
      </c>
      <c r="C812" s="34">
        <v>44098</v>
      </c>
      <c r="E812" s="37" t="s">
        <v>28</v>
      </c>
      <c r="F812" s="36" t="s">
        <v>11</v>
      </c>
      <c r="G812" s="35" t="s">
        <v>1681</v>
      </c>
      <c r="J812" s="4" t="s">
        <v>1682</v>
      </c>
    </row>
    <row r="813" spans="1:10" ht="28.5" customHeight="1" x14ac:dyDescent="0.3">
      <c r="A813" s="36" t="s">
        <v>1621</v>
      </c>
      <c r="B813" s="36">
        <f>COUNTIF($A$2:A813,A813)</f>
        <v>8</v>
      </c>
      <c r="C813" s="34">
        <v>44148</v>
      </c>
      <c r="E813" s="37" t="s">
        <v>28</v>
      </c>
      <c r="F813" s="36" t="s">
        <v>411</v>
      </c>
      <c r="G813" s="35" t="s">
        <v>1683</v>
      </c>
      <c r="J813" s="4" t="s">
        <v>1684</v>
      </c>
    </row>
    <row r="814" spans="1:10" ht="28.5" customHeight="1" x14ac:dyDescent="0.3">
      <c r="A814" s="36" t="s">
        <v>1621</v>
      </c>
      <c r="B814" s="36">
        <f>COUNTIF($A$2:A814,A814)</f>
        <v>9</v>
      </c>
      <c r="C814" s="34">
        <v>44182</v>
      </c>
      <c r="E814" s="37" t="s">
        <v>28</v>
      </c>
      <c r="F814" s="36" t="s">
        <v>411</v>
      </c>
      <c r="G814" s="35" t="s">
        <v>1685</v>
      </c>
      <c r="J814" s="4" t="s">
        <v>1686</v>
      </c>
    </row>
    <row r="815" spans="1:10" ht="28.5" customHeight="1" x14ac:dyDescent="0.3">
      <c r="A815" s="36" t="s">
        <v>1621</v>
      </c>
      <c r="B815" s="36">
        <f>COUNTIF($A$2:A815,A815)</f>
        <v>10</v>
      </c>
      <c r="C815" s="34">
        <v>44239</v>
      </c>
      <c r="E815" s="37" t="s">
        <v>28</v>
      </c>
      <c r="F815" s="36" t="s">
        <v>411</v>
      </c>
      <c r="G815" s="35" t="s">
        <v>1687</v>
      </c>
      <c r="I815" s="33"/>
      <c r="J815" s="4" t="s">
        <v>1688</v>
      </c>
    </row>
    <row r="816" spans="1:10" ht="28.5" customHeight="1" x14ac:dyDescent="0.3">
      <c r="A816" s="36" t="s">
        <v>1621</v>
      </c>
      <c r="B816" s="36">
        <f>COUNTIF($A$2:A816,A816)</f>
        <v>11</v>
      </c>
      <c r="C816" s="34">
        <v>44280</v>
      </c>
      <c r="E816" s="37" t="s">
        <v>28</v>
      </c>
      <c r="F816" s="36" t="s">
        <v>11</v>
      </c>
      <c r="G816" s="35" t="s">
        <v>1689</v>
      </c>
      <c r="J816" s="4" t="s">
        <v>1690</v>
      </c>
    </row>
    <row r="817" spans="1:10" ht="28.5" customHeight="1" x14ac:dyDescent="0.3">
      <c r="A817" s="36" t="s">
        <v>1621</v>
      </c>
      <c r="B817" s="36">
        <f>COUNTIF($A$2:A817,A817)</f>
        <v>12</v>
      </c>
      <c r="C817" s="34">
        <v>44329</v>
      </c>
      <c r="E817" s="37" t="s">
        <v>28</v>
      </c>
      <c r="F817" s="36" t="s">
        <v>11</v>
      </c>
      <c r="G817" s="35" t="s">
        <v>1691</v>
      </c>
      <c r="J817" s="4" t="s">
        <v>1692</v>
      </c>
    </row>
    <row r="818" spans="1:10" ht="28.5" customHeight="1" x14ac:dyDescent="0.3">
      <c r="A818" s="36" t="s">
        <v>1621</v>
      </c>
      <c r="B818" s="36">
        <f>COUNTIF($A$2:A818,A818)</f>
        <v>13</v>
      </c>
      <c r="C818" s="34">
        <v>44329</v>
      </c>
      <c r="E818" s="37" t="s">
        <v>28</v>
      </c>
      <c r="F818" s="36" t="s">
        <v>11</v>
      </c>
      <c r="G818" s="35" t="s">
        <v>1691</v>
      </c>
      <c r="H818" s="2" t="s">
        <v>240</v>
      </c>
      <c r="J818" s="4" t="s">
        <v>1693</v>
      </c>
    </row>
    <row r="819" spans="1:10" ht="28.5" customHeight="1" x14ac:dyDescent="0.3">
      <c r="A819" s="36" t="s">
        <v>1621</v>
      </c>
      <c r="B819" s="36">
        <f>COUNTIF($A$2:A819,A819)</f>
        <v>14</v>
      </c>
      <c r="C819" s="34">
        <v>44420</v>
      </c>
      <c r="E819" s="37" t="s">
        <v>28</v>
      </c>
      <c r="F819" s="36" t="s">
        <v>11</v>
      </c>
      <c r="G819" s="35" t="s">
        <v>1694</v>
      </c>
      <c r="H819" s="2" t="s">
        <v>240</v>
      </c>
      <c r="J819" s="4" t="s">
        <v>1695</v>
      </c>
    </row>
    <row r="820" spans="1:10" ht="28.5" customHeight="1" x14ac:dyDescent="0.3">
      <c r="A820" s="36" t="s">
        <v>1621</v>
      </c>
      <c r="B820" s="36">
        <f>COUNTIF($A$2:A820,A820)</f>
        <v>15</v>
      </c>
      <c r="C820" s="34">
        <v>44469</v>
      </c>
      <c r="E820" s="37" t="s">
        <v>28</v>
      </c>
      <c r="F820" s="36" t="s">
        <v>11</v>
      </c>
      <c r="G820" s="35" t="s">
        <v>1696</v>
      </c>
      <c r="H820" s="2" t="s">
        <v>240</v>
      </c>
      <c r="J820" s="4" t="s">
        <v>1697</v>
      </c>
    </row>
    <row r="821" spans="1:10" ht="28.5" customHeight="1" x14ac:dyDescent="0.3">
      <c r="A821" s="36" t="s">
        <v>1621</v>
      </c>
      <c r="B821" s="36">
        <f>COUNTIF($A$2:A821,A821)</f>
        <v>16</v>
      </c>
      <c r="C821" s="34">
        <v>44511</v>
      </c>
      <c r="E821" s="37" t="s">
        <v>28</v>
      </c>
      <c r="F821" s="36" t="s">
        <v>11</v>
      </c>
      <c r="G821" s="35" t="s">
        <v>3510</v>
      </c>
      <c r="H821" s="2" t="s">
        <v>240</v>
      </c>
      <c r="J821" s="105" t="s">
        <v>3511</v>
      </c>
    </row>
    <row r="822" spans="1:10" ht="28.5" customHeight="1" x14ac:dyDescent="0.3">
      <c r="A822" s="36" t="s">
        <v>1621</v>
      </c>
      <c r="B822" s="36">
        <f>COUNTIF($A$2:A822,A822)</f>
        <v>17</v>
      </c>
      <c r="C822" s="34">
        <v>44546</v>
      </c>
      <c r="E822" s="37" t="s">
        <v>28</v>
      </c>
      <c r="F822" s="36" t="s">
        <v>11</v>
      </c>
      <c r="G822" s="35" t="s">
        <v>3512</v>
      </c>
      <c r="H822" s="2" t="s">
        <v>240</v>
      </c>
      <c r="J822" s="105" t="s">
        <v>3513</v>
      </c>
    </row>
    <row r="823" spans="1:10" ht="28.5" customHeight="1" x14ac:dyDescent="0.3">
      <c r="A823" s="36" t="s">
        <v>1698</v>
      </c>
      <c r="B823" s="36">
        <f>COUNTIF($A$2:A823,A823)</f>
        <v>1</v>
      </c>
      <c r="C823" s="34">
        <v>43888</v>
      </c>
      <c r="E823" s="37" t="s">
        <v>27</v>
      </c>
      <c r="F823" s="36" t="s">
        <v>212</v>
      </c>
      <c r="G823" s="35" t="s">
        <v>1699</v>
      </c>
      <c r="J823" s="4" t="s">
        <v>1700</v>
      </c>
    </row>
    <row r="824" spans="1:10" ht="28.5" customHeight="1" x14ac:dyDescent="0.3">
      <c r="A824" s="36" t="s">
        <v>1701</v>
      </c>
      <c r="B824" s="36">
        <f>COUNTIF($A$2:A824,A824)</f>
        <v>1</v>
      </c>
      <c r="C824" s="34">
        <v>43893</v>
      </c>
      <c r="E824" s="37" t="s">
        <v>27</v>
      </c>
      <c r="F824" s="36" t="s">
        <v>11</v>
      </c>
      <c r="G824" s="35" t="s">
        <v>1702</v>
      </c>
      <c r="J824" s="4" t="s">
        <v>1703</v>
      </c>
    </row>
    <row r="825" spans="1:10" ht="28.5" customHeight="1" x14ac:dyDescent="0.3">
      <c r="A825" s="36" t="s">
        <v>1704</v>
      </c>
      <c r="B825" s="36">
        <f>COUNTIF($A$2:A825,A825)</f>
        <v>1</v>
      </c>
      <c r="C825" s="34">
        <v>43909</v>
      </c>
      <c r="E825" s="37" t="s">
        <v>27</v>
      </c>
      <c r="F825" s="36" t="s">
        <v>220</v>
      </c>
      <c r="G825" s="35" t="s">
        <v>1705</v>
      </c>
      <c r="J825" s="4" t="s">
        <v>1706</v>
      </c>
    </row>
    <row r="826" spans="1:10" ht="28.5" customHeight="1" x14ac:dyDescent="0.3">
      <c r="A826" s="36" t="s">
        <v>1698</v>
      </c>
      <c r="B826" s="36">
        <f>COUNTIF($A$2:A826,A826)</f>
        <v>2</v>
      </c>
      <c r="C826" s="34">
        <v>43917</v>
      </c>
      <c r="E826" s="37" t="s">
        <v>27</v>
      </c>
      <c r="F826" s="36" t="s">
        <v>212</v>
      </c>
      <c r="G826" s="35" t="s">
        <v>1707</v>
      </c>
      <c r="J826" s="4" t="s">
        <v>1708</v>
      </c>
    </row>
    <row r="827" spans="1:10" ht="28.5" customHeight="1" x14ac:dyDescent="0.3">
      <c r="A827" s="36" t="s">
        <v>1701</v>
      </c>
      <c r="B827" s="36">
        <f>COUNTIF($A$2:A827,A827)</f>
        <v>2</v>
      </c>
      <c r="C827" s="34">
        <v>43956</v>
      </c>
      <c r="E827" s="37" t="s">
        <v>27</v>
      </c>
      <c r="F827" s="36" t="s">
        <v>11</v>
      </c>
      <c r="G827" s="35" t="s">
        <v>1709</v>
      </c>
      <c r="J827" s="4" t="s">
        <v>1710</v>
      </c>
    </row>
    <row r="828" spans="1:10" ht="28.5" customHeight="1" x14ac:dyDescent="0.3">
      <c r="A828" s="36" t="s">
        <v>1711</v>
      </c>
      <c r="B828" s="36">
        <f>COUNTIF($A$2:A828,A828)</f>
        <v>1</v>
      </c>
      <c r="C828" s="34">
        <v>43956</v>
      </c>
      <c r="E828" s="37" t="s">
        <v>27</v>
      </c>
      <c r="F828" s="36" t="s">
        <v>220</v>
      </c>
      <c r="G828" s="35" t="s">
        <v>1712</v>
      </c>
      <c r="J828" s="4" t="s">
        <v>1713</v>
      </c>
    </row>
    <row r="829" spans="1:10" ht="28.5" customHeight="1" x14ac:dyDescent="0.3">
      <c r="A829" s="36" t="s">
        <v>1701</v>
      </c>
      <c r="B829" s="36">
        <f>COUNTIF($A$2:A829,A829)</f>
        <v>3</v>
      </c>
      <c r="C829" s="34">
        <v>44019</v>
      </c>
      <c r="E829" s="37" t="s">
        <v>27</v>
      </c>
      <c r="F829" s="36" t="s">
        <v>11</v>
      </c>
      <c r="G829" s="35" t="s">
        <v>1714</v>
      </c>
      <c r="J829" s="4" t="s">
        <v>1715</v>
      </c>
    </row>
    <row r="830" spans="1:10" ht="28.5" customHeight="1" x14ac:dyDescent="0.3">
      <c r="A830" s="36" t="s">
        <v>1701</v>
      </c>
      <c r="B830" s="36">
        <f>COUNTIF($A$2:A830,A830)</f>
        <v>4</v>
      </c>
      <c r="C830" s="34">
        <v>44084</v>
      </c>
      <c r="E830" s="37" t="s">
        <v>27</v>
      </c>
      <c r="F830" s="36" t="s">
        <v>11</v>
      </c>
      <c r="G830" s="35" t="s">
        <v>1716</v>
      </c>
      <c r="J830" s="4" t="s">
        <v>1717</v>
      </c>
    </row>
    <row r="831" spans="1:10" ht="28.5" customHeight="1" x14ac:dyDescent="0.3">
      <c r="A831" s="36" t="s">
        <v>1718</v>
      </c>
      <c r="B831" s="36">
        <f>COUNTIF($A$2:A831,A831)</f>
        <v>1</v>
      </c>
      <c r="C831" s="34">
        <v>44092</v>
      </c>
      <c r="E831" s="37" t="s">
        <v>27</v>
      </c>
      <c r="F831" s="36" t="s">
        <v>9</v>
      </c>
      <c r="G831" s="35" t="s">
        <v>1719</v>
      </c>
      <c r="J831" s="4" t="s">
        <v>1720</v>
      </c>
    </row>
    <row r="832" spans="1:10" ht="28.5" customHeight="1" x14ac:dyDescent="0.3">
      <c r="A832" s="36" t="s">
        <v>1701</v>
      </c>
      <c r="B832" s="36">
        <f>COUNTIF($A$2:A832,A832)</f>
        <v>5</v>
      </c>
      <c r="C832" s="34">
        <v>44138</v>
      </c>
      <c r="E832" s="37" t="s">
        <v>27</v>
      </c>
      <c r="F832" s="36" t="s">
        <v>11</v>
      </c>
      <c r="G832" s="35" t="s">
        <v>1716</v>
      </c>
      <c r="J832" s="4" t="s">
        <v>1721</v>
      </c>
    </row>
    <row r="833" spans="1:10" ht="28.5" customHeight="1" x14ac:dyDescent="0.3">
      <c r="A833" s="36" t="s">
        <v>1722</v>
      </c>
      <c r="B833" s="36">
        <f>COUNTIF($A$2:A833,A833)</f>
        <v>1</v>
      </c>
      <c r="C833" s="34">
        <v>44141</v>
      </c>
      <c r="E833" s="37" t="s">
        <v>27</v>
      </c>
      <c r="F833" s="36" t="s">
        <v>212</v>
      </c>
      <c r="G833" s="35" t="s">
        <v>1723</v>
      </c>
      <c r="J833" s="4" t="s">
        <v>1724</v>
      </c>
    </row>
    <row r="834" spans="1:10" ht="28.5" customHeight="1" x14ac:dyDescent="0.3">
      <c r="A834" s="36" t="s">
        <v>1725</v>
      </c>
      <c r="B834" s="36">
        <f>COUNTIF($A$2:A834,A834)</f>
        <v>1</v>
      </c>
      <c r="C834" s="34">
        <v>44141</v>
      </c>
      <c r="E834" s="37" t="s">
        <v>27</v>
      </c>
      <c r="F834" s="36" t="s">
        <v>212</v>
      </c>
      <c r="G834" s="35" t="s">
        <v>1726</v>
      </c>
      <c r="J834" s="4" t="s">
        <v>1724</v>
      </c>
    </row>
    <row r="835" spans="1:10" ht="28.5" customHeight="1" x14ac:dyDescent="0.3">
      <c r="A835" s="36" t="s">
        <v>1727</v>
      </c>
      <c r="B835" s="36">
        <f>COUNTIF($A$2:A835,A835)</f>
        <v>1</v>
      </c>
      <c r="C835" s="34">
        <v>44141</v>
      </c>
      <c r="E835" s="37" t="s">
        <v>27</v>
      </c>
      <c r="F835" s="36" t="s">
        <v>212</v>
      </c>
      <c r="G835" s="35" t="s">
        <v>1728</v>
      </c>
      <c r="J835" s="4" t="s">
        <v>1724</v>
      </c>
    </row>
    <row r="836" spans="1:10" ht="28.5" customHeight="1" x14ac:dyDescent="0.3">
      <c r="A836" s="36" t="s">
        <v>1729</v>
      </c>
      <c r="B836" s="36">
        <f>COUNTIF($A$2:A836,A836)</f>
        <v>1</v>
      </c>
      <c r="C836" s="34">
        <v>44180</v>
      </c>
      <c r="E836" s="37" t="s">
        <v>27</v>
      </c>
      <c r="F836" s="36" t="s">
        <v>212</v>
      </c>
      <c r="G836" s="35" t="s">
        <v>1730</v>
      </c>
      <c r="J836" s="4" t="s">
        <v>1731</v>
      </c>
    </row>
    <row r="837" spans="1:10" ht="28.5" customHeight="1" x14ac:dyDescent="0.3">
      <c r="A837" s="36" t="s">
        <v>1701</v>
      </c>
      <c r="B837" s="36">
        <f>COUNTIF($A$2:A837,A837)</f>
        <v>6</v>
      </c>
      <c r="C837" s="34">
        <v>44216</v>
      </c>
      <c r="E837" s="37" t="s">
        <v>27</v>
      </c>
      <c r="F837" s="36" t="s">
        <v>11</v>
      </c>
      <c r="G837" s="35" t="s">
        <v>1716</v>
      </c>
      <c r="J837" s="4" t="s">
        <v>1732</v>
      </c>
    </row>
    <row r="838" spans="1:10" ht="28.5" customHeight="1" x14ac:dyDescent="0.3">
      <c r="A838" s="36" t="s">
        <v>1701</v>
      </c>
      <c r="B838" s="36">
        <f>COUNTIF($A$2:A838,A838)</f>
        <v>7</v>
      </c>
      <c r="C838" s="34">
        <v>44259</v>
      </c>
      <c r="E838" s="37" t="s">
        <v>27</v>
      </c>
      <c r="F838" s="36" t="s">
        <v>11</v>
      </c>
      <c r="G838" s="35" t="s">
        <v>1716</v>
      </c>
      <c r="J838" s="4" t="s">
        <v>1733</v>
      </c>
    </row>
    <row r="839" spans="1:10" ht="28.5" customHeight="1" x14ac:dyDescent="0.3">
      <c r="A839" s="36" t="s">
        <v>1701</v>
      </c>
      <c r="B839" s="36">
        <f>COUNTIF($A$2:A839,A839)</f>
        <v>8</v>
      </c>
      <c r="C839" s="34">
        <v>44322</v>
      </c>
      <c r="E839" s="37" t="s">
        <v>27</v>
      </c>
      <c r="F839" s="36" t="s">
        <v>11</v>
      </c>
      <c r="G839" s="35" t="s">
        <v>1716</v>
      </c>
      <c r="J839" s="4" t="s">
        <v>1734</v>
      </c>
    </row>
    <row r="840" spans="1:10" ht="28.5" customHeight="1" x14ac:dyDescent="0.3">
      <c r="A840" s="36" t="s">
        <v>1701</v>
      </c>
      <c r="B840" s="36">
        <f>COUNTIF($A$2:A840,A840)</f>
        <v>9</v>
      </c>
      <c r="C840" s="34">
        <v>44385</v>
      </c>
      <c r="E840" s="37" t="s">
        <v>27</v>
      </c>
      <c r="F840" s="36" t="s">
        <v>11</v>
      </c>
      <c r="G840" s="35" t="s">
        <v>1716</v>
      </c>
      <c r="J840" s="4" t="s">
        <v>1734</v>
      </c>
    </row>
    <row r="841" spans="1:10" ht="28.5" customHeight="1" x14ac:dyDescent="0.3">
      <c r="A841" s="36" t="s">
        <v>1701</v>
      </c>
      <c r="B841" s="36">
        <f>COUNTIF($A$2:A841,A841)</f>
        <v>10</v>
      </c>
      <c r="C841" s="34">
        <v>44448</v>
      </c>
      <c r="E841" s="37" t="s">
        <v>27</v>
      </c>
      <c r="F841" s="36" t="s">
        <v>11</v>
      </c>
      <c r="G841" s="35" t="s">
        <v>1716</v>
      </c>
      <c r="J841" s="4" t="s">
        <v>1734</v>
      </c>
    </row>
    <row r="842" spans="1:10" ht="28.5" customHeight="1" x14ac:dyDescent="0.3">
      <c r="A842" s="36" t="s">
        <v>1701</v>
      </c>
      <c r="B842" s="36">
        <f>COUNTIF($A$2:A842,A842)</f>
        <v>11</v>
      </c>
      <c r="C842" s="34">
        <v>44503</v>
      </c>
      <c r="E842" s="37" t="s">
        <v>27</v>
      </c>
      <c r="F842" s="36" t="s">
        <v>11</v>
      </c>
      <c r="G842" s="35" t="s">
        <v>1716</v>
      </c>
      <c r="J842" s="105" t="s">
        <v>1734</v>
      </c>
    </row>
    <row r="843" spans="1:10" ht="28.5" customHeight="1" x14ac:dyDescent="0.3">
      <c r="A843" s="36" t="s">
        <v>3507</v>
      </c>
      <c r="B843" s="36">
        <f>COUNTIF($A$2:A843,A843)</f>
        <v>1</v>
      </c>
      <c r="C843" s="34">
        <v>44523</v>
      </c>
      <c r="E843" s="37" t="s">
        <v>27</v>
      </c>
      <c r="F843" s="36" t="s">
        <v>9</v>
      </c>
      <c r="G843" s="35" t="s">
        <v>3505</v>
      </c>
      <c r="J843" s="105" t="s">
        <v>3506</v>
      </c>
    </row>
    <row r="844" spans="1:10" ht="28.5" customHeight="1" x14ac:dyDescent="0.3">
      <c r="A844" s="36" t="s">
        <v>1735</v>
      </c>
      <c r="B844" s="36">
        <f>COUNTIF($A$2:A844,A844)</f>
        <v>1</v>
      </c>
      <c r="C844" s="34">
        <v>43902</v>
      </c>
      <c r="E844" s="37" t="s">
        <v>31</v>
      </c>
      <c r="F844" s="36" t="s">
        <v>212</v>
      </c>
      <c r="G844" s="35" t="s">
        <v>1736</v>
      </c>
      <c r="J844" s="4" t="s">
        <v>1737</v>
      </c>
    </row>
    <row r="845" spans="1:10" ht="28.5" customHeight="1" x14ac:dyDescent="0.3">
      <c r="A845" s="36" t="s">
        <v>1738</v>
      </c>
      <c r="B845" s="36">
        <f>COUNTIF($A$2:A845,A845)</f>
        <v>1</v>
      </c>
      <c r="C845" s="34">
        <v>43903</v>
      </c>
      <c r="E845" s="37" t="s">
        <v>31</v>
      </c>
      <c r="F845" s="36" t="s">
        <v>11</v>
      </c>
      <c r="G845" s="35" t="s">
        <v>1739</v>
      </c>
      <c r="J845" s="4" t="s">
        <v>1740</v>
      </c>
    </row>
    <row r="846" spans="1:10" ht="28.5" customHeight="1" x14ac:dyDescent="0.3">
      <c r="A846" s="36" t="s">
        <v>1741</v>
      </c>
      <c r="B846" s="36">
        <f>COUNTIF($A$2:A846,A846)</f>
        <v>1</v>
      </c>
      <c r="C846" s="34">
        <v>43908</v>
      </c>
      <c r="E846" s="37" t="s">
        <v>31</v>
      </c>
      <c r="F846" s="36" t="s">
        <v>212</v>
      </c>
      <c r="G846" s="35" t="s">
        <v>1742</v>
      </c>
      <c r="J846" s="4" t="s">
        <v>1743</v>
      </c>
    </row>
    <row r="847" spans="1:10" ht="28.5" customHeight="1" x14ac:dyDescent="0.3">
      <c r="A847" s="36" t="s">
        <v>1735</v>
      </c>
      <c r="B847" s="36">
        <f>COUNTIF($A$2:A847,A847)</f>
        <v>2</v>
      </c>
      <c r="C847" s="34">
        <v>43909</v>
      </c>
      <c r="E847" s="37" t="s">
        <v>31</v>
      </c>
      <c r="F847" s="36" t="s">
        <v>212</v>
      </c>
      <c r="G847" s="35" t="s">
        <v>1744</v>
      </c>
      <c r="J847" s="4" t="s">
        <v>1745</v>
      </c>
    </row>
    <row r="848" spans="1:10" ht="28.5" customHeight="1" x14ac:dyDescent="0.3">
      <c r="A848" s="36" t="s">
        <v>1746</v>
      </c>
      <c r="B848" s="36">
        <f>COUNTIF($A$2:A848,A848)</f>
        <v>1</v>
      </c>
      <c r="C848" s="34">
        <v>43909</v>
      </c>
      <c r="E848" s="37" t="s">
        <v>31</v>
      </c>
      <c r="F848" s="36" t="s">
        <v>9</v>
      </c>
      <c r="G848" s="35" t="s">
        <v>305</v>
      </c>
      <c r="J848" s="4" t="s">
        <v>306</v>
      </c>
    </row>
    <row r="849" spans="1:10" ht="28.5" customHeight="1" x14ac:dyDescent="0.3">
      <c r="A849" s="36" t="s">
        <v>1738</v>
      </c>
      <c r="B849" s="36">
        <f>COUNTIF($A$2:A849,A849)</f>
        <v>2</v>
      </c>
      <c r="C849" s="34">
        <v>43910</v>
      </c>
      <c r="E849" s="37" t="s">
        <v>31</v>
      </c>
      <c r="F849" s="36" t="s">
        <v>11</v>
      </c>
      <c r="G849" s="35" t="s">
        <v>1747</v>
      </c>
      <c r="J849" s="4" t="s">
        <v>1748</v>
      </c>
    </row>
    <row r="850" spans="1:10" ht="28.5" customHeight="1" x14ac:dyDescent="0.3">
      <c r="A850" s="36" t="s">
        <v>1735</v>
      </c>
      <c r="B850" s="36">
        <f>COUNTIF($A$2:A850,A850)</f>
        <v>3</v>
      </c>
      <c r="C850" s="34">
        <v>43921</v>
      </c>
      <c r="E850" s="37" t="s">
        <v>31</v>
      </c>
      <c r="F850" s="36" t="s">
        <v>212</v>
      </c>
      <c r="G850" s="35" t="s">
        <v>1749</v>
      </c>
      <c r="J850" s="4" t="s">
        <v>1750</v>
      </c>
    </row>
    <row r="851" spans="1:10" ht="28.5" customHeight="1" x14ac:dyDescent="0.3">
      <c r="A851" s="36" t="s">
        <v>1735</v>
      </c>
      <c r="B851" s="36">
        <f>COUNTIF($A$2:A851,A851)</f>
        <v>4</v>
      </c>
      <c r="C851" s="34">
        <v>43958</v>
      </c>
      <c r="E851" s="37" t="s">
        <v>31</v>
      </c>
      <c r="F851" s="36" t="s">
        <v>212</v>
      </c>
      <c r="G851" s="35" t="s">
        <v>1751</v>
      </c>
      <c r="J851" s="4" t="s">
        <v>1752</v>
      </c>
    </row>
    <row r="852" spans="1:10" ht="28.5" customHeight="1" x14ac:dyDescent="0.3">
      <c r="A852" s="36" t="s">
        <v>1738</v>
      </c>
      <c r="B852" s="36">
        <f>COUNTIF($A$2:A852,A852)</f>
        <v>3</v>
      </c>
      <c r="C852" s="34">
        <v>43958</v>
      </c>
      <c r="E852" s="37" t="s">
        <v>31</v>
      </c>
      <c r="F852" s="36" t="s">
        <v>11</v>
      </c>
      <c r="G852" s="35" t="s">
        <v>1753</v>
      </c>
      <c r="J852" s="4" t="s">
        <v>1754</v>
      </c>
    </row>
    <row r="853" spans="1:10" ht="28.5" customHeight="1" x14ac:dyDescent="0.3">
      <c r="A853" s="36" t="s">
        <v>1738</v>
      </c>
      <c r="B853" s="36">
        <f>COUNTIF($A$2:A853,A853)</f>
        <v>4</v>
      </c>
      <c r="C853" s="34">
        <v>44000</v>
      </c>
      <c r="E853" s="37" t="s">
        <v>31</v>
      </c>
      <c r="F853" s="36" t="s">
        <v>11</v>
      </c>
      <c r="G853" s="35" t="s">
        <v>1755</v>
      </c>
      <c r="J853" s="4" t="s">
        <v>1756</v>
      </c>
    </row>
    <row r="854" spans="1:10" ht="28.5" customHeight="1" x14ac:dyDescent="0.3">
      <c r="A854" s="36" t="s">
        <v>1746</v>
      </c>
      <c r="B854" s="36">
        <f>COUNTIF($A$2:A854,A854)</f>
        <v>2</v>
      </c>
      <c r="C854" s="34">
        <v>44041</v>
      </c>
      <c r="E854" s="37" t="s">
        <v>31</v>
      </c>
      <c r="F854" s="36" t="s">
        <v>9</v>
      </c>
      <c r="G854" s="35" t="s">
        <v>1757</v>
      </c>
      <c r="J854" s="4" t="s">
        <v>1758</v>
      </c>
    </row>
    <row r="855" spans="1:10" ht="28.5" customHeight="1" x14ac:dyDescent="0.3">
      <c r="A855" s="36" t="s">
        <v>1735</v>
      </c>
      <c r="B855" s="36">
        <f>COUNTIF($A$2:A855,A855)</f>
        <v>5</v>
      </c>
      <c r="C855" s="34">
        <v>44057</v>
      </c>
      <c r="E855" s="37" t="s">
        <v>31</v>
      </c>
      <c r="F855" s="36" t="s">
        <v>212</v>
      </c>
      <c r="G855" s="35" t="s">
        <v>1759</v>
      </c>
      <c r="J855" s="4" t="s">
        <v>1760</v>
      </c>
    </row>
    <row r="856" spans="1:10" ht="28.5" customHeight="1" x14ac:dyDescent="0.3">
      <c r="A856" s="36" t="s">
        <v>1741</v>
      </c>
      <c r="B856" s="36">
        <f>COUNTIF($A$2:A856,A856)</f>
        <v>2</v>
      </c>
      <c r="C856" s="34">
        <v>44057</v>
      </c>
      <c r="E856" s="37" t="s">
        <v>31</v>
      </c>
      <c r="F856" s="36" t="s">
        <v>212</v>
      </c>
      <c r="G856" s="35" t="s">
        <v>1761</v>
      </c>
      <c r="H856" s="2" t="s">
        <v>240</v>
      </c>
      <c r="J856" s="4" t="s">
        <v>1762</v>
      </c>
    </row>
    <row r="857" spans="1:10" ht="28.5" customHeight="1" x14ac:dyDescent="0.3">
      <c r="A857" s="36" t="s">
        <v>1738</v>
      </c>
      <c r="B857" s="36">
        <f>COUNTIF($A$2:A857,A857)</f>
        <v>5</v>
      </c>
      <c r="C857" s="34">
        <v>44063</v>
      </c>
      <c r="E857" s="37" t="s">
        <v>31</v>
      </c>
      <c r="F857" s="36" t="s">
        <v>11</v>
      </c>
      <c r="G857" s="35" t="s">
        <v>1755</v>
      </c>
      <c r="J857" s="4" t="s">
        <v>1763</v>
      </c>
    </row>
    <row r="858" spans="1:10" ht="28.5" customHeight="1" x14ac:dyDescent="0.3">
      <c r="A858" s="36" t="s">
        <v>1738</v>
      </c>
      <c r="B858" s="36">
        <f>COUNTIF($A$2:A858,A858)</f>
        <v>6</v>
      </c>
      <c r="C858" s="34">
        <v>44098</v>
      </c>
      <c r="E858" s="37" t="s">
        <v>31</v>
      </c>
      <c r="F858" s="36" t="s">
        <v>11</v>
      </c>
      <c r="G858" s="35" t="s">
        <v>1755</v>
      </c>
      <c r="J858" s="4" t="s">
        <v>1764</v>
      </c>
    </row>
    <row r="859" spans="1:10" ht="28.5" customHeight="1" x14ac:dyDescent="0.3">
      <c r="A859" s="36" t="s">
        <v>1738</v>
      </c>
      <c r="B859" s="36">
        <f>COUNTIF($A$2:A859,A859)</f>
        <v>7</v>
      </c>
      <c r="C859" s="34">
        <v>44140</v>
      </c>
      <c r="E859" s="37" t="s">
        <v>31</v>
      </c>
      <c r="F859" s="36" t="s">
        <v>11</v>
      </c>
      <c r="G859" s="35" t="s">
        <v>1755</v>
      </c>
      <c r="J859" s="4" t="s">
        <v>1765</v>
      </c>
    </row>
    <row r="860" spans="1:10" ht="28.5" customHeight="1" x14ac:dyDescent="0.3">
      <c r="A860" s="36" t="s">
        <v>1738</v>
      </c>
      <c r="B860" s="36">
        <f>COUNTIF($A$2:A860,A860)</f>
        <v>8</v>
      </c>
      <c r="C860" s="34">
        <v>44172</v>
      </c>
      <c r="E860" s="37" t="s">
        <v>31</v>
      </c>
      <c r="F860" s="36" t="s">
        <v>11</v>
      </c>
      <c r="G860" s="35" t="s">
        <v>1766</v>
      </c>
      <c r="J860" s="4" t="s">
        <v>1767</v>
      </c>
    </row>
    <row r="861" spans="1:10" ht="28.5" customHeight="1" x14ac:dyDescent="0.3">
      <c r="A861" s="36" t="s">
        <v>1738</v>
      </c>
      <c r="B861" s="36">
        <f>COUNTIF($A$2:A861,A861)</f>
        <v>9</v>
      </c>
      <c r="C861" s="34">
        <v>44217</v>
      </c>
      <c r="E861" s="37" t="s">
        <v>31</v>
      </c>
      <c r="F861" s="36" t="s">
        <v>11</v>
      </c>
      <c r="G861" s="35" t="s">
        <v>1755</v>
      </c>
      <c r="J861" s="4" t="s">
        <v>1768</v>
      </c>
    </row>
    <row r="862" spans="1:10" ht="28.5" customHeight="1" x14ac:dyDescent="0.3">
      <c r="A862" s="36" t="s">
        <v>1741</v>
      </c>
      <c r="B862" s="36">
        <f>COUNTIF($A$2:A862,A862)</f>
        <v>3</v>
      </c>
      <c r="C862" s="34">
        <v>44228</v>
      </c>
      <c r="E862" s="37" t="s">
        <v>31</v>
      </c>
      <c r="F862" s="36" t="s">
        <v>212</v>
      </c>
      <c r="G862" s="35" t="s">
        <v>1769</v>
      </c>
      <c r="H862" s="2" t="s">
        <v>240</v>
      </c>
      <c r="J862" s="4" t="s">
        <v>1770</v>
      </c>
    </row>
    <row r="863" spans="1:10" ht="28.5" customHeight="1" x14ac:dyDescent="0.3">
      <c r="A863" s="36" t="s">
        <v>1738</v>
      </c>
      <c r="B863" s="36">
        <f>COUNTIF($A$2:A863,A863)</f>
        <v>10</v>
      </c>
      <c r="C863" s="34">
        <v>44273</v>
      </c>
      <c r="E863" s="37" t="s">
        <v>31</v>
      </c>
      <c r="F863" s="36" t="s">
        <v>11</v>
      </c>
      <c r="G863" s="35" t="s">
        <v>1771</v>
      </c>
      <c r="J863" s="4" t="s">
        <v>1772</v>
      </c>
    </row>
    <row r="864" spans="1:10" ht="28.5" customHeight="1" x14ac:dyDescent="0.3">
      <c r="A864" s="36" t="s">
        <v>1738</v>
      </c>
      <c r="B864" s="36">
        <f>COUNTIF($A$2:A864,A864)</f>
        <v>11</v>
      </c>
      <c r="C864" s="34">
        <v>44322</v>
      </c>
      <c r="E864" s="37" t="s">
        <v>31</v>
      </c>
      <c r="F864" s="36" t="s">
        <v>11</v>
      </c>
      <c r="G864" s="35" t="s">
        <v>1773</v>
      </c>
      <c r="J864" s="4" t="s">
        <v>1774</v>
      </c>
    </row>
    <row r="865" spans="1:10" ht="28.5" customHeight="1" x14ac:dyDescent="0.3">
      <c r="A865" s="36" t="s">
        <v>1738</v>
      </c>
      <c r="B865" s="36">
        <f>COUNTIF($A$2:A865,A865)</f>
        <v>12</v>
      </c>
      <c r="C865" s="34">
        <v>44364</v>
      </c>
      <c r="E865" s="37" t="s">
        <v>31</v>
      </c>
      <c r="F865" s="36" t="s">
        <v>11</v>
      </c>
      <c r="G865" s="35" t="s">
        <v>1775</v>
      </c>
      <c r="J865" s="4" t="s">
        <v>1776</v>
      </c>
    </row>
    <row r="866" spans="1:10" ht="28.5" customHeight="1" x14ac:dyDescent="0.3">
      <c r="A866" s="36" t="s">
        <v>1738</v>
      </c>
      <c r="B866" s="36">
        <f>COUNTIF($A$2:A866,A866)</f>
        <v>13</v>
      </c>
      <c r="C866" s="34">
        <v>44462</v>
      </c>
      <c r="E866" s="37" t="s">
        <v>31</v>
      </c>
      <c r="F866" s="36" t="s">
        <v>11</v>
      </c>
      <c r="G866" s="35" t="s">
        <v>1777</v>
      </c>
      <c r="H866" s="2" t="s">
        <v>240</v>
      </c>
      <c r="J866" s="4" t="s">
        <v>1778</v>
      </c>
    </row>
    <row r="867" spans="1:10" ht="28.5" customHeight="1" x14ac:dyDescent="0.3">
      <c r="A867" s="36" t="s">
        <v>1738</v>
      </c>
      <c r="B867" s="36">
        <f>COUNTIF($A$2:A867,A867)</f>
        <v>14</v>
      </c>
      <c r="C867" s="34">
        <v>44504</v>
      </c>
      <c r="E867" s="37" t="s">
        <v>31</v>
      </c>
      <c r="F867" s="36" t="s">
        <v>11</v>
      </c>
      <c r="G867" s="35" t="s">
        <v>3531</v>
      </c>
      <c r="J867" s="105" t="s">
        <v>3532</v>
      </c>
    </row>
    <row r="868" spans="1:10" ht="28.5" customHeight="1" x14ac:dyDescent="0.3">
      <c r="A868" s="36" t="s">
        <v>1738</v>
      </c>
      <c r="B868" s="36">
        <f>COUNTIF($A$2:A868,A868)</f>
        <v>15</v>
      </c>
      <c r="C868" s="34">
        <v>44546</v>
      </c>
      <c r="E868" s="37" t="s">
        <v>31</v>
      </c>
      <c r="F868" s="36" t="s">
        <v>11</v>
      </c>
      <c r="G868" s="35" t="s">
        <v>1777</v>
      </c>
      <c r="H868" s="2" t="s">
        <v>240</v>
      </c>
      <c r="J868" s="105" t="s">
        <v>3535</v>
      </c>
    </row>
    <row r="869" spans="1:10" ht="28.5" customHeight="1" x14ac:dyDescent="0.3">
      <c r="A869" s="36" t="s">
        <v>1779</v>
      </c>
      <c r="B869" s="36">
        <f>COUNTIF($A$2:A869,A869)</f>
        <v>1</v>
      </c>
      <c r="C869" s="34">
        <v>43906</v>
      </c>
      <c r="E869" s="37" t="s">
        <v>30</v>
      </c>
      <c r="F869" s="36" t="s">
        <v>11</v>
      </c>
      <c r="G869" s="35" t="s">
        <v>1780</v>
      </c>
      <c r="J869" s="4" t="s">
        <v>1781</v>
      </c>
    </row>
    <row r="870" spans="1:10" ht="28.5" customHeight="1" x14ac:dyDescent="0.3">
      <c r="A870" s="36" t="s">
        <v>1782</v>
      </c>
      <c r="B870" s="36">
        <f>COUNTIF($A$2:A870,A870)</f>
        <v>1</v>
      </c>
      <c r="C870" s="34">
        <v>43906</v>
      </c>
      <c r="E870" s="37" t="s">
        <v>30</v>
      </c>
      <c r="F870" s="36" t="s">
        <v>212</v>
      </c>
      <c r="G870" s="35" t="s">
        <v>1783</v>
      </c>
      <c r="J870" s="4" t="s">
        <v>1781</v>
      </c>
    </row>
    <row r="871" spans="1:10" ht="28.5" customHeight="1" x14ac:dyDescent="0.3">
      <c r="A871" s="36" t="s">
        <v>1784</v>
      </c>
      <c r="B871" s="36">
        <f>COUNTIF($A$2:A871,A871)</f>
        <v>1</v>
      </c>
      <c r="C871" s="34">
        <v>43906</v>
      </c>
      <c r="E871" s="37" t="s">
        <v>30</v>
      </c>
      <c r="F871" s="36" t="s">
        <v>220</v>
      </c>
      <c r="G871" s="35" t="s">
        <v>1785</v>
      </c>
      <c r="J871" s="4" t="s">
        <v>1781</v>
      </c>
    </row>
    <row r="872" spans="1:10" ht="28.5" customHeight="1" x14ac:dyDescent="0.3">
      <c r="A872" s="36" t="s">
        <v>1786</v>
      </c>
      <c r="B872" s="36">
        <f>COUNTIF($A$2:A872,A872)</f>
        <v>1</v>
      </c>
      <c r="C872" s="34">
        <v>43909</v>
      </c>
      <c r="E872" s="37" t="s">
        <v>30</v>
      </c>
      <c r="F872" s="36" t="s">
        <v>9</v>
      </c>
      <c r="G872" s="35" t="s">
        <v>305</v>
      </c>
      <c r="J872" s="4" t="s">
        <v>306</v>
      </c>
    </row>
    <row r="873" spans="1:10" ht="28.5" customHeight="1" x14ac:dyDescent="0.3">
      <c r="A873" s="36" t="s">
        <v>1786</v>
      </c>
      <c r="B873" s="36">
        <f>COUNTIF($A$2:A873,A873)</f>
        <v>2</v>
      </c>
      <c r="C873" s="34">
        <v>43909</v>
      </c>
      <c r="E873" s="37" t="s">
        <v>30</v>
      </c>
      <c r="F873" s="36" t="s">
        <v>9</v>
      </c>
      <c r="G873" s="35" t="s">
        <v>402</v>
      </c>
      <c r="J873" s="4" t="s">
        <v>328</v>
      </c>
    </row>
    <row r="874" spans="1:10" ht="28.5" customHeight="1" x14ac:dyDescent="0.3">
      <c r="A874" s="36" t="s">
        <v>1784</v>
      </c>
      <c r="B874" s="36">
        <f>COUNTIF($A$2:A874,A874)</f>
        <v>2</v>
      </c>
      <c r="C874" s="34">
        <v>43910</v>
      </c>
      <c r="E874" s="37" t="s">
        <v>30</v>
      </c>
      <c r="F874" s="36" t="s">
        <v>220</v>
      </c>
      <c r="G874" s="35" t="s">
        <v>1787</v>
      </c>
      <c r="J874" s="4" t="s">
        <v>375</v>
      </c>
    </row>
    <row r="875" spans="1:10" ht="28.5" customHeight="1" x14ac:dyDescent="0.3">
      <c r="A875" s="36" t="s">
        <v>1788</v>
      </c>
      <c r="B875" s="36">
        <f>COUNTIF($A$2:A875,A875)</f>
        <v>1</v>
      </c>
      <c r="C875" s="34">
        <v>43910</v>
      </c>
      <c r="E875" s="37" t="s">
        <v>30</v>
      </c>
      <c r="F875" s="36" t="s">
        <v>212</v>
      </c>
      <c r="G875" s="35" t="s">
        <v>1789</v>
      </c>
      <c r="J875" s="4" t="s">
        <v>375</v>
      </c>
    </row>
    <row r="876" spans="1:10" ht="28.5" customHeight="1" x14ac:dyDescent="0.3">
      <c r="A876" s="36" t="s">
        <v>1790</v>
      </c>
      <c r="B876" s="36">
        <f>COUNTIF($A$2:A876,A876)</f>
        <v>1</v>
      </c>
      <c r="C876" s="34">
        <v>43913</v>
      </c>
      <c r="E876" s="37" t="s">
        <v>30</v>
      </c>
      <c r="F876" s="36" t="s">
        <v>3</v>
      </c>
      <c r="G876" s="35" t="s">
        <v>1791</v>
      </c>
      <c r="J876" s="4" t="s">
        <v>1792</v>
      </c>
    </row>
    <row r="877" spans="1:10" ht="28.5" customHeight="1" x14ac:dyDescent="0.3">
      <c r="A877" s="36" t="s">
        <v>1793</v>
      </c>
      <c r="B877" s="36">
        <f>COUNTIF($A$2:A877,A877)</f>
        <v>1</v>
      </c>
      <c r="C877" s="34">
        <v>43920</v>
      </c>
      <c r="E877" s="37" t="s">
        <v>30</v>
      </c>
      <c r="F877" s="36" t="s">
        <v>212</v>
      </c>
      <c r="G877" s="35" t="s">
        <v>1794</v>
      </c>
      <c r="J877" s="4" t="s">
        <v>1795</v>
      </c>
    </row>
    <row r="878" spans="1:10" ht="28.5" customHeight="1" x14ac:dyDescent="0.3">
      <c r="A878" s="36" t="s">
        <v>1796</v>
      </c>
      <c r="B878" s="36">
        <f>COUNTIF($A$2:A878,A878)</f>
        <v>1</v>
      </c>
      <c r="C878" s="34">
        <v>43923</v>
      </c>
      <c r="E878" s="37" t="s">
        <v>30</v>
      </c>
      <c r="F878" s="36" t="s">
        <v>212</v>
      </c>
      <c r="G878" s="35" t="s">
        <v>1797</v>
      </c>
      <c r="J878" s="4" t="s">
        <v>1798</v>
      </c>
    </row>
    <row r="879" spans="1:10" ht="28.5" customHeight="1" x14ac:dyDescent="0.3">
      <c r="A879" s="36" t="s">
        <v>1790</v>
      </c>
      <c r="B879" s="36">
        <f>COUNTIF($A$2:A879,A879)</f>
        <v>2</v>
      </c>
      <c r="C879" s="34">
        <v>43928</v>
      </c>
      <c r="E879" s="37" t="s">
        <v>30</v>
      </c>
      <c r="F879" s="36" t="s">
        <v>3</v>
      </c>
      <c r="G879" s="35" t="s">
        <v>1799</v>
      </c>
      <c r="J879" s="4" t="s">
        <v>1800</v>
      </c>
    </row>
    <row r="880" spans="1:10" ht="28.5" customHeight="1" x14ac:dyDescent="0.3">
      <c r="A880" s="36" t="s">
        <v>1790</v>
      </c>
      <c r="B880" s="36">
        <f>COUNTIF($A$2:A880,A880)</f>
        <v>3</v>
      </c>
      <c r="C880" s="34">
        <v>43964</v>
      </c>
      <c r="E880" s="37" t="s">
        <v>30</v>
      </c>
      <c r="F880" s="36" t="s">
        <v>3</v>
      </c>
      <c r="G880" s="35" t="s">
        <v>1801</v>
      </c>
      <c r="J880" s="4" t="s">
        <v>1802</v>
      </c>
    </row>
    <row r="881" spans="1:10" ht="28.5" customHeight="1" x14ac:dyDescent="0.3">
      <c r="A881" s="36" t="s">
        <v>1779</v>
      </c>
      <c r="B881" s="36">
        <f>COUNTIF($A$2:A881,A881)</f>
        <v>2</v>
      </c>
      <c r="C881" s="34">
        <v>43964</v>
      </c>
      <c r="E881" s="37" t="s">
        <v>30</v>
      </c>
      <c r="F881" s="36" t="s">
        <v>11</v>
      </c>
      <c r="G881" s="35" t="s">
        <v>1803</v>
      </c>
      <c r="J881" s="4" t="s">
        <v>1802</v>
      </c>
    </row>
    <row r="882" spans="1:10" ht="28.5" customHeight="1" x14ac:dyDescent="0.3">
      <c r="A882" s="36" t="s">
        <v>1779</v>
      </c>
      <c r="B882" s="36">
        <f>COUNTIF($A$2:A882,A882)</f>
        <v>3</v>
      </c>
      <c r="C882" s="34">
        <v>44006</v>
      </c>
      <c r="E882" s="37" t="s">
        <v>30</v>
      </c>
      <c r="F882" s="36" t="s">
        <v>11</v>
      </c>
      <c r="G882" s="35" t="s">
        <v>1803</v>
      </c>
      <c r="J882" s="4" t="s">
        <v>1804</v>
      </c>
    </row>
    <row r="883" spans="1:10" ht="28.5" customHeight="1" x14ac:dyDescent="0.3">
      <c r="A883" s="36" t="s">
        <v>1790</v>
      </c>
      <c r="B883" s="36">
        <f>COUNTIF($A$2:A883,A883)</f>
        <v>4</v>
      </c>
      <c r="C883" s="34">
        <v>44055</v>
      </c>
      <c r="E883" s="37" t="s">
        <v>30</v>
      </c>
      <c r="F883" s="36" t="s">
        <v>3</v>
      </c>
      <c r="G883" s="35" t="s">
        <v>1805</v>
      </c>
      <c r="J883" s="4" t="s">
        <v>1806</v>
      </c>
    </row>
    <row r="884" spans="1:10" ht="28.5" customHeight="1" x14ac:dyDescent="0.3">
      <c r="A884" s="36" t="s">
        <v>1779</v>
      </c>
      <c r="B884" s="36">
        <f>COUNTIF($A$2:A884,A884)</f>
        <v>4</v>
      </c>
      <c r="C884" s="34">
        <v>44055</v>
      </c>
      <c r="E884" s="37" t="s">
        <v>30</v>
      </c>
      <c r="F884" s="36" t="s">
        <v>11</v>
      </c>
      <c r="G884" s="35" t="s">
        <v>1803</v>
      </c>
      <c r="J884" s="4" t="s">
        <v>1807</v>
      </c>
    </row>
    <row r="885" spans="1:10" ht="28.5" customHeight="1" x14ac:dyDescent="0.3">
      <c r="A885" s="36" t="s">
        <v>1796</v>
      </c>
      <c r="B885" s="36">
        <f>COUNTIF($A$2:A885,A885)</f>
        <v>2</v>
      </c>
      <c r="C885" s="34">
        <v>44063</v>
      </c>
      <c r="E885" s="37" t="s">
        <v>30</v>
      </c>
      <c r="F885" s="36" t="s">
        <v>212</v>
      </c>
      <c r="G885" s="35" t="s">
        <v>1808</v>
      </c>
      <c r="J885" s="4" t="s">
        <v>1809</v>
      </c>
    </row>
    <row r="886" spans="1:10" ht="28.5" customHeight="1" x14ac:dyDescent="0.3">
      <c r="A886" s="36" t="s">
        <v>1779</v>
      </c>
      <c r="B886" s="36">
        <f>COUNTIF($A$2:A886,A886)</f>
        <v>5</v>
      </c>
      <c r="C886" s="34">
        <v>44097</v>
      </c>
      <c r="E886" s="37" t="s">
        <v>30</v>
      </c>
      <c r="F886" s="36" t="s">
        <v>11</v>
      </c>
      <c r="G886" s="35" t="s">
        <v>1803</v>
      </c>
      <c r="J886" s="4" t="s">
        <v>1810</v>
      </c>
    </row>
    <row r="887" spans="1:10" ht="28.5" customHeight="1" x14ac:dyDescent="0.3">
      <c r="A887" s="36" t="s">
        <v>1779</v>
      </c>
      <c r="B887" s="36">
        <f>COUNTIF($A$2:A887,A887)</f>
        <v>6</v>
      </c>
      <c r="C887" s="34">
        <v>44146</v>
      </c>
      <c r="E887" s="37" t="s">
        <v>30</v>
      </c>
      <c r="F887" s="36" t="s">
        <v>11</v>
      </c>
      <c r="G887" s="35" t="s">
        <v>1811</v>
      </c>
      <c r="J887" s="4" t="s">
        <v>1812</v>
      </c>
    </row>
    <row r="888" spans="1:10" ht="28.5" customHeight="1" x14ac:dyDescent="0.3">
      <c r="A888" s="36" t="s">
        <v>1813</v>
      </c>
      <c r="B888" s="36">
        <f>COUNTIF($A$2:A888,A888)</f>
        <v>1</v>
      </c>
      <c r="C888" s="34">
        <v>44146</v>
      </c>
      <c r="E888" s="37" t="s">
        <v>30</v>
      </c>
      <c r="F888" s="36" t="s">
        <v>212</v>
      </c>
      <c r="G888" s="35" t="s">
        <v>1814</v>
      </c>
      <c r="J888" s="4" t="s">
        <v>1815</v>
      </c>
    </row>
    <row r="889" spans="1:10" ht="28.5" customHeight="1" x14ac:dyDescent="0.3">
      <c r="A889" s="36" t="s">
        <v>1779</v>
      </c>
      <c r="B889" s="36">
        <f>COUNTIF($A$2:A889,A889)</f>
        <v>7</v>
      </c>
      <c r="C889" s="34">
        <v>44251</v>
      </c>
      <c r="E889" s="37" t="s">
        <v>30</v>
      </c>
      <c r="F889" s="36" t="s">
        <v>11</v>
      </c>
      <c r="G889" s="35" t="s">
        <v>1816</v>
      </c>
      <c r="J889" s="4" t="s">
        <v>1817</v>
      </c>
    </row>
    <row r="890" spans="1:10" ht="28.5" customHeight="1" x14ac:dyDescent="0.3">
      <c r="A890" s="36" t="s">
        <v>1779</v>
      </c>
      <c r="B890" s="36">
        <f>COUNTIF($A$2:A890,A890)</f>
        <v>8</v>
      </c>
      <c r="C890" s="34">
        <v>44300</v>
      </c>
      <c r="E890" s="37" t="s">
        <v>30</v>
      </c>
      <c r="F890" s="36" t="s">
        <v>11</v>
      </c>
      <c r="G890" s="35" t="s">
        <v>1818</v>
      </c>
      <c r="J890" s="4" t="s">
        <v>1819</v>
      </c>
    </row>
    <row r="891" spans="1:10" ht="28.5" customHeight="1" x14ac:dyDescent="0.3">
      <c r="A891" s="36" t="s">
        <v>1779</v>
      </c>
      <c r="B891" s="36">
        <f>COUNTIF($A$2:A891,A891)</f>
        <v>9</v>
      </c>
      <c r="C891" s="34">
        <v>44342</v>
      </c>
      <c r="E891" s="37" t="s">
        <v>30</v>
      </c>
      <c r="F891" s="36" t="s">
        <v>11</v>
      </c>
      <c r="G891" s="35" t="s">
        <v>1820</v>
      </c>
      <c r="J891" s="4" t="s">
        <v>1821</v>
      </c>
    </row>
    <row r="892" spans="1:10" ht="28.5" customHeight="1" x14ac:dyDescent="0.3">
      <c r="A892" s="36" t="s">
        <v>1790</v>
      </c>
      <c r="B892" s="36">
        <f>COUNTIF($A$2:A892,A892)</f>
        <v>5</v>
      </c>
      <c r="C892" s="34">
        <v>44391</v>
      </c>
      <c r="E892" s="37" t="s">
        <v>30</v>
      </c>
      <c r="F892" s="36" t="s">
        <v>3</v>
      </c>
      <c r="G892" s="35" t="s">
        <v>1822</v>
      </c>
      <c r="H892" s="2" t="s">
        <v>240</v>
      </c>
      <c r="J892" s="4" t="s">
        <v>1823</v>
      </c>
    </row>
    <row r="893" spans="1:10" ht="28.5" customHeight="1" x14ac:dyDescent="0.3">
      <c r="A893" s="36" t="s">
        <v>1779</v>
      </c>
      <c r="B893" s="36">
        <f>COUNTIF($A$2:A893,A893)</f>
        <v>10</v>
      </c>
      <c r="C893" s="34">
        <v>44391</v>
      </c>
      <c r="E893" s="37" t="s">
        <v>30</v>
      </c>
      <c r="F893" s="36" t="s">
        <v>11</v>
      </c>
      <c r="G893" s="35" t="s">
        <v>1824</v>
      </c>
      <c r="J893" s="4" t="s">
        <v>1823</v>
      </c>
    </row>
    <row r="894" spans="1:10" ht="28.5" customHeight="1" x14ac:dyDescent="0.3">
      <c r="A894" s="36" t="s">
        <v>1779</v>
      </c>
      <c r="B894" s="36">
        <f>COUNTIF($A$2:A894,A894)</f>
        <v>11</v>
      </c>
      <c r="C894" s="34">
        <v>44426</v>
      </c>
      <c r="E894" s="37" t="s">
        <v>30</v>
      </c>
      <c r="F894" s="36" t="s">
        <v>11</v>
      </c>
      <c r="G894" s="35" t="s">
        <v>1825</v>
      </c>
      <c r="J894" s="4" t="s">
        <v>1826</v>
      </c>
    </row>
    <row r="895" spans="1:10" ht="28.5" customHeight="1" x14ac:dyDescent="0.3">
      <c r="A895" s="36" t="s">
        <v>1779</v>
      </c>
      <c r="B895" s="36">
        <f>COUNTIF($A$2:A895,A895)</f>
        <v>12</v>
      </c>
      <c r="C895" s="34">
        <v>44475</v>
      </c>
      <c r="E895" s="37" t="s">
        <v>30</v>
      </c>
      <c r="F895" s="36" t="s">
        <v>11</v>
      </c>
      <c r="G895" s="35" t="s">
        <v>1827</v>
      </c>
      <c r="H895" s="2" t="s">
        <v>240</v>
      </c>
      <c r="J895" s="4" t="s">
        <v>1828</v>
      </c>
    </row>
    <row r="896" spans="1:10" ht="28.5" customHeight="1" x14ac:dyDescent="0.3">
      <c r="A896" s="107" t="s">
        <v>1779</v>
      </c>
      <c r="B896" s="107">
        <f>COUNTIF($A$2:A896,A896)</f>
        <v>13</v>
      </c>
      <c r="C896" s="108">
        <v>44524</v>
      </c>
      <c r="D896" s="107"/>
      <c r="E896" s="109" t="s">
        <v>30</v>
      </c>
      <c r="F896" s="107" t="s">
        <v>11</v>
      </c>
      <c r="G896" s="106" t="s">
        <v>3455</v>
      </c>
      <c r="H896" s="110" t="s">
        <v>240</v>
      </c>
      <c r="I896" s="106"/>
      <c r="J896" s="112" t="s">
        <v>3456</v>
      </c>
    </row>
    <row r="897" spans="1:10" ht="28.5" customHeight="1" x14ac:dyDescent="0.3">
      <c r="A897" s="36" t="s">
        <v>1829</v>
      </c>
      <c r="B897" s="36">
        <f>COUNTIF($A$2:A897,A897)</f>
        <v>1</v>
      </c>
      <c r="C897" s="34">
        <v>43906</v>
      </c>
      <c r="E897" s="37" t="s">
        <v>32</v>
      </c>
      <c r="F897" s="36" t="s">
        <v>9</v>
      </c>
      <c r="G897" s="35" t="s">
        <v>1830</v>
      </c>
      <c r="J897" s="4" t="s">
        <v>1831</v>
      </c>
    </row>
    <row r="898" spans="1:10" ht="28.5" customHeight="1" x14ac:dyDescent="0.3">
      <c r="A898" s="36" t="s">
        <v>1832</v>
      </c>
      <c r="B898" s="36">
        <f>COUNTIF($A$2:A898,A898)</f>
        <v>1</v>
      </c>
      <c r="C898" s="34">
        <v>43909</v>
      </c>
      <c r="E898" s="37" t="s">
        <v>32</v>
      </c>
      <c r="F898" s="36" t="s">
        <v>411</v>
      </c>
      <c r="G898" s="35" t="s">
        <v>1833</v>
      </c>
      <c r="J898" s="4" t="s">
        <v>1834</v>
      </c>
    </row>
    <row r="899" spans="1:10" ht="28.5" customHeight="1" x14ac:dyDescent="0.3">
      <c r="A899" s="36" t="s">
        <v>1835</v>
      </c>
      <c r="B899" s="36">
        <f>COUNTIF($A$2:A899,A899)</f>
        <v>1</v>
      </c>
      <c r="C899" s="34">
        <v>43916</v>
      </c>
      <c r="E899" s="37" t="s">
        <v>32</v>
      </c>
      <c r="F899" s="36" t="s">
        <v>220</v>
      </c>
      <c r="G899" s="35" t="s">
        <v>1836</v>
      </c>
      <c r="J899" s="4" t="s">
        <v>1837</v>
      </c>
    </row>
    <row r="900" spans="1:10" ht="28.5" customHeight="1" x14ac:dyDescent="0.3">
      <c r="A900" s="36" t="s">
        <v>1838</v>
      </c>
      <c r="B900" s="36">
        <f>COUNTIF($A$2:A900,A900)</f>
        <v>1</v>
      </c>
      <c r="C900" s="34">
        <v>43916</v>
      </c>
      <c r="E900" s="37" t="s">
        <v>32</v>
      </c>
      <c r="F900" s="36" t="s">
        <v>9</v>
      </c>
      <c r="G900" s="35" t="s">
        <v>1839</v>
      </c>
      <c r="J900" s="4" t="s">
        <v>1837</v>
      </c>
    </row>
    <row r="901" spans="1:10" ht="28.5" customHeight="1" x14ac:dyDescent="0.3">
      <c r="A901" s="36" t="s">
        <v>1840</v>
      </c>
      <c r="B901" s="36">
        <f>COUNTIF($A$2:A901,A901)</f>
        <v>1</v>
      </c>
      <c r="C901" s="34">
        <v>43916</v>
      </c>
      <c r="E901" s="37" t="s">
        <v>32</v>
      </c>
      <c r="F901" s="36" t="s">
        <v>212</v>
      </c>
      <c r="G901" s="35" t="s">
        <v>1841</v>
      </c>
      <c r="J901" s="4" t="s">
        <v>1837</v>
      </c>
    </row>
    <row r="902" spans="1:10" ht="28.5" customHeight="1" x14ac:dyDescent="0.3">
      <c r="A902" s="36" t="s">
        <v>1842</v>
      </c>
      <c r="B902" s="36">
        <f>COUNTIF($A$2:A902,A902)</f>
        <v>1</v>
      </c>
      <c r="C902" s="34">
        <v>43925</v>
      </c>
      <c r="E902" s="37" t="s">
        <v>32</v>
      </c>
      <c r="F902" s="36" t="s">
        <v>212</v>
      </c>
      <c r="G902" s="35" t="s">
        <v>1843</v>
      </c>
      <c r="J902" s="4" t="s">
        <v>1844</v>
      </c>
    </row>
    <row r="903" spans="1:10" ht="28.5" customHeight="1" x14ac:dyDescent="0.3">
      <c r="A903" s="36" t="s">
        <v>1832</v>
      </c>
      <c r="B903" s="36">
        <f>COUNTIF($A$2:A903,A903)</f>
        <v>2</v>
      </c>
      <c r="C903" s="34">
        <v>43930</v>
      </c>
      <c r="E903" s="37" t="s">
        <v>32</v>
      </c>
      <c r="F903" s="36" t="s">
        <v>411</v>
      </c>
      <c r="G903" s="35" t="s">
        <v>1845</v>
      </c>
      <c r="J903" s="4" t="s">
        <v>1846</v>
      </c>
    </row>
    <row r="904" spans="1:10" ht="28.5" customHeight="1" x14ac:dyDescent="0.3">
      <c r="A904" s="36" t="s">
        <v>1832</v>
      </c>
      <c r="B904" s="36">
        <f>COUNTIF($A$2:A904,A904)</f>
        <v>3</v>
      </c>
      <c r="C904" s="34">
        <v>43958</v>
      </c>
      <c r="E904" s="37" t="s">
        <v>32</v>
      </c>
      <c r="F904" s="36" t="s">
        <v>11</v>
      </c>
      <c r="G904" s="35" t="s">
        <v>1847</v>
      </c>
      <c r="J904" s="4" t="s">
        <v>1848</v>
      </c>
    </row>
    <row r="905" spans="1:10" ht="28.5" customHeight="1" x14ac:dyDescent="0.3">
      <c r="A905" s="36" t="s">
        <v>1849</v>
      </c>
      <c r="B905" s="36">
        <f>COUNTIF($A$2:A905,A905)</f>
        <v>1</v>
      </c>
      <c r="C905" s="34">
        <v>43979</v>
      </c>
      <c r="E905" s="37" t="s">
        <v>32</v>
      </c>
      <c r="F905" s="36" t="s">
        <v>9</v>
      </c>
      <c r="G905" s="99" t="s">
        <v>1850</v>
      </c>
      <c r="J905" s="4" t="s">
        <v>1851</v>
      </c>
    </row>
    <row r="906" spans="1:10" ht="28.5" customHeight="1" x14ac:dyDescent="0.3">
      <c r="A906" s="36" t="s">
        <v>1852</v>
      </c>
      <c r="B906" s="36">
        <f>COUNTIF($A$2:A906,A906)</f>
        <v>1</v>
      </c>
      <c r="C906" s="34">
        <v>43989</v>
      </c>
      <c r="E906" s="37" t="s">
        <v>32</v>
      </c>
      <c r="F906" s="36" t="s">
        <v>212</v>
      </c>
      <c r="G906" s="35" t="s">
        <v>1853</v>
      </c>
      <c r="J906" s="4" t="s">
        <v>1854</v>
      </c>
    </row>
    <row r="907" spans="1:10" ht="28.5" customHeight="1" x14ac:dyDescent="0.3">
      <c r="A907" s="36" t="s">
        <v>1832</v>
      </c>
      <c r="B907" s="36">
        <f>COUNTIF($A$2:A907,A907)</f>
        <v>4</v>
      </c>
      <c r="C907" s="34">
        <v>43993</v>
      </c>
      <c r="E907" s="37" t="s">
        <v>32</v>
      </c>
      <c r="F907" s="36" t="s">
        <v>11</v>
      </c>
      <c r="G907" s="35" t="s">
        <v>1855</v>
      </c>
      <c r="J907" s="4" t="s">
        <v>1856</v>
      </c>
    </row>
    <row r="908" spans="1:10" ht="28.5" customHeight="1" x14ac:dyDescent="0.3">
      <c r="A908" s="36" t="s">
        <v>1832</v>
      </c>
      <c r="B908" s="36">
        <f>COUNTIF($A$2:A908,A908)</f>
        <v>5</v>
      </c>
      <c r="C908" s="34">
        <v>44021</v>
      </c>
      <c r="E908" s="37" t="s">
        <v>32</v>
      </c>
      <c r="F908" s="36" t="s">
        <v>11</v>
      </c>
      <c r="G908" s="35" t="s">
        <v>1855</v>
      </c>
      <c r="J908" s="4" t="s">
        <v>1857</v>
      </c>
    </row>
    <row r="909" spans="1:10" ht="28.5" customHeight="1" x14ac:dyDescent="0.3">
      <c r="A909" s="36" t="s">
        <v>1832</v>
      </c>
      <c r="B909" s="36">
        <f>COUNTIF($A$2:A909,A909)</f>
        <v>6</v>
      </c>
      <c r="C909" s="34">
        <v>44057</v>
      </c>
      <c r="E909" s="37" t="s">
        <v>32</v>
      </c>
      <c r="F909" s="36" t="s">
        <v>11</v>
      </c>
      <c r="G909" s="35" t="s">
        <v>1855</v>
      </c>
      <c r="J909" s="4" t="s">
        <v>1858</v>
      </c>
    </row>
    <row r="910" spans="1:10" ht="28.5" customHeight="1" x14ac:dyDescent="0.3">
      <c r="A910" s="36" t="s">
        <v>1832</v>
      </c>
      <c r="B910" s="36">
        <f>COUNTIF($A$2:A910,A910)</f>
        <v>7</v>
      </c>
      <c r="C910" s="34">
        <v>44084</v>
      </c>
      <c r="E910" s="37" t="s">
        <v>32</v>
      </c>
      <c r="F910" s="36" t="s">
        <v>11</v>
      </c>
      <c r="G910" s="35" t="s">
        <v>1855</v>
      </c>
      <c r="J910" s="4" t="s">
        <v>1859</v>
      </c>
    </row>
    <row r="911" spans="1:10" ht="28.5" customHeight="1" x14ac:dyDescent="0.3">
      <c r="A911" s="36" t="s">
        <v>1832</v>
      </c>
      <c r="B911" s="36">
        <f>COUNTIF($A$2:A911,A911)</f>
        <v>8</v>
      </c>
      <c r="C911" s="34">
        <v>44111</v>
      </c>
      <c r="E911" s="37" t="s">
        <v>32</v>
      </c>
      <c r="F911" s="36" t="s">
        <v>11</v>
      </c>
      <c r="G911" s="35" t="s">
        <v>1855</v>
      </c>
      <c r="J911" s="4" t="s">
        <v>1860</v>
      </c>
    </row>
    <row r="912" spans="1:10" ht="28.5" customHeight="1" x14ac:dyDescent="0.3">
      <c r="A912" s="36" t="s">
        <v>1832</v>
      </c>
      <c r="B912" s="36">
        <f>COUNTIF($A$2:A912,A912)</f>
        <v>9</v>
      </c>
      <c r="C912" s="34">
        <v>44145</v>
      </c>
      <c r="E912" s="37" t="s">
        <v>32</v>
      </c>
      <c r="F912" s="36" t="s">
        <v>11</v>
      </c>
      <c r="G912" s="35" t="s">
        <v>1855</v>
      </c>
      <c r="J912" s="4" t="s">
        <v>1861</v>
      </c>
    </row>
    <row r="913" spans="1:10" ht="28.5" customHeight="1" x14ac:dyDescent="0.3">
      <c r="A913" s="36" t="s">
        <v>1832</v>
      </c>
      <c r="B913" s="36">
        <f>COUNTIF($A$2:A913,A913)</f>
        <v>10</v>
      </c>
      <c r="C913" s="34">
        <v>44147</v>
      </c>
      <c r="E913" s="37" t="s">
        <v>32</v>
      </c>
      <c r="F913" s="36" t="s">
        <v>11</v>
      </c>
      <c r="G913" s="35" t="s">
        <v>1855</v>
      </c>
      <c r="J913" s="4" t="s">
        <v>1862</v>
      </c>
    </row>
    <row r="914" spans="1:10" ht="28.5" customHeight="1" x14ac:dyDescent="0.3">
      <c r="A914" s="36" t="s">
        <v>1832</v>
      </c>
      <c r="B914" s="36">
        <f>COUNTIF($A$2:A914,A914)</f>
        <v>11</v>
      </c>
      <c r="C914" s="34">
        <v>44175</v>
      </c>
      <c r="E914" s="37" t="s">
        <v>32</v>
      </c>
      <c r="F914" s="36" t="s">
        <v>11</v>
      </c>
      <c r="G914" s="35" t="s">
        <v>1855</v>
      </c>
      <c r="J914" s="4" t="s">
        <v>1861</v>
      </c>
    </row>
    <row r="915" spans="1:10" ht="28.5" customHeight="1" x14ac:dyDescent="0.3">
      <c r="A915" s="36" t="s">
        <v>1832</v>
      </c>
      <c r="B915" s="36">
        <f>COUNTIF($A$2:A915,A915)</f>
        <v>12</v>
      </c>
      <c r="C915" s="34">
        <v>44210</v>
      </c>
      <c r="E915" s="37" t="s">
        <v>32</v>
      </c>
      <c r="F915" s="36" t="s">
        <v>11</v>
      </c>
      <c r="G915" s="35" t="s">
        <v>1855</v>
      </c>
      <c r="J915" s="4" t="s">
        <v>1863</v>
      </c>
    </row>
    <row r="916" spans="1:10" ht="28.5" customHeight="1" x14ac:dyDescent="0.3">
      <c r="A916" s="36" t="s">
        <v>1832</v>
      </c>
      <c r="B916" s="36">
        <f>COUNTIF($A$2:A916,A916)</f>
        <v>13</v>
      </c>
      <c r="C916" s="34">
        <v>44238</v>
      </c>
      <c r="E916" s="37" t="s">
        <v>32</v>
      </c>
      <c r="F916" s="36" t="s">
        <v>11</v>
      </c>
      <c r="G916" s="35" t="s">
        <v>1855</v>
      </c>
      <c r="J916" s="4" t="s">
        <v>1864</v>
      </c>
    </row>
    <row r="917" spans="1:10" ht="28.5" customHeight="1" x14ac:dyDescent="0.3">
      <c r="A917" s="36" t="s">
        <v>1832</v>
      </c>
      <c r="B917" s="36">
        <f>COUNTIF($A$2:A917,A917)</f>
        <v>14</v>
      </c>
      <c r="C917" s="34">
        <v>44266</v>
      </c>
      <c r="E917" s="37" t="s">
        <v>32</v>
      </c>
      <c r="F917" s="36" t="s">
        <v>11</v>
      </c>
      <c r="G917" s="35" t="s">
        <v>1855</v>
      </c>
      <c r="J917" s="4" t="s">
        <v>1865</v>
      </c>
    </row>
    <row r="918" spans="1:10" ht="28.5" customHeight="1" x14ac:dyDescent="0.3">
      <c r="A918" s="36" t="s">
        <v>1832</v>
      </c>
      <c r="B918" s="36">
        <f>COUNTIF($A$2:A918,A918)</f>
        <v>15</v>
      </c>
      <c r="C918" s="34">
        <v>44294</v>
      </c>
      <c r="E918" s="37" t="s">
        <v>32</v>
      </c>
      <c r="F918" s="36" t="s">
        <v>11</v>
      </c>
      <c r="G918" s="35" t="s">
        <v>1855</v>
      </c>
      <c r="J918" s="4" t="s">
        <v>1866</v>
      </c>
    </row>
    <row r="919" spans="1:10" ht="28.5" customHeight="1" x14ac:dyDescent="0.3">
      <c r="A919" s="36" t="s">
        <v>1832</v>
      </c>
      <c r="B919" s="36">
        <f>COUNTIF($A$2:A919,A919)</f>
        <v>16</v>
      </c>
      <c r="C919" s="34">
        <v>44329</v>
      </c>
      <c r="E919" s="37" t="s">
        <v>32</v>
      </c>
      <c r="F919" s="36" t="s">
        <v>11</v>
      </c>
      <c r="G919" s="35" t="s">
        <v>1867</v>
      </c>
      <c r="J919" s="4" t="s">
        <v>1868</v>
      </c>
    </row>
    <row r="920" spans="1:10" ht="28.5" customHeight="1" x14ac:dyDescent="0.3">
      <c r="A920" s="36" t="s">
        <v>1832</v>
      </c>
      <c r="B920" s="36">
        <f>COUNTIF($A$2:A920,A920)</f>
        <v>17</v>
      </c>
      <c r="C920" s="34">
        <v>44357</v>
      </c>
      <c r="E920" s="37" t="s">
        <v>32</v>
      </c>
      <c r="F920" s="36" t="s">
        <v>11</v>
      </c>
      <c r="G920" s="35" t="s">
        <v>1867</v>
      </c>
      <c r="J920" s="4" t="s">
        <v>1869</v>
      </c>
    </row>
    <row r="921" spans="1:10" ht="28.5" customHeight="1" x14ac:dyDescent="0.3">
      <c r="A921" s="36" t="s">
        <v>1832</v>
      </c>
      <c r="B921" s="36">
        <f>COUNTIF($A$2:A921,A921)</f>
        <v>18</v>
      </c>
      <c r="C921" s="34">
        <v>44385</v>
      </c>
      <c r="E921" s="37" t="s">
        <v>32</v>
      </c>
      <c r="F921" s="36" t="s">
        <v>11</v>
      </c>
      <c r="G921" s="35" t="s">
        <v>1867</v>
      </c>
      <c r="J921" s="4" t="s">
        <v>1869</v>
      </c>
    </row>
    <row r="922" spans="1:10" ht="28.5" customHeight="1" x14ac:dyDescent="0.3">
      <c r="A922" s="36" t="s">
        <v>1832</v>
      </c>
      <c r="B922" s="36">
        <f>COUNTIF($A$2:A922,A922)</f>
        <v>19</v>
      </c>
      <c r="C922" s="34">
        <v>44420</v>
      </c>
      <c r="E922" s="37" t="s">
        <v>32</v>
      </c>
      <c r="F922" s="36" t="s">
        <v>11</v>
      </c>
      <c r="G922" s="35" t="s">
        <v>1870</v>
      </c>
      <c r="H922" s="2" t="s">
        <v>240</v>
      </c>
      <c r="J922" s="4" t="s">
        <v>1869</v>
      </c>
    </row>
    <row r="923" spans="1:10" ht="28.5" customHeight="1" x14ac:dyDescent="0.3">
      <c r="A923" s="36" t="s">
        <v>1832</v>
      </c>
      <c r="B923" s="36">
        <f>COUNTIF($A$2:A923,A923)</f>
        <v>20</v>
      </c>
      <c r="C923" s="34">
        <v>44448</v>
      </c>
      <c r="E923" s="37" t="s">
        <v>32</v>
      </c>
      <c r="F923" s="36" t="s">
        <v>11</v>
      </c>
      <c r="G923" s="35" t="s">
        <v>1871</v>
      </c>
      <c r="H923" s="2" t="s">
        <v>240</v>
      </c>
      <c r="J923" s="4" t="s">
        <v>1869</v>
      </c>
    </row>
    <row r="924" spans="1:10" ht="28.5" customHeight="1" x14ac:dyDescent="0.3">
      <c r="A924" s="36" t="s">
        <v>1832</v>
      </c>
      <c r="B924" s="36">
        <f>COUNTIF($A$2:A924,A924)</f>
        <v>21</v>
      </c>
      <c r="C924" s="34">
        <v>44476</v>
      </c>
      <c r="E924" s="37" t="s">
        <v>32</v>
      </c>
      <c r="F924" s="36" t="s">
        <v>11</v>
      </c>
      <c r="G924" s="35" t="s">
        <v>3514</v>
      </c>
      <c r="H924" s="2" t="s">
        <v>240</v>
      </c>
      <c r="J924" s="105" t="s">
        <v>3516</v>
      </c>
    </row>
    <row r="925" spans="1:10" ht="28.5" customHeight="1" x14ac:dyDescent="0.3">
      <c r="A925" s="36" t="s">
        <v>1832</v>
      </c>
      <c r="B925" s="36">
        <f>COUNTIF($A$2:A925,A925)</f>
        <v>22</v>
      </c>
      <c r="C925" s="34">
        <v>44511</v>
      </c>
      <c r="E925" s="37" t="s">
        <v>32</v>
      </c>
      <c r="F925" s="36" t="s">
        <v>11</v>
      </c>
      <c r="G925" s="35" t="s">
        <v>3515</v>
      </c>
      <c r="H925" s="2" t="s">
        <v>240</v>
      </c>
      <c r="J925" s="105" t="s">
        <v>3521</v>
      </c>
    </row>
    <row r="926" spans="1:10" ht="28.5" customHeight="1" x14ac:dyDescent="0.3">
      <c r="A926" s="36" t="s">
        <v>1832</v>
      </c>
      <c r="B926" s="36">
        <f>COUNTIF($A$2:A926,A926)</f>
        <v>23</v>
      </c>
      <c r="C926" s="34">
        <v>44539</v>
      </c>
      <c r="E926" s="37" t="s">
        <v>32</v>
      </c>
      <c r="F926" s="36" t="s">
        <v>11</v>
      </c>
      <c r="G926" s="35" t="s">
        <v>3519</v>
      </c>
      <c r="H926" s="2" t="s">
        <v>240</v>
      </c>
      <c r="J926" s="105" t="s">
        <v>3518</v>
      </c>
    </row>
    <row r="927" spans="1:10" ht="28.5" customHeight="1" x14ac:dyDescent="0.3">
      <c r="A927" s="36" t="s">
        <v>1832</v>
      </c>
      <c r="B927" s="36">
        <f>COUNTIF($A$2:A927,A927)</f>
        <v>24</v>
      </c>
      <c r="C927" s="34">
        <v>44567</v>
      </c>
      <c r="E927" s="37" t="s">
        <v>32</v>
      </c>
      <c r="F927" s="36" t="s">
        <v>11</v>
      </c>
      <c r="G927" s="35" t="s">
        <v>3520</v>
      </c>
      <c r="H927" s="2" t="s">
        <v>240</v>
      </c>
      <c r="J927" s="105" t="s">
        <v>3517</v>
      </c>
    </row>
    <row r="928" spans="1:10" ht="28.5" customHeight="1" x14ac:dyDescent="0.3">
      <c r="A928" s="36" t="s">
        <v>1872</v>
      </c>
      <c r="B928" s="36">
        <f>COUNTIF($A$2:A928,A928)</f>
        <v>1</v>
      </c>
      <c r="C928" s="34">
        <v>43867</v>
      </c>
      <c r="E928" s="37" t="s">
        <v>33</v>
      </c>
      <c r="F928" s="36" t="s">
        <v>11</v>
      </c>
      <c r="G928" s="35" t="s">
        <v>1873</v>
      </c>
      <c r="J928" s="4" t="s">
        <v>1874</v>
      </c>
    </row>
    <row r="929" spans="1:10" ht="28.5" customHeight="1" x14ac:dyDescent="0.3">
      <c r="A929" s="36" t="s">
        <v>1875</v>
      </c>
      <c r="B929" s="36">
        <f>COUNTIF($A$2:A929,A929)</f>
        <v>1</v>
      </c>
      <c r="C929" s="34">
        <v>43906</v>
      </c>
      <c r="E929" s="37" t="s">
        <v>33</v>
      </c>
      <c r="F929" s="36" t="s">
        <v>212</v>
      </c>
      <c r="G929" s="35" t="s">
        <v>1876</v>
      </c>
      <c r="J929" s="4" t="s">
        <v>1877</v>
      </c>
    </row>
    <row r="930" spans="1:10" ht="28.5" customHeight="1" x14ac:dyDescent="0.3">
      <c r="A930" s="36" t="s">
        <v>1875</v>
      </c>
      <c r="B930" s="36">
        <f>COUNTIF($A$2:A930,A930)</f>
        <v>2</v>
      </c>
      <c r="C930" s="34">
        <v>43909</v>
      </c>
      <c r="E930" s="37" t="s">
        <v>33</v>
      </c>
      <c r="F930" s="36" t="s">
        <v>212</v>
      </c>
      <c r="G930" s="35" t="s">
        <v>1878</v>
      </c>
      <c r="J930" s="4" t="s">
        <v>1879</v>
      </c>
    </row>
    <row r="931" spans="1:10" ht="28.5" customHeight="1" x14ac:dyDescent="0.3">
      <c r="A931" s="36" t="s">
        <v>1872</v>
      </c>
      <c r="B931" s="36">
        <f>COUNTIF($A$2:A931,A931)</f>
        <v>2</v>
      </c>
      <c r="C931" s="34">
        <v>43909</v>
      </c>
      <c r="E931" s="37" t="s">
        <v>33</v>
      </c>
      <c r="F931" s="36" t="s">
        <v>11</v>
      </c>
      <c r="G931" s="35" t="s">
        <v>1880</v>
      </c>
      <c r="J931" s="4" t="s">
        <v>1881</v>
      </c>
    </row>
    <row r="932" spans="1:10" ht="28.5" customHeight="1" x14ac:dyDescent="0.3">
      <c r="A932" s="36" t="s">
        <v>1882</v>
      </c>
      <c r="B932" s="36">
        <f>COUNTIF($A$2:A932,A932)</f>
        <v>1</v>
      </c>
      <c r="C932" s="34">
        <v>43909</v>
      </c>
      <c r="E932" s="37" t="s">
        <v>33</v>
      </c>
      <c r="F932" s="36" t="s">
        <v>220</v>
      </c>
      <c r="G932" s="35" t="s">
        <v>1883</v>
      </c>
      <c r="J932" s="4" t="s">
        <v>1884</v>
      </c>
    </row>
    <row r="933" spans="1:10" ht="28.5" customHeight="1" x14ac:dyDescent="0.3">
      <c r="A933" s="36" t="s">
        <v>1885</v>
      </c>
      <c r="B933" s="36">
        <f>COUNTIF($A$2:A933,A933)</f>
        <v>1</v>
      </c>
      <c r="C933" s="34">
        <v>43913</v>
      </c>
      <c r="E933" s="37" t="s">
        <v>33</v>
      </c>
      <c r="F933" s="36" t="s">
        <v>212</v>
      </c>
      <c r="G933" s="35" t="s">
        <v>1886</v>
      </c>
      <c r="J933" s="4" t="s">
        <v>1887</v>
      </c>
    </row>
    <row r="934" spans="1:10" ht="28.5" customHeight="1" x14ac:dyDescent="0.3">
      <c r="A934" s="36" t="s">
        <v>1888</v>
      </c>
      <c r="B934" s="36">
        <f>COUNTIF($A$2:A934,A934)</f>
        <v>1</v>
      </c>
      <c r="C934" s="34">
        <v>43914</v>
      </c>
      <c r="E934" s="37" t="s">
        <v>33</v>
      </c>
      <c r="F934" s="36" t="s">
        <v>220</v>
      </c>
      <c r="G934" s="35" t="s">
        <v>1889</v>
      </c>
      <c r="J934" s="4" t="s">
        <v>1890</v>
      </c>
    </row>
    <row r="935" spans="1:10" ht="28.5" customHeight="1" x14ac:dyDescent="0.3">
      <c r="A935" s="36" t="s">
        <v>1891</v>
      </c>
      <c r="B935" s="36">
        <f>COUNTIF($A$2:A935,A935)</f>
        <v>1</v>
      </c>
      <c r="C935" s="34">
        <v>43916</v>
      </c>
      <c r="E935" s="37" t="s">
        <v>33</v>
      </c>
      <c r="F935" s="36" t="s">
        <v>13</v>
      </c>
      <c r="G935" s="35" t="s">
        <v>1892</v>
      </c>
      <c r="J935" s="4" t="s">
        <v>1893</v>
      </c>
    </row>
    <row r="936" spans="1:10" ht="28.5" customHeight="1" x14ac:dyDescent="0.3">
      <c r="A936" s="36" t="s">
        <v>1894</v>
      </c>
      <c r="B936" s="36">
        <f>COUNTIF($A$2:A936,A936)</f>
        <v>1</v>
      </c>
      <c r="C936" s="34">
        <v>43931</v>
      </c>
      <c r="E936" s="37" t="s">
        <v>33</v>
      </c>
      <c r="F936" s="36" t="s">
        <v>3</v>
      </c>
      <c r="G936" s="35" t="s">
        <v>1895</v>
      </c>
      <c r="J936" s="4" t="s">
        <v>1896</v>
      </c>
    </row>
    <row r="937" spans="1:10" ht="28.5" customHeight="1" x14ac:dyDescent="0.3">
      <c r="A937" s="36" t="s">
        <v>1897</v>
      </c>
      <c r="B937" s="36">
        <f>COUNTIF($A$2:A937,A937)</f>
        <v>1</v>
      </c>
      <c r="C937" s="34">
        <v>43931</v>
      </c>
      <c r="E937" s="37" t="s">
        <v>33</v>
      </c>
      <c r="F937" s="36" t="s">
        <v>212</v>
      </c>
      <c r="G937" s="35" t="s">
        <v>1898</v>
      </c>
      <c r="J937" s="4" t="s">
        <v>1899</v>
      </c>
    </row>
    <row r="938" spans="1:10" ht="28.5" customHeight="1" x14ac:dyDescent="0.3">
      <c r="A938" s="36" t="s">
        <v>1872</v>
      </c>
      <c r="B938" s="36">
        <f>COUNTIF($A$2:A938,A938)</f>
        <v>3</v>
      </c>
      <c r="C938" s="34">
        <v>43937</v>
      </c>
      <c r="E938" s="37" t="s">
        <v>33</v>
      </c>
      <c r="F938" s="36" t="s">
        <v>11</v>
      </c>
      <c r="G938" s="35" t="s">
        <v>1900</v>
      </c>
      <c r="J938" s="4" t="s">
        <v>1901</v>
      </c>
    </row>
    <row r="939" spans="1:10" ht="28.5" customHeight="1" x14ac:dyDescent="0.3">
      <c r="A939" s="34" t="s">
        <v>1902</v>
      </c>
      <c r="B939" s="36">
        <f>COUNTIF($A$2:A939,A939)</f>
        <v>1</v>
      </c>
      <c r="C939" s="34">
        <v>43937</v>
      </c>
      <c r="D939" s="34"/>
      <c r="E939" s="34" t="s">
        <v>33</v>
      </c>
      <c r="F939" s="34" t="s">
        <v>220</v>
      </c>
      <c r="G939" s="31" t="s">
        <v>1903</v>
      </c>
      <c r="H939" s="9"/>
      <c r="I939" s="31"/>
      <c r="J939" s="4" t="s">
        <v>1904</v>
      </c>
    </row>
    <row r="940" spans="1:10" ht="28.5" customHeight="1" x14ac:dyDescent="0.3">
      <c r="A940" s="36" t="s">
        <v>1872</v>
      </c>
      <c r="B940" s="36">
        <f>COUNTIF($A$2:A940,A940)</f>
        <v>4</v>
      </c>
      <c r="C940" s="34">
        <v>44007</v>
      </c>
      <c r="D940" s="34"/>
      <c r="E940" s="34" t="s">
        <v>33</v>
      </c>
      <c r="F940" s="34" t="s">
        <v>11</v>
      </c>
      <c r="G940" s="31" t="s">
        <v>1905</v>
      </c>
      <c r="H940" s="9"/>
      <c r="I940" s="31"/>
      <c r="J940" s="4" t="s">
        <v>1906</v>
      </c>
    </row>
    <row r="941" spans="1:10" ht="28.5" customHeight="1" x14ac:dyDescent="0.3">
      <c r="A941" s="36" t="s">
        <v>1872</v>
      </c>
      <c r="B941" s="36">
        <f>COUNTIF($A$2:A941,A941)</f>
        <v>5</v>
      </c>
      <c r="C941" s="34">
        <v>44063</v>
      </c>
      <c r="E941" s="37" t="s">
        <v>33</v>
      </c>
      <c r="F941" s="36" t="s">
        <v>11</v>
      </c>
      <c r="G941" s="35" t="s">
        <v>1907</v>
      </c>
      <c r="J941" s="4" t="s">
        <v>1908</v>
      </c>
    </row>
    <row r="942" spans="1:10" ht="28.5" customHeight="1" x14ac:dyDescent="0.3">
      <c r="A942" s="36" t="s">
        <v>1885</v>
      </c>
      <c r="B942" s="36">
        <f>COUNTIF($A$2:A942,A942)</f>
        <v>2</v>
      </c>
      <c r="C942" s="34">
        <v>44088</v>
      </c>
      <c r="E942" s="37" t="s">
        <v>33</v>
      </c>
      <c r="F942" s="36" t="s">
        <v>212</v>
      </c>
      <c r="G942" s="35" t="s">
        <v>1909</v>
      </c>
      <c r="J942" s="4" t="s">
        <v>1910</v>
      </c>
    </row>
    <row r="943" spans="1:10" ht="28.5" customHeight="1" x14ac:dyDescent="0.3">
      <c r="A943" s="36" t="s">
        <v>1872</v>
      </c>
      <c r="B943" s="36">
        <f>COUNTIF($A$2:A943,A943)</f>
        <v>6</v>
      </c>
      <c r="C943" s="34">
        <v>44105</v>
      </c>
      <c r="E943" s="37" t="s">
        <v>33</v>
      </c>
      <c r="F943" s="36" t="s">
        <v>11</v>
      </c>
      <c r="G943" s="35" t="s">
        <v>1907</v>
      </c>
      <c r="J943" s="4" t="s">
        <v>1911</v>
      </c>
    </row>
    <row r="944" spans="1:10" ht="28.5" customHeight="1" x14ac:dyDescent="0.3">
      <c r="A944" s="36" t="s">
        <v>1885</v>
      </c>
      <c r="B944" s="36">
        <f>COUNTIF($A$2:A944,A944)</f>
        <v>3</v>
      </c>
      <c r="C944" s="34">
        <v>44105</v>
      </c>
      <c r="E944" s="37" t="s">
        <v>33</v>
      </c>
      <c r="F944" s="36" t="s">
        <v>212</v>
      </c>
      <c r="G944" s="35" t="s">
        <v>1912</v>
      </c>
      <c r="J944" s="4" t="s">
        <v>1913</v>
      </c>
    </row>
    <row r="945" spans="1:10" ht="28.5" customHeight="1" x14ac:dyDescent="0.3">
      <c r="A945" s="36" t="s">
        <v>1872</v>
      </c>
      <c r="B945" s="36">
        <f>COUNTIF($A$2:A945,A945)</f>
        <v>7</v>
      </c>
      <c r="C945" s="34">
        <v>44154</v>
      </c>
      <c r="E945" s="37" t="s">
        <v>33</v>
      </c>
      <c r="F945" s="36" t="s">
        <v>11</v>
      </c>
      <c r="G945" s="35" t="s">
        <v>1914</v>
      </c>
      <c r="J945" s="4" t="s">
        <v>1915</v>
      </c>
    </row>
    <row r="946" spans="1:10" ht="28.5" customHeight="1" x14ac:dyDescent="0.3">
      <c r="A946" s="36" t="s">
        <v>1872</v>
      </c>
      <c r="B946" s="36">
        <f>COUNTIF($A$2:A946,A946)</f>
        <v>8</v>
      </c>
      <c r="C946" s="34">
        <v>44181</v>
      </c>
      <c r="E946" s="37" t="s">
        <v>33</v>
      </c>
      <c r="F946" s="36" t="s">
        <v>11</v>
      </c>
      <c r="G946" s="35" t="s">
        <v>1916</v>
      </c>
      <c r="J946" s="4" t="s">
        <v>1917</v>
      </c>
    </row>
    <row r="947" spans="1:10" ht="28.5" customHeight="1" x14ac:dyDescent="0.3">
      <c r="A947" s="36" t="s">
        <v>1872</v>
      </c>
      <c r="B947" s="36">
        <f>COUNTIF($A$2:A947,A947)</f>
        <v>9</v>
      </c>
      <c r="C947" s="34">
        <v>44237</v>
      </c>
      <c r="E947" s="37" t="s">
        <v>33</v>
      </c>
      <c r="F947" s="36" t="s">
        <v>11</v>
      </c>
      <c r="G947" s="35" t="s">
        <v>1916</v>
      </c>
      <c r="J947" s="4" t="s">
        <v>1918</v>
      </c>
    </row>
    <row r="948" spans="1:10" ht="28.5" customHeight="1" x14ac:dyDescent="0.3">
      <c r="A948" s="36" t="s">
        <v>1872</v>
      </c>
      <c r="B948" s="36">
        <f>COUNTIF($A$2:A948,A948)</f>
        <v>10</v>
      </c>
      <c r="C948" s="34">
        <v>44279</v>
      </c>
      <c r="E948" s="37" t="s">
        <v>33</v>
      </c>
      <c r="F948" s="36" t="s">
        <v>11</v>
      </c>
      <c r="G948" s="35" t="s">
        <v>1916</v>
      </c>
      <c r="J948" s="4" t="s">
        <v>1919</v>
      </c>
    </row>
    <row r="949" spans="1:10" ht="28.5" customHeight="1" x14ac:dyDescent="0.3">
      <c r="A949" s="36" t="s">
        <v>1872</v>
      </c>
      <c r="B949" s="36">
        <f>COUNTIF($A$2:A949,A949)</f>
        <v>11</v>
      </c>
      <c r="C949" s="34">
        <v>44327</v>
      </c>
      <c r="E949" s="37" t="s">
        <v>33</v>
      </c>
      <c r="F949" s="36" t="s">
        <v>11</v>
      </c>
      <c r="G949" s="35" t="s">
        <v>1916</v>
      </c>
      <c r="J949" s="4" t="s">
        <v>1920</v>
      </c>
    </row>
    <row r="950" spans="1:10" ht="28.5" customHeight="1" x14ac:dyDescent="0.3">
      <c r="A950" s="36" t="s">
        <v>1872</v>
      </c>
      <c r="B950" s="36">
        <f>COUNTIF($A$2:A950,A950)</f>
        <v>12</v>
      </c>
      <c r="C950" s="34">
        <v>44370</v>
      </c>
      <c r="E950" s="37" t="s">
        <v>33</v>
      </c>
      <c r="F950" s="36" t="s">
        <v>11</v>
      </c>
      <c r="G950" s="35" t="s">
        <v>1916</v>
      </c>
      <c r="J950" s="4" t="s">
        <v>1921</v>
      </c>
    </row>
    <row r="951" spans="1:10" ht="28.5" customHeight="1" x14ac:dyDescent="0.3">
      <c r="A951" s="36" t="s">
        <v>1872</v>
      </c>
      <c r="B951" s="36">
        <f>COUNTIF($A$2:A951,A951)</f>
        <v>13</v>
      </c>
      <c r="C951" s="34">
        <v>44419</v>
      </c>
      <c r="E951" s="37" t="s">
        <v>33</v>
      </c>
      <c r="F951" s="36" t="s">
        <v>11</v>
      </c>
      <c r="G951" s="35" t="s">
        <v>1916</v>
      </c>
      <c r="J951" s="4" t="s">
        <v>1922</v>
      </c>
    </row>
    <row r="952" spans="1:10" ht="28.5" customHeight="1" x14ac:dyDescent="0.3">
      <c r="A952" s="36" t="s">
        <v>1872</v>
      </c>
      <c r="B952" s="36">
        <f>COUNTIF($A$2:A952,A952)</f>
        <v>14</v>
      </c>
      <c r="C952" s="34">
        <v>44461</v>
      </c>
      <c r="E952" s="37" t="s">
        <v>33</v>
      </c>
      <c r="F952" s="36" t="s">
        <v>11</v>
      </c>
      <c r="G952" s="35" t="s">
        <v>1916</v>
      </c>
      <c r="J952" s="4" t="s">
        <v>1923</v>
      </c>
    </row>
    <row r="953" spans="1:10" ht="28.5" customHeight="1" x14ac:dyDescent="0.3">
      <c r="A953" s="107" t="s">
        <v>1872</v>
      </c>
      <c r="B953" s="107">
        <f>COUNTIF($A$2:A953,A953)</f>
        <v>15</v>
      </c>
      <c r="C953" s="108">
        <v>44517</v>
      </c>
      <c r="D953" s="107"/>
      <c r="E953" s="109" t="s">
        <v>33</v>
      </c>
      <c r="F953" s="107" t="s">
        <v>11</v>
      </c>
      <c r="G953" s="106" t="s">
        <v>1916</v>
      </c>
      <c r="H953" s="110"/>
      <c r="I953" s="106"/>
      <c r="J953" s="112" t="s">
        <v>3466</v>
      </c>
    </row>
    <row r="954" spans="1:10" ht="28.5" customHeight="1" x14ac:dyDescent="0.3">
      <c r="A954" s="107" t="s">
        <v>1872</v>
      </c>
      <c r="B954" s="107">
        <f>COUNTIF($A$2:A954,A954)</f>
        <v>16</v>
      </c>
      <c r="C954" s="108">
        <v>44545</v>
      </c>
      <c r="D954" s="107"/>
      <c r="E954" s="109" t="s">
        <v>33</v>
      </c>
      <c r="F954" s="107" t="s">
        <v>11</v>
      </c>
      <c r="G954" s="106" t="s">
        <v>1916</v>
      </c>
      <c r="H954" s="110"/>
      <c r="I954" s="106"/>
      <c r="J954" s="112" t="s">
        <v>3467</v>
      </c>
    </row>
    <row r="955" spans="1:10" ht="28.5" customHeight="1" x14ac:dyDescent="0.3">
      <c r="A955" s="36" t="s">
        <v>1924</v>
      </c>
      <c r="B955" s="36">
        <f>COUNTIF($A$2:A955,A955)</f>
        <v>1</v>
      </c>
      <c r="C955" s="34">
        <v>43906</v>
      </c>
      <c r="E955" s="37" t="s">
        <v>34</v>
      </c>
      <c r="F955" s="36" t="s">
        <v>3</v>
      </c>
      <c r="G955" s="35" t="s">
        <v>1925</v>
      </c>
      <c r="J955" s="4" t="s">
        <v>1926</v>
      </c>
    </row>
    <row r="956" spans="1:10" ht="28.5" customHeight="1" x14ac:dyDescent="0.3">
      <c r="A956" s="36" t="s">
        <v>1927</v>
      </c>
      <c r="B956" s="36">
        <f>COUNTIF($A$2:A956,A956)</f>
        <v>1</v>
      </c>
      <c r="C956" s="34">
        <v>43906</v>
      </c>
      <c r="E956" s="37" t="s">
        <v>34</v>
      </c>
      <c r="F956" s="36" t="s">
        <v>212</v>
      </c>
      <c r="G956" s="35" t="s">
        <v>1928</v>
      </c>
      <c r="J956" s="4" t="s">
        <v>1926</v>
      </c>
    </row>
    <row r="957" spans="1:10" ht="28.5" customHeight="1" x14ac:dyDescent="0.3">
      <c r="A957" s="36" t="s">
        <v>1929</v>
      </c>
      <c r="B957" s="36">
        <f>COUNTIF($A$2:A957,A957)</f>
        <v>1</v>
      </c>
      <c r="C957" s="34">
        <v>43906</v>
      </c>
      <c r="E957" s="37" t="s">
        <v>34</v>
      </c>
      <c r="F957" s="36" t="s">
        <v>212</v>
      </c>
      <c r="G957" s="35" t="s">
        <v>1930</v>
      </c>
      <c r="J957" s="4" t="s">
        <v>1926</v>
      </c>
    </row>
    <row r="958" spans="1:10" ht="28.5" customHeight="1" x14ac:dyDescent="0.3">
      <c r="A958" s="36" t="s">
        <v>1931</v>
      </c>
      <c r="B958" s="36">
        <f>COUNTIF($A$2:A958,A958)</f>
        <v>1</v>
      </c>
      <c r="C958" s="34">
        <v>43907</v>
      </c>
      <c r="E958" s="37" t="s">
        <v>34</v>
      </c>
      <c r="F958" s="36" t="s">
        <v>11</v>
      </c>
      <c r="G958" s="35" t="s">
        <v>1932</v>
      </c>
      <c r="J958" s="4" t="s">
        <v>1933</v>
      </c>
    </row>
    <row r="959" spans="1:10" ht="28.5" customHeight="1" x14ac:dyDescent="0.3">
      <c r="A959" s="36" t="s">
        <v>1934</v>
      </c>
      <c r="B959" s="36">
        <f>COUNTIF($A$2:A959,A959)</f>
        <v>1</v>
      </c>
      <c r="C959" s="34">
        <v>43907</v>
      </c>
      <c r="E959" s="37" t="s">
        <v>34</v>
      </c>
      <c r="F959" s="36" t="s">
        <v>220</v>
      </c>
      <c r="G959" s="35" t="s">
        <v>1935</v>
      </c>
      <c r="J959" s="4" t="s">
        <v>1933</v>
      </c>
    </row>
    <row r="960" spans="1:10" ht="28.5" customHeight="1" x14ac:dyDescent="0.3">
      <c r="A960" s="36" t="s">
        <v>1936</v>
      </c>
      <c r="B960" s="36">
        <f>COUNTIF($A$2:A960,A960)</f>
        <v>1</v>
      </c>
      <c r="C960" s="34">
        <v>43907</v>
      </c>
      <c r="E960" s="37" t="s">
        <v>34</v>
      </c>
      <c r="F960" s="36" t="s">
        <v>220</v>
      </c>
      <c r="G960" s="35" t="s">
        <v>1937</v>
      </c>
      <c r="J960" s="4" t="s">
        <v>1933</v>
      </c>
    </row>
    <row r="961" spans="1:10" ht="28.5" customHeight="1" x14ac:dyDescent="0.3">
      <c r="A961" s="36" t="s">
        <v>1924</v>
      </c>
      <c r="B961" s="36">
        <f>COUNTIF($A$2:A961,A961)</f>
        <v>2</v>
      </c>
      <c r="C961" s="34">
        <v>43929</v>
      </c>
      <c r="E961" s="37" t="s">
        <v>34</v>
      </c>
      <c r="F961" s="36" t="s">
        <v>3</v>
      </c>
      <c r="G961" s="35" t="s">
        <v>1938</v>
      </c>
      <c r="J961" s="4" t="s">
        <v>1939</v>
      </c>
    </row>
    <row r="962" spans="1:10" ht="28.5" customHeight="1" x14ac:dyDescent="0.3">
      <c r="A962" s="36" t="s">
        <v>1931</v>
      </c>
      <c r="B962" s="36">
        <f>COUNTIF($A$2:A962,A962)</f>
        <v>2</v>
      </c>
      <c r="C962" s="34">
        <v>43929</v>
      </c>
      <c r="E962" s="37" t="s">
        <v>34</v>
      </c>
      <c r="F962" s="36" t="s">
        <v>11</v>
      </c>
      <c r="G962" s="35" t="s">
        <v>1940</v>
      </c>
      <c r="J962" s="4" t="s">
        <v>1939</v>
      </c>
    </row>
    <row r="963" spans="1:10" ht="28.5" customHeight="1" x14ac:dyDescent="0.3">
      <c r="A963" s="36" t="s">
        <v>1941</v>
      </c>
      <c r="B963" s="36">
        <f>COUNTIF($A$2:A963,A963)</f>
        <v>1</v>
      </c>
      <c r="C963" s="34">
        <v>43929</v>
      </c>
      <c r="E963" s="37" t="s">
        <v>34</v>
      </c>
      <c r="F963" s="36" t="s">
        <v>212</v>
      </c>
      <c r="G963" s="35" t="s">
        <v>1942</v>
      </c>
      <c r="I963" s="35" t="s">
        <v>1943</v>
      </c>
      <c r="J963" s="4" t="s">
        <v>1939</v>
      </c>
    </row>
    <row r="964" spans="1:10" ht="28.5" customHeight="1" x14ac:dyDescent="0.3">
      <c r="A964" s="36" t="s">
        <v>1931</v>
      </c>
      <c r="B964" s="36">
        <f>COUNTIF($A$2:A964,A964)</f>
        <v>3</v>
      </c>
      <c r="C964" s="34">
        <v>43979</v>
      </c>
      <c r="E964" s="37" t="s">
        <v>34</v>
      </c>
      <c r="F964" s="36" t="s">
        <v>11</v>
      </c>
      <c r="G964" s="35" t="s">
        <v>1944</v>
      </c>
      <c r="J964" s="4" t="s">
        <v>1945</v>
      </c>
    </row>
    <row r="965" spans="1:10" ht="28.5" customHeight="1" x14ac:dyDescent="0.3">
      <c r="A965" s="36" t="s">
        <v>1931</v>
      </c>
      <c r="B965" s="36">
        <f>COUNTIF($A$2:A965,A965)</f>
        <v>4</v>
      </c>
      <c r="C965" s="34">
        <v>43998</v>
      </c>
      <c r="E965" s="37" t="s">
        <v>34</v>
      </c>
      <c r="F965" s="36" t="s">
        <v>11</v>
      </c>
      <c r="G965" s="35" t="s">
        <v>1946</v>
      </c>
      <c r="J965" s="4" t="s">
        <v>1947</v>
      </c>
    </row>
    <row r="966" spans="1:10" ht="28.5" customHeight="1" x14ac:dyDescent="0.3">
      <c r="A966" s="36" t="s">
        <v>1931</v>
      </c>
      <c r="B966" s="36">
        <f>COUNTIF($A$2:A966,A966)</f>
        <v>5</v>
      </c>
      <c r="C966" s="34">
        <v>44026</v>
      </c>
      <c r="E966" s="37" t="s">
        <v>34</v>
      </c>
      <c r="F966" s="36" t="s">
        <v>11</v>
      </c>
      <c r="G966" s="35" t="s">
        <v>1946</v>
      </c>
      <c r="J966" s="4" t="s">
        <v>1948</v>
      </c>
    </row>
    <row r="967" spans="1:10" ht="28.5" customHeight="1" x14ac:dyDescent="0.3">
      <c r="A967" s="36" t="s">
        <v>1931</v>
      </c>
      <c r="B967" s="36">
        <f>COUNTIF($A$2:A967,A967)</f>
        <v>6</v>
      </c>
      <c r="C967" s="34">
        <v>44089</v>
      </c>
      <c r="E967" s="37" t="s">
        <v>34</v>
      </c>
      <c r="F967" s="36" t="s">
        <v>11</v>
      </c>
      <c r="G967" s="35" t="s">
        <v>1946</v>
      </c>
      <c r="J967" s="4" t="s">
        <v>1949</v>
      </c>
    </row>
    <row r="968" spans="1:10" ht="28.5" customHeight="1" x14ac:dyDescent="0.3">
      <c r="A968" s="36" t="s">
        <v>1931</v>
      </c>
      <c r="B968" s="36">
        <f>COUNTIF($A$2:A968,A968)</f>
        <v>7</v>
      </c>
      <c r="C968" s="34">
        <v>44111</v>
      </c>
      <c r="E968" s="37" t="s">
        <v>34</v>
      </c>
      <c r="F968" s="36" t="s">
        <v>11</v>
      </c>
      <c r="G968" s="35" t="s">
        <v>1946</v>
      </c>
      <c r="J968" s="4" t="s">
        <v>1950</v>
      </c>
    </row>
    <row r="969" spans="1:10" ht="28.5" customHeight="1" x14ac:dyDescent="0.3">
      <c r="A969" s="36" t="s">
        <v>1931</v>
      </c>
      <c r="B969" s="36">
        <f>COUNTIF($A$2:A969,A969)</f>
        <v>8</v>
      </c>
      <c r="C969" s="34">
        <v>44141</v>
      </c>
      <c r="E969" s="37" t="s">
        <v>34</v>
      </c>
      <c r="F969" s="36" t="s">
        <v>11</v>
      </c>
      <c r="G969" s="35" t="s">
        <v>1946</v>
      </c>
      <c r="J969" s="4" t="s">
        <v>1951</v>
      </c>
    </row>
    <row r="970" spans="1:10" ht="28.5" customHeight="1" x14ac:dyDescent="0.3">
      <c r="A970" s="36" t="s">
        <v>1931</v>
      </c>
      <c r="B970" s="36">
        <f>COUNTIF($A$2:A970,A970)</f>
        <v>9</v>
      </c>
      <c r="C970" s="34">
        <v>44167</v>
      </c>
      <c r="E970" s="37" t="s">
        <v>34</v>
      </c>
      <c r="F970" s="36" t="s">
        <v>11</v>
      </c>
      <c r="G970" s="35" t="s">
        <v>1946</v>
      </c>
      <c r="J970" s="4" t="s">
        <v>1952</v>
      </c>
    </row>
    <row r="971" spans="1:10" ht="28.5" customHeight="1" x14ac:dyDescent="0.3">
      <c r="A971" s="36" t="s">
        <v>1931</v>
      </c>
      <c r="B971" s="36">
        <f>COUNTIF($A$2:A971,A971)</f>
        <v>10</v>
      </c>
      <c r="C971" s="34">
        <v>44209</v>
      </c>
      <c r="E971" s="37" t="s">
        <v>34</v>
      </c>
      <c r="F971" s="36" t="s">
        <v>11</v>
      </c>
      <c r="G971" s="35" t="s">
        <v>1946</v>
      </c>
      <c r="J971" s="4" t="s">
        <v>1953</v>
      </c>
    </row>
    <row r="972" spans="1:10" ht="28.5" customHeight="1" x14ac:dyDescent="0.3">
      <c r="A972" s="36" t="s">
        <v>1931</v>
      </c>
      <c r="B972" s="36">
        <f>COUNTIF($A$2:A972,A972)</f>
        <v>11</v>
      </c>
      <c r="C972" s="34">
        <v>44230</v>
      </c>
      <c r="E972" s="37" t="s">
        <v>34</v>
      </c>
      <c r="F972" s="36" t="s">
        <v>11</v>
      </c>
      <c r="G972" s="35" t="s">
        <v>1946</v>
      </c>
      <c r="J972" s="4" t="s">
        <v>1954</v>
      </c>
    </row>
    <row r="973" spans="1:10" ht="28.5" customHeight="1" x14ac:dyDescent="0.3">
      <c r="A973" s="36" t="s">
        <v>1931</v>
      </c>
      <c r="B973" s="36">
        <f>COUNTIF($A$2:A973,A973)</f>
        <v>12</v>
      </c>
      <c r="C973" s="34">
        <v>44258</v>
      </c>
      <c r="E973" s="37" t="s">
        <v>34</v>
      </c>
      <c r="F973" s="36" t="s">
        <v>11</v>
      </c>
      <c r="G973" s="35" t="s">
        <v>1946</v>
      </c>
      <c r="J973" s="4" t="s">
        <v>1955</v>
      </c>
    </row>
    <row r="974" spans="1:10" ht="28.5" customHeight="1" x14ac:dyDescent="0.3">
      <c r="A974" s="36" t="s">
        <v>1931</v>
      </c>
      <c r="B974" s="36">
        <f>COUNTIF($A$2:A974,A974)</f>
        <v>13</v>
      </c>
      <c r="C974" s="34">
        <v>44293</v>
      </c>
      <c r="E974" s="37" t="s">
        <v>34</v>
      </c>
      <c r="F974" s="36" t="s">
        <v>11</v>
      </c>
      <c r="G974" s="35" t="s">
        <v>1946</v>
      </c>
      <c r="J974" s="4" t="s">
        <v>1956</v>
      </c>
    </row>
    <row r="975" spans="1:10" ht="28.5" customHeight="1" x14ac:dyDescent="0.3">
      <c r="A975" s="36" t="s">
        <v>1931</v>
      </c>
      <c r="B975" s="36">
        <f>COUNTIF($A$2:A975,A975)</f>
        <v>14</v>
      </c>
      <c r="C975" s="34">
        <v>44321</v>
      </c>
      <c r="E975" s="37" t="s">
        <v>34</v>
      </c>
      <c r="F975" s="36" t="s">
        <v>11</v>
      </c>
      <c r="G975" s="35" t="s">
        <v>1946</v>
      </c>
      <c r="J975" s="4" t="s">
        <v>1957</v>
      </c>
    </row>
    <row r="976" spans="1:10" ht="28.5" customHeight="1" x14ac:dyDescent="0.3">
      <c r="A976" s="36" t="s">
        <v>1931</v>
      </c>
      <c r="B976" s="36">
        <f>COUNTIF($A$2:A976,A976)</f>
        <v>15</v>
      </c>
      <c r="C976" s="34">
        <v>44356</v>
      </c>
      <c r="E976" s="37" t="s">
        <v>34</v>
      </c>
      <c r="F976" s="36" t="s">
        <v>11</v>
      </c>
      <c r="G976" s="35" t="s">
        <v>1946</v>
      </c>
      <c r="J976" s="4" t="s">
        <v>1958</v>
      </c>
    </row>
    <row r="977" spans="1:10" ht="28.5" customHeight="1" x14ac:dyDescent="0.3">
      <c r="A977" s="36" t="s">
        <v>1931</v>
      </c>
      <c r="B977" s="36">
        <f>COUNTIF($A$2:A977,A977)</f>
        <v>16</v>
      </c>
      <c r="C977" s="34">
        <v>44416</v>
      </c>
      <c r="E977" s="37" t="s">
        <v>34</v>
      </c>
      <c r="F977" s="36" t="s">
        <v>11</v>
      </c>
      <c r="G977" s="35" t="s">
        <v>1946</v>
      </c>
      <c r="J977" s="4" t="s">
        <v>1959</v>
      </c>
    </row>
    <row r="978" spans="1:10" ht="28.5" customHeight="1" x14ac:dyDescent="0.3">
      <c r="A978" s="36" t="s">
        <v>1931</v>
      </c>
      <c r="B978" s="36">
        <f>COUNTIF($A$2:A978,A978)</f>
        <v>17</v>
      </c>
      <c r="C978" s="34">
        <v>44447</v>
      </c>
      <c r="E978" s="37" t="s">
        <v>34</v>
      </c>
      <c r="F978" s="36" t="s">
        <v>11</v>
      </c>
      <c r="G978" s="35" t="s">
        <v>1946</v>
      </c>
      <c r="J978" s="4" t="s">
        <v>1960</v>
      </c>
    </row>
    <row r="979" spans="1:10" ht="28.5" customHeight="1" x14ac:dyDescent="0.3">
      <c r="A979" s="36" t="s">
        <v>1931</v>
      </c>
      <c r="B979" s="36">
        <f>COUNTIF($A$2:A979,A979)</f>
        <v>18</v>
      </c>
      <c r="C979" s="34">
        <v>44475</v>
      </c>
      <c r="E979" s="37" t="s">
        <v>34</v>
      </c>
      <c r="F979" s="36" t="s">
        <v>11</v>
      </c>
      <c r="G979" s="35" t="s">
        <v>1961</v>
      </c>
      <c r="H979" s="2" t="s">
        <v>240</v>
      </c>
      <c r="J979" s="4" t="s">
        <v>1962</v>
      </c>
    </row>
    <row r="980" spans="1:10" ht="28.5" customHeight="1" x14ac:dyDescent="0.3">
      <c r="A980" s="36" t="s">
        <v>1936</v>
      </c>
      <c r="B980" s="36">
        <f>COUNTIF($A$2:A980,A980)</f>
        <v>2</v>
      </c>
      <c r="C980" s="34">
        <v>44475</v>
      </c>
      <c r="E980" s="37" t="s">
        <v>34</v>
      </c>
      <c r="F980" s="36" t="s">
        <v>220</v>
      </c>
      <c r="G980" s="35" t="s">
        <v>1963</v>
      </c>
      <c r="H980" s="2" t="s">
        <v>240</v>
      </c>
      <c r="J980" s="4" t="s">
        <v>1962</v>
      </c>
    </row>
    <row r="981" spans="1:10" ht="28.5" customHeight="1" x14ac:dyDescent="0.3">
      <c r="A981" s="36" t="s">
        <v>1931</v>
      </c>
      <c r="B981" s="36">
        <f>COUNTIF($A$2:A981,A981)</f>
        <v>19</v>
      </c>
      <c r="C981" s="34">
        <v>44503</v>
      </c>
      <c r="E981" s="37" t="s">
        <v>34</v>
      </c>
      <c r="F981" s="36" t="s">
        <v>11</v>
      </c>
      <c r="G981" s="35" t="s">
        <v>3385</v>
      </c>
      <c r="H981" s="2" t="s">
        <v>240</v>
      </c>
      <c r="J981" s="53" t="s">
        <v>3384</v>
      </c>
    </row>
    <row r="982" spans="1:10" ht="28.5" customHeight="1" x14ac:dyDescent="0.3">
      <c r="A982" s="36" t="s">
        <v>1931</v>
      </c>
      <c r="B982" s="36">
        <f>COUNTIF($A$2:A982,A982)</f>
        <v>20</v>
      </c>
      <c r="C982" s="34">
        <v>44538</v>
      </c>
      <c r="E982" s="37" t="s">
        <v>34</v>
      </c>
      <c r="F982" s="36" t="s">
        <v>11</v>
      </c>
      <c r="G982" s="35" t="s">
        <v>3387</v>
      </c>
      <c r="H982" s="2" t="s">
        <v>240</v>
      </c>
      <c r="J982" s="53" t="s">
        <v>3388</v>
      </c>
    </row>
    <row r="983" spans="1:10" ht="28.5" customHeight="1" x14ac:dyDescent="0.3">
      <c r="A983" s="36" t="s">
        <v>1931</v>
      </c>
      <c r="B983" s="36">
        <f>COUNTIF($A$2:A983,A983)</f>
        <v>21</v>
      </c>
      <c r="C983" s="34">
        <v>44565</v>
      </c>
      <c r="E983" s="37" t="s">
        <v>34</v>
      </c>
      <c r="F983" s="36" t="s">
        <v>11</v>
      </c>
      <c r="G983" s="35" t="s">
        <v>3416</v>
      </c>
      <c r="H983" s="2" t="s">
        <v>240</v>
      </c>
      <c r="J983" s="53" t="s">
        <v>3390</v>
      </c>
    </row>
    <row r="984" spans="1:10" ht="28.5" customHeight="1" x14ac:dyDescent="0.3">
      <c r="A984" s="36" t="s">
        <v>1964</v>
      </c>
      <c r="B984" s="36">
        <f>COUNTIF($A$2:A984,A984)</f>
        <v>1</v>
      </c>
      <c r="C984" s="34">
        <v>43865</v>
      </c>
      <c r="E984" s="37" t="s">
        <v>35</v>
      </c>
      <c r="F984" s="36" t="s">
        <v>9</v>
      </c>
      <c r="G984" s="35" t="s">
        <v>1965</v>
      </c>
      <c r="J984" s="4" t="s">
        <v>1966</v>
      </c>
    </row>
    <row r="985" spans="1:10" ht="28.5" customHeight="1" x14ac:dyDescent="0.3">
      <c r="A985" s="36" t="s">
        <v>1967</v>
      </c>
      <c r="B985" s="36">
        <f>COUNTIF($A$2:A985,A985)</f>
        <v>1</v>
      </c>
      <c r="C985" s="34">
        <v>43910</v>
      </c>
      <c r="E985" s="37" t="s">
        <v>35</v>
      </c>
      <c r="F985" s="36" t="s">
        <v>11</v>
      </c>
      <c r="G985" s="35" t="s">
        <v>1968</v>
      </c>
      <c r="J985" s="4" t="s">
        <v>1969</v>
      </c>
    </row>
    <row r="986" spans="1:10" ht="28.5" customHeight="1" x14ac:dyDescent="0.3">
      <c r="A986" s="36" t="s">
        <v>1970</v>
      </c>
      <c r="B986" s="36">
        <f>COUNTIF($A$2:A986,A986)</f>
        <v>1</v>
      </c>
      <c r="C986" s="34">
        <v>43910</v>
      </c>
      <c r="E986" s="37" t="s">
        <v>35</v>
      </c>
      <c r="F986" s="36" t="s">
        <v>212</v>
      </c>
      <c r="G986" s="35" t="s">
        <v>1971</v>
      </c>
      <c r="J986" s="4" t="s">
        <v>1969</v>
      </c>
    </row>
    <row r="987" spans="1:10" ht="28.5" customHeight="1" x14ac:dyDescent="0.3">
      <c r="A987" s="36" t="s">
        <v>1972</v>
      </c>
      <c r="B987" s="36">
        <f>COUNTIF($A$2:A987,A987)</f>
        <v>1</v>
      </c>
      <c r="C987" s="34">
        <v>43910</v>
      </c>
      <c r="E987" s="37" t="s">
        <v>35</v>
      </c>
      <c r="F987" s="36" t="s">
        <v>3</v>
      </c>
      <c r="G987" s="35" t="s">
        <v>1973</v>
      </c>
      <c r="J987" s="4" t="s">
        <v>1969</v>
      </c>
    </row>
    <row r="988" spans="1:10" ht="28.5" customHeight="1" x14ac:dyDescent="0.3">
      <c r="A988" s="36" t="s">
        <v>1967</v>
      </c>
      <c r="B988" s="36">
        <f>COUNTIF($A$2:A988,A988)</f>
        <v>2</v>
      </c>
      <c r="C988" s="34">
        <v>43980</v>
      </c>
      <c r="E988" s="37" t="s">
        <v>35</v>
      </c>
      <c r="F988" s="36" t="s">
        <v>11</v>
      </c>
      <c r="G988" s="35" t="s">
        <v>1974</v>
      </c>
      <c r="J988" s="4" t="s">
        <v>1975</v>
      </c>
    </row>
    <row r="989" spans="1:10" ht="28.5" customHeight="1" x14ac:dyDescent="0.3">
      <c r="A989" s="36" t="s">
        <v>1964</v>
      </c>
      <c r="B989" s="36">
        <f>COUNTIF($A$2:A989,A989)</f>
        <v>2</v>
      </c>
      <c r="C989" s="34">
        <v>43987</v>
      </c>
      <c r="E989" s="37" t="s">
        <v>35</v>
      </c>
      <c r="F989" s="36" t="s">
        <v>9</v>
      </c>
      <c r="G989" s="35" t="s">
        <v>1976</v>
      </c>
      <c r="J989" s="4" t="s">
        <v>1977</v>
      </c>
    </row>
    <row r="990" spans="1:10" ht="28.5" customHeight="1" x14ac:dyDescent="0.3">
      <c r="A990" s="36" t="s">
        <v>1967</v>
      </c>
      <c r="B990" s="36">
        <f>COUNTIF($A$2:A990,A990)</f>
        <v>3</v>
      </c>
      <c r="C990" s="34">
        <v>44048</v>
      </c>
      <c r="E990" s="37" t="s">
        <v>35</v>
      </c>
      <c r="F990" s="36" t="s">
        <v>11</v>
      </c>
      <c r="G990" s="35" t="s">
        <v>1978</v>
      </c>
      <c r="J990" s="4" t="s">
        <v>1979</v>
      </c>
    </row>
    <row r="991" spans="1:10" ht="28.5" customHeight="1" x14ac:dyDescent="0.3">
      <c r="A991" s="36" t="s">
        <v>1964</v>
      </c>
      <c r="B991" s="36">
        <f>COUNTIF($A$2:A991,A991)</f>
        <v>3</v>
      </c>
      <c r="C991" s="34">
        <v>44071</v>
      </c>
      <c r="E991" s="37" t="s">
        <v>35</v>
      </c>
      <c r="F991" s="36" t="s">
        <v>9</v>
      </c>
      <c r="G991" s="35" t="s">
        <v>1980</v>
      </c>
      <c r="J991" s="4" t="s">
        <v>1981</v>
      </c>
    </row>
    <row r="992" spans="1:10" ht="28.5" customHeight="1" x14ac:dyDescent="0.3">
      <c r="A992" s="36" t="s">
        <v>1967</v>
      </c>
      <c r="B992" s="36">
        <f>COUNTIF($A$2:A992,A992)</f>
        <v>4</v>
      </c>
      <c r="C992" s="34">
        <v>44147</v>
      </c>
      <c r="E992" s="37" t="s">
        <v>35</v>
      </c>
      <c r="F992" s="36" t="s">
        <v>11</v>
      </c>
      <c r="G992" s="35" t="s">
        <v>1982</v>
      </c>
      <c r="J992" s="4" t="s">
        <v>1983</v>
      </c>
    </row>
    <row r="993" spans="1:10" ht="28.5" customHeight="1" x14ac:dyDescent="0.3">
      <c r="A993" s="36" t="s">
        <v>1984</v>
      </c>
      <c r="B993" s="36">
        <f>COUNTIF($A$2:A993,A993)</f>
        <v>1</v>
      </c>
      <c r="C993" s="34">
        <v>44147</v>
      </c>
      <c r="E993" s="37" t="s">
        <v>35</v>
      </c>
      <c r="F993" s="36" t="s">
        <v>220</v>
      </c>
      <c r="G993" s="35" t="s">
        <v>1985</v>
      </c>
      <c r="J993" s="4" t="s">
        <v>1983</v>
      </c>
    </row>
    <row r="994" spans="1:10" ht="28.5" customHeight="1" x14ac:dyDescent="0.3">
      <c r="A994" s="36" t="s">
        <v>1967</v>
      </c>
      <c r="B994" s="36">
        <f>COUNTIF($A$2:A994,A994)</f>
        <v>5</v>
      </c>
      <c r="C994" s="34">
        <v>44211</v>
      </c>
      <c r="E994" s="37" t="s">
        <v>35</v>
      </c>
      <c r="F994" s="36" t="s">
        <v>11</v>
      </c>
      <c r="G994" s="35" t="s">
        <v>1986</v>
      </c>
      <c r="J994" s="4" t="s">
        <v>1987</v>
      </c>
    </row>
    <row r="995" spans="1:10" ht="28.5" customHeight="1" x14ac:dyDescent="0.3">
      <c r="A995" s="36" t="s">
        <v>1967</v>
      </c>
      <c r="B995" s="36">
        <f>COUNTIF($A$2:A995,A995)</f>
        <v>6</v>
      </c>
      <c r="C995" s="34">
        <v>44270</v>
      </c>
      <c r="E995" s="37" t="s">
        <v>35</v>
      </c>
      <c r="F995" s="36" t="s">
        <v>11</v>
      </c>
      <c r="G995" s="35" t="s">
        <v>1988</v>
      </c>
      <c r="J995" s="4" t="s">
        <v>1989</v>
      </c>
    </row>
    <row r="996" spans="1:10" ht="28.5" customHeight="1" x14ac:dyDescent="0.3">
      <c r="A996" s="36" t="s">
        <v>1967</v>
      </c>
      <c r="B996" s="36">
        <f>COUNTIF($A$2:A996,A996)</f>
        <v>7</v>
      </c>
      <c r="C996" s="34">
        <v>44328</v>
      </c>
      <c r="E996" s="37" t="s">
        <v>35</v>
      </c>
      <c r="F996" s="36" t="s">
        <v>11</v>
      </c>
      <c r="G996" s="35" t="s">
        <v>1990</v>
      </c>
      <c r="J996" s="4" t="s">
        <v>1991</v>
      </c>
    </row>
    <row r="997" spans="1:10" ht="28.5" customHeight="1" x14ac:dyDescent="0.3">
      <c r="A997" s="36" t="s">
        <v>1967</v>
      </c>
      <c r="B997" s="36">
        <f>COUNTIF($A$2:A997,A997)</f>
        <v>8</v>
      </c>
      <c r="C997" s="34">
        <v>44384</v>
      </c>
      <c r="E997" s="37" t="s">
        <v>35</v>
      </c>
      <c r="F997" s="36" t="s">
        <v>11</v>
      </c>
      <c r="G997" s="35" t="s">
        <v>1990</v>
      </c>
      <c r="J997" s="4" t="s">
        <v>1992</v>
      </c>
    </row>
    <row r="998" spans="1:10" ht="28.5" customHeight="1" x14ac:dyDescent="0.3">
      <c r="A998" s="36" t="s">
        <v>1967</v>
      </c>
      <c r="B998" s="36">
        <f>COUNTIF($A$2:A998,A998)</f>
        <v>9</v>
      </c>
      <c r="C998" s="34">
        <v>44414</v>
      </c>
      <c r="E998" s="37" t="s">
        <v>35</v>
      </c>
      <c r="F998" s="36" t="s">
        <v>11</v>
      </c>
      <c r="G998" s="35" t="s">
        <v>1990</v>
      </c>
      <c r="J998" s="4" t="s">
        <v>1993</v>
      </c>
    </row>
    <row r="999" spans="1:10" ht="28.5" customHeight="1" x14ac:dyDescent="0.3">
      <c r="A999" s="36" t="s">
        <v>1967</v>
      </c>
      <c r="B999" s="36">
        <f>COUNTIF($A$2:A999,A999)</f>
        <v>10</v>
      </c>
      <c r="C999" s="34">
        <v>44474</v>
      </c>
      <c r="E999" s="37" t="s">
        <v>35</v>
      </c>
      <c r="F999" s="36" t="s">
        <v>11</v>
      </c>
      <c r="G999" s="35" t="s">
        <v>1994</v>
      </c>
      <c r="H999" s="2" t="s">
        <v>240</v>
      </c>
      <c r="J999" s="4" t="s">
        <v>1995</v>
      </c>
    </row>
    <row r="1000" spans="1:10" ht="28.5" customHeight="1" x14ac:dyDescent="0.3">
      <c r="A1000" s="36" t="s">
        <v>1967</v>
      </c>
      <c r="B1000" s="36">
        <f>COUNTIF($A$2:A1000,A1000)</f>
        <v>11</v>
      </c>
      <c r="C1000" s="34">
        <v>44509</v>
      </c>
      <c r="E1000" s="37" t="s">
        <v>35</v>
      </c>
      <c r="F1000" s="36" t="s">
        <v>11</v>
      </c>
      <c r="G1000" s="35" t="s">
        <v>3392</v>
      </c>
      <c r="H1000" s="2" t="s">
        <v>240</v>
      </c>
      <c r="J1000" s="53" t="s">
        <v>3393</v>
      </c>
    </row>
    <row r="1001" spans="1:10" ht="28.5" customHeight="1" x14ac:dyDescent="0.3">
      <c r="A1001" s="36" t="s">
        <v>1967</v>
      </c>
      <c r="B1001" s="36">
        <f>COUNTIF($A$2:A1001,A1001)</f>
        <v>12</v>
      </c>
      <c r="C1001" s="34">
        <v>44571</v>
      </c>
      <c r="E1001" s="37" t="s">
        <v>35</v>
      </c>
      <c r="F1001" s="36" t="s">
        <v>11</v>
      </c>
      <c r="G1001" s="35" t="s">
        <v>3396</v>
      </c>
      <c r="H1001" s="2" t="s">
        <v>240</v>
      </c>
      <c r="J1001" s="53" t="s">
        <v>3395</v>
      </c>
    </row>
    <row r="1002" spans="1:10" ht="28.5" customHeight="1" x14ac:dyDescent="0.3">
      <c r="A1002" s="36" t="s">
        <v>1996</v>
      </c>
      <c r="B1002" s="36">
        <f>COUNTIF($A$2:A1002,A1002)</f>
        <v>1</v>
      </c>
      <c r="C1002" s="34">
        <v>43868</v>
      </c>
      <c r="E1002" s="37" t="s">
        <v>36</v>
      </c>
      <c r="F1002" s="36" t="s">
        <v>11</v>
      </c>
      <c r="G1002" s="35" t="s">
        <v>1997</v>
      </c>
      <c r="I1002" s="96"/>
      <c r="J1002" s="4" t="s">
        <v>1998</v>
      </c>
    </row>
    <row r="1003" spans="1:10" ht="28.5" customHeight="1" x14ac:dyDescent="0.3">
      <c r="A1003" s="36" t="s">
        <v>1999</v>
      </c>
      <c r="B1003" s="36">
        <f>COUNTIF($A$2:A1003,A1003)</f>
        <v>1</v>
      </c>
      <c r="C1003" s="34">
        <v>43900</v>
      </c>
      <c r="E1003" s="37" t="s">
        <v>36</v>
      </c>
      <c r="F1003" s="36" t="s">
        <v>9</v>
      </c>
      <c r="G1003" s="35" t="s">
        <v>2000</v>
      </c>
      <c r="I1003" s="96"/>
      <c r="J1003" s="4" t="s">
        <v>2001</v>
      </c>
    </row>
    <row r="1004" spans="1:10" ht="28.5" customHeight="1" x14ac:dyDescent="0.3">
      <c r="A1004" s="36" t="s">
        <v>2002</v>
      </c>
      <c r="B1004" s="36">
        <f>COUNTIF($A$2:A1004,A1004)</f>
        <v>1</v>
      </c>
      <c r="C1004" s="34">
        <v>43900</v>
      </c>
      <c r="E1004" s="37" t="s">
        <v>36</v>
      </c>
      <c r="F1004" s="36" t="s">
        <v>212</v>
      </c>
      <c r="G1004" s="35" t="s">
        <v>2003</v>
      </c>
      <c r="I1004" s="96"/>
      <c r="J1004" s="4" t="s">
        <v>2001</v>
      </c>
    </row>
    <row r="1005" spans="1:10" ht="28.5" customHeight="1" x14ac:dyDescent="0.3">
      <c r="A1005" s="36" t="s">
        <v>2004</v>
      </c>
      <c r="B1005" s="36">
        <f>COUNTIF($A$2:A1005,A1005)</f>
        <v>1</v>
      </c>
      <c r="C1005" s="34">
        <v>43910</v>
      </c>
      <c r="E1005" s="37" t="s">
        <v>36</v>
      </c>
      <c r="F1005" s="36" t="s">
        <v>212</v>
      </c>
      <c r="G1005" s="35" t="s">
        <v>2005</v>
      </c>
      <c r="I1005" s="96"/>
      <c r="J1005" s="4" t="s">
        <v>2006</v>
      </c>
    </row>
    <row r="1006" spans="1:10" ht="28.5" customHeight="1" x14ac:dyDescent="0.3">
      <c r="A1006" s="36" t="s">
        <v>3563</v>
      </c>
      <c r="B1006" s="36">
        <f>COUNTIF($A$2:A1006,A1006)</f>
        <v>1</v>
      </c>
      <c r="C1006" s="34">
        <v>43910</v>
      </c>
      <c r="E1006" s="37" t="s">
        <v>36</v>
      </c>
      <c r="F1006" s="36" t="s">
        <v>212</v>
      </c>
      <c r="G1006" s="35" t="s">
        <v>2008</v>
      </c>
      <c r="I1006" s="94"/>
      <c r="J1006" s="4" t="s">
        <v>2006</v>
      </c>
    </row>
    <row r="1007" spans="1:10" ht="28.5" customHeight="1" x14ac:dyDescent="0.3">
      <c r="A1007" s="36" t="s">
        <v>1996</v>
      </c>
      <c r="B1007" s="36">
        <f>COUNTIF($A$2:A1007,A1007)</f>
        <v>2</v>
      </c>
      <c r="C1007" s="34">
        <v>43910</v>
      </c>
      <c r="E1007" s="37" t="s">
        <v>36</v>
      </c>
      <c r="F1007" s="36" t="s">
        <v>11</v>
      </c>
      <c r="G1007" s="35" t="s">
        <v>2009</v>
      </c>
      <c r="I1007" s="96"/>
      <c r="J1007" s="4" t="s">
        <v>2010</v>
      </c>
    </row>
    <row r="1008" spans="1:10" ht="28.5" customHeight="1" x14ac:dyDescent="0.3">
      <c r="A1008" s="36" t="s">
        <v>2007</v>
      </c>
      <c r="B1008" s="36">
        <f>COUNTIF($A$2:A1008,A1008)</f>
        <v>1</v>
      </c>
      <c r="C1008" s="34">
        <v>43910</v>
      </c>
      <c r="E1008" s="37" t="s">
        <v>36</v>
      </c>
      <c r="F1008" s="36" t="s">
        <v>212</v>
      </c>
      <c r="G1008" s="35" t="s">
        <v>2011</v>
      </c>
      <c r="J1008" s="4" t="s">
        <v>2006</v>
      </c>
    </row>
    <row r="1009" spans="1:10" ht="28.5" customHeight="1" x14ac:dyDescent="0.3">
      <c r="A1009" s="36" t="s">
        <v>2002</v>
      </c>
      <c r="B1009" s="36">
        <f>COUNTIF($A$2:A1009,A1009)</f>
        <v>2</v>
      </c>
      <c r="C1009" s="34">
        <v>43917</v>
      </c>
      <c r="E1009" s="37" t="s">
        <v>36</v>
      </c>
      <c r="F1009" s="36" t="s">
        <v>212</v>
      </c>
      <c r="G1009" s="35" t="s">
        <v>2012</v>
      </c>
      <c r="I1009" s="95"/>
      <c r="J1009" s="4" t="s">
        <v>2013</v>
      </c>
    </row>
    <row r="1010" spans="1:10" ht="28.5" customHeight="1" x14ac:dyDescent="0.3">
      <c r="A1010" s="36" t="s">
        <v>2004</v>
      </c>
      <c r="B1010" s="36">
        <f>COUNTIF($A$2:A1010,A1010)</f>
        <v>2</v>
      </c>
      <c r="C1010" s="34">
        <v>43917</v>
      </c>
      <c r="E1010" s="37" t="s">
        <v>36</v>
      </c>
      <c r="F1010" s="36" t="s">
        <v>212</v>
      </c>
      <c r="G1010" s="35" t="s">
        <v>2014</v>
      </c>
      <c r="I1010" s="94"/>
      <c r="J1010" s="4" t="s">
        <v>2015</v>
      </c>
    </row>
    <row r="1011" spans="1:10" ht="28.5" customHeight="1" x14ac:dyDescent="0.3">
      <c r="A1011" s="36" t="s">
        <v>3563</v>
      </c>
      <c r="B1011" s="36">
        <f>COUNTIF($A$2:A1011,A1011)</f>
        <v>2</v>
      </c>
      <c r="C1011" s="34">
        <v>43917</v>
      </c>
      <c r="E1011" s="37" t="s">
        <v>36</v>
      </c>
      <c r="F1011" s="36" t="s">
        <v>212</v>
      </c>
      <c r="G1011" s="35" t="s">
        <v>2016</v>
      </c>
      <c r="I1011" s="94"/>
      <c r="J1011" s="4" t="s">
        <v>2017</v>
      </c>
    </row>
    <row r="1012" spans="1:10" ht="28.5" customHeight="1" x14ac:dyDescent="0.3">
      <c r="A1012" s="36" t="s">
        <v>2002</v>
      </c>
      <c r="B1012" s="36">
        <f>COUNTIF($A$2:A1012,A1012)</f>
        <v>3</v>
      </c>
      <c r="C1012" s="34">
        <v>43920</v>
      </c>
      <c r="E1012" s="37" t="s">
        <v>36</v>
      </c>
      <c r="F1012" s="36" t="s">
        <v>212</v>
      </c>
      <c r="G1012" s="35" t="s">
        <v>2018</v>
      </c>
      <c r="I1012" s="95"/>
      <c r="J1012" s="4" t="s">
        <v>2019</v>
      </c>
    </row>
    <row r="1013" spans="1:10" ht="28.5" customHeight="1" x14ac:dyDescent="0.3">
      <c r="A1013" s="36" t="s">
        <v>2020</v>
      </c>
      <c r="B1013" s="36">
        <f>COUNTIF($A$2:A1013,A1013)</f>
        <v>1</v>
      </c>
      <c r="C1013" s="34">
        <v>43924</v>
      </c>
      <c r="E1013" s="37" t="s">
        <v>36</v>
      </c>
      <c r="F1013" s="36" t="s">
        <v>212</v>
      </c>
      <c r="G1013" s="35" t="s">
        <v>2021</v>
      </c>
      <c r="I1013" s="94"/>
      <c r="J1013" s="4" t="s">
        <v>2022</v>
      </c>
    </row>
    <row r="1014" spans="1:10" ht="28.5" customHeight="1" x14ac:dyDescent="0.3">
      <c r="A1014" s="36" t="s">
        <v>2004</v>
      </c>
      <c r="B1014" s="36">
        <f>COUNTIF($A$2:A1014,A1014)</f>
        <v>3</v>
      </c>
      <c r="C1014" s="34">
        <v>43924</v>
      </c>
      <c r="E1014" s="37" t="s">
        <v>36</v>
      </c>
      <c r="F1014" s="36" t="s">
        <v>212</v>
      </c>
      <c r="G1014" s="35" t="s">
        <v>2023</v>
      </c>
      <c r="J1014" s="4" t="s">
        <v>2022</v>
      </c>
    </row>
    <row r="1015" spans="1:10" ht="28.5" customHeight="1" x14ac:dyDescent="0.3">
      <c r="A1015" s="36" t="s">
        <v>2002</v>
      </c>
      <c r="B1015" s="36">
        <f>COUNTIF($A$2:A1015,A1015)</f>
        <v>4</v>
      </c>
      <c r="C1015" s="34">
        <v>43927</v>
      </c>
      <c r="E1015" s="37" t="s">
        <v>36</v>
      </c>
      <c r="F1015" s="36" t="s">
        <v>212</v>
      </c>
      <c r="G1015" s="35" t="s">
        <v>2024</v>
      </c>
      <c r="J1015" s="4" t="s">
        <v>2025</v>
      </c>
    </row>
    <row r="1016" spans="1:10" ht="28.5" customHeight="1" x14ac:dyDescent="0.3">
      <c r="A1016" s="36" t="s">
        <v>1996</v>
      </c>
      <c r="B1016" s="36">
        <f>COUNTIF($A$2:A1016,A1016)</f>
        <v>3</v>
      </c>
      <c r="C1016" s="34">
        <v>43945</v>
      </c>
      <c r="E1016" s="37" t="s">
        <v>36</v>
      </c>
      <c r="F1016" s="36" t="s">
        <v>11</v>
      </c>
      <c r="G1016" s="35" t="s">
        <v>2026</v>
      </c>
      <c r="J1016" s="4" t="s">
        <v>2027</v>
      </c>
    </row>
    <row r="1017" spans="1:10" ht="28.5" customHeight="1" x14ac:dyDescent="0.3">
      <c r="A1017" s="36" t="s">
        <v>2004</v>
      </c>
      <c r="B1017" s="36">
        <f>COUNTIF($A$2:A1017,A1017)</f>
        <v>4</v>
      </c>
      <c r="C1017" s="34">
        <v>43945</v>
      </c>
      <c r="E1017" s="37" t="s">
        <v>36</v>
      </c>
      <c r="F1017" s="36" t="s">
        <v>212</v>
      </c>
      <c r="G1017" s="35" t="s">
        <v>3564</v>
      </c>
      <c r="J1017" s="4" t="s">
        <v>2028</v>
      </c>
    </row>
    <row r="1018" spans="1:10" ht="28.5" customHeight="1" x14ac:dyDescent="0.3">
      <c r="A1018" s="36" t="s">
        <v>2029</v>
      </c>
      <c r="B1018" s="36">
        <f>COUNTIF($A$2:A1018,A1018)</f>
        <v>1</v>
      </c>
      <c r="C1018" s="34">
        <v>43965</v>
      </c>
      <c r="E1018" s="37" t="s">
        <v>36</v>
      </c>
      <c r="F1018" s="36" t="s">
        <v>212</v>
      </c>
      <c r="G1018" s="35" t="s">
        <v>2030</v>
      </c>
      <c r="J1018" s="4" t="s">
        <v>2031</v>
      </c>
    </row>
    <row r="1019" spans="1:10" ht="28.5" customHeight="1" x14ac:dyDescent="0.3">
      <c r="A1019" s="36" t="s">
        <v>2004</v>
      </c>
      <c r="B1019" s="36">
        <f>COUNTIF($A$2:A1019,A1019)</f>
        <v>5</v>
      </c>
      <c r="C1019" s="34">
        <v>43966</v>
      </c>
      <c r="E1019" s="37" t="s">
        <v>36</v>
      </c>
      <c r="F1019" s="36" t="s">
        <v>212</v>
      </c>
      <c r="G1019" s="35" t="s">
        <v>2032</v>
      </c>
      <c r="J1019" s="4" t="s">
        <v>2033</v>
      </c>
    </row>
    <row r="1020" spans="1:10" ht="28.5" customHeight="1" x14ac:dyDescent="0.3">
      <c r="A1020" s="36" t="s">
        <v>1996</v>
      </c>
      <c r="B1020" s="36">
        <f>COUNTIF($A$2:A1020,A1020)</f>
        <v>4</v>
      </c>
      <c r="C1020" s="34">
        <v>44001</v>
      </c>
      <c r="E1020" s="37" t="s">
        <v>36</v>
      </c>
      <c r="F1020" s="36" t="s">
        <v>11</v>
      </c>
      <c r="G1020" s="35" t="s">
        <v>2034</v>
      </c>
      <c r="J1020" s="4" t="s">
        <v>2035</v>
      </c>
    </row>
    <row r="1021" spans="1:10" ht="28.5" customHeight="1" x14ac:dyDescent="0.3">
      <c r="A1021" s="36" t="s">
        <v>2004</v>
      </c>
      <c r="B1021" s="36">
        <f>COUNTIF($A$2:A1021,A1021)</f>
        <v>6</v>
      </c>
      <c r="C1021" s="34">
        <v>44001</v>
      </c>
      <c r="E1021" s="37" t="s">
        <v>36</v>
      </c>
      <c r="F1021" s="36" t="s">
        <v>212</v>
      </c>
      <c r="G1021" s="35" t="s">
        <v>2036</v>
      </c>
      <c r="J1021" s="4" t="s">
        <v>2037</v>
      </c>
    </row>
    <row r="1022" spans="1:10" ht="28.5" customHeight="1" x14ac:dyDescent="0.3">
      <c r="A1022" s="36" t="s">
        <v>1999</v>
      </c>
      <c r="B1022" s="36">
        <f>COUNTIF($A$2:A1022,A1022)</f>
        <v>2</v>
      </c>
      <c r="C1022" s="34">
        <v>44028</v>
      </c>
      <c r="E1022" s="37" t="s">
        <v>36</v>
      </c>
      <c r="F1022" s="36" t="s">
        <v>9</v>
      </c>
      <c r="G1022" s="35" t="s">
        <v>2038</v>
      </c>
      <c r="H1022" s="2" t="s">
        <v>240</v>
      </c>
      <c r="J1022" s="4" t="s">
        <v>2039</v>
      </c>
    </row>
    <row r="1023" spans="1:10" ht="28.5" customHeight="1" x14ac:dyDescent="0.3">
      <c r="A1023" s="36" t="s">
        <v>1996</v>
      </c>
      <c r="B1023" s="36">
        <f>COUNTIF($A$2:A1023,A1023)</f>
        <v>5</v>
      </c>
      <c r="C1023" s="34">
        <v>44036</v>
      </c>
      <c r="E1023" s="37" t="s">
        <v>36</v>
      </c>
      <c r="F1023" s="36" t="s">
        <v>11</v>
      </c>
      <c r="G1023" s="35" t="s">
        <v>2040</v>
      </c>
      <c r="J1023" s="4" t="s">
        <v>2041</v>
      </c>
    </row>
    <row r="1024" spans="1:10" ht="28.5" customHeight="1" x14ac:dyDescent="0.3">
      <c r="A1024" s="36" t="s">
        <v>2004</v>
      </c>
      <c r="B1024" s="36">
        <f>COUNTIF($A$2:A1024,A1024)</f>
        <v>7</v>
      </c>
      <c r="C1024" s="34">
        <v>44036</v>
      </c>
      <c r="E1024" s="37" t="s">
        <v>36</v>
      </c>
      <c r="F1024" s="36" t="s">
        <v>212</v>
      </c>
      <c r="G1024" s="35" t="s">
        <v>2042</v>
      </c>
      <c r="J1024" s="4" t="s">
        <v>2043</v>
      </c>
    </row>
    <row r="1025" spans="1:10" ht="28.5" customHeight="1" x14ac:dyDescent="0.3">
      <c r="A1025" s="36" t="s">
        <v>2004</v>
      </c>
      <c r="B1025" s="36">
        <f>COUNTIF($A$2:A1025,A1025)</f>
        <v>8</v>
      </c>
      <c r="C1025" s="34">
        <v>44053</v>
      </c>
      <c r="E1025" s="37" t="s">
        <v>36</v>
      </c>
      <c r="F1025" s="36" t="s">
        <v>212</v>
      </c>
      <c r="G1025" s="35" t="s">
        <v>2044</v>
      </c>
      <c r="H1025" s="2" t="s">
        <v>240</v>
      </c>
      <c r="J1025" s="4" t="s">
        <v>2045</v>
      </c>
    </row>
    <row r="1026" spans="1:10" ht="28.5" customHeight="1" x14ac:dyDescent="0.3">
      <c r="A1026" s="36" t="s">
        <v>2007</v>
      </c>
      <c r="B1026" s="36">
        <f>COUNTIF($A$2:A1026,A1026)</f>
        <v>2</v>
      </c>
      <c r="C1026" s="34">
        <v>44053</v>
      </c>
      <c r="E1026" s="37" t="s">
        <v>36</v>
      </c>
      <c r="F1026" s="36" t="s">
        <v>212</v>
      </c>
      <c r="G1026" s="35" t="s">
        <v>2046</v>
      </c>
      <c r="J1026" s="4" t="s">
        <v>2045</v>
      </c>
    </row>
    <row r="1027" spans="1:10" ht="28.5" customHeight="1" x14ac:dyDescent="0.3">
      <c r="A1027" s="36" t="s">
        <v>1996</v>
      </c>
      <c r="B1027" s="36">
        <f>COUNTIF($A$2:A1027,A1027)</f>
        <v>6</v>
      </c>
      <c r="C1027" s="34">
        <v>44092</v>
      </c>
      <c r="E1027" s="37" t="s">
        <v>36</v>
      </c>
      <c r="F1027" s="36" t="s">
        <v>11</v>
      </c>
      <c r="G1027" s="35" t="s">
        <v>2047</v>
      </c>
      <c r="J1027" s="4" t="s">
        <v>2048</v>
      </c>
    </row>
    <row r="1028" spans="1:10" ht="28.5" customHeight="1" x14ac:dyDescent="0.3">
      <c r="A1028" s="36" t="s">
        <v>1996</v>
      </c>
      <c r="B1028" s="36">
        <f>COUNTIF($A$2:A1028,A1028)</f>
        <v>7</v>
      </c>
      <c r="C1028" s="34">
        <v>44127</v>
      </c>
      <c r="E1028" s="37" t="s">
        <v>36</v>
      </c>
      <c r="F1028" s="36" t="s">
        <v>11</v>
      </c>
      <c r="G1028" s="35" t="s">
        <v>2047</v>
      </c>
      <c r="J1028" s="4" t="s">
        <v>2049</v>
      </c>
    </row>
    <row r="1029" spans="1:10" ht="28.5" customHeight="1" x14ac:dyDescent="0.3">
      <c r="A1029" s="36" t="s">
        <v>1996</v>
      </c>
      <c r="B1029" s="36">
        <f>COUNTIF($A$2:A1029,A1029)</f>
        <v>8</v>
      </c>
      <c r="C1029" s="58">
        <v>44183</v>
      </c>
      <c r="E1029" s="37" t="s">
        <v>36</v>
      </c>
      <c r="F1029" s="36" t="s">
        <v>11</v>
      </c>
      <c r="G1029" s="35" t="s">
        <v>2047</v>
      </c>
      <c r="J1029" s="4" t="s">
        <v>2050</v>
      </c>
    </row>
    <row r="1030" spans="1:10" ht="28.5" customHeight="1" x14ac:dyDescent="0.3">
      <c r="A1030" s="36" t="s">
        <v>1996</v>
      </c>
      <c r="B1030" s="36">
        <f>COUNTIF($A$2:A1030,A1030)</f>
        <v>9</v>
      </c>
      <c r="C1030" s="34">
        <v>44239</v>
      </c>
      <c r="E1030" s="37" t="s">
        <v>36</v>
      </c>
      <c r="F1030" s="36" t="s">
        <v>11</v>
      </c>
      <c r="G1030" s="35" t="s">
        <v>2047</v>
      </c>
      <c r="J1030" s="4" t="s">
        <v>2051</v>
      </c>
    </row>
    <row r="1031" spans="1:10" ht="28.5" customHeight="1" x14ac:dyDescent="0.3">
      <c r="A1031" s="36" t="s">
        <v>3563</v>
      </c>
      <c r="B1031" s="36">
        <f>COUNTIF($A$2:A1031,A1031)</f>
        <v>3</v>
      </c>
      <c r="C1031" s="34">
        <v>44252</v>
      </c>
      <c r="E1031" s="37" t="s">
        <v>36</v>
      </c>
      <c r="F1031" s="36" t="s">
        <v>212</v>
      </c>
      <c r="G1031" s="35" t="s">
        <v>2052</v>
      </c>
      <c r="H1031" s="2" t="s">
        <v>240</v>
      </c>
      <c r="J1031" s="4" t="s">
        <v>2053</v>
      </c>
    </row>
    <row r="1032" spans="1:10" ht="28.5" customHeight="1" x14ac:dyDescent="0.3">
      <c r="A1032" s="36" t="s">
        <v>1996</v>
      </c>
      <c r="B1032" s="36">
        <f>COUNTIF($A$2:A1032,A1032)</f>
        <v>10</v>
      </c>
      <c r="C1032" s="34">
        <v>44274</v>
      </c>
      <c r="E1032" s="37" t="s">
        <v>36</v>
      </c>
      <c r="F1032" s="36" t="s">
        <v>11</v>
      </c>
      <c r="G1032" s="35" t="s">
        <v>2054</v>
      </c>
      <c r="H1032" s="2" t="s">
        <v>240</v>
      </c>
      <c r="J1032" s="4" t="s">
        <v>2055</v>
      </c>
    </row>
    <row r="1033" spans="1:10" ht="28.5" customHeight="1" x14ac:dyDescent="0.3">
      <c r="A1033" s="36" t="s">
        <v>1996</v>
      </c>
      <c r="B1033" s="36">
        <f>COUNTIF($A$2:A1033,A1033)</f>
        <v>11</v>
      </c>
      <c r="C1033" s="34">
        <v>44309</v>
      </c>
      <c r="E1033" s="37" t="s">
        <v>36</v>
      </c>
      <c r="F1033" s="36" t="s">
        <v>11</v>
      </c>
      <c r="G1033" s="35" t="s">
        <v>2056</v>
      </c>
      <c r="H1033" s="2" t="s">
        <v>240</v>
      </c>
      <c r="J1033" s="4" t="s">
        <v>2057</v>
      </c>
    </row>
    <row r="1034" spans="1:10" ht="28.5" customHeight="1" x14ac:dyDescent="0.3">
      <c r="A1034" s="36" t="s">
        <v>1996</v>
      </c>
      <c r="B1034" s="36">
        <f>COUNTIF($A$2:A1034,A1034)</f>
        <v>12</v>
      </c>
      <c r="C1034" s="34">
        <v>44358</v>
      </c>
      <c r="E1034" s="37" t="s">
        <v>36</v>
      </c>
      <c r="F1034" s="36" t="s">
        <v>11</v>
      </c>
      <c r="G1034" s="35" t="s">
        <v>2058</v>
      </c>
      <c r="H1034" s="2" t="s">
        <v>240</v>
      </c>
      <c r="J1034" s="4" t="s">
        <v>2059</v>
      </c>
    </row>
    <row r="1035" spans="1:10" ht="28.5" customHeight="1" x14ac:dyDescent="0.3">
      <c r="A1035" s="36" t="s">
        <v>1996</v>
      </c>
      <c r="B1035" s="36">
        <f>COUNTIF($A$2:A1035,A1035)</f>
        <v>13</v>
      </c>
      <c r="C1035" s="34">
        <v>44400</v>
      </c>
      <c r="E1035" s="37" t="s">
        <v>36</v>
      </c>
      <c r="F1035" s="36" t="s">
        <v>11</v>
      </c>
      <c r="G1035" s="35" t="s">
        <v>2060</v>
      </c>
      <c r="H1035" s="2" t="s">
        <v>240</v>
      </c>
      <c r="J1035" s="4" t="s">
        <v>2061</v>
      </c>
    </row>
    <row r="1036" spans="1:10" ht="28.5" customHeight="1" x14ac:dyDescent="0.3">
      <c r="A1036" s="36" t="s">
        <v>2007</v>
      </c>
      <c r="B1036" s="36">
        <f>COUNTIF($A$2:A1036,A1036)</f>
        <v>3</v>
      </c>
      <c r="C1036" s="34">
        <v>44400</v>
      </c>
      <c r="E1036" s="37" t="s">
        <v>36</v>
      </c>
      <c r="F1036" s="36" t="s">
        <v>212</v>
      </c>
      <c r="G1036" s="35" t="s">
        <v>3565</v>
      </c>
      <c r="H1036" s="2" t="s">
        <v>240</v>
      </c>
      <c r="I1036" s="106"/>
      <c r="J1036" s="4" t="s">
        <v>2062</v>
      </c>
    </row>
    <row r="1037" spans="1:10" ht="28.5" customHeight="1" x14ac:dyDescent="0.3">
      <c r="A1037" s="36" t="s">
        <v>2063</v>
      </c>
      <c r="B1037" s="36">
        <f>COUNTIF($A$2:A1037,A1037)</f>
        <v>1</v>
      </c>
      <c r="C1037" s="34">
        <v>44403</v>
      </c>
      <c r="E1037" s="37" t="s">
        <v>36</v>
      </c>
      <c r="F1037" s="36" t="s">
        <v>220</v>
      </c>
      <c r="G1037" s="35" t="s">
        <v>2064</v>
      </c>
      <c r="J1037" s="4" t="s">
        <v>2065</v>
      </c>
    </row>
    <row r="1038" spans="1:10" ht="28.5" customHeight="1" x14ac:dyDescent="0.3">
      <c r="A1038" s="36" t="s">
        <v>2020</v>
      </c>
      <c r="B1038" s="36">
        <f>COUNTIF($A$2:A1038,A1038)</f>
        <v>2</v>
      </c>
      <c r="C1038" s="34">
        <v>44421</v>
      </c>
      <c r="E1038" s="37" t="s">
        <v>36</v>
      </c>
      <c r="F1038" s="36" t="s">
        <v>212</v>
      </c>
      <c r="G1038" s="35" t="s">
        <v>2066</v>
      </c>
      <c r="H1038" s="2" t="s">
        <v>240</v>
      </c>
      <c r="J1038" s="4" t="s">
        <v>2067</v>
      </c>
    </row>
    <row r="1039" spans="1:10" ht="28.5" customHeight="1" x14ac:dyDescent="0.3">
      <c r="A1039" s="36" t="s">
        <v>1996</v>
      </c>
      <c r="B1039" s="36">
        <f>COUNTIF($A$2:A1039,A1039)</f>
        <v>14</v>
      </c>
      <c r="C1039" s="34">
        <v>44449</v>
      </c>
      <c r="E1039" s="37" t="s">
        <v>36</v>
      </c>
      <c r="F1039" s="36" t="s">
        <v>11</v>
      </c>
      <c r="G1039" s="35" t="s">
        <v>2068</v>
      </c>
      <c r="H1039" s="2" t="s">
        <v>240</v>
      </c>
      <c r="J1039" s="4" t="s">
        <v>2069</v>
      </c>
    </row>
    <row r="1040" spans="1:10" ht="28.5" customHeight="1" x14ac:dyDescent="0.3">
      <c r="A1040" s="36" t="s">
        <v>1996</v>
      </c>
      <c r="B1040" s="36">
        <f>COUNTIF($A$2:A1040,A1040)</f>
        <v>15</v>
      </c>
      <c r="C1040" s="34">
        <v>44491</v>
      </c>
      <c r="E1040" s="37" t="s">
        <v>36</v>
      </c>
      <c r="F1040" s="36" t="s">
        <v>11</v>
      </c>
      <c r="G1040" s="35" t="s">
        <v>3536</v>
      </c>
      <c r="H1040" s="2" t="s">
        <v>240</v>
      </c>
      <c r="J1040" s="105" t="s">
        <v>3537</v>
      </c>
    </row>
    <row r="1041" spans="1:10" ht="28.5" customHeight="1" x14ac:dyDescent="0.3">
      <c r="A1041" s="107" t="s">
        <v>3539</v>
      </c>
      <c r="B1041" s="36">
        <f>COUNTIF($A$2:A1041,A1041)</f>
        <v>1</v>
      </c>
      <c r="C1041" s="34">
        <v>44491</v>
      </c>
      <c r="E1041" s="37" t="s">
        <v>36</v>
      </c>
      <c r="F1041" s="36" t="s">
        <v>212</v>
      </c>
      <c r="G1041" s="35" t="s">
        <v>3566</v>
      </c>
      <c r="I1041" s="106"/>
      <c r="J1041" s="105" t="s">
        <v>3561</v>
      </c>
    </row>
    <row r="1042" spans="1:10" ht="28.5" customHeight="1" x14ac:dyDescent="0.3">
      <c r="A1042" s="36" t="s">
        <v>1996</v>
      </c>
      <c r="B1042" s="36">
        <f>COUNTIF($A$2:A1042,A1042)</f>
        <v>16</v>
      </c>
      <c r="C1042" s="34">
        <v>44547</v>
      </c>
      <c r="E1042" s="37" t="s">
        <v>36</v>
      </c>
      <c r="F1042" s="36" t="s">
        <v>11</v>
      </c>
      <c r="G1042" s="35" t="s">
        <v>3542</v>
      </c>
      <c r="H1042" s="2" t="s">
        <v>240</v>
      </c>
      <c r="J1042" s="105" t="s">
        <v>3543</v>
      </c>
    </row>
    <row r="1043" spans="1:10" ht="28.5" customHeight="1" x14ac:dyDescent="0.3">
      <c r="A1043" s="36" t="s">
        <v>2070</v>
      </c>
      <c r="B1043" s="36">
        <f>COUNTIF($A$2:A1043,A1043)</f>
        <v>1</v>
      </c>
      <c r="C1043" s="34">
        <v>43893</v>
      </c>
      <c r="E1043" s="37" t="s">
        <v>37</v>
      </c>
      <c r="F1043" s="36" t="s">
        <v>11</v>
      </c>
      <c r="G1043" s="35" t="s">
        <v>2071</v>
      </c>
      <c r="J1043" s="4" t="s">
        <v>2072</v>
      </c>
    </row>
    <row r="1044" spans="1:10" ht="28.5" customHeight="1" x14ac:dyDescent="0.3">
      <c r="A1044" s="36" t="s">
        <v>2073</v>
      </c>
      <c r="B1044" s="36">
        <f>COUNTIF($A$2:A1044,A1044)</f>
        <v>1</v>
      </c>
      <c r="C1044" s="34">
        <v>43904</v>
      </c>
      <c r="E1044" s="37" t="s">
        <v>37</v>
      </c>
      <c r="F1044" s="36" t="s">
        <v>212</v>
      </c>
      <c r="G1044" s="35" t="s">
        <v>2074</v>
      </c>
      <c r="J1044" s="4" t="s">
        <v>2075</v>
      </c>
    </row>
    <row r="1045" spans="1:10" ht="28.5" customHeight="1" x14ac:dyDescent="0.3">
      <c r="A1045" s="36" t="s">
        <v>2076</v>
      </c>
      <c r="B1045" s="36">
        <f>COUNTIF($A$2:A1045,A1045)</f>
        <v>1</v>
      </c>
      <c r="C1045" s="34">
        <v>43904</v>
      </c>
      <c r="E1045" s="37" t="s">
        <v>37</v>
      </c>
      <c r="F1045" s="36" t="s">
        <v>212</v>
      </c>
      <c r="G1045" s="35" t="s">
        <v>2077</v>
      </c>
      <c r="J1045" s="4" t="s">
        <v>2075</v>
      </c>
    </row>
    <row r="1046" spans="1:10" ht="28.5" customHeight="1" x14ac:dyDescent="0.3">
      <c r="A1046" s="36" t="s">
        <v>2078</v>
      </c>
      <c r="B1046" s="36">
        <f>COUNTIF($A$2:A1046,A1046)</f>
        <v>1</v>
      </c>
      <c r="C1046" s="34">
        <v>43904</v>
      </c>
      <c r="E1046" s="37" t="s">
        <v>37</v>
      </c>
      <c r="F1046" s="36" t="s">
        <v>13</v>
      </c>
      <c r="G1046" s="35" t="s">
        <v>2079</v>
      </c>
      <c r="J1046" s="4" t="s">
        <v>2075</v>
      </c>
    </row>
    <row r="1047" spans="1:10" ht="28.5" customHeight="1" x14ac:dyDescent="0.3">
      <c r="A1047" s="36" t="s">
        <v>2070</v>
      </c>
      <c r="B1047" s="36">
        <f>COUNTIF($A$2:A1047,A1047)</f>
        <v>2</v>
      </c>
      <c r="C1047" s="34">
        <v>43906</v>
      </c>
      <c r="E1047" s="37" t="s">
        <v>37</v>
      </c>
      <c r="F1047" s="36" t="s">
        <v>11</v>
      </c>
      <c r="G1047" s="121" t="s">
        <v>2080</v>
      </c>
      <c r="J1047" s="4" t="s">
        <v>2081</v>
      </c>
    </row>
    <row r="1048" spans="1:10" ht="28.5" customHeight="1" x14ac:dyDescent="0.3">
      <c r="A1048" s="36" t="s">
        <v>2082</v>
      </c>
      <c r="B1048" s="36">
        <f>COUNTIF($A$2:A1048,A1048)</f>
        <v>1</v>
      </c>
      <c r="C1048" s="34">
        <v>43945</v>
      </c>
      <c r="E1048" s="37" t="s">
        <v>37</v>
      </c>
      <c r="F1048" s="36" t="s">
        <v>13</v>
      </c>
      <c r="G1048" s="35" t="s">
        <v>2083</v>
      </c>
      <c r="J1048" s="4" t="s">
        <v>2084</v>
      </c>
    </row>
    <row r="1049" spans="1:10" ht="28.5" customHeight="1" x14ac:dyDescent="0.3">
      <c r="A1049" s="36" t="s">
        <v>2085</v>
      </c>
      <c r="B1049" s="36">
        <f>COUNTIF($A$2:A1049,A1049)</f>
        <v>1</v>
      </c>
      <c r="C1049" s="34">
        <v>43983</v>
      </c>
      <c r="E1049" s="37" t="s">
        <v>37</v>
      </c>
      <c r="F1049" s="36" t="s">
        <v>212</v>
      </c>
      <c r="G1049" s="35" t="s">
        <v>2086</v>
      </c>
      <c r="J1049" s="4" t="s">
        <v>2087</v>
      </c>
    </row>
    <row r="1050" spans="1:10" ht="28.5" customHeight="1" x14ac:dyDescent="0.3">
      <c r="A1050" s="36" t="s">
        <v>2076</v>
      </c>
      <c r="B1050" s="36">
        <f>COUNTIF($A$2:A1050,A1050)</f>
        <v>2</v>
      </c>
      <c r="C1050" s="34">
        <v>44262</v>
      </c>
      <c r="E1050" s="37" t="s">
        <v>37</v>
      </c>
      <c r="F1050" s="36" t="s">
        <v>212</v>
      </c>
      <c r="G1050" s="35" t="s">
        <v>2088</v>
      </c>
      <c r="J1050" s="4" t="s">
        <v>2089</v>
      </c>
    </row>
    <row r="1051" spans="1:10" ht="28.5" customHeight="1" x14ac:dyDescent="0.3">
      <c r="A1051" s="36" t="s">
        <v>2078</v>
      </c>
      <c r="B1051" s="36">
        <f>COUNTIF($A$2:A1051,A1051)</f>
        <v>2</v>
      </c>
      <c r="C1051" s="34">
        <v>44262</v>
      </c>
      <c r="E1051" s="37" t="s">
        <v>37</v>
      </c>
      <c r="F1051" s="36" t="s">
        <v>13</v>
      </c>
      <c r="G1051" s="35" t="s">
        <v>2090</v>
      </c>
      <c r="J1051" s="4" t="s">
        <v>2089</v>
      </c>
    </row>
    <row r="1052" spans="1:10" ht="28.5" customHeight="1" x14ac:dyDescent="0.3">
      <c r="A1052" s="36" t="s">
        <v>2076</v>
      </c>
      <c r="B1052" s="36">
        <f>COUNTIF($A$2:A1052,A1052)</f>
        <v>3</v>
      </c>
      <c r="C1052" s="34">
        <v>44369</v>
      </c>
      <c r="E1052" s="37" t="s">
        <v>37</v>
      </c>
      <c r="F1052" s="36" t="s">
        <v>212</v>
      </c>
      <c r="G1052" s="35" t="s">
        <v>2091</v>
      </c>
      <c r="J1052" s="4" t="s">
        <v>2092</v>
      </c>
    </row>
    <row r="1053" spans="1:10" ht="28.5" customHeight="1" x14ac:dyDescent="0.3">
      <c r="A1053" s="107" t="s">
        <v>2076</v>
      </c>
      <c r="B1053" s="107">
        <f>COUNTIF($A$2:A1053,A1053)</f>
        <v>4</v>
      </c>
      <c r="C1053" s="108">
        <v>44468</v>
      </c>
      <c r="D1053" s="107"/>
      <c r="E1053" s="109" t="s">
        <v>37</v>
      </c>
      <c r="F1053" s="107" t="s">
        <v>212</v>
      </c>
      <c r="G1053" s="106" t="s">
        <v>3457</v>
      </c>
      <c r="H1053" s="110"/>
      <c r="I1053" s="106"/>
      <c r="J1053" s="112" t="s">
        <v>3458</v>
      </c>
    </row>
    <row r="1054" spans="1:10" ht="28.5" customHeight="1" x14ac:dyDescent="0.3">
      <c r="A1054" s="36" t="s">
        <v>2093</v>
      </c>
      <c r="B1054" s="36">
        <f>COUNTIF($A$2:A1054,A1054)</f>
        <v>1</v>
      </c>
      <c r="C1054" s="34">
        <v>43903</v>
      </c>
      <c r="E1054" s="37" t="s">
        <v>40</v>
      </c>
      <c r="F1054" s="36" t="s">
        <v>212</v>
      </c>
      <c r="G1054" s="35" t="s">
        <v>2094</v>
      </c>
      <c r="J1054" s="4" t="s">
        <v>2095</v>
      </c>
    </row>
    <row r="1055" spans="1:10" ht="28.5" customHeight="1" x14ac:dyDescent="0.3">
      <c r="A1055" s="36" t="s">
        <v>2096</v>
      </c>
      <c r="B1055" s="36">
        <f>COUNTIF($A$2:A1055,A1055)</f>
        <v>1</v>
      </c>
      <c r="C1055" s="34">
        <v>43906</v>
      </c>
      <c r="E1055" s="37" t="s">
        <v>40</v>
      </c>
      <c r="F1055" s="36" t="s">
        <v>3</v>
      </c>
      <c r="G1055" s="35" t="s">
        <v>2097</v>
      </c>
      <c r="J1055" s="4" t="s">
        <v>2098</v>
      </c>
    </row>
    <row r="1056" spans="1:10" ht="28.5" customHeight="1" x14ac:dyDescent="0.3">
      <c r="A1056" s="36" t="s">
        <v>2099</v>
      </c>
      <c r="B1056" s="36">
        <f>COUNTIF($A$2:A1056,A1056)</f>
        <v>1</v>
      </c>
      <c r="C1056" s="34">
        <v>43906</v>
      </c>
      <c r="E1056" s="37" t="s">
        <v>40</v>
      </c>
      <c r="F1056" s="36" t="s">
        <v>212</v>
      </c>
      <c r="G1056" s="35" t="s">
        <v>2100</v>
      </c>
      <c r="J1056" s="4" t="s">
        <v>2098</v>
      </c>
    </row>
    <row r="1057" spans="1:10" ht="28.5" customHeight="1" x14ac:dyDescent="0.3">
      <c r="A1057" s="36" t="s">
        <v>2101</v>
      </c>
      <c r="B1057" s="36">
        <f>COUNTIF($A$2:A1057,A1057)</f>
        <v>1</v>
      </c>
      <c r="C1057" s="34">
        <v>43906</v>
      </c>
      <c r="E1057" s="37" t="s">
        <v>40</v>
      </c>
      <c r="F1057" s="36" t="s">
        <v>212</v>
      </c>
      <c r="G1057" s="35" t="s">
        <v>2102</v>
      </c>
      <c r="J1057" s="4" t="s">
        <v>2098</v>
      </c>
    </row>
    <row r="1058" spans="1:10" ht="28.5" customHeight="1" x14ac:dyDescent="0.3">
      <c r="A1058" s="36" t="s">
        <v>2103</v>
      </c>
      <c r="B1058" s="36">
        <f>COUNTIF($A$2:A1058,A1058)</f>
        <v>1</v>
      </c>
      <c r="C1058" s="34">
        <v>43906</v>
      </c>
      <c r="E1058" s="37" t="s">
        <v>40</v>
      </c>
      <c r="F1058" s="36" t="s">
        <v>11</v>
      </c>
      <c r="G1058" s="35" t="s">
        <v>2104</v>
      </c>
      <c r="J1058" s="4" t="s">
        <v>2098</v>
      </c>
    </row>
    <row r="1059" spans="1:10" ht="28.5" customHeight="1" x14ac:dyDescent="0.3">
      <c r="A1059" s="36" t="s">
        <v>2101</v>
      </c>
      <c r="B1059" s="36">
        <f>COUNTIF($A$2:A1059,A1059)</f>
        <v>2</v>
      </c>
      <c r="C1059" s="34">
        <v>43909</v>
      </c>
      <c r="E1059" s="37" t="s">
        <v>40</v>
      </c>
      <c r="F1059" s="36" t="s">
        <v>212</v>
      </c>
      <c r="G1059" s="35" t="s">
        <v>2105</v>
      </c>
      <c r="J1059" s="4" t="s">
        <v>2106</v>
      </c>
    </row>
    <row r="1060" spans="1:10" ht="28.5" customHeight="1" x14ac:dyDescent="0.3">
      <c r="A1060" s="36" t="s">
        <v>2107</v>
      </c>
      <c r="B1060" s="36">
        <f>COUNTIF($A$2:A1060,A1060)</f>
        <v>1</v>
      </c>
      <c r="C1060" s="34">
        <v>43909</v>
      </c>
      <c r="E1060" s="37" t="s">
        <v>40</v>
      </c>
      <c r="F1060" s="36" t="s">
        <v>9</v>
      </c>
      <c r="G1060" s="35" t="s">
        <v>305</v>
      </c>
      <c r="J1060" s="4" t="s">
        <v>306</v>
      </c>
    </row>
    <row r="1061" spans="1:10" ht="28.5" customHeight="1" x14ac:dyDescent="0.3">
      <c r="A1061" s="36" t="s">
        <v>2096</v>
      </c>
      <c r="B1061" s="36">
        <f>COUNTIF($A$2:A1061,A1061)</f>
        <v>2</v>
      </c>
      <c r="C1061" s="34">
        <v>43910</v>
      </c>
      <c r="E1061" s="37" t="s">
        <v>40</v>
      </c>
      <c r="F1061" s="36" t="s">
        <v>3</v>
      </c>
      <c r="G1061" s="35" t="s">
        <v>2108</v>
      </c>
      <c r="J1061" s="4" t="s">
        <v>2109</v>
      </c>
    </row>
    <row r="1062" spans="1:10" ht="28.5" customHeight="1" x14ac:dyDescent="0.3">
      <c r="A1062" s="36" t="s">
        <v>2093</v>
      </c>
      <c r="B1062" s="36">
        <f>COUNTIF($A$2:A1062,A1062)</f>
        <v>2</v>
      </c>
      <c r="C1062" s="34">
        <v>43913</v>
      </c>
      <c r="E1062" s="37" t="s">
        <v>40</v>
      </c>
      <c r="F1062" s="36" t="s">
        <v>212</v>
      </c>
      <c r="G1062" s="35" t="s">
        <v>2110</v>
      </c>
      <c r="J1062" s="4" t="s">
        <v>2111</v>
      </c>
    </row>
    <row r="1063" spans="1:10" ht="28.5" customHeight="1" x14ac:dyDescent="0.3">
      <c r="A1063" s="36" t="s">
        <v>2093</v>
      </c>
      <c r="B1063" s="36">
        <f>COUNTIF($A$2:A1063,A1063)</f>
        <v>3</v>
      </c>
      <c r="C1063" s="34">
        <v>43916</v>
      </c>
      <c r="E1063" s="37" t="s">
        <v>40</v>
      </c>
      <c r="F1063" s="36" t="s">
        <v>212</v>
      </c>
      <c r="G1063" s="35" t="s">
        <v>2112</v>
      </c>
      <c r="J1063" s="4" t="s">
        <v>2113</v>
      </c>
    </row>
    <row r="1064" spans="1:10" ht="28.5" customHeight="1" x14ac:dyDescent="0.3">
      <c r="A1064" s="36" t="s">
        <v>2096</v>
      </c>
      <c r="B1064" s="36">
        <f>COUNTIF($A$2:A1064,A1064)</f>
        <v>3</v>
      </c>
      <c r="C1064" s="34">
        <v>43916</v>
      </c>
      <c r="E1064" s="37" t="s">
        <v>40</v>
      </c>
      <c r="F1064" s="36" t="s">
        <v>3</v>
      </c>
      <c r="G1064" s="35" t="s">
        <v>2114</v>
      </c>
      <c r="J1064" s="4" t="s">
        <v>2113</v>
      </c>
    </row>
    <row r="1065" spans="1:10" ht="28.5" customHeight="1" x14ac:dyDescent="0.3">
      <c r="A1065" s="36" t="s">
        <v>2093</v>
      </c>
      <c r="B1065" s="36">
        <f>COUNTIF($A$2:A1065,A1065)</f>
        <v>4</v>
      </c>
      <c r="C1065" s="34">
        <v>43927</v>
      </c>
      <c r="E1065" s="37" t="s">
        <v>40</v>
      </c>
      <c r="F1065" s="36" t="s">
        <v>212</v>
      </c>
      <c r="G1065" s="35" t="s">
        <v>2115</v>
      </c>
      <c r="J1065" s="4" t="s">
        <v>2116</v>
      </c>
    </row>
    <row r="1066" spans="1:10" ht="28.5" customHeight="1" x14ac:dyDescent="0.3">
      <c r="A1066" s="36" t="s">
        <v>2096</v>
      </c>
      <c r="B1066" s="36">
        <f>COUNTIF($A$2:A1066,A1066)</f>
        <v>4</v>
      </c>
      <c r="C1066" s="34">
        <v>43943</v>
      </c>
      <c r="E1066" s="37" t="s">
        <v>40</v>
      </c>
      <c r="F1066" s="36" t="s">
        <v>3</v>
      </c>
      <c r="G1066" s="35" t="s">
        <v>2117</v>
      </c>
      <c r="J1066" s="4" t="s">
        <v>2118</v>
      </c>
    </row>
    <row r="1067" spans="1:10" ht="28.5" customHeight="1" x14ac:dyDescent="0.3">
      <c r="A1067" s="36" t="s">
        <v>2119</v>
      </c>
      <c r="B1067" s="36">
        <f>COUNTIF($A$2:A1067,A1067)</f>
        <v>1</v>
      </c>
      <c r="C1067" s="34">
        <v>43949</v>
      </c>
      <c r="E1067" s="37" t="s">
        <v>40</v>
      </c>
      <c r="F1067" s="36" t="s">
        <v>11</v>
      </c>
      <c r="G1067" s="35" t="s">
        <v>2120</v>
      </c>
      <c r="J1067" s="4" t="s">
        <v>2121</v>
      </c>
    </row>
    <row r="1068" spans="1:10" ht="28.5" customHeight="1" x14ac:dyDescent="0.3">
      <c r="A1068" s="36" t="s">
        <v>2096</v>
      </c>
      <c r="B1068" s="36">
        <f>COUNTIF($A$2:A1068,A1068)</f>
        <v>5</v>
      </c>
      <c r="C1068" s="34">
        <v>43959</v>
      </c>
      <c r="E1068" s="37" t="s">
        <v>40</v>
      </c>
      <c r="F1068" s="36" t="s">
        <v>3</v>
      </c>
      <c r="G1068" s="35" t="s">
        <v>2122</v>
      </c>
      <c r="J1068" s="4" t="s">
        <v>2123</v>
      </c>
    </row>
    <row r="1069" spans="1:10" ht="28.5" customHeight="1" x14ac:dyDescent="0.3">
      <c r="A1069" s="36" t="s">
        <v>2093</v>
      </c>
      <c r="B1069" s="36">
        <f>COUNTIF($A$2:A1069,A1069)</f>
        <v>5</v>
      </c>
      <c r="C1069" s="34">
        <v>44013</v>
      </c>
      <c r="E1069" s="37" t="s">
        <v>40</v>
      </c>
      <c r="F1069" s="36" t="s">
        <v>212</v>
      </c>
      <c r="G1069" s="35" t="s">
        <v>2124</v>
      </c>
      <c r="J1069" s="4" t="s">
        <v>2125</v>
      </c>
    </row>
    <row r="1070" spans="1:10" ht="28.5" customHeight="1" x14ac:dyDescent="0.3">
      <c r="A1070" s="36" t="s">
        <v>2096</v>
      </c>
      <c r="B1070" s="36">
        <f>COUNTIF($A$2:A1070,A1070)</f>
        <v>6</v>
      </c>
      <c r="C1070" s="34">
        <v>44013</v>
      </c>
      <c r="E1070" s="37" t="s">
        <v>40</v>
      </c>
      <c r="F1070" s="36" t="s">
        <v>3</v>
      </c>
      <c r="G1070" s="35" t="s">
        <v>2126</v>
      </c>
      <c r="J1070" s="4" t="s">
        <v>2125</v>
      </c>
    </row>
    <row r="1071" spans="1:10" ht="28.5" customHeight="1" x14ac:dyDescent="0.3">
      <c r="A1071" s="36" t="s">
        <v>2099</v>
      </c>
      <c r="B1071" s="36">
        <f>COUNTIF($A$2:A1071,A1071)</f>
        <v>2</v>
      </c>
      <c r="C1071" s="34">
        <v>44013</v>
      </c>
      <c r="E1071" s="37" t="s">
        <v>40</v>
      </c>
      <c r="F1071" s="36" t="s">
        <v>212</v>
      </c>
      <c r="G1071" s="35" t="s">
        <v>2127</v>
      </c>
      <c r="J1071" s="4" t="s">
        <v>2125</v>
      </c>
    </row>
    <row r="1072" spans="1:10" ht="28.5" customHeight="1" x14ac:dyDescent="0.3">
      <c r="A1072" s="36" t="s">
        <v>2119</v>
      </c>
      <c r="B1072" s="36">
        <f>COUNTIF($A$2:A1072,A1072)</f>
        <v>2</v>
      </c>
      <c r="C1072" s="34">
        <v>44013</v>
      </c>
      <c r="E1072" s="37" t="s">
        <v>40</v>
      </c>
      <c r="F1072" s="36" t="s">
        <v>11</v>
      </c>
      <c r="G1072" s="35" t="s">
        <v>2128</v>
      </c>
      <c r="J1072" s="4" t="s">
        <v>2125</v>
      </c>
    </row>
    <row r="1073" spans="1:10" ht="28.5" customHeight="1" x14ac:dyDescent="0.3">
      <c r="A1073" s="36" t="s">
        <v>2103</v>
      </c>
      <c r="B1073" s="36">
        <f>COUNTIF($A$2:A1073,A1073)</f>
        <v>2</v>
      </c>
      <c r="C1073" s="34">
        <v>44013</v>
      </c>
      <c r="E1073" s="37" t="s">
        <v>40</v>
      </c>
      <c r="F1073" s="36" t="s">
        <v>11</v>
      </c>
      <c r="G1073" s="35" t="s">
        <v>2129</v>
      </c>
      <c r="J1073" s="4" t="s">
        <v>2125</v>
      </c>
    </row>
    <row r="1074" spans="1:10" ht="28.5" customHeight="1" x14ac:dyDescent="0.3">
      <c r="A1074" s="36" t="s">
        <v>2107</v>
      </c>
      <c r="B1074" s="36">
        <f>COUNTIF($A$2:A1074,A1074)</f>
        <v>2</v>
      </c>
      <c r="C1074" s="34">
        <v>44048</v>
      </c>
      <c r="E1074" s="37" t="s">
        <v>40</v>
      </c>
      <c r="F1074" s="36" t="s">
        <v>9</v>
      </c>
      <c r="G1074" s="35" t="s">
        <v>2130</v>
      </c>
      <c r="J1074" s="4" t="s">
        <v>2131</v>
      </c>
    </row>
    <row r="1075" spans="1:10" ht="28.5" customHeight="1" x14ac:dyDescent="0.3">
      <c r="A1075" s="36" t="s">
        <v>2119</v>
      </c>
      <c r="B1075" s="36">
        <f>COUNTIF($A$2:A1075,A1075)</f>
        <v>3</v>
      </c>
      <c r="C1075" s="34">
        <v>44096</v>
      </c>
      <c r="E1075" s="37" t="s">
        <v>40</v>
      </c>
      <c r="F1075" s="36" t="s">
        <v>11</v>
      </c>
      <c r="G1075" s="35" t="s">
        <v>2132</v>
      </c>
      <c r="J1075" s="4" t="s">
        <v>2133</v>
      </c>
    </row>
    <row r="1076" spans="1:10" ht="28.5" customHeight="1" x14ac:dyDescent="0.3">
      <c r="A1076" s="36" t="s">
        <v>2119</v>
      </c>
      <c r="B1076" s="36">
        <f>COUNTIF($A$2:A1076,A1076)</f>
        <v>4</v>
      </c>
      <c r="C1076" s="34">
        <v>44161</v>
      </c>
      <c r="E1076" s="37" t="s">
        <v>40</v>
      </c>
      <c r="F1076" s="36" t="s">
        <v>11</v>
      </c>
      <c r="G1076" s="35" t="s">
        <v>2132</v>
      </c>
      <c r="J1076" s="4" t="s">
        <v>2134</v>
      </c>
    </row>
    <row r="1077" spans="1:10" ht="28.5" customHeight="1" x14ac:dyDescent="0.3">
      <c r="A1077" s="36" t="s">
        <v>2096</v>
      </c>
      <c r="B1077" s="36">
        <f>COUNTIF($A$2:A1077,A1077)</f>
        <v>7</v>
      </c>
      <c r="C1077" s="34">
        <v>44161</v>
      </c>
      <c r="E1077" s="37" t="s">
        <v>40</v>
      </c>
      <c r="F1077" s="36" t="s">
        <v>3</v>
      </c>
      <c r="G1077" s="35" t="s">
        <v>2135</v>
      </c>
      <c r="J1077" s="4" t="s">
        <v>2134</v>
      </c>
    </row>
    <row r="1078" spans="1:10" ht="28.5" customHeight="1" x14ac:dyDescent="0.3">
      <c r="A1078" s="36" t="s">
        <v>2119</v>
      </c>
      <c r="B1078" s="36">
        <f>COUNTIF($A$2:A1078,A1078)</f>
        <v>5</v>
      </c>
      <c r="C1078" s="34">
        <v>44238</v>
      </c>
      <c r="E1078" s="37" t="s">
        <v>40</v>
      </c>
      <c r="F1078" s="36" t="s">
        <v>11</v>
      </c>
      <c r="G1078" s="35" t="s">
        <v>2136</v>
      </c>
      <c r="J1078" s="4" t="s">
        <v>2137</v>
      </c>
    </row>
    <row r="1079" spans="1:10" ht="28.5" customHeight="1" x14ac:dyDescent="0.3">
      <c r="A1079" s="36" t="s">
        <v>2119</v>
      </c>
      <c r="B1079" s="36">
        <f>COUNTIF($A$2:A1079,A1079)</f>
        <v>6</v>
      </c>
      <c r="C1079" s="34">
        <v>44313</v>
      </c>
      <c r="E1079" s="37" t="s">
        <v>40</v>
      </c>
      <c r="F1079" s="36" t="s">
        <v>11</v>
      </c>
      <c r="G1079" s="35" t="s">
        <v>2138</v>
      </c>
      <c r="J1079" s="4" t="s">
        <v>2139</v>
      </c>
    </row>
    <row r="1080" spans="1:10" ht="28.5" customHeight="1" x14ac:dyDescent="0.3">
      <c r="A1080" s="36" t="s">
        <v>2107</v>
      </c>
      <c r="B1080" s="36">
        <f>COUNTIF($A$2:A1080,A1080)</f>
        <v>3</v>
      </c>
      <c r="C1080" s="34">
        <v>44378</v>
      </c>
      <c r="E1080" s="37" t="s">
        <v>40</v>
      </c>
      <c r="F1080" s="36" t="s">
        <v>9</v>
      </c>
      <c r="G1080" s="35" t="s">
        <v>2140</v>
      </c>
      <c r="J1080" s="4" t="s">
        <v>2141</v>
      </c>
    </row>
    <row r="1081" spans="1:10" ht="28.5" customHeight="1" x14ac:dyDescent="0.3">
      <c r="A1081" s="36" t="s">
        <v>2119</v>
      </c>
      <c r="B1081" s="36">
        <f>COUNTIF($A$2:A1081,A1081)</f>
        <v>7</v>
      </c>
      <c r="C1081" s="34">
        <v>44378</v>
      </c>
      <c r="E1081" s="37" t="s">
        <v>40</v>
      </c>
      <c r="F1081" s="36" t="s">
        <v>11</v>
      </c>
      <c r="G1081" s="35" t="s">
        <v>2142</v>
      </c>
      <c r="J1081" s="4" t="s">
        <v>2143</v>
      </c>
    </row>
    <row r="1082" spans="1:10" ht="28.5" customHeight="1" x14ac:dyDescent="0.3">
      <c r="A1082" s="36" t="s">
        <v>2119</v>
      </c>
      <c r="B1082" s="36">
        <f>COUNTIF($A$2:A1082,A1082)</f>
        <v>8</v>
      </c>
      <c r="C1082" s="34">
        <v>44460</v>
      </c>
      <c r="E1082" s="37" t="s">
        <v>40</v>
      </c>
      <c r="F1082" s="36" t="s">
        <v>11</v>
      </c>
      <c r="G1082" s="35" t="s">
        <v>2144</v>
      </c>
      <c r="J1082" s="4" t="s">
        <v>2145</v>
      </c>
    </row>
    <row r="1083" spans="1:10" ht="28.5" customHeight="1" x14ac:dyDescent="0.3">
      <c r="A1083" s="36" t="s">
        <v>2119</v>
      </c>
      <c r="B1083" s="36">
        <f>COUNTIF($A$2:A1083,A1083)</f>
        <v>9</v>
      </c>
      <c r="C1083" s="34">
        <v>44525</v>
      </c>
      <c r="E1083" s="37" t="s">
        <v>40</v>
      </c>
      <c r="F1083" s="36" t="s">
        <v>11</v>
      </c>
      <c r="G1083" s="35" t="s">
        <v>3545</v>
      </c>
      <c r="J1083" s="105" t="s">
        <v>3546</v>
      </c>
    </row>
    <row r="1084" spans="1:10" ht="28.5" customHeight="1" x14ac:dyDescent="0.3">
      <c r="A1084" s="36" t="s">
        <v>3550</v>
      </c>
      <c r="B1084" s="36">
        <f>COUNTIF($A$2:A1084,A1084)</f>
        <v>1</v>
      </c>
      <c r="C1084" s="34">
        <v>44550</v>
      </c>
      <c r="E1084" s="37" t="s">
        <v>40</v>
      </c>
      <c r="F1084" s="36" t="s">
        <v>9</v>
      </c>
      <c r="G1084" s="35" t="s">
        <v>3548</v>
      </c>
      <c r="J1084" s="105" t="s">
        <v>3549</v>
      </c>
    </row>
    <row r="1085" spans="1:10" ht="28.5" customHeight="1" x14ac:dyDescent="0.3">
      <c r="A1085" s="36" t="s">
        <v>2146</v>
      </c>
      <c r="B1085" s="36">
        <f>COUNTIF($A$2:A1085,A1085)</f>
        <v>1</v>
      </c>
      <c r="C1085" s="34">
        <v>43866</v>
      </c>
      <c r="E1085" s="37" t="s">
        <v>38</v>
      </c>
      <c r="F1085" s="36" t="s">
        <v>9</v>
      </c>
      <c r="G1085" s="35" t="s">
        <v>2147</v>
      </c>
      <c r="J1085" s="4" t="s">
        <v>2148</v>
      </c>
    </row>
    <row r="1086" spans="1:10" ht="28.5" customHeight="1" x14ac:dyDescent="0.3">
      <c r="A1086" s="36" t="s">
        <v>2149</v>
      </c>
      <c r="B1086" s="36">
        <f>COUNTIF($A$2:A1086,A1086)</f>
        <v>1</v>
      </c>
      <c r="C1086" s="34">
        <v>43909</v>
      </c>
      <c r="E1086" s="37" t="s">
        <v>38</v>
      </c>
      <c r="F1086" s="36" t="s">
        <v>9</v>
      </c>
      <c r="G1086" s="35" t="s">
        <v>305</v>
      </c>
      <c r="J1086" s="4" t="s">
        <v>306</v>
      </c>
    </row>
    <row r="1087" spans="1:10" ht="28.5" customHeight="1" x14ac:dyDescent="0.3">
      <c r="A1087" s="36" t="s">
        <v>2150</v>
      </c>
      <c r="B1087" s="36">
        <f>COUNTIF($A$2:A1087,A1087)</f>
        <v>1</v>
      </c>
      <c r="C1087" s="34">
        <v>43920</v>
      </c>
      <c r="E1087" s="37" t="s">
        <v>38</v>
      </c>
      <c r="F1087" s="36" t="s">
        <v>9</v>
      </c>
      <c r="G1087" s="13" t="s">
        <v>2151</v>
      </c>
      <c r="J1087" s="4" t="s">
        <v>2152</v>
      </c>
    </row>
    <row r="1088" spans="1:10" ht="28.5" customHeight="1" x14ac:dyDescent="0.3">
      <c r="A1088" s="36" t="s">
        <v>2153</v>
      </c>
      <c r="B1088" s="36">
        <f>COUNTIF($A$2:A1088,A1088)</f>
        <v>1</v>
      </c>
      <c r="C1088" s="34">
        <v>43921</v>
      </c>
      <c r="E1088" s="37" t="s">
        <v>38</v>
      </c>
      <c r="F1088" s="36" t="s">
        <v>212</v>
      </c>
      <c r="G1088" s="35" t="s">
        <v>2154</v>
      </c>
      <c r="J1088" s="4" t="s">
        <v>2155</v>
      </c>
    </row>
    <row r="1089" spans="1:10" ht="28.5" customHeight="1" x14ac:dyDescent="0.3">
      <c r="A1089" s="36" t="s">
        <v>2156</v>
      </c>
      <c r="B1089" s="36">
        <f>COUNTIF($A$2:A1089,A1089)</f>
        <v>1</v>
      </c>
      <c r="C1089" s="34">
        <v>43921</v>
      </c>
      <c r="E1089" s="37" t="s">
        <v>38</v>
      </c>
      <c r="F1089" s="36" t="s">
        <v>9</v>
      </c>
      <c r="G1089" s="35" t="s">
        <v>2157</v>
      </c>
      <c r="J1089" s="4" t="s">
        <v>2155</v>
      </c>
    </row>
    <row r="1090" spans="1:10" ht="28.5" customHeight="1" x14ac:dyDescent="0.3">
      <c r="A1090" s="36" t="s">
        <v>2153</v>
      </c>
      <c r="B1090" s="36">
        <f>COUNTIF($A$2:A1090,A1090)</f>
        <v>2</v>
      </c>
      <c r="C1090" s="34">
        <v>43941</v>
      </c>
      <c r="E1090" s="37" t="s">
        <v>38</v>
      </c>
      <c r="F1090" s="36" t="s">
        <v>212</v>
      </c>
      <c r="G1090" s="35" t="s">
        <v>2158</v>
      </c>
      <c r="J1090" s="4" t="s">
        <v>2159</v>
      </c>
    </row>
    <row r="1091" spans="1:10" ht="28.5" customHeight="1" x14ac:dyDescent="0.3">
      <c r="A1091" s="36" t="s">
        <v>2160</v>
      </c>
      <c r="B1091" s="36">
        <f>COUNTIF($A$2:A1091,A1091)</f>
        <v>1</v>
      </c>
      <c r="C1091" s="34">
        <v>43964</v>
      </c>
      <c r="E1091" s="37" t="s">
        <v>38</v>
      </c>
      <c r="F1091" s="36" t="s">
        <v>13</v>
      </c>
      <c r="G1091" s="35" t="s">
        <v>2161</v>
      </c>
      <c r="J1091" s="4" t="s">
        <v>2162</v>
      </c>
    </row>
    <row r="1092" spans="1:10" ht="28.5" customHeight="1" x14ac:dyDescent="0.3">
      <c r="A1092" s="36" t="s">
        <v>2149</v>
      </c>
      <c r="B1092" s="36">
        <f>COUNTIF($A$2:A1092,A1092)</f>
        <v>2</v>
      </c>
      <c r="C1092" s="34">
        <v>44042</v>
      </c>
      <c r="E1092" s="37" t="s">
        <v>38</v>
      </c>
      <c r="F1092" s="36" t="s">
        <v>9</v>
      </c>
      <c r="G1092" s="35" t="s">
        <v>2163</v>
      </c>
      <c r="J1092" s="4" t="s">
        <v>2164</v>
      </c>
    </row>
    <row r="1093" spans="1:10" ht="28.5" customHeight="1" x14ac:dyDescent="0.3">
      <c r="A1093" s="36" t="s">
        <v>2149</v>
      </c>
      <c r="B1093" s="36">
        <f>COUNTIF($A$2:A1093,A1093)</f>
        <v>3</v>
      </c>
      <c r="C1093" s="34">
        <v>44077</v>
      </c>
      <c r="E1093" s="37" t="s">
        <v>38</v>
      </c>
      <c r="F1093" s="36" t="s">
        <v>9</v>
      </c>
      <c r="G1093" s="35" t="s">
        <v>2165</v>
      </c>
      <c r="J1093" s="4" t="s">
        <v>2166</v>
      </c>
    </row>
    <row r="1094" spans="1:10" ht="28.5" customHeight="1" x14ac:dyDescent="0.3">
      <c r="A1094" s="36" t="s">
        <v>2167</v>
      </c>
      <c r="B1094" s="36">
        <f>COUNTIF($A$2:A1094,A1094)</f>
        <v>1</v>
      </c>
      <c r="C1094" s="34">
        <v>44077</v>
      </c>
      <c r="E1094" s="37" t="s">
        <v>38</v>
      </c>
      <c r="F1094" s="36" t="s">
        <v>212</v>
      </c>
      <c r="G1094" s="35" t="s">
        <v>2168</v>
      </c>
      <c r="J1094" s="4" t="s">
        <v>2166</v>
      </c>
    </row>
    <row r="1095" spans="1:10" ht="28.5" customHeight="1" x14ac:dyDescent="0.3">
      <c r="A1095" s="36" t="s">
        <v>2153</v>
      </c>
      <c r="B1095" s="36">
        <f>COUNTIF($A$2:A1095,A1095)</f>
        <v>3</v>
      </c>
      <c r="C1095" s="34">
        <v>44116</v>
      </c>
      <c r="E1095" s="37" t="s">
        <v>38</v>
      </c>
      <c r="F1095" s="36" t="s">
        <v>212</v>
      </c>
      <c r="G1095" s="35" t="s">
        <v>2169</v>
      </c>
      <c r="J1095" s="4" t="s">
        <v>2170</v>
      </c>
    </row>
    <row r="1096" spans="1:10" ht="28.5" customHeight="1" x14ac:dyDescent="0.3">
      <c r="A1096" s="36" t="s">
        <v>2171</v>
      </c>
      <c r="B1096" s="36">
        <f>COUNTIF($A$2:A1096,A1096)</f>
        <v>1</v>
      </c>
      <c r="C1096" s="34">
        <v>44158</v>
      </c>
      <c r="E1096" s="37" t="s">
        <v>38</v>
      </c>
      <c r="F1096" s="36" t="s">
        <v>9</v>
      </c>
      <c r="G1096" s="35" t="s">
        <v>2172</v>
      </c>
      <c r="J1096" s="4" t="s">
        <v>2173</v>
      </c>
    </row>
    <row r="1097" spans="1:10" ht="28.5" customHeight="1" x14ac:dyDescent="0.3">
      <c r="A1097" s="36" t="s">
        <v>2149</v>
      </c>
      <c r="B1097" s="36">
        <f>COUNTIF($A$2:A1097,A1097)</f>
        <v>4</v>
      </c>
      <c r="C1097" s="34">
        <v>44182</v>
      </c>
      <c r="E1097" s="37" t="s">
        <v>38</v>
      </c>
      <c r="F1097" s="36" t="s">
        <v>9</v>
      </c>
      <c r="G1097" s="35" t="s">
        <v>2174</v>
      </c>
      <c r="J1097" s="4" t="s">
        <v>2175</v>
      </c>
    </row>
    <row r="1098" spans="1:10" ht="28.5" customHeight="1" x14ac:dyDescent="0.3">
      <c r="A1098" s="36" t="s">
        <v>2150</v>
      </c>
      <c r="B1098" s="36">
        <f>COUNTIF($A$2:A1098,A1098)</f>
        <v>2</v>
      </c>
      <c r="C1098" s="34">
        <v>44300</v>
      </c>
      <c r="E1098" s="37" t="s">
        <v>38</v>
      </c>
      <c r="F1098" s="36" t="s">
        <v>9</v>
      </c>
      <c r="G1098" s="35" t="s">
        <v>2176</v>
      </c>
      <c r="J1098" s="4" t="s">
        <v>2177</v>
      </c>
    </row>
    <row r="1099" spans="1:10" ht="28.5" customHeight="1" x14ac:dyDescent="0.3">
      <c r="A1099" s="36" t="s">
        <v>2149</v>
      </c>
      <c r="B1099" s="36">
        <f>COUNTIF($A$2:A1099,A1099)</f>
        <v>5</v>
      </c>
      <c r="C1099" s="34">
        <v>44364</v>
      </c>
      <c r="E1099" s="37" t="s">
        <v>38</v>
      </c>
      <c r="F1099" s="36" t="s">
        <v>9</v>
      </c>
      <c r="G1099" s="35" t="s">
        <v>2178</v>
      </c>
      <c r="J1099" s="4" t="s">
        <v>2179</v>
      </c>
    </row>
    <row r="1100" spans="1:10" ht="28.5" customHeight="1" x14ac:dyDescent="0.3">
      <c r="A1100" s="36" t="s">
        <v>2153</v>
      </c>
      <c r="B1100" s="36">
        <f>COUNTIF($A$2:A1100,A1100)</f>
        <v>4</v>
      </c>
      <c r="C1100" s="34">
        <v>44382</v>
      </c>
      <c r="E1100" s="37" t="s">
        <v>38</v>
      </c>
      <c r="F1100" s="36" t="s">
        <v>212</v>
      </c>
      <c r="G1100" s="35" t="s">
        <v>2180</v>
      </c>
      <c r="J1100" s="4" t="s">
        <v>2180</v>
      </c>
    </row>
    <row r="1101" spans="1:10" ht="28.5" customHeight="1" x14ac:dyDescent="0.3">
      <c r="A1101" s="107" t="s">
        <v>2146</v>
      </c>
      <c r="B1101" s="107">
        <f>COUNTIF($A$2:A1101,A1101)</f>
        <v>2</v>
      </c>
      <c r="C1101" s="108">
        <v>44483</v>
      </c>
      <c r="D1101" s="107"/>
      <c r="E1101" s="109" t="s">
        <v>38</v>
      </c>
      <c r="F1101" s="107" t="s">
        <v>9</v>
      </c>
      <c r="G1101" s="106" t="s">
        <v>3459</v>
      </c>
      <c r="H1101" s="110"/>
      <c r="I1101" s="106"/>
      <c r="J1101" s="112" t="s">
        <v>3460</v>
      </c>
    </row>
    <row r="1102" spans="1:10" ht="28.5" customHeight="1" x14ac:dyDescent="0.3">
      <c r="A1102" s="107" t="s">
        <v>3461</v>
      </c>
      <c r="B1102" s="107">
        <f>COUNTIF($A$2:A1102,A1102)</f>
        <v>1</v>
      </c>
      <c r="C1102" s="108">
        <v>44505</v>
      </c>
      <c r="D1102" s="107"/>
      <c r="E1102" s="109" t="s">
        <v>38</v>
      </c>
      <c r="F1102" s="107" t="s">
        <v>9</v>
      </c>
      <c r="G1102" s="106" t="s">
        <v>3462</v>
      </c>
      <c r="H1102" s="110"/>
      <c r="I1102" s="106"/>
      <c r="J1102" s="112" t="s">
        <v>3463</v>
      </c>
    </row>
    <row r="1103" spans="1:10" ht="28.5" customHeight="1" x14ac:dyDescent="0.3">
      <c r="A1103" s="107" t="s">
        <v>2149</v>
      </c>
      <c r="B1103" s="107">
        <f>COUNTIF($A$2:A1103,A1103)</f>
        <v>6</v>
      </c>
      <c r="C1103" s="108">
        <v>44554</v>
      </c>
      <c r="D1103" s="107"/>
      <c r="E1103" s="109" t="s">
        <v>38</v>
      </c>
      <c r="F1103" s="107" t="s">
        <v>9</v>
      </c>
      <c r="G1103" s="106" t="s">
        <v>3464</v>
      </c>
      <c r="H1103" s="110"/>
      <c r="I1103" s="106"/>
      <c r="J1103" s="112" t="s">
        <v>3465</v>
      </c>
    </row>
    <row r="1104" spans="1:10" ht="28.5" customHeight="1" x14ac:dyDescent="0.3">
      <c r="A1104" s="36" t="s">
        <v>2181</v>
      </c>
      <c r="B1104" s="36">
        <f>COUNTIF($A$2:A1104,A1104)</f>
        <v>1</v>
      </c>
      <c r="C1104" s="34">
        <v>43866</v>
      </c>
      <c r="E1104" s="37" t="s">
        <v>42</v>
      </c>
      <c r="F1104" s="36" t="s">
        <v>11</v>
      </c>
      <c r="G1104" s="35" t="s">
        <v>2182</v>
      </c>
      <c r="J1104" s="4" t="s">
        <v>2183</v>
      </c>
    </row>
    <row r="1105" spans="1:10" ht="28.5" customHeight="1" x14ac:dyDescent="0.3">
      <c r="A1105" s="36" t="s">
        <v>2181</v>
      </c>
      <c r="B1105" s="36">
        <f>COUNTIF($A$2:A1105,A1105)</f>
        <v>2</v>
      </c>
      <c r="C1105" s="34">
        <v>43910</v>
      </c>
      <c r="E1105" s="37" t="s">
        <v>42</v>
      </c>
      <c r="F1105" s="36" t="s">
        <v>11</v>
      </c>
      <c r="G1105" s="35" t="s">
        <v>2184</v>
      </c>
      <c r="J1105" s="4" t="s">
        <v>2185</v>
      </c>
    </row>
    <row r="1106" spans="1:10" ht="28.5" customHeight="1" x14ac:dyDescent="0.3">
      <c r="A1106" s="36" t="s">
        <v>2186</v>
      </c>
      <c r="B1106" s="36">
        <f>COUNTIF($A$2:A1106,A1106)</f>
        <v>1</v>
      </c>
      <c r="C1106" s="34">
        <v>43912</v>
      </c>
      <c r="E1106" s="37" t="s">
        <v>42</v>
      </c>
      <c r="F1106" s="36" t="s">
        <v>3</v>
      </c>
      <c r="G1106" s="35" t="s">
        <v>2187</v>
      </c>
      <c r="J1106" s="4" t="s">
        <v>2188</v>
      </c>
    </row>
    <row r="1107" spans="1:10" ht="28.5" customHeight="1" x14ac:dyDescent="0.3">
      <c r="A1107" s="36" t="s">
        <v>2189</v>
      </c>
      <c r="B1107" s="36">
        <f>COUNTIF($A$2:A1107,A1107)</f>
        <v>1</v>
      </c>
      <c r="C1107" s="34">
        <v>43912</v>
      </c>
      <c r="E1107" s="37" t="s">
        <v>42</v>
      </c>
      <c r="F1107" s="36" t="s">
        <v>212</v>
      </c>
      <c r="G1107" s="35" t="s">
        <v>2190</v>
      </c>
      <c r="J1107" s="4" t="s">
        <v>2188</v>
      </c>
    </row>
    <row r="1108" spans="1:10" ht="28.5" customHeight="1" x14ac:dyDescent="0.3">
      <c r="A1108" s="36" t="s">
        <v>2181</v>
      </c>
      <c r="B1108" s="36">
        <f>COUNTIF($A$2:A1108,A1108)</f>
        <v>3</v>
      </c>
      <c r="C1108" s="34">
        <v>43915</v>
      </c>
      <c r="E1108" s="37" t="s">
        <v>42</v>
      </c>
      <c r="F1108" s="36" t="s">
        <v>11</v>
      </c>
      <c r="G1108" s="35" t="s">
        <v>2191</v>
      </c>
      <c r="J1108" s="4" t="s">
        <v>2192</v>
      </c>
    </row>
    <row r="1109" spans="1:10" ht="28.5" customHeight="1" x14ac:dyDescent="0.3">
      <c r="A1109" s="36" t="s">
        <v>2193</v>
      </c>
      <c r="B1109" s="36">
        <f>COUNTIF($A$2:A1109,A1109)</f>
        <v>1</v>
      </c>
      <c r="C1109" s="34">
        <v>43921</v>
      </c>
      <c r="E1109" s="37" t="s">
        <v>42</v>
      </c>
      <c r="F1109" s="36" t="s">
        <v>9</v>
      </c>
      <c r="G1109" s="35" t="s">
        <v>1466</v>
      </c>
      <c r="J1109" s="4" t="s">
        <v>1467</v>
      </c>
    </row>
    <row r="1110" spans="1:10" ht="28.5" customHeight="1" x14ac:dyDescent="0.3">
      <c r="A1110" s="36" t="s">
        <v>2194</v>
      </c>
      <c r="B1110" s="36">
        <f>COUNTIF($A$2:A1110,A1110)</f>
        <v>1</v>
      </c>
      <c r="C1110" s="34">
        <v>43928</v>
      </c>
      <c r="E1110" s="37" t="s">
        <v>42</v>
      </c>
      <c r="F1110" s="36" t="s">
        <v>212</v>
      </c>
      <c r="G1110" s="35" t="s">
        <v>2195</v>
      </c>
      <c r="J1110" s="4" t="s">
        <v>2196</v>
      </c>
    </row>
    <row r="1111" spans="1:10" ht="28.5" customHeight="1" x14ac:dyDescent="0.3">
      <c r="A1111" s="36" t="s">
        <v>2197</v>
      </c>
      <c r="B1111" s="36">
        <f>COUNTIF($A$2:A1111,A1111)</f>
        <v>1</v>
      </c>
      <c r="C1111" s="34">
        <v>43928</v>
      </c>
      <c r="E1111" s="37" t="s">
        <v>42</v>
      </c>
      <c r="F1111" s="36" t="s">
        <v>3</v>
      </c>
      <c r="G1111" s="35" t="s">
        <v>2198</v>
      </c>
      <c r="J1111" s="4" t="s">
        <v>2196</v>
      </c>
    </row>
    <row r="1112" spans="1:10" ht="28.5" customHeight="1" x14ac:dyDescent="0.3">
      <c r="A1112" s="36" t="s">
        <v>2181</v>
      </c>
      <c r="B1112" s="36">
        <f>COUNTIF($A$2:A1112,A1112)</f>
        <v>4</v>
      </c>
      <c r="C1112" s="34">
        <v>43971</v>
      </c>
      <c r="E1112" s="37" t="s">
        <v>42</v>
      </c>
      <c r="F1112" s="36" t="s">
        <v>11</v>
      </c>
      <c r="G1112" s="35" t="s">
        <v>2199</v>
      </c>
      <c r="J1112" s="4" t="s">
        <v>2200</v>
      </c>
    </row>
    <row r="1113" spans="1:10" ht="28.5" customHeight="1" x14ac:dyDescent="0.3">
      <c r="A1113" s="36" t="s">
        <v>2181</v>
      </c>
      <c r="B1113" s="36">
        <f>COUNTIF($A$2:A1113,A1113)</f>
        <v>5</v>
      </c>
      <c r="C1113" s="34">
        <v>44006</v>
      </c>
      <c r="E1113" s="37" t="s">
        <v>42</v>
      </c>
      <c r="F1113" s="36" t="s">
        <v>11</v>
      </c>
      <c r="G1113" s="35" t="s">
        <v>2201</v>
      </c>
      <c r="J1113" s="4" t="s">
        <v>2202</v>
      </c>
    </row>
    <row r="1114" spans="1:10" ht="28.5" customHeight="1" x14ac:dyDescent="0.3">
      <c r="A1114" s="36" t="s">
        <v>2181</v>
      </c>
      <c r="B1114" s="36">
        <f>COUNTIF($A$2:A1114,A1114)</f>
        <v>6</v>
      </c>
      <c r="C1114" s="34">
        <v>44048</v>
      </c>
      <c r="E1114" s="37" t="s">
        <v>42</v>
      </c>
      <c r="F1114" s="36" t="s">
        <v>11</v>
      </c>
      <c r="G1114" s="35" t="s">
        <v>2203</v>
      </c>
      <c r="J1114" s="4" t="s">
        <v>2204</v>
      </c>
    </row>
    <row r="1115" spans="1:10" ht="28.5" customHeight="1" x14ac:dyDescent="0.3">
      <c r="A1115" s="36" t="s">
        <v>2181</v>
      </c>
      <c r="B1115" s="36">
        <f>COUNTIF($A$2:A1115,A1115)</f>
        <v>7</v>
      </c>
      <c r="C1115" s="34">
        <v>44097</v>
      </c>
      <c r="E1115" s="37" t="s">
        <v>42</v>
      </c>
      <c r="F1115" s="36" t="s">
        <v>11</v>
      </c>
      <c r="G1115" s="35" t="s">
        <v>2203</v>
      </c>
      <c r="J1115" s="4" t="s">
        <v>2205</v>
      </c>
    </row>
    <row r="1116" spans="1:10" ht="28.5" customHeight="1" x14ac:dyDescent="0.3">
      <c r="A1116" s="36" t="s">
        <v>2181</v>
      </c>
      <c r="B1116" s="36">
        <f>COUNTIF($A$2:A1116,A1116)</f>
        <v>8</v>
      </c>
      <c r="C1116" s="34">
        <v>44153</v>
      </c>
      <c r="E1116" s="37" t="s">
        <v>42</v>
      </c>
      <c r="F1116" s="36" t="s">
        <v>11</v>
      </c>
      <c r="G1116" s="35" t="s">
        <v>2206</v>
      </c>
      <c r="J1116" s="4" t="s">
        <v>2207</v>
      </c>
    </row>
    <row r="1117" spans="1:10" ht="28.5" customHeight="1" x14ac:dyDescent="0.3">
      <c r="A1117" s="36" t="s">
        <v>2181</v>
      </c>
      <c r="B1117" s="36">
        <f>COUNTIF($A$2:A1117,A1117)</f>
        <v>9</v>
      </c>
      <c r="C1117" s="34">
        <v>44188</v>
      </c>
      <c r="E1117" s="37" t="s">
        <v>42</v>
      </c>
      <c r="F1117" s="36" t="s">
        <v>11</v>
      </c>
      <c r="G1117" s="35" t="s">
        <v>2208</v>
      </c>
      <c r="J1117" s="4" t="s">
        <v>2209</v>
      </c>
    </row>
    <row r="1118" spans="1:10" ht="28.5" customHeight="1" x14ac:dyDescent="0.3">
      <c r="A1118" s="36" t="s">
        <v>2210</v>
      </c>
      <c r="B1118" s="36">
        <f>COUNTIF($A$2:A1118,A1118)</f>
        <v>1</v>
      </c>
      <c r="C1118" s="34">
        <v>44204</v>
      </c>
      <c r="E1118" s="37" t="s">
        <v>42</v>
      </c>
      <c r="F1118" s="36" t="s">
        <v>9</v>
      </c>
      <c r="G1118" s="35" t="s">
        <v>716</v>
      </c>
      <c r="J1118" s="4" t="s">
        <v>717</v>
      </c>
    </row>
    <row r="1119" spans="1:10" ht="28.5" customHeight="1" x14ac:dyDescent="0.3">
      <c r="A1119" s="36" t="s">
        <v>2181</v>
      </c>
      <c r="B1119" s="36">
        <f>COUNTIF($A$2:A1119,A1119)</f>
        <v>10</v>
      </c>
      <c r="C1119" s="34">
        <v>44230</v>
      </c>
      <c r="E1119" s="37" t="s">
        <v>42</v>
      </c>
      <c r="F1119" s="36" t="s">
        <v>11</v>
      </c>
      <c r="G1119" s="35" t="s">
        <v>2211</v>
      </c>
      <c r="J1119" s="4" t="s">
        <v>2212</v>
      </c>
    </row>
    <row r="1120" spans="1:10" ht="28.5" customHeight="1" x14ac:dyDescent="0.3">
      <c r="A1120" s="36" t="s">
        <v>2181</v>
      </c>
      <c r="B1120" s="36">
        <f>COUNTIF($A$2:A1120,A1120)</f>
        <v>11</v>
      </c>
      <c r="C1120" s="34">
        <v>44279</v>
      </c>
      <c r="E1120" s="37" t="s">
        <v>42</v>
      </c>
      <c r="F1120" s="36" t="s">
        <v>11</v>
      </c>
      <c r="G1120" s="35" t="s">
        <v>2211</v>
      </c>
      <c r="J1120" s="4" t="s">
        <v>2213</v>
      </c>
    </row>
    <row r="1121" spans="1:10" ht="28.5" customHeight="1" x14ac:dyDescent="0.3">
      <c r="A1121" s="36" t="s">
        <v>2181</v>
      </c>
      <c r="B1121" s="36">
        <f>COUNTIF($A$2:A1121,A1121)</f>
        <v>12</v>
      </c>
      <c r="C1121" s="34">
        <v>44321</v>
      </c>
      <c r="E1121" s="37" t="s">
        <v>42</v>
      </c>
      <c r="F1121" s="36" t="s">
        <v>11</v>
      </c>
      <c r="G1121" s="35" t="s">
        <v>2201</v>
      </c>
      <c r="J1121" s="4" t="s">
        <v>2214</v>
      </c>
    </row>
    <row r="1122" spans="1:10" ht="28.5" customHeight="1" x14ac:dyDescent="0.3">
      <c r="A1122" s="36" t="s">
        <v>2181</v>
      </c>
      <c r="B1122" s="36">
        <f>COUNTIF($A$2:A1122,A1122)</f>
        <v>13</v>
      </c>
      <c r="C1122" s="34">
        <v>44370</v>
      </c>
      <c r="E1122" s="37" t="s">
        <v>42</v>
      </c>
      <c r="F1122" s="36" t="s">
        <v>11</v>
      </c>
      <c r="G1122" s="35" t="s">
        <v>2201</v>
      </c>
      <c r="J1122" s="4" t="s">
        <v>2215</v>
      </c>
    </row>
    <row r="1123" spans="1:10" ht="28.5" customHeight="1" x14ac:dyDescent="0.3">
      <c r="A1123" s="36" t="s">
        <v>2193</v>
      </c>
      <c r="B1123" s="36">
        <f>COUNTIF($A$2:A1123,A1123)</f>
        <v>2</v>
      </c>
      <c r="C1123" s="34">
        <v>44400</v>
      </c>
      <c r="E1123" s="37" t="s">
        <v>42</v>
      </c>
      <c r="F1123" s="36" t="s">
        <v>9</v>
      </c>
      <c r="G1123" s="35" t="s">
        <v>2216</v>
      </c>
      <c r="J1123" s="4" t="s">
        <v>2217</v>
      </c>
    </row>
    <row r="1124" spans="1:10" ht="28.5" customHeight="1" x14ac:dyDescent="0.3">
      <c r="A1124" s="36" t="s">
        <v>2181</v>
      </c>
      <c r="B1124" s="36">
        <f>COUNTIF($A$2:A1124,A1124)</f>
        <v>14</v>
      </c>
      <c r="C1124" s="34">
        <v>44412</v>
      </c>
      <c r="E1124" s="37" t="s">
        <v>42</v>
      </c>
      <c r="F1124" s="36" t="s">
        <v>11</v>
      </c>
      <c r="G1124" s="35" t="s">
        <v>2218</v>
      </c>
      <c r="J1124" s="4" t="s">
        <v>2219</v>
      </c>
    </row>
    <row r="1125" spans="1:10" ht="28.5" customHeight="1" x14ac:dyDescent="0.3">
      <c r="A1125" s="36" t="s">
        <v>2181</v>
      </c>
      <c r="B1125" s="36">
        <f>COUNTIF($A$2:A1125,A1125)</f>
        <v>15</v>
      </c>
      <c r="C1125" s="34">
        <v>44468</v>
      </c>
      <c r="E1125" s="37" t="s">
        <v>42</v>
      </c>
      <c r="F1125" s="36" t="s">
        <v>11</v>
      </c>
      <c r="G1125" s="35" t="s">
        <v>2201</v>
      </c>
      <c r="J1125" s="33" t="s">
        <v>3402</v>
      </c>
    </row>
    <row r="1126" spans="1:10" ht="28.5" customHeight="1" x14ac:dyDescent="0.3">
      <c r="A1126" s="36" t="s">
        <v>2181</v>
      </c>
      <c r="B1126" s="36">
        <f>COUNTIF($A$2:A1126,A1126)</f>
        <v>16</v>
      </c>
      <c r="C1126" s="34">
        <v>44510</v>
      </c>
      <c r="E1126" s="37" t="s">
        <v>42</v>
      </c>
      <c r="F1126" s="36" t="s">
        <v>11</v>
      </c>
      <c r="G1126" s="35" t="s">
        <v>2201</v>
      </c>
      <c r="J1126" s="53" t="s">
        <v>3401</v>
      </c>
    </row>
    <row r="1127" spans="1:10" ht="28.5" customHeight="1" x14ac:dyDescent="0.3">
      <c r="A1127" s="36" t="s">
        <v>2181</v>
      </c>
      <c r="B1127" s="36">
        <f>COUNTIF($A$2:A1127,A1127)</f>
        <v>17</v>
      </c>
      <c r="C1127" s="34">
        <v>44552</v>
      </c>
      <c r="E1127" s="37" t="s">
        <v>42</v>
      </c>
      <c r="F1127" s="36" t="s">
        <v>11</v>
      </c>
      <c r="G1127" s="35" t="s">
        <v>2201</v>
      </c>
      <c r="J1127" s="53" t="s">
        <v>3403</v>
      </c>
    </row>
    <row r="1128" spans="1:10" ht="28.5" customHeight="1" x14ac:dyDescent="0.3">
      <c r="A1128" s="36" t="s">
        <v>2220</v>
      </c>
      <c r="B1128" s="36">
        <f>COUNTIF($A$2:A1128,A1128)</f>
        <v>1</v>
      </c>
      <c r="C1128" s="34">
        <v>43897</v>
      </c>
      <c r="E1128" s="37" t="s">
        <v>43</v>
      </c>
      <c r="F1128" s="36" t="s">
        <v>220</v>
      </c>
      <c r="G1128" s="35" t="s">
        <v>2221</v>
      </c>
      <c r="J1128" s="4" t="s">
        <v>2222</v>
      </c>
    </row>
    <row r="1129" spans="1:10" ht="28.5" customHeight="1" x14ac:dyDescent="0.3">
      <c r="A1129" s="36" t="s">
        <v>2223</v>
      </c>
      <c r="B1129" s="36">
        <f>COUNTIF($A$2:A1129,A1129)</f>
        <v>1</v>
      </c>
      <c r="C1129" s="34">
        <v>43907</v>
      </c>
      <c r="E1129" s="37" t="s">
        <v>43</v>
      </c>
      <c r="F1129" s="36" t="s">
        <v>11</v>
      </c>
      <c r="G1129" s="35" t="s">
        <v>2224</v>
      </c>
      <c r="J1129" s="4" t="s">
        <v>2225</v>
      </c>
    </row>
    <row r="1130" spans="1:10" ht="28.5" customHeight="1" x14ac:dyDescent="0.3">
      <c r="A1130" s="36" t="s">
        <v>2226</v>
      </c>
      <c r="B1130" s="36">
        <f>COUNTIF($A$2:A1130,A1130)</f>
        <v>1</v>
      </c>
      <c r="C1130" s="34">
        <v>43907</v>
      </c>
      <c r="E1130" s="37" t="s">
        <v>43</v>
      </c>
      <c r="F1130" s="36" t="s">
        <v>212</v>
      </c>
      <c r="G1130" s="35" t="s">
        <v>2227</v>
      </c>
      <c r="J1130" s="4" t="s">
        <v>2228</v>
      </c>
    </row>
    <row r="1131" spans="1:10" ht="28.5" customHeight="1" x14ac:dyDescent="0.3">
      <c r="A1131" s="36" t="s">
        <v>2229</v>
      </c>
      <c r="B1131" s="36">
        <f>COUNTIF($A$2:A1131,A1131)</f>
        <v>1</v>
      </c>
      <c r="C1131" s="34">
        <v>43907</v>
      </c>
      <c r="E1131" s="37" t="s">
        <v>43</v>
      </c>
      <c r="F1131" s="36" t="s">
        <v>9</v>
      </c>
      <c r="G1131" s="35" t="s">
        <v>2230</v>
      </c>
      <c r="J1131" s="4" t="s">
        <v>2228</v>
      </c>
    </row>
    <row r="1132" spans="1:10" ht="28.5" customHeight="1" x14ac:dyDescent="0.3">
      <c r="A1132" s="36" t="s">
        <v>2231</v>
      </c>
      <c r="B1132" s="36">
        <f>COUNTIF($A$2:A1132,A1132)</f>
        <v>1</v>
      </c>
      <c r="C1132" s="34">
        <v>43907</v>
      </c>
      <c r="E1132" s="37" t="s">
        <v>43</v>
      </c>
      <c r="F1132" s="36" t="s">
        <v>212</v>
      </c>
      <c r="G1132" s="35" t="s">
        <v>2232</v>
      </c>
      <c r="J1132" s="4" t="s">
        <v>2228</v>
      </c>
    </row>
    <row r="1133" spans="1:10" ht="28.5" customHeight="1" x14ac:dyDescent="0.3">
      <c r="A1133" s="36" t="s">
        <v>2226</v>
      </c>
      <c r="B1133" s="36">
        <f>COUNTIF($A$2:A1133,A1133)</f>
        <v>2</v>
      </c>
      <c r="C1133" s="34">
        <v>43921</v>
      </c>
      <c r="E1133" s="37" t="s">
        <v>43</v>
      </c>
      <c r="F1133" s="36" t="s">
        <v>212</v>
      </c>
      <c r="G1133" s="13" t="s">
        <v>2233</v>
      </c>
      <c r="J1133" s="4" t="s">
        <v>2234</v>
      </c>
    </row>
    <row r="1134" spans="1:10" ht="28.5" customHeight="1" x14ac:dyDescent="0.3">
      <c r="A1134" s="36" t="s">
        <v>2231</v>
      </c>
      <c r="B1134" s="36">
        <f>COUNTIF($A$2:A1134,A1134)</f>
        <v>2</v>
      </c>
      <c r="C1134" s="34">
        <v>43921</v>
      </c>
      <c r="E1134" s="37" t="s">
        <v>43</v>
      </c>
      <c r="F1134" s="36" t="s">
        <v>212</v>
      </c>
      <c r="G1134" s="35" t="s">
        <v>2235</v>
      </c>
      <c r="J1134" s="4" t="s">
        <v>2234</v>
      </c>
    </row>
    <row r="1135" spans="1:10" ht="28.5" customHeight="1" x14ac:dyDescent="0.3">
      <c r="A1135" s="36" t="s">
        <v>2236</v>
      </c>
      <c r="B1135" s="36">
        <f>COUNTIF($A$2:A1135,A1135)</f>
        <v>1</v>
      </c>
      <c r="C1135" s="34">
        <v>43921</v>
      </c>
      <c r="E1135" s="37" t="s">
        <v>43</v>
      </c>
      <c r="F1135" s="36" t="s">
        <v>9</v>
      </c>
      <c r="G1135" s="35" t="s">
        <v>2237</v>
      </c>
      <c r="J1135" s="4" t="s">
        <v>2234</v>
      </c>
    </row>
    <row r="1136" spans="1:10" ht="28.5" customHeight="1" x14ac:dyDescent="0.3">
      <c r="A1136" s="36" t="s">
        <v>2238</v>
      </c>
      <c r="B1136" s="36">
        <f>COUNTIF($A$2:A1136,A1136)</f>
        <v>1</v>
      </c>
      <c r="C1136" s="34">
        <v>43921</v>
      </c>
      <c r="E1136" s="37" t="s">
        <v>43</v>
      </c>
      <c r="F1136" s="36" t="s">
        <v>3</v>
      </c>
      <c r="G1136" s="13" t="s">
        <v>2239</v>
      </c>
      <c r="J1136" s="4" t="s">
        <v>2234</v>
      </c>
    </row>
    <row r="1137" spans="1:10" ht="28.5" customHeight="1" x14ac:dyDescent="0.3">
      <c r="A1137" s="36" t="s">
        <v>2240</v>
      </c>
      <c r="B1137" s="36">
        <f>COUNTIF($A$2:A1137,A1137)</f>
        <v>1</v>
      </c>
      <c r="C1137" s="34">
        <v>43921</v>
      </c>
      <c r="E1137" s="37" t="s">
        <v>43</v>
      </c>
      <c r="F1137" s="36" t="s">
        <v>9</v>
      </c>
      <c r="G1137" s="35" t="s">
        <v>2241</v>
      </c>
      <c r="J1137" s="4" t="s">
        <v>2234</v>
      </c>
    </row>
    <row r="1138" spans="1:10" ht="28.5" customHeight="1" x14ac:dyDescent="0.3">
      <c r="A1138" s="36" t="s">
        <v>2226</v>
      </c>
      <c r="B1138" s="36">
        <f>COUNTIF($A$2:A1138,A1138)</f>
        <v>3</v>
      </c>
      <c r="C1138" s="34">
        <v>43938</v>
      </c>
      <c r="E1138" s="37" t="s">
        <v>43</v>
      </c>
      <c r="F1138" s="36" t="s">
        <v>212</v>
      </c>
      <c r="G1138" s="35" t="s">
        <v>2242</v>
      </c>
      <c r="J1138" s="4" t="s">
        <v>2243</v>
      </c>
    </row>
    <row r="1139" spans="1:10" ht="28.5" customHeight="1" x14ac:dyDescent="0.3">
      <c r="A1139" s="36" t="s">
        <v>2238</v>
      </c>
      <c r="B1139" s="36">
        <f>COUNTIF($A$2:A1139,A1139)</f>
        <v>2</v>
      </c>
      <c r="C1139" s="34">
        <v>43938</v>
      </c>
      <c r="E1139" s="37" t="s">
        <v>43</v>
      </c>
      <c r="F1139" s="36" t="s">
        <v>3</v>
      </c>
      <c r="G1139" s="35" t="s">
        <v>2244</v>
      </c>
      <c r="J1139" s="4" t="s">
        <v>2243</v>
      </c>
    </row>
    <row r="1140" spans="1:10" ht="28.5" customHeight="1" x14ac:dyDescent="0.3">
      <c r="A1140" s="36" t="s">
        <v>2223</v>
      </c>
      <c r="B1140" s="36">
        <f>COUNTIF($A$2:A1140,A1140)</f>
        <v>2</v>
      </c>
      <c r="C1140" s="34">
        <v>43943</v>
      </c>
      <c r="E1140" s="37" t="s">
        <v>43</v>
      </c>
      <c r="F1140" s="36" t="s">
        <v>11</v>
      </c>
      <c r="G1140" s="35" t="s">
        <v>2245</v>
      </c>
      <c r="J1140" s="4" t="s">
        <v>2246</v>
      </c>
    </row>
    <row r="1141" spans="1:10" ht="28.5" customHeight="1" x14ac:dyDescent="0.3">
      <c r="A1141" s="36" t="s">
        <v>2247</v>
      </c>
      <c r="B1141" s="36">
        <f>COUNTIF($A$2:A1141,A1141)</f>
        <v>1</v>
      </c>
      <c r="C1141" s="34">
        <v>43971</v>
      </c>
      <c r="E1141" s="37" t="s">
        <v>43</v>
      </c>
      <c r="F1141" s="36" t="s">
        <v>9</v>
      </c>
      <c r="G1141" s="35" t="s">
        <v>2248</v>
      </c>
      <c r="J1141" s="4" t="s">
        <v>2249</v>
      </c>
    </row>
    <row r="1142" spans="1:10" ht="28.5" customHeight="1" x14ac:dyDescent="0.3">
      <c r="A1142" s="36" t="s">
        <v>2223</v>
      </c>
      <c r="B1142" s="36">
        <f>COUNTIF($A$2:A1142,A1142)</f>
        <v>3</v>
      </c>
      <c r="C1142" s="34">
        <v>43972</v>
      </c>
      <c r="E1142" s="37" t="s">
        <v>43</v>
      </c>
      <c r="F1142" s="36" t="s">
        <v>11</v>
      </c>
      <c r="G1142" s="35" t="s">
        <v>2250</v>
      </c>
      <c r="J1142" s="4" t="s">
        <v>2251</v>
      </c>
    </row>
    <row r="1143" spans="1:10" ht="28.5" customHeight="1" x14ac:dyDescent="0.3">
      <c r="A1143" s="36" t="s">
        <v>2236</v>
      </c>
      <c r="B1143" s="36">
        <f>COUNTIF($A$2:A1143,A1143)</f>
        <v>2</v>
      </c>
      <c r="C1143" s="34">
        <v>43987</v>
      </c>
      <c r="E1143" s="37" t="s">
        <v>43</v>
      </c>
      <c r="F1143" s="36" t="s">
        <v>9</v>
      </c>
      <c r="G1143" s="100" t="s">
        <v>2252</v>
      </c>
      <c r="H1143" s="2" t="s">
        <v>240</v>
      </c>
      <c r="J1143" s="4" t="s">
        <v>2253</v>
      </c>
    </row>
    <row r="1144" spans="1:10" ht="28.5" customHeight="1" x14ac:dyDescent="0.3">
      <c r="A1144" s="36" t="s">
        <v>2254</v>
      </c>
      <c r="B1144" s="36">
        <f>COUNTIF($A$2:A1144,A1144)</f>
        <v>1</v>
      </c>
      <c r="C1144" s="34">
        <v>43987</v>
      </c>
      <c r="E1144" s="37" t="s">
        <v>43</v>
      </c>
      <c r="F1144" s="36" t="s">
        <v>212</v>
      </c>
      <c r="G1144" s="35" t="s">
        <v>2255</v>
      </c>
      <c r="J1144" s="4" t="s">
        <v>2253</v>
      </c>
    </row>
    <row r="1145" spans="1:10" ht="28.5" customHeight="1" x14ac:dyDescent="0.3">
      <c r="A1145" s="36" t="s">
        <v>2256</v>
      </c>
      <c r="B1145" s="36">
        <f>COUNTIF($A$2:A1145,A1145)</f>
        <v>1</v>
      </c>
      <c r="C1145" s="34">
        <v>44002</v>
      </c>
      <c r="E1145" s="37" t="s">
        <v>43</v>
      </c>
      <c r="F1145" s="36" t="s">
        <v>220</v>
      </c>
      <c r="G1145" s="35" t="s">
        <v>2257</v>
      </c>
      <c r="J1145" s="4" t="s">
        <v>2258</v>
      </c>
    </row>
    <row r="1146" spans="1:10" ht="28.5" customHeight="1" x14ac:dyDescent="0.3">
      <c r="A1146" s="36" t="s">
        <v>2223</v>
      </c>
      <c r="B1146" s="36">
        <f>COUNTIF($A$2:A1146,A1146)</f>
        <v>4</v>
      </c>
      <c r="C1146" s="34">
        <v>44007</v>
      </c>
      <c r="E1146" s="37" t="s">
        <v>43</v>
      </c>
      <c r="F1146" s="36" t="s">
        <v>11</v>
      </c>
      <c r="G1146" s="35" t="s">
        <v>2259</v>
      </c>
      <c r="J1146" s="4" t="s">
        <v>2260</v>
      </c>
    </row>
    <row r="1147" spans="1:10" ht="28.5" customHeight="1" x14ac:dyDescent="0.3">
      <c r="A1147" s="36" t="s">
        <v>2229</v>
      </c>
      <c r="B1147" s="36">
        <f>COUNTIF($A$2:A1147,A1147)</f>
        <v>2</v>
      </c>
      <c r="C1147" s="34">
        <v>44030</v>
      </c>
      <c r="D1147" s="34"/>
      <c r="E1147" s="37" t="s">
        <v>43</v>
      </c>
      <c r="F1147" s="36" t="s">
        <v>9</v>
      </c>
      <c r="G1147" s="35" t="s">
        <v>2261</v>
      </c>
      <c r="H1147" s="2" t="s">
        <v>240</v>
      </c>
      <c r="J1147" s="4" t="s">
        <v>2262</v>
      </c>
    </row>
    <row r="1148" spans="1:10" ht="28.5" customHeight="1" x14ac:dyDescent="0.3">
      <c r="A1148" s="36" t="s">
        <v>2223</v>
      </c>
      <c r="B1148" s="36">
        <f>COUNTIF($A$2:A1148,A1148)</f>
        <v>5</v>
      </c>
      <c r="C1148" s="34">
        <v>44035</v>
      </c>
      <c r="E1148" s="37" t="s">
        <v>43</v>
      </c>
      <c r="F1148" s="36" t="s">
        <v>11</v>
      </c>
      <c r="G1148" s="35" t="s">
        <v>2259</v>
      </c>
      <c r="J1148" s="4" t="s">
        <v>2263</v>
      </c>
    </row>
    <row r="1149" spans="1:10" ht="28.5" customHeight="1" x14ac:dyDescent="0.3">
      <c r="A1149" s="36" t="s">
        <v>2229</v>
      </c>
      <c r="B1149" s="36">
        <f>COUNTIF($A$2:A1149,A1149)</f>
        <v>3</v>
      </c>
      <c r="C1149" s="34">
        <v>44063</v>
      </c>
      <c r="E1149" s="37" t="s">
        <v>43</v>
      </c>
      <c r="F1149" s="36" t="s">
        <v>9</v>
      </c>
      <c r="G1149" s="35" t="s">
        <v>2264</v>
      </c>
      <c r="H1149" s="2" t="s">
        <v>240</v>
      </c>
      <c r="J1149" s="4" t="s">
        <v>2265</v>
      </c>
    </row>
    <row r="1150" spans="1:10" ht="28.5" customHeight="1" x14ac:dyDescent="0.3">
      <c r="A1150" s="36" t="s">
        <v>2266</v>
      </c>
      <c r="B1150" s="36">
        <f>COUNTIF($A$2:A1150,A1150)</f>
        <v>1</v>
      </c>
      <c r="C1150" s="34">
        <v>44063</v>
      </c>
      <c r="E1150" s="37" t="s">
        <v>43</v>
      </c>
      <c r="F1150" s="36" t="s">
        <v>220</v>
      </c>
      <c r="G1150" s="35" t="s">
        <v>2267</v>
      </c>
      <c r="H1150" s="2" t="s">
        <v>240</v>
      </c>
      <c r="J1150" s="4" t="s">
        <v>2265</v>
      </c>
    </row>
    <row r="1151" spans="1:10" ht="28.5" customHeight="1" x14ac:dyDescent="0.3">
      <c r="A1151" s="36" t="s">
        <v>2223</v>
      </c>
      <c r="B1151" s="36">
        <f>COUNTIF($A$2:A1151,A1151)</f>
        <v>6</v>
      </c>
      <c r="C1151" s="34">
        <v>44063</v>
      </c>
      <c r="E1151" s="37" t="s">
        <v>43</v>
      </c>
      <c r="F1151" s="36" t="s">
        <v>11</v>
      </c>
      <c r="G1151" s="35" t="s">
        <v>2259</v>
      </c>
      <c r="J1151" s="4" t="s">
        <v>2268</v>
      </c>
    </row>
    <row r="1152" spans="1:10" ht="28.5" customHeight="1" x14ac:dyDescent="0.3">
      <c r="A1152" s="36" t="s">
        <v>2223</v>
      </c>
      <c r="B1152" s="36">
        <f>COUNTIF($A$2:A1152,A1152)</f>
        <v>7</v>
      </c>
      <c r="C1152" s="34">
        <v>44098</v>
      </c>
      <c r="E1152" s="37" t="s">
        <v>43</v>
      </c>
      <c r="F1152" s="36" t="s">
        <v>11</v>
      </c>
      <c r="G1152" s="35" t="s">
        <v>2269</v>
      </c>
      <c r="J1152" s="4" t="s">
        <v>2270</v>
      </c>
    </row>
    <row r="1153" spans="1:10" ht="28.5" customHeight="1" x14ac:dyDescent="0.3">
      <c r="A1153" s="36" t="s">
        <v>2271</v>
      </c>
      <c r="B1153" s="36">
        <f>COUNTIF($A$2:A1153,A1153)</f>
        <v>1</v>
      </c>
      <c r="C1153" s="34">
        <v>44126</v>
      </c>
      <c r="E1153" s="37" t="s">
        <v>43</v>
      </c>
      <c r="F1153" s="36" t="s">
        <v>11</v>
      </c>
      <c r="G1153" s="35" t="s">
        <v>2272</v>
      </c>
      <c r="J1153" s="4" t="s">
        <v>2273</v>
      </c>
    </row>
    <row r="1154" spans="1:10" ht="28.5" customHeight="1" x14ac:dyDescent="0.3">
      <c r="A1154" s="36" t="s">
        <v>2223</v>
      </c>
      <c r="B1154" s="36">
        <f>COUNTIF($A$2:A1154,A1154)</f>
        <v>8</v>
      </c>
      <c r="C1154" s="34">
        <v>44126</v>
      </c>
      <c r="E1154" s="37" t="s">
        <v>43</v>
      </c>
      <c r="F1154" s="36" t="s">
        <v>11</v>
      </c>
      <c r="G1154" s="35" t="s">
        <v>2274</v>
      </c>
      <c r="J1154" s="4" t="s">
        <v>2273</v>
      </c>
    </row>
    <row r="1155" spans="1:10" ht="28.5" customHeight="1" x14ac:dyDescent="0.3">
      <c r="A1155" s="36" t="s">
        <v>2226</v>
      </c>
      <c r="B1155" s="36">
        <f>COUNTIF($A$2:A1155,A1155)</f>
        <v>4</v>
      </c>
      <c r="C1155" s="34">
        <v>44137</v>
      </c>
      <c r="E1155" s="37" t="s">
        <v>43</v>
      </c>
      <c r="F1155" s="36" t="s">
        <v>212</v>
      </c>
      <c r="G1155" s="35" t="s">
        <v>2275</v>
      </c>
      <c r="H1155" s="2" t="s">
        <v>240</v>
      </c>
      <c r="J1155" s="4" t="s">
        <v>2276</v>
      </c>
    </row>
    <row r="1156" spans="1:10" ht="28.5" customHeight="1" x14ac:dyDescent="0.3">
      <c r="A1156" s="36" t="s">
        <v>2223</v>
      </c>
      <c r="B1156" s="36">
        <f>COUNTIF($A$2:A1156,A1156)</f>
        <v>9</v>
      </c>
      <c r="C1156" s="34">
        <v>44154</v>
      </c>
      <c r="E1156" s="37" t="s">
        <v>43</v>
      </c>
      <c r="F1156" s="36" t="s">
        <v>11</v>
      </c>
      <c r="G1156" s="35" t="s">
        <v>2277</v>
      </c>
      <c r="J1156" s="4" t="s">
        <v>2278</v>
      </c>
    </row>
    <row r="1157" spans="1:10" ht="28.5" customHeight="1" x14ac:dyDescent="0.3">
      <c r="A1157" s="36" t="s">
        <v>2279</v>
      </c>
      <c r="B1157" s="36">
        <f>COUNTIF($A$2:A1157,A1157)</f>
        <v>1</v>
      </c>
      <c r="C1157" s="34">
        <v>44154</v>
      </c>
      <c r="E1157" s="37" t="s">
        <v>43</v>
      </c>
      <c r="F1157" s="36" t="s">
        <v>13</v>
      </c>
      <c r="G1157" s="35" t="s">
        <v>2280</v>
      </c>
      <c r="I1157" s="94"/>
      <c r="J1157" s="4" t="s">
        <v>2281</v>
      </c>
    </row>
    <row r="1158" spans="1:10" ht="28.5" customHeight="1" x14ac:dyDescent="0.3">
      <c r="A1158" s="36" t="s">
        <v>2282</v>
      </c>
      <c r="B1158" s="36">
        <f>COUNTIF($A$2:A1158,A1158)</f>
        <v>1</v>
      </c>
      <c r="C1158" s="34">
        <v>44162</v>
      </c>
      <c r="E1158" s="37" t="s">
        <v>43</v>
      </c>
      <c r="F1158" s="36" t="s">
        <v>220</v>
      </c>
      <c r="G1158" s="35" t="s">
        <v>2283</v>
      </c>
      <c r="I1158" s="94"/>
      <c r="J1158" s="4" t="s">
        <v>2284</v>
      </c>
    </row>
    <row r="1159" spans="1:10" ht="28.5" customHeight="1" x14ac:dyDescent="0.3">
      <c r="A1159" s="36" t="s">
        <v>2285</v>
      </c>
      <c r="B1159" s="36">
        <f>COUNTIF($A$2:A1159,A1159)</f>
        <v>1</v>
      </c>
      <c r="C1159" s="34">
        <v>44162</v>
      </c>
      <c r="E1159" s="37" t="s">
        <v>43</v>
      </c>
      <c r="F1159" s="36" t="s">
        <v>220</v>
      </c>
      <c r="G1159" s="35" t="s">
        <v>2286</v>
      </c>
      <c r="J1159" s="4" t="s">
        <v>2284</v>
      </c>
    </row>
    <row r="1160" spans="1:10" ht="28.5" customHeight="1" x14ac:dyDescent="0.3">
      <c r="A1160" s="36" t="s">
        <v>2223</v>
      </c>
      <c r="B1160" s="36">
        <f>COUNTIF($A$2:A1160,A1160)</f>
        <v>10</v>
      </c>
      <c r="C1160" s="34">
        <v>44189</v>
      </c>
      <c r="E1160" s="37" t="s">
        <v>43</v>
      </c>
      <c r="F1160" s="36" t="s">
        <v>11</v>
      </c>
      <c r="G1160" s="35" t="s">
        <v>2287</v>
      </c>
      <c r="J1160" s="4" t="s">
        <v>2288</v>
      </c>
    </row>
    <row r="1161" spans="1:10" ht="28.5" customHeight="1" x14ac:dyDescent="0.3">
      <c r="A1161" s="36" t="s">
        <v>2223</v>
      </c>
      <c r="B1161" s="36">
        <f>COUNTIF($A$2:A1161,A1161)</f>
        <v>11</v>
      </c>
      <c r="C1161" s="34">
        <v>44217</v>
      </c>
      <c r="E1161" s="37" t="s">
        <v>43</v>
      </c>
      <c r="F1161" s="36" t="s">
        <v>11</v>
      </c>
      <c r="G1161" s="35" t="s">
        <v>2289</v>
      </c>
      <c r="J1161" s="4" t="s">
        <v>2290</v>
      </c>
    </row>
    <row r="1162" spans="1:10" ht="28.5" customHeight="1" x14ac:dyDescent="0.3">
      <c r="A1162" s="36" t="s">
        <v>2223</v>
      </c>
      <c r="B1162" s="36">
        <f>COUNTIF($A$2:A1162,A1162)</f>
        <v>12</v>
      </c>
      <c r="C1162" s="34">
        <v>44245</v>
      </c>
      <c r="E1162" s="37" t="s">
        <v>43</v>
      </c>
      <c r="F1162" s="36" t="s">
        <v>11</v>
      </c>
      <c r="G1162" s="35" t="s">
        <v>2289</v>
      </c>
      <c r="J1162" s="4" t="s">
        <v>2291</v>
      </c>
    </row>
    <row r="1163" spans="1:10" ht="28.5" customHeight="1" x14ac:dyDescent="0.3">
      <c r="A1163" s="36" t="s">
        <v>2292</v>
      </c>
      <c r="B1163" s="36">
        <f>COUNTIF($A$2:A1163,A1163)</f>
        <v>1</v>
      </c>
      <c r="C1163" s="34">
        <v>44251</v>
      </c>
      <c r="E1163" s="37" t="s">
        <v>43</v>
      </c>
      <c r="F1163" s="36" t="s">
        <v>220</v>
      </c>
      <c r="G1163" s="35" t="s">
        <v>2293</v>
      </c>
      <c r="J1163" s="4" t="s">
        <v>2294</v>
      </c>
    </row>
    <row r="1164" spans="1:10" ht="28.5" customHeight="1" x14ac:dyDescent="0.3">
      <c r="A1164" s="36" t="s">
        <v>2295</v>
      </c>
      <c r="B1164" s="36">
        <f>COUNTIF($A$2:A1164,A1164)</f>
        <v>1</v>
      </c>
      <c r="C1164" s="34">
        <v>44251</v>
      </c>
      <c r="E1164" s="37" t="s">
        <v>43</v>
      </c>
      <c r="F1164" s="36" t="s">
        <v>220</v>
      </c>
      <c r="G1164" s="35" t="s">
        <v>2296</v>
      </c>
      <c r="J1164" s="4" t="s">
        <v>2294</v>
      </c>
    </row>
    <row r="1165" spans="1:10" ht="28.5" customHeight="1" x14ac:dyDescent="0.3">
      <c r="A1165" s="36" t="s">
        <v>2223</v>
      </c>
      <c r="B1165" s="36">
        <f>COUNTIF($A$2:A1165,A1165)</f>
        <v>13</v>
      </c>
      <c r="C1165" s="34">
        <v>44273</v>
      </c>
      <c r="E1165" s="37" t="s">
        <v>43</v>
      </c>
      <c r="F1165" s="36" t="s">
        <v>11</v>
      </c>
      <c r="G1165" s="35" t="s">
        <v>2297</v>
      </c>
      <c r="J1165" s="4" t="s">
        <v>2298</v>
      </c>
    </row>
    <row r="1166" spans="1:10" ht="28.5" customHeight="1" x14ac:dyDescent="0.3">
      <c r="A1166" s="36" t="s">
        <v>2223</v>
      </c>
      <c r="B1166" s="36">
        <f>COUNTIF($A$2:A1166,A1166)</f>
        <v>14</v>
      </c>
      <c r="C1166" s="34">
        <v>44301</v>
      </c>
      <c r="E1166" s="37" t="s">
        <v>43</v>
      </c>
      <c r="F1166" s="36" t="s">
        <v>11</v>
      </c>
      <c r="G1166" s="35" t="s">
        <v>2299</v>
      </c>
      <c r="J1166" s="4" t="s">
        <v>2300</v>
      </c>
    </row>
    <row r="1167" spans="1:10" ht="28.5" customHeight="1" x14ac:dyDescent="0.3">
      <c r="A1167" s="36" t="s">
        <v>2223</v>
      </c>
      <c r="B1167" s="36">
        <f>COUNTIF($A$2:A1167,A1167)</f>
        <v>15</v>
      </c>
      <c r="C1167" s="34">
        <v>44322</v>
      </c>
      <c r="E1167" s="37" t="s">
        <v>43</v>
      </c>
      <c r="F1167" s="36" t="s">
        <v>11</v>
      </c>
      <c r="G1167" s="35" t="s">
        <v>2299</v>
      </c>
      <c r="J1167" s="4" t="s">
        <v>2301</v>
      </c>
    </row>
    <row r="1168" spans="1:10" ht="28.5" customHeight="1" x14ac:dyDescent="0.3">
      <c r="A1168" s="36" t="s">
        <v>2302</v>
      </c>
      <c r="B1168" s="36">
        <f>COUNTIF($A$2:A1168,A1168)</f>
        <v>1</v>
      </c>
      <c r="C1168" s="34">
        <v>44362</v>
      </c>
      <c r="E1168" s="37" t="s">
        <v>43</v>
      </c>
      <c r="F1168" s="36" t="s">
        <v>9</v>
      </c>
      <c r="G1168" s="35" t="s">
        <v>725</v>
      </c>
      <c r="J1168" s="4" t="s">
        <v>726</v>
      </c>
    </row>
    <row r="1169" spans="1:10" ht="28.5" customHeight="1" x14ac:dyDescent="0.3">
      <c r="A1169" s="36" t="s">
        <v>2223</v>
      </c>
      <c r="B1169" s="36">
        <f>COUNTIF($A$2:A1169,A1169)</f>
        <v>16</v>
      </c>
      <c r="C1169" s="34">
        <v>44364</v>
      </c>
      <c r="E1169" s="37" t="s">
        <v>43</v>
      </c>
      <c r="F1169" s="36" t="s">
        <v>11</v>
      </c>
      <c r="G1169" s="35" t="s">
        <v>2299</v>
      </c>
      <c r="J1169" s="4" t="s">
        <v>2303</v>
      </c>
    </row>
    <row r="1170" spans="1:10" ht="28.5" customHeight="1" x14ac:dyDescent="0.3">
      <c r="A1170" s="36" t="s">
        <v>2292</v>
      </c>
      <c r="B1170" s="36">
        <f>COUNTIF($A$2:A1170,A1170)</f>
        <v>2</v>
      </c>
      <c r="C1170" s="34">
        <v>44378</v>
      </c>
      <c r="E1170" s="37" t="s">
        <v>43</v>
      </c>
      <c r="F1170" s="36" t="s">
        <v>220</v>
      </c>
      <c r="G1170" s="35" t="s">
        <v>2304</v>
      </c>
      <c r="J1170" s="4" t="s">
        <v>2305</v>
      </c>
    </row>
    <row r="1171" spans="1:10" ht="28.5" customHeight="1" x14ac:dyDescent="0.3">
      <c r="A1171" s="36" t="s">
        <v>2223</v>
      </c>
      <c r="B1171" s="36">
        <f>COUNTIF($A$2:A1171,A1171)</f>
        <v>17</v>
      </c>
      <c r="C1171" s="34">
        <v>44391</v>
      </c>
      <c r="E1171" s="37" t="s">
        <v>43</v>
      </c>
      <c r="F1171" s="36" t="s">
        <v>11</v>
      </c>
      <c r="G1171" s="35" t="s">
        <v>2299</v>
      </c>
      <c r="J1171" s="4" t="s">
        <v>2306</v>
      </c>
    </row>
    <row r="1172" spans="1:10" ht="28.5" customHeight="1" x14ac:dyDescent="0.3">
      <c r="A1172" s="36" t="s">
        <v>2307</v>
      </c>
      <c r="B1172" s="36">
        <f>COUNTIF($A$2:A1172,A1172)</f>
        <v>1</v>
      </c>
      <c r="C1172" s="34">
        <v>44420</v>
      </c>
      <c r="E1172" s="37" t="s">
        <v>43</v>
      </c>
      <c r="F1172" s="36" t="s">
        <v>9</v>
      </c>
      <c r="G1172" s="35" t="s">
        <v>2308</v>
      </c>
      <c r="J1172" s="4" t="s">
        <v>2309</v>
      </c>
    </row>
    <row r="1173" spans="1:10" ht="28.5" customHeight="1" x14ac:dyDescent="0.3">
      <c r="A1173" s="36" t="s">
        <v>2223</v>
      </c>
      <c r="B1173" s="36">
        <f>COUNTIF($A$2:A1173,A1173)</f>
        <v>18</v>
      </c>
      <c r="C1173" s="34">
        <v>44420</v>
      </c>
      <c r="E1173" s="37" t="s">
        <v>43</v>
      </c>
      <c r="F1173" s="36" t="s">
        <v>11</v>
      </c>
      <c r="G1173" s="35" t="s">
        <v>2299</v>
      </c>
      <c r="J1173" s="4" t="s">
        <v>2310</v>
      </c>
    </row>
    <row r="1174" spans="1:10" ht="28.5" customHeight="1" x14ac:dyDescent="0.3">
      <c r="A1174" s="36" t="s">
        <v>2292</v>
      </c>
      <c r="B1174" s="36">
        <f>COUNTIF($A$2:A1174,A1174)</f>
        <v>3</v>
      </c>
      <c r="C1174" s="34">
        <v>44454</v>
      </c>
      <c r="E1174" s="37" t="s">
        <v>43</v>
      </c>
      <c r="F1174" s="36" t="s">
        <v>220</v>
      </c>
      <c r="G1174" s="35" t="s">
        <v>2311</v>
      </c>
      <c r="J1174" s="4" t="s">
        <v>2312</v>
      </c>
    </row>
    <row r="1175" spans="1:10" ht="28.5" customHeight="1" x14ac:dyDescent="0.3">
      <c r="A1175" s="36" t="s">
        <v>2223</v>
      </c>
      <c r="B1175" s="36">
        <f>COUNTIF($A$2:A1175,A1175)</f>
        <v>19</v>
      </c>
      <c r="C1175" s="34">
        <v>44462</v>
      </c>
      <c r="E1175" s="37" t="s">
        <v>43</v>
      </c>
      <c r="F1175" s="36" t="s">
        <v>11</v>
      </c>
      <c r="G1175" s="35" t="s">
        <v>2313</v>
      </c>
      <c r="J1175" s="4" t="s">
        <v>2314</v>
      </c>
    </row>
    <row r="1176" spans="1:10" ht="28.5" customHeight="1" x14ac:dyDescent="0.3">
      <c r="A1176" s="36" t="s">
        <v>2223</v>
      </c>
      <c r="B1176" s="36">
        <f>COUNTIF($A$2:A1176,A1176)</f>
        <v>20</v>
      </c>
      <c r="C1176" s="34">
        <v>44490</v>
      </c>
      <c r="E1176" s="37" t="s">
        <v>43</v>
      </c>
      <c r="F1176" s="36" t="s">
        <v>11</v>
      </c>
      <c r="G1176" s="35" t="s">
        <v>3335</v>
      </c>
      <c r="J1176" s="53" t="s">
        <v>3336</v>
      </c>
    </row>
    <row r="1177" spans="1:10" ht="28.5" customHeight="1" x14ac:dyDescent="0.3">
      <c r="A1177" s="36" t="s">
        <v>2292</v>
      </c>
      <c r="B1177" s="36">
        <f>COUNTIF($A$2:A1177,A1177)</f>
        <v>4</v>
      </c>
      <c r="C1177" s="34">
        <v>44509</v>
      </c>
      <c r="E1177" s="37" t="s">
        <v>43</v>
      </c>
      <c r="F1177" s="36" t="s">
        <v>220</v>
      </c>
      <c r="G1177" s="35" t="s">
        <v>3340</v>
      </c>
      <c r="J1177" s="53" t="s">
        <v>3339</v>
      </c>
    </row>
    <row r="1178" spans="1:10" ht="28.5" customHeight="1" x14ac:dyDescent="0.3">
      <c r="A1178" s="36" t="s">
        <v>2223</v>
      </c>
      <c r="B1178" s="36">
        <f>COUNTIF($A$2:A1178,A1178)</f>
        <v>21</v>
      </c>
      <c r="C1178" s="34">
        <v>44518</v>
      </c>
      <c r="E1178" s="37" t="s">
        <v>43</v>
      </c>
      <c r="F1178" s="36" t="s">
        <v>11</v>
      </c>
      <c r="G1178" s="35" t="s">
        <v>3341</v>
      </c>
      <c r="J1178" s="53" t="s">
        <v>3342</v>
      </c>
    </row>
    <row r="1179" spans="1:10" ht="28.5" customHeight="1" x14ac:dyDescent="0.3">
      <c r="A1179" s="36" t="s">
        <v>2223</v>
      </c>
      <c r="B1179" s="36">
        <f>COUNTIF($A$2:A1179,A1179)</f>
        <v>22</v>
      </c>
      <c r="C1179" s="34">
        <v>44546</v>
      </c>
      <c r="E1179" s="37" t="s">
        <v>43</v>
      </c>
      <c r="F1179" s="36" t="s">
        <v>11</v>
      </c>
      <c r="G1179" s="35" t="s">
        <v>3344</v>
      </c>
      <c r="J1179" s="53" t="s">
        <v>3345</v>
      </c>
    </row>
    <row r="1180" spans="1:10" ht="28.5" customHeight="1" x14ac:dyDescent="0.3">
      <c r="A1180" s="36" t="s">
        <v>3352</v>
      </c>
      <c r="B1180" s="36">
        <f>COUNTIF($A$2:A1180,A1180)</f>
        <v>1</v>
      </c>
      <c r="C1180" s="34">
        <v>44551</v>
      </c>
      <c r="E1180" s="37" t="s">
        <v>43</v>
      </c>
      <c r="F1180" s="36" t="s">
        <v>9</v>
      </c>
      <c r="G1180" s="35" t="s">
        <v>3347</v>
      </c>
      <c r="I1180" s="106"/>
      <c r="J1180" s="53" t="s">
        <v>3346</v>
      </c>
    </row>
    <row r="1181" spans="1:10" ht="28.5" customHeight="1" x14ac:dyDescent="0.3">
      <c r="A1181" s="36" t="s">
        <v>3353</v>
      </c>
      <c r="B1181" s="36">
        <f>COUNTIF($A$2:A1181,A1181)</f>
        <v>1</v>
      </c>
      <c r="C1181" s="34">
        <v>44551</v>
      </c>
      <c r="E1181" s="37" t="s">
        <v>43</v>
      </c>
      <c r="F1181" s="36" t="s">
        <v>9</v>
      </c>
      <c r="G1181" s="35" t="s">
        <v>3354</v>
      </c>
      <c r="I1181" s="106"/>
      <c r="J1181" s="53" t="s">
        <v>3355</v>
      </c>
    </row>
    <row r="1182" spans="1:10" ht="28.5" customHeight="1" x14ac:dyDescent="0.3">
      <c r="A1182" s="36" t="s">
        <v>3352</v>
      </c>
      <c r="B1182" s="36">
        <f>COUNTIF($A$2:A1182,A1182)</f>
        <v>2</v>
      </c>
      <c r="C1182" s="34">
        <v>44559</v>
      </c>
      <c r="E1182" s="37" t="s">
        <v>43</v>
      </c>
      <c r="F1182" s="36" t="s">
        <v>9</v>
      </c>
      <c r="G1182" s="35" t="s">
        <v>3348</v>
      </c>
      <c r="I1182" s="106"/>
      <c r="J1182" s="53" t="s">
        <v>3349</v>
      </c>
    </row>
    <row r="1183" spans="1:10" ht="28.5" customHeight="1" x14ac:dyDescent="0.3">
      <c r="A1183" s="36" t="s">
        <v>3352</v>
      </c>
      <c r="B1183" s="36">
        <f>COUNTIF($A$2:A1183,A1183)</f>
        <v>3</v>
      </c>
      <c r="C1183" s="34">
        <v>44572</v>
      </c>
      <c r="E1183" s="37" t="s">
        <v>43</v>
      </c>
      <c r="F1183" s="36" t="s">
        <v>9</v>
      </c>
      <c r="G1183" s="35" t="s">
        <v>3350</v>
      </c>
      <c r="I1183" s="106"/>
      <c r="J1183" s="53" t="s">
        <v>3351</v>
      </c>
    </row>
    <row r="1184" spans="1:10" ht="28.5" customHeight="1" x14ac:dyDescent="0.3">
      <c r="A1184" s="36" t="s">
        <v>2315</v>
      </c>
      <c r="B1184" s="36">
        <f>COUNTIF($A$2:A1184,A1184)</f>
        <v>1</v>
      </c>
      <c r="C1184" s="34">
        <v>43893</v>
      </c>
      <c r="E1184" s="37" t="s">
        <v>46</v>
      </c>
      <c r="F1184" s="36" t="s">
        <v>11</v>
      </c>
      <c r="G1184" s="35" t="s">
        <v>2316</v>
      </c>
      <c r="J1184" s="4" t="s">
        <v>2317</v>
      </c>
    </row>
    <row r="1185" spans="1:10" ht="28.5" customHeight="1" x14ac:dyDescent="0.3">
      <c r="A1185" s="36" t="s">
        <v>2318</v>
      </c>
      <c r="B1185" s="36">
        <f>COUNTIF($A$2:A1185,A1185)</f>
        <v>1</v>
      </c>
      <c r="C1185" s="34">
        <v>43899</v>
      </c>
      <c r="E1185" s="37" t="s">
        <v>46</v>
      </c>
      <c r="F1185" s="36" t="s">
        <v>212</v>
      </c>
      <c r="G1185" s="35" t="s">
        <v>2319</v>
      </c>
      <c r="J1185" s="4" t="s">
        <v>2320</v>
      </c>
    </row>
    <row r="1186" spans="1:10" ht="28.5" customHeight="1" x14ac:dyDescent="0.3">
      <c r="A1186" s="36" t="s">
        <v>2318</v>
      </c>
      <c r="B1186" s="36">
        <f>COUNTIF($A$2:A1186,A1186)</f>
        <v>2</v>
      </c>
      <c r="C1186" s="34">
        <v>43901</v>
      </c>
      <c r="D1186" s="97" t="s">
        <v>2321</v>
      </c>
      <c r="E1186" s="37" t="s">
        <v>46</v>
      </c>
      <c r="F1186" s="36" t="s">
        <v>212</v>
      </c>
      <c r="G1186" s="35" t="s">
        <v>2322</v>
      </c>
      <c r="J1186" s="4" t="s">
        <v>2323</v>
      </c>
    </row>
    <row r="1187" spans="1:10" ht="28.5" customHeight="1" x14ac:dyDescent="0.3">
      <c r="A1187" s="36" t="s">
        <v>2318</v>
      </c>
      <c r="B1187" s="36">
        <f>COUNTIF($A$2:A1187,A1187)</f>
        <v>3</v>
      </c>
      <c r="C1187" s="34">
        <v>43902</v>
      </c>
      <c r="D1187" s="97" t="s">
        <v>2324</v>
      </c>
      <c r="E1187" s="37" t="s">
        <v>46</v>
      </c>
      <c r="F1187" s="36" t="s">
        <v>212</v>
      </c>
      <c r="G1187" s="35" t="s">
        <v>2325</v>
      </c>
      <c r="J1187" s="4" t="s">
        <v>2326</v>
      </c>
    </row>
    <row r="1188" spans="1:10" ht="28.5" customHeight="1" x14ac:dyDescent="0.3">
      <c r="A1188" s="36" t="s">
        <v>2327</v>
      </c>
      <c r="B1188" s="36">
        <f>COUNTIF($A$2:A1188,A1188)</f>
        <v>1</v>
      </c>
      <c r="C1188" s="34">
        <v>43902</v>
      </c>
      <c r="D1188" s="97" t="s">
        <v>2324</v>
      </c>
      <c r="E1188" s="37" t="s">
        <v>46</v>
      </c>
      <c r="F1188" s="36" t="s">
        <v>3</v>
      </c>
      <c r="G1188" s="35" t="s">
        <v>2328</v>
      </c>
      <c r="J1188" s="4" t="s">
        <v>2326</v>
      </c>
    </row>
    <row r="1189" spans="1:10" ht="28.5" customHeight="1" x14ac:dyDescent="0.3">
      <c r="A1189" s="36" t="s">
        <v>2327</v>
      </c>
      <c r="B1189" s="36">
        <f>COUNTIF($A$2:A1189,A1189)</f>
        <v>2</v>
      </c>
      <c r="C1189" s="34">
        <v>43903</v>
      </c>
      <c r="D1189" s="36" t="s">
        <v>2329</v>
      </c>
      <c r="E1189" s="37" t="s">
        <v>46</v>
      </c>
      <c r="F1189" s="36" t="s">
        <v>3</v>
      </c>
      <c r="G1189" s="35" t="s">
        <v>2330</v>
      </c>
      <c r="J1189" s="4" t="s">
        <v>2331</v>
      </c>
    </row>
    <row r="1190" spans="1:10" ht="28.5" customHeight="1" x14ac:dyDescent="0.3">
      <c r="A1190" s="36" t="s">
        <v>2332</v>
      </c>
      <c r="B1190" s="36">
        <f>COUNTIF($A$2:A1190,A1190)</f>
        <v>1</v>
      </c>
      <c r="C1190" s="34">
        <v>43905</v>
      </c>
      <c r="E1190" s="37" t="s">
        <v>46</v>
      </c>
      <c r="F1190" s="36" t="s">
        <v>9</v>
      </c>
      <c r="G1190" s="35" t="s">
        <v>442</v>
      </c>
      <c r="J1190" s="4" t="s">
        <v>443</v>
      </c>
    </row>
    <row r="1191" spans="1:10" ht="28.5" customHeight="1" x14ac:dyDescent="0.3">
      <c r="A1191" s="36" t="s">
        <v>2315</v>
      </c>
      <c r="B1191" s="36">
        <f>COUNTIF($A$2:A1191,A1191)</f>
        <v>2</v>
      </c>
      <c r="C1191" s="34">
        <v>43905</v>
      </c>
      <c r="E1191" s="37" t="s">
        <v>46</v>
      </c>
      <c r="F1191" s="36" t="s">
        <v>11</v>
      </c>
      <c r="G1191" s="35" t="s">
        <v>2333</v>
      </c>
      <c r="J1191" s="4" t="s">
        <v>2334</v>
      </c>
    </row>
    <row r="1192" spans="1:10" ht="28.5" customHeight="1" x14ac:dyDescent="0.3">
      <c r="A1192" s="36" t="s">
        <v>2335</v>
      </c>
      <c r="B1192" s="36">
        <f>COUNTIF($A$2:A1192,A1192)</f>
        <v>1</v>
      </c>
      <c r="C1192" s="34">
        <v>43905</v>
      </c>
      <c r="E1192" s="37" t="s">
        <v>46</v>
      </c>
      <c r="F1192" s="36" t="s">
        <v>220</v>
      </c>
      <c r="G1192" s="35" t="s">
        <v>2336</v>
      </c>
      <c r="J1192" s="4" t="s">
        <v>2334</v>
      </c>
    </row>
    <row r="1193" spans="1:10" ht="28.5" customHeight="1" x14ac:dyDescent="0.3">
      <c r="A1193" s="36" t="s">
        <v>2337</v>
      </c>
      <c r="B1193" s="36">
        <f>COUNTIF($A$2:A1193,A1193)</f>
        <v>1</v>
      </c>
      <c r="C1193" s="34">
        <v>43905</v>
      </c>
      <c r="E1193" s="37" t="s">
        <v>46</v>
      </c>
      <c r="F1193" s="36" t="s">
        <v>3</v>
      </c>
      <c r="G1193" s="35" t="s">
        <v>2338</v>
      </c>
      <c r="J1193" s="4" t="s">
        <v>2339</v>
      </c>
    </row>
    <row r="1194" spans="1:10" ht="28.5" customHeight="1" x14ac:dyDescent="0.3">
      <c r="A1194" s="36" t="s">
        <v>2340</v>
      </c>
      <c r="B1194" s="36">
        <f>COUNTIF($A$2:A1194,A1194)</f>
        <v>1</v>
      </c>
      <c r="C1194" s="34">
        <v>43905</v>
      </c>
      <c r="E1194" s="37" t="s">
        <v>46</v>
      </c>
      <c r="F1194" s="36" t="s">
        <v>11</v>
      </c>
      <c r="G1194" s="35" t="s">
        <v>2341</v>
      </c>
      <c r="J1194" s="4" t="s">
        <v>2334</v>
      </c>
    </row>
    <row r="1195" spans="1:10" ht="28.5" customHeight="1" x14ac:dyDescent="0.3">
      <c r="A1195" s="36" t="s">
        <v>2342</v>
      </c>
      <c r="B1195" s="36">
        <f>COUNTIF($A$2:A1195,A1195)</f>
        <v>1</v>
      </c>
      <c r="C1195" s="34">
        <v>43905</v>
      </c>
      <c r="E1195" s="37" t="s">
        <v>46</v>
      </c>
      <c r="F1195" s="36" t="s">
        <v>212</v>
      </c>
      <c r="G1195" s="35" t="s">
        <v>2343</v>
      </c>
      <c r="J1195" s="4" t="s">
        <v>2334</v>
      </c>
    </row>
    <row r="1196" spans="1:10" ht="28.5" customHeight="1" x14ac:dyDescent="0.3">
      <c r="A1196" s="36" t="s">
        <v>2344</v>
      </c>
      <c r="B1196" s="36">
        <f>COUNTIF($A$2:A1196,A1196)</f>
        <v>1</v>
      </c>
      <c r="C1196" s="34">
        <v>43907</v>
      </c>
      <c r="D1196" s="36" t="s">
        <v>2345</v>
      </c>
      <c r="E1196" s="37" t="s">
        <v>46</v>
      </c>
      <c r="F1196" s="36" t="s">
        <v>212</v>
      </c>
      <c r="G1196" s="35" t="s">
        <v>2346</v>
      </c>
      <c r="J1196" s="4" t="s">
        <v>2347</v>
      </c>
    </row>
    <row r="1197" spans="1:10" ht="28.5" customHeight="1" x14ac:dyDescent="0.3">
      <c r="A1197" s="36" t="s">
        <v>2348</v>
      </c>
      <c r="B1197" s="36">
        <f>COUNTIF($A$2:A1197,A1197)</f>
        <v>1</v>
      </c>
      <c r="C1197" s="34">
        <v>43907</v>
      </c>
      <c r="D1197" s="36" t="s">
        <v>2349</v>
      </c>
      <c r="E1197" s="37" t="s">
        <v>46</v>
      </c>
      <c r="F1197" s="36" t="s">
        <v>3</v>
      </c>
      <c r="G1197" s="35" t="s">
        <v>2350</v>
      </c>
      <c r="J1197" s="4" t="s">
        <v>2351</v>
      </c>
    </row>
    <row r="1198" spans="1:10" ht="28.5" customHeight="1" x14ac:dyDescent="0.3">
      <c r="A1198" s="36" t="s">
        <v>2352</v>
      </c>
      <c r="B1198" s="36">
        <f>COUNTIF($A$2:A1198,A1198)</f>
        <v>1</v>
      </c>
      <c r="C1198" s="34">
        <v>43908</v>
      </c>
      <c r="D1198" s="34"/>
      <c r="E1198" s="37" t="s">
        <v>46</v>
      </c>
      <c r="F1198" s="36" t="s">
        <v>212</v>
      </c>
      <c r="G1198" s="35" t="s">
        <v>2353</v>
      </c>
      <c r="J1198" s="4" t="s">
        <v>2354</v>
      </c>
    </row>
    <row r="1199" spans="1:10" ht="28.5" customHeight="1" x14ac:dyDescent="0.3">
      <c r="A1199" s="36" t="s">
        <v>2355</v>
      </c>
      <c r="B1199" s="36">
        <f>COUNTIF($A$2:A1199,A1199)</f>
        <v>1</v>
      </c>
      <c r="C1199" s="34">
        <v>43909</v>
      </c>
      <c r="E1199" s="37" t="s">
        <v>46</v>
      </c>
      <c r="F1199" s="36" t="s">
        <v>9</v>
      </c>
      <c r="G1199" s="35" t="s">
        <v>305</v>
      </c>
      <c r="J1199" s="4" t="s">
        <v>306</v>
      </c>
    </row>
    <row r="1200" spans="1:10" ht="28.5" customHeight="1" x14ac:dyDescent="0.3">
      <c r="A1200" s="36" t="s">
        <v>2332</v>
      </c>
      <c r="B1200" s="36">
        <f>COUNTIF($A$2:A1200,A1200)</f>
        <v>2</v>
      </c>
      <c r="C1200" s="34">
        <v>43910</v>
      </c>
      <c r="E1200" s="37" t="s">
        <v>46</v>
      </c>
      <c r="F1200" s="36" t="s">
        <v>9</v>
      </c>
      <c r="G1200" s="35" t="s">
        <v>457</v>
      </c>
      <c r="J1200" s="4" t="s">
        <v>458</v>
      </c>
    </row>
    <row r="1201" spans="1:10" ht="28.5" customHeight="1" x14ac:dyDescent="0.3">
      <c r="A1201" s="36" t="s">
        <v>2337</v>
      </c>
      <c r="B1201" s="36">
        <f>COUNTIF($A$2:A1201,A1201)</f>
        <v>2</v>
      </c>
      <c r="C1201" s="34">
        <v>43913</v>
      </c>
      <c r="D1201" s="36" t="s">
        <v>2356</v>
      </c>
      <c r="E1201" s="37" t="s">
        <v>46</v>
      </c>
      <c r="F1201" s="36" t="s">
        <v>3</v>
      </c>
      <c r="G1201" s="35" t="s">
        <v>2357</v>
      </c>
      <c r="J1201" s="4" t="s">
        <v>2358</v>
      </c>
    </row>
    <row r="1202" spans="1:10" ht="28.5" customHeight="1" x14ac:dyDescent="0.3">
      <c r="A1202" s="36" t="s">
        <v>2348</v>
      </c>
      <c r="B1202" s="36">
        <f>COUNTIF($A$2:A1202,A1202)</f>
        <v>2</v>
      </c>
      <c r="C1202" s="34">
        <v>43913</v>
      </c>
      <c r="E1202" s="37" t="s">
        <v>46</v>
      </c>
      <c r="F1202" s="36" t="s">
        <v>3</v>
      </c>
      <c r="G1202" s="35" t="s">
        <v>2359</v>
      </c>
      <c r="J1202" s="4" t="s">
        <v>2358</v>
      </c>
    </row>
    <row r="1203" spans="1:10" ht="28.5" customHeight="1" x14ac:dyDescent="0.3">
      <c r="A1203" s="36" t="s">
        <v>2352</v>
      </c>
      <c r="B1203" s="36">
        <f>COUNTIF($A$2:A1203,A1203)</f>
        <v>2</v>
      </c>
      <c r="C1203" s="34">
        <v>43913</v>
      </c>
      <c r="E1203" s="37" t="s">
        <v>46</v>
      </c>
      <c r="F1203" s="36" t="s">
        <v>212</v>
      </c>
      <c r="G1203" s="35" t="s">
        <v>2360</v>
      </c>
      <c r="J1203" s="4" t="s">
        <v>2358</v>
      </c>
    </row>
    <row r="1204" spans="1:10" ht="28.5" customHeight="1" x14ac:dyDescent="0.3">
      <c r="A1204" s="36" t="s">
        <v>2361</v>
      </c>
      <c r="B1204" s="36">
        <f>COUNTIF($A$2:A1204,A1204)</f>
        <v>1</v>
      </c>
      <c r="C1204" s="34">
        <v>43913</v>
      </c>
      <c r="E1204" s="37" t="s">
        <v>46</v>
      </c>
      <c r="F1204" s="36" t="s">
        <v>3</v>
      </c>
      <c r="G1204" s="35" t="s">
        <v>2362</v>
      </c>
      <c r="J1204" s="4" t="s">
        <v>2358</v>
      </c>
    </row>
    <row r="1205" spans="1:10" ht="28.5" customHeight="1" x14ac:dyDescent="0.3">
      <c r="A1205" s="36" t="s">
        <v>2363</v>
      </c>
      <c r="B1205" s="36">
        <f>COUNTIF($A$2:A1205,A1205)</f>
        <v>1</v>
      </c>
      <c r="C1205" s="34">
        <v>43913</v>
      </c>
      <c r="E1205" s="37" t="s">
        <v>46</v>
      </c>
      <c r="F1205" s="36" t="s">
        <v>3</v>
      </c>
      <c r="G1205" s="35" t="s">
        <v>2364</v>
      </c>
      <c r="J1205" s="4" t="s">
        <v>2358</v>
      </c>
    </row>
    <row r="1206" spans="1:10" ht="28.5" customHeight="1" x14ac:dyDescent="0.3">
      <c r="A1206" s="36" t="s">
        <v>2365</v>
      </c>
      <c r="B1206" s="36">
        <f>COUNTIF($A$2:A1206,A1206)</f>
        <v>1</v>
      </c>
      <c r="C1206" s="34">
        <v>43913</v>
      </c>
      <c r="E1206" s="37" t="s">
        <v>46</v>
      </c>
      <c r="F1206" s="36" t="s">
        <v>212</v>
      </c>
      <c r="G1206" s="35" t="s">
        <v>2366</v>
      </c>
      <c r="J1206" s="4" t="s">
        <v>2358</v>
      </c>
    </row>
    <row r="1207" spans="1:10" ht="28.5" customHeight="1" x14ac:dyDescent="0.3">
      <c r="A1207" s="36" t="s">
        <v>2367</v>
      </c>
      <c r="B1207" s="36">
        <f>COUNTIF($A$2:A1207,A1207)</f>
        <v>1</v>
      </c>
      <c r="C1207" s="34">
        <v>43913</v>
      </c>
      <c r="E1207" s="37" t="s">
        <v>46</v>
      </c>
      <c r="F1207" s="36" t="s">
        <v>212</v>
      </c>
      <c r="G1207" s="35" t="s">
        <v>2368</v>
      </c>
      <c r="J1207" s="4" t="s">
        <v>2358</v>
      </c>
    </row>
    <row r="1208" spans="1:10" ht="28.5" customHeight="1" x14ac:dyDescent="0.3">
      <c r="A1208" s="36" t="s">
        <v>2369</v>
      </c>
      <c r="B1208" s="36">
        <f>COUNTIF($A$2:A1208,A1208)</f>
        <v>1</v>
      </c>
      <c r="C1208" s="34">
        <v>43921</v>
      </c>
      <c r="E1208" s="37" t="s">
        <v>46</v>
      </c>
      <c r="F1208" s="36" t="s">
        <v>9</v>
      </c>
      <c r="G1208" s="35" t="s">
        <v>2370</v>
      </c>
      <c r="J1208" s="4" t="s">
        <v>2371</v>
      </c>
    </row>
    <row r="1209" spans="1:10" ht="28.5" customHeight="1" x14ac:dyDescent="0.3">
      <c r="A1209" s="36" t="s">
        <v>2372</v>
      </c>
      <c r="B1209" s="36">
        <f>COUNTIF($A$2:A1209,A1209)</f>
        <v>1</v>
      </c>
      <c r="C1209" s="34">
        <v>43927</v>
      </c>
      <c r="E1209" s="37" t="s">
        <v>46</v>
      </c>
      <c r="F1209" s="36" t="s">
        <v>212</v>
      </c>
      <c r="G1209" s="35" t="s">
        <v>2373</v>
      </c>
      <c r="J1209" s="4" t="s">
        <v>2374</v>
      </c>
    </row>
    <row r="1210" spans="1:10" ht="28.5" customHeight="1" x14ac:dyDescent="0.3">
      <c r="A1210" s="36" t="s">
        <v>2361</v>
      </c>
      <c r="B1210" s="36">
        <f>COUNTIF($A$2:A1210,A1210)</f>
        <v>2</v>
      </c>
      <c r="C1210" s="34">
        <v>43930</v>
      </c>
      <c r="E1210" s="37" t="s">
        <v>46</v>
      </c>
      <c r="F1210" s="36" t="s">
        <v>3</v>
      </c>
      <c r="G1210" s="35" t="s">
        <v>2375</v>
      </c>
      <c r="J1210" s="4" t="s">
        <v>2376</v>
      </c>
    </row>
    <row r="1211" spans="1:10" ht="28.5" customHeight="1" x14ac:dyDescent="0.3">
      <c r="A1211" s="36" t="s">
        <v>2363</v>
      </c>
      <c r="B1211" s="36">
        <f>COUNTIF($A$2:A1211,A1211)</f>
        <v>2</v>
      </c>
      <c r="C1211" s="34">
        <v>43930</v>
      </c>
      <c r="E1211" s="37" t="s">
        <v>46</v>
      </c>
      <c r="F1211" s="36" t="s">
        <v>3</v>
      </c>
      <c r="G1211" s="35" t="s">
        <v>2377</v>
      </c>
      <c r="J1211" s="4" t="s">
        <v>2376</v>
      </c>
    </row>
    <row r="1212" spans="1:10" ht="28.5" customHeight="1" x14ac:dyDescent="0.3">
      <c r="A1212" s="36" t="s">
        <v>2365</v>
      </c>
      <c r="B1212" s="36">
        <f>COUNTIF($A$2:A1212,A1212)</f>
        <v>2</v>
      </c>
      <c r="C1212" s="34">
        <v>43930</v>
      </c>
      <c r="E1212" s="37" t="s">
        <v>46</v>
      </c>
      <c r="F1212" s="36" t="s">
        <v>212</v>
      </c>
      <c r="G1212" s="35" t="s">
        <v>2378</v>
      </c>
      <c r="J1212" s="4" t="s">
        <v>2376</v>
      </c>
    </row>
    <row r="1213" spans="1:10" ht="28.5" customHeight="1" x14ac:dyDescent="0.3">
      <c r="A1213" s="36" t="s">
        <v>2367</v>
      </c>
      <c r="B1213" s="36">
        <f>COUNTIF($A$2:A1213,A1213)</f>
        <v>2</v>
      </c>
      <c r="C1213" s="34">
        <v>43930</v>
      </c>
      <c r="E1213" s="37" t="s">
        <v>46</v>
      </c>
      <c r="F1213" s="36" t="s">
        <v>212</v>
      </c>
      <c r="G1213" s="35" t="s">
        <v>2379</v>
      </c>
      <c r="J1213" s="4" t="s">
        <v>2376</v>
      </c>
    </row>
    <row r="1214" spans="1:10" ht="28.5" customHeight="1" x14ac:dyDescent="0.3">
      <c r="A1214" s="36" t="s">
        <v>2372</v>
      </c>
      <c r="B1214" s="36">
        <f>COUNTIF($A$2:A1214,A1214)</f>
        <v>2</v>
      </c>
      <c r="C1214" s="34">
        <v>43930</v>
      </c>
      <c r="E1214" s="37" t="s">
        <v>46</v>
      </c>
      <c r="F1214" s="36" t="s">
        <v>212</v>
      </c>
      <c r="G1214" s="35" t="s">
        <v>2380</v>
      </c>
      <c r="J1214" s="4" t="s">
        <v>2376</v>
      </c>
    </row>
    <row r="1215" spans="1:10" ht="28.5" customHeight="1" x14ac:dyDescent="0.3">
      <c r="A1215" s="36" t="s">
        <v>2381</v>
      </c>
      <c r="B1215" s="36">
        <f>COUNTIF($A$2:A1215,A1215)</f>
        <v>1</v>
      </c>
      <c r="C1215" s="34">
        <v>43930</v>
      </c>
      <c r="E1215" s="37" t="s">
        <v>46</v>
      </c>
      <c r="F1215" s="36" t="s">
        <v>3</v>
      </c>
      <c r="G1215" s="35" t="s">
        <v>2382</v>
      </c>
      <c r="J1215" s="4" t="s">
        <v>2376</v>
      </c>
    </row>
    <row r="1216" spans="1:10" ht="28.5" customHeight="1" x14ac:dyDescent="0.3">
      <c r="A1216" s="36" t="s">
        <v>2318</v>
      </c>
      <c r="B1216" s="36">
        <f>COUNTIF($A$2:A1216,A1216)</f>
        <v>4</v>
      </c>
      <c r="C1216" s="34">
        <v>43934</v>
      </c>
      <c r="E1216" s="37" t="s">
        <v>46</v>
      </c>
      <c r="F1216" s="36" t="s">
        <v>212</v>
      </c>
      <c r="G1216" s="35" t="s">
        <v>2383</v>
      </c>
      <c r="H1216" s="2" t="s">
        <v>240</v>
      </c>
      <c r="J1216" s="4" t="s">
        <v>2384</v>
      </c>
    </row>
    <row r="1217" spans="1:10" ht="28.5" customHeight="1" x14ac:dyDescent="0.3">
      <c r="A1217" s="36" t="s">
        <v>2372</v>
      </c>
      <c r="B1217" s="36">
        <f>COUNTIF($A$2:A1217,A1217)</f>
        <v>3</v>
      </c>
      <c r="C1217" s="34">
        <v>43937</v>
      </c>
      <c r="E1217" s="37" t="s">
        <v>46</v>
      </c>
      <c r="F1217" s="36" t="s">
        <v>212</v>
      </c>
      <c r="G1217" s="35" t="s">
        <v>2385</v>
      </c>
      <c r="J1217" s="4" t="s">
        <v>2386</v>
      </c>
    </row>
    <row r="1218" spans="1:10" ht="28.5" customHeight="1" x14ac:dyDescent="0.3">
      <c r="A1218" s="36" t="s">
        <v>2372</v>
      </c>
      <c r="B1218" s="36">
        <f>COUNTIF($A$2:A1218,A1218)</f>
        <v>4</v>
      </c>
      <c r="C1218" s="34">
        <v>43944</v>
      </c>
      <c r="E1218" s="37" t="s">
        <v>46</v>
      </c>
      <c r="F1218" s="36" t="s">
        <v>212</v>
      </c>
      <c r="G1218" s="35" t="s">
        <v>2387</v>
      </c>
      <c r="J1218" s="4" t="s">
        <v>2388</v>
      </c>
    </row>
    <row r="1219" spans="1:10" ht="28.5" customHeight="1" x14ac:dyDescent="0.3">
      <c r="A1219" s="36" t="s">
        <v>2389</v>
      </c>
      <c r="B1219" s="36">
        <f>COUNTIF($A$2:A1219,A1219)</f>
        <v>1</v>
      </c>
      <c r="C1219" s="34">
        <v>43944</v>
      </c>
      <c r="D1219" s="36" t="s">
        <v>2390</v>
      </c>
      <c r="E1219" s="37" t="s">
        <v>46</v>
      </c>
      <c r="F1219" s="36" t="s">
        <v>13</v>
      </c>
      <c r="G1219" s="35" t="s">
        <v>2391</v>
      </c>
      <c r="J1219" s="4" t="s">
        <v>2392</v>
      </c>
    </row>
    <row r="1220" spans="1:10" ht="28.5" customHeight="1" x14ac:dyDescent="0.3">
      <c r="A1220" s="36" t="s">
        <v>2381</v>
      </c>
      <c r="B1220" s="36">
        <f>COUNTIF($A$2:A1220,A1220)</f>
        <v>2</v>
      </c>
      <c r="C1220" s="34">
        <v>43948</v>
      </c>
      <c r="E1220" s="37" t="s">
        <v>46</v>
      </c>
      <c r="F1220" s="36" t="s">
        <v>3</v>
      </c>
      <c r="G1220" s="35" t="s">
        <v>2393</v>
      </c>
      <c r="J1220" s="4" t="s">
        <v>2394</v>
      </c>
    </row>
    <row r="1221" spans="1:10" ht="28.5" customHeight="1" x14ac:dyDescent="0.3">
      <c r="A1221" s="36" t="s">
        <v>2318</v>
      </c>
      <c r="B1221" s="36">
        <f>COUNTIF($A$2:A1221,A1221)</f>
        <v>5</v>
      </c>
      <c r="C1221" s="34">
        <v>43950</v>
      </c>
      <c r="E1221" s="37" t="s">
        <v>46</v>
      </c>
      <c r="F1221" s="36" t="s">
        <v>212</v>
      </c>
      <c r="G1221" s="35" t="s">
        <v>2395</v>
      </c>
      <c r="J1221" s="4" t="s">
        <v>2396</v>
      </c>
    </row>
    <row r="1222" spans="1:10" ht="28.5" customHeight="1" x14ac:dyDescent="0.3">
      <c r="A1222" s="36" t="s">
        <v>2337</v>
      </c>
      <c r="B1222" s="36">
        <f>COUNTIF($A$2:A1222,A1222)</f>
        <v>3</v>
      </c>
      <c r="C1222" s="34">
        <v>43950</v>
      </c>
      <c r="E1222" s="37" t="s">
        <v>46</v>
      </c>
      <c r="F1222" s="36" t="s">
        <v>3</v>
      </c>
      <c r="G1222" s="35" t="s">
        <v>2397</v>
      </c>
      <c r="J1222" s="4" t="s">
        <v>2396</v>
      </c>
    </row>
    <row r="1223" spans="1:10" ht="28.5" customHeight="1" x14ac:dyDescent="0.3">
      <c r="A1223" s="36" t="s">
        <v>2315</v>
      </c>
      <c r="B1223" s="36">
        <f>COUNTIF($A$2:A1223,A1223)</f>
        <v>3</v>
      </c>
      <c r="C1223" s="34">
        <v>43950</v>
      </c>
      <c r="E1223" s="37" t="s">
        <v>46</v>
      </c>
      <c r="F1223" s="36" t="s">
        <v>11</v>
      </c>
      <c r="G1223" s="35" t="s">
        <v>2398</v>
      </c>
      <c r="J1223" s="4" t="s">
        <v>2399</v>
      </c>
    </row>
    <row r="1224" spans="1:10" ht="28.5" customHeight="1" x14ac:dyDescent="0.3">
      <c r="A1224" s="36" t="s">
        <v>2367</v>
      </c>
      <c r="B1224" s="36">
        <f>COUNTIF($A$2:A1224,A1224)</f>
        <v>3</v>
      </c>
      <c r="C1224" s="34">
        <v>43951</v>
      </c>
      <c r="E1224" s="37" t="s">
        <v>46</v>
      </c>
      <c r="F1224" s="36" t="s">
        <v>212</v>
      </c>
      <c r="G1224" s="35" t="s">
        <v>2400</v>
      </c>
      <c r="J1224" s="4" t="s">
        <v>2401</v>
      </c>
    </row>
    <row r="1225" spans="1:10" ht="28.5" customHeight="1" x14ac:dyDescent="0.3">
      <c r="A1225" s="36" t="s">
        <v>2372</v>
      </c>
      <c r="B1225" s="36">
        <f>COUNTIF($A$2:A1225,A1225)</f>
        <v>5</v>
      </c>
      <c r="C1225" s="34">
        <v>43951</v>
      </c>
      <c r="E1225" s="37" t="s">
        <v>46</v>
      </c>
      <c r="F1225" s="36" t="s">
        <v>212</v>
      </c>
      <c r="G1225" s="35" t="s">
        <v>2402</v>
      </c>
      <c r="J1225" s="4" t="s">
        <v>2403</v>
      </c>
    </row>
    <row r="1226" spans="1:10" ht="28.5" customHeight="1" x14ac:dyDescent="0.3">
      <c r="A1226" s="36" t="s">
        <v>2365</v>
      </c>
      <c r="B1226" s="36">
        <f>COUNTIF($A$2:A1226,A1226)</f>
        <v>3</v>
      </c>
      <c r="C1226" s="34">
        <v>43963</v>
      </c>
      <c r="E1226" s="37" t="s">
        <v>46</v>
      </c>
      <c r="F1226" s="36" t="s">
        <v>212</v>
      </c>
      <c r="G1226" s="35" t="s">
        <v>2404</v>
      </c>
      <c r="J1226" s="4" t="s">
        <v>2405</v>
      </c>
    </row>
    <row r="1227" spans="1:10" ht="28.5" customHeight="1" x14ac:dyDescent="0.3">
      <c r="A1227" s="36" t="s">
        <v>2365</v>
      </c>
      <c r="B1227" s="36">
        <f>COUNTIF($A$2:A1227,A1227)</f>
        <v>4</v>
      </c>
      <c r="C1227" s="34">
        <v>43963</v>
      </c>
      <c r="E1227" s="37" t="s">
        <v>46</v>
      </c>
      <c r="F1227" s="36" t="s">
        <v>212</v>
      </c>
      <c r="G1227" s="35" t="s">
        <v>2406</v>
      </c>
      <c r="J1227" s="4" t="s">
        <v>2405</v>
      </c>
    </row>
    <row r="1228" spans="1:10" ht="28.5" customHeight="1" x14ac:dyDescent="0.3">
      <c r="A1228" s="36" t="s">
        <v>2372</v>
      </c>
      <c r="B1228" s="36">
        <f>COUNTIF($A$2:A1228,A1228)</f>
        <v>6</v>
      </c>
      <c r="C1228" s="34">
        <v>43963</v>
      </c>
      <c r="E1228" s="37" t="s">
        <v>46</v>
      </c>
      <c r="F1228" s="36" t="s">
        <v>212</v>
      </c>
      <c r="G1228" s="35" t="s">
        <v>2407</v>
      </c>
      <c r="J1228" s="4" t="s">
        <v>2405</v>
      </c>
    </row>
    <row r="1229" spans="1:10" ht="28.5" customHeight="1" x14ac:dyDescent="0.3">
      <c r="A1229" s="36" t="s">
        <v>2381</v>
      </c>
      <c r="B1229" s="36">
        <f>COUNTIF($A$2:A1229,A1229)</f>
        <v>3</v>
      </c>
      <c r="C1229" s="34">
        <v>43985</v>
      </c>
      <c r="E1229" s="37" t="s">
        <v>46</v>
      </c>
      <c r="F1229" s="36" t="s">
        <v>3</v>
      </c>
      <c r="G1229" s="35" t="s">
        <v>2408</v>
      </c>
      <c r="J1229" s="4" t="s">
        <v>2409</v>
      </c>
    </row>
    <row r="1230" spans="1:10" ht="28.5" customHeight="1" x14ac:dyDescent="0.3">
      <c r="A1230" s="36" t="s">
        <v>2367</v>
      </c>
      <c r="B1230" s="36">
        <f>COUNTIF($A$2:A1230,A1230)</f>
        <v>4</v>
      </c>
      <c r="C1230" s="34">
        <v>43990</v>
      </c>
      <c r="D1230" s="34"/>
      <c r="E1230" s="37" t="s">
        <v>46</v>
      </c>
      <c r="F1230" s="36" t="s">
        <v>212</v>
      </c>
      <c r="G1230" s="35" t="s">
        <v>2410</v>
      </c>
      <c r="J1230" s="4" t="s">
        <v>2411</v>
      </c>
    </row>
    <row r="1231" spans="1:10" ht="28.5" customHeight="1" x14ac:dyDescent="0.3">
      <c r="A1231" s="36" t="s">
        <v>2337</v>
      </c>
      <c r="B1231" s="36">
        <f>COUNTIF($A$2:A1231,A1231)</f>
        <v>4</v>
      </c>
      <c r="C1231" s="34">
        <v>43992</v>
      </c>
      <c r="E1231" s="37" t="s">
        <v>46</v>
      </c>
      <c r="F1231" s="36" t="s">
        <v>3</v>
      </c>
      <c r="G1231" s="35" t="s">
        <v>2412</v>
      </c>
      <c r="J1231" s="4" t="s">
        <v>2413</v>
      </c>
    </row>
    <row r="1232" spans="1:10" ht="28.5" customHeight="1" x14ac:dyDescent="0.3">
      <c r="A1232" s="36" t="s">
        <v>2315</v>
      </c>
      <c r="B1232" s="36">
        <f>COUNTIF($A$2:A1232,A1232)</f>
        <v>4</v>
      </c>
      <c r="C1232" s="34">
        <v>43992</v>
      </c>
      <c r="E1232" s="37" t="s">
        <v>46</v>
      </c>
      <c r="F1232" s="36" t="s">
        <v>11</v>
      </c>
      <c r="G1232" s="35" t="s">
        <v>2398</v>
      </c>
      <c r="J1232" s="4" t="s">
        <v>2413</v>
      </c>
    </row>
    <row r="1233" spans="1:10" ht="28.5" customHeight="1" x14ac:dyDescent="0.3">
      <c r="A1233" s="36" t="s">
        <v>2318</v>
      </c>
      <c r="B1233" s="36">
        <f>COUNTIF($A$2:A1233,A1233)</f>
        <v>6</v>
      </c>
      <c r="C1233" s="34">
        <v>43993</v>
      </c>
      <c r="E1233" s="37" t="s">
        <v>46</v>
      </c>
      <c r="F1233" s="36" t="s">
        <v>212</v>
      </c>
      <c r="G1233" s="35" t="s">
        <v>2414</v>
      </c>
      <c r="H1233" s="2" t="s">
        <v>240</v>
      </c>
      <c r="J1233" s="4" t="s">
        <v>2415</v>
      </c>
    </row>
    <row r="1234" spans="1:10" ht="28.5" customHeight="1" x14ac:dyDescent="0.3">
      <c r="A1234" s="36" t="s">
        <v>2363</v>
      </c>
      <c r="B1234" s="36">
        <f>COUNTIF($A$2:A1234,A1234)</f>
        <v>3</v>
      </c>
      <c r="C1234" s="34">
        <v>43997</v>
      </c>
      <c r="E1234" s="37" t="s">
        <v>46</v>
      </c>
      <c r="F1234" s="36" t="s">
        <v>3</v>
      </c>
      <c r="G1234" s="35" t="s">
        <v>2416</v>
      </c>
      <c r="J1234" s="4" t="s">
        <v>2417</v>
      </c>
    </row>
    <row r="1235" spans="1:10" ht="28.5" customHeight="1" x14ac:dyDescent="0.3">
      <c r="A1235" s="36" t="s">
        <v>2367</v>
      </c>
      <c r="B1235" s="36">
        <f>COUNTIF($A$2:A1235,A1235)</f>
        <v>5</v>
      </c>
      <c r="C1235" s="34">
        <v>44029</v>
      </c>
      <c r="D1235" s="36" t="s">
        <v>2418</v>
      </c>
      <c r="E1235" s="37" t="s">
        <v>46</v>
      </c>
      <c r="F1235" s="36" t="s">
        <v>212</v>
      </c>
      <c r="G1235" s="35" t="s">
        <v>2419</v>
      </c>
      <c r="J1235" s="4" t="s">
        <v>2420</v>
      </c>
    </row>
    <row r="1236" spans="1:10" ht="28.5" customHeight="1" x14ac:dyDescent="0.3">
      <c r="A1236" s="36" t="s">
        <v>2348</v>
      </c>
      <c r="B1236" s="36">
        <f>COUNTIF($A$2:A1236,A1236)</f>
        <v>3</v>
      </c>
      <c r="C1236" s="34">
        <v>44035</v>
      </c>
      <c r="D1236" s="36" t="s">
        <v>2421</v>
      </c>
      <c r="E1236" s="37" t="s">
        <v>46</v>
      </c>
      <c r="F1236" s="36" t="s">
        <v>3</v>
      </c>
      <c r="G1236" s="35" t="s">
        <v>2422</v>
      </c>
      <c r="J1236" s="4" t="s">
        <v>2423</v>
      </c>
    </row>
    <row r="1237" spans="1:10" ht="28.5" customHeight="1" x14ac:dyDescent="0.3">
      <c r="A1237" s="36" t="s">
        <v>2363</v>
      </c>
      <c r="B1237" s="36">
        <f>COUNTIF($A$2:A1237,A1237)</f>
        <v>4</v>
      </c>
      <c r="C1237" s="34">
        <v>44035</v>
      </c>
      <c r="D1237" s="36" t="s">
        <v>2421</v>
      </c>
      <c r="E1237" s="37" t="s">
        <v>46</v>
      </c>
      <c r="F1237" s="36" t="s">
        <v>3</v>
      </c>
      <c r="G1237" s="35" t="s">
        <v>2422</v>
      </c>
      <c r="J1237" s="4" t="s">
        <v>2423</v>
      </c>
    </row>
    <row r="1238" spans="1:10" ht="28.5" customHeight="1" x14ac:dyDescent="0.3">
      <c r="A1238" s="36" t="s">
        <v>2365</v>
      </c>
      <c r="B1238" s="36">
        <f>COUNTIF($A$2:A1238,A1238)</f>
        <v>5</v>
      </c>
      <c r="C1238" s="34">
        <v>44035</v>
      </c>
      <c r="D1238" s="36" t="s">
        <v>2421</v>
      </c>
      <c r="E1238" s="37" t="s">
        <v>46</v>
      </c>
      <c r="F1238" s="36" t="s">
        <v>212</v>
      </c>
      <c r="G1238" s="35" t="s">
        <v>2422</v>
      </c>
      <c r="J1238" s="4" t="s">
        <v>2423</v>
      </c>
    </row>
    <row r="1239" spans="1:10" ht="28.5" customHeight="1" x14ac:dyDescent="0.3">
      <c r="A1239" s="36" t="s">
        <v>2344</v>
      </c>
      <c r="B1239" s="36">
        <f>COUNTIF($A$2:A1239,A1239)</f>
        <v>2</v>
      </c>
      <c r="C1239" s="34">
        <v>44040</v>
      </c>
      <c r="D1239" s="36" t="s">
        <v>2424</v>
      </c>
      <c r="E1239" s="37" t="s">
        <v>46</v>
      </c>
      <c r="F1239" s="36" t="s">
        <v>212</v>
      </c>
      <c r="G1239" s="102" t="s">
        <v>2425</v>
      </c>
      <c r="J1239" s="4" t="s">
        <v>2426</v>
      </c>
    </row>
    <row r="1240" spans="1:10" ht="28.5" customHeight="1" x14ac:dyDescent="0.3">
      <c r="A1240" s="36" t="s">
        <v>2352</v>
      </c>
      <c r="B1240" s="36">
        <f>COUNTIF($A$2:A1240,A1240)</f>
        <v>3</v>
      </c>
      <c r="C1240" s="34">
        <v>44040</v>
      </c>
      <c r="D1240" s="36" t="s">
        <v>2424</v>
      </c>
      <c r="E1240" s="37" t="s">
        <v>46</v>
      </c>
      <c r="F1240" s="36" t="s">
        <v>212</v>
      </c>
      <c r="G1240" s="102" t="s">
        <v>2425</v>
      </c>
      <c r="J1240" s="4" t="s">
        <v>2426</v>
      </c>
    </row>
    <row r="1241" spans="1:10" ht="28.5" customHeight="1" x14ac:dyDescent="0.3">
      <c r="A1241" s="36" t="s">
        <v>2361</v>
      </c>
      <c r="B1241" s="36">
        <f>COUNTIF($A$2:A1241,A1241)</f>
        <v>3</v>
      </c>
      <c r="C1241" s="34">
        <v>44040</v>
      </c>
      <c r="D1241" s="36" t="s">
        <v>2424</v>
      </c>
      <c r="E1241" s="37" t="s">
        <v>46</v>
      </c>
      <c r="F1241" s="36" t="s">
        <v>3</v>
      </c>
      <c r="G1241" s="102" t="s">
        <v>2425</v>
      </c>
      <c r="J1241" s="4" t="s">
        <v>2426</v>
      </c>
    </row>
    <row r="1242" spans="1:10" ht="28.5" customHeight="1" x14ac:dyDescent="0.3">
      <c r="A1242" s="36" t="s">
        <v>2363</v>
      </c>
      <c r="B1242" s="36">
        <f>COUNTIF($A$2:A1242,A1242)</f>
        <v>5</v>
      </c>
      <c r="C1242" s="34">
        <v>44040</v>
      </c>
      <c r="D1242" s="36" t="s">
        <v>2424</v>
      </c>
      <c r="E1242" s="37" t="s">
        <v>46</v>
      </c>
      <c r="F1242" s="36" t="s">
        <v>3</v>
      </c>
      <c r="G1242" s="102" t="s">
        <v>2425</v>
      </c>
      <c r="J1242" s="4" t="s">
        <v>2426</v>
      </c>
    </row>
    <row r="1243" spans="1:10" ht="28.5" customHeight="1" x14ac:dyDescent="0.3">
      <c r="A1243" s="36" t="s">
        <v>2365</v>
      </c>
      <c r="B1243" s="36">
        <f>COUNTIF($A$2:A1243,A1243)</f>
        <v>6</v>
      </c>
      <c r="C1243" s="34">
        <v>44040</v>
      </c>
      <c r="D1243" s="36" t="s">
        <v>2424</v>
      </c>
      <c r="E1243" s="37" t="s">
        <v>46</v>
      </c>
      <c r="F1243" s="36" t="s">
        <v>212</v>
      </c>
      <c r="G1243" s="102" t="s">
        <v>2425</v>
      </c>
      <c r="J1243" s="4" t="s">
        <v>2426</v>
      </c>
    </row>
    <row r="1244" spans="1:10" ht="28.5" customHeight="1" x14ac:dyDescent="0.3">
      <c r="A1244" s="36" t="s">
        <v>2367</v>
      </c>
      <c r="B1244" s="36">
        <f>COUNTIF($A$2:A1244,A1244)</f>
        <v>6</v>
      </c>
      <c r="C1244" s="34">
        <v>44040</v>
      </c>
      <c r="D1244" s="36" t="s">
        <v>2424</v>
      </c>
      <c r="E1244" s="37" t="s">
        <v>46</v>
      </c>
      <c r="F1244" s="36" t="s">
        <v>212</v>
      </c>
      <c r="G1244" s="102" t="s">
        <v>2425</v>
      </c>
      <c r="J1244" s="4" t="s">
        <v>2426</v>
      </c>
    </row>
    <row r="1245" spans="1:10" ht="28.5" customHeight="1" x14ac:dyDescent="0.3">
      <c r="A1245" s="36" t="s">
        <v>2372</v>
      </c>
      <c r="B1245" s="36">
        <f>COUNTIF($A$2:A1245,A1245)</f>
        <v>7</v>
      </c>
      <c r="C1245" s="34">
        <v>44040</v>
      </c>
      <c r="D1245" s="36" t="s">
        <v>2424</v>
      </c>
      <c r="E1245" s="37" t="s">
        <v>46</v>
      </c>
      <c r="F1245" s="36" t="s">
        <v>212</v>
      </c>
      <c r="G1245" s="102" t="s">
        <v>2425</v>
      </c>
      <c r="J1245" s="4" t="s">
        <v>2426</v>
      </c>
    </row>
    <row r="1246" spans="1:10" ht="28.5" customHeight="1" x14ac:dyDescent="0.3">
      <c r="A1246" s="36" t="s">
        <v>2355</v>
      </c>
      <c r="B1246" s="36">
        <f>COUNTIF($A$2:A1246,A1246)</f>
        <v>2</v>
      </c>
      <c r="C1246" s="34">
        <v>44041</v>
      </c>
      <c r="D1246" s="36" t="s">
        <v>2427</v>
      </c>
      <c r="E1246" s="37" t="s">
        <v>46</v>
      </c>
      <c r="F1246" s="36" t="s">
        <v>9</v>
      </c>
      <c r="G1246" s="35" t="s">
        <v>327</v>
      </c>
      <c r="J1246" s="4" t="s">
        <v>328</v>
      </c>
    </row>
    <row r="1247" spans="1:10" ht="28.5" customHeight="1" x14ac:dyDescent="0.3">
      <c r="A1247" s="36" t="s">
        <v>2369</v>
      </c>
      <c r="B1247" s="36">
        <f>COUNTIF($A$2:A1247,A1247)</f>
        <v>2</v>
      </c>
      <c r="C1247" s="34">
        <v>44041</v>
      </c>
      <c r="D1247" s="36" t="s">
        <v>2427</v>
      </c>
      <c r="E1247" s="37" t="s">
        <v>46</v>
      </c>
      <c r="F1247" s="36" t="s">
        <v>9</v>
      </c>
      <c r="G1247" s="35" t="s">
        <v>2428</v>
      </c>
      <c r="J1247" s="4" t="s">
        <v>328</v>
      </c>
    </row>
    <row r="1248" spans="1:10" ht="28.5" customHeight="1" x14ac:dyDescent="0.3">
      <c r="A1248" s="36" t="s">
        <v>2315</v>
      </c>
      <c r="B1248" s="36">
        <f>COUNTIF($A$2:A1248,A1248)</f>
        <v>5</v>
      </c>
      <c r="C1248" s="34">
        <v>44041</v>
      </c>
      <c r="D1248" s="36" t="s">
        <v>2427</v>
      </c>
      <c r="E1248" s="37" t="s">
        <v>46</v>
      </c>
      <c r="F1248" s="36" t="s">
        <v>11</v>
      </c>
      <c r="G1248" s="35" t="s">
        <v>2398</v>
      </c>
      <c r="J1248" s="4" t="s">
        <v>2429</v>
      </c>
    </row>
    <row r="1249" spans="1:10" ht="28.5" customHeight="1" x14ac:dyDescent="0.3">
      <c r="A1249" s="36" t="s">
        <v>2381</v>
      </c>
      <c r="B1249" s="36">
        <f>COUNTIF($A$2:A1249,A1249)</f>
        <v>4</v>
      </c>
      <c r="C1249" s="34">
        <v>44054</v>
      </c>
      <c r="D1249" s="36" t="s">
        <v>2329</v>
      </c>
      <c r="E1249" s="37" t="s">
        <v>46</v>
      </c>
      <c r="F1249" s="36" t="s">
        <v>3</v>
      </c>
      <c r="G1249" s="35" t="s">
        <v>2430</v>
      </c>
      <c r="J1249" s="4" t="s">
        <v>2431</v>
      </c>
    </row>
    <row r="1250" spans="1:10" ht="28.5" customHeight="1" x14ac:dyDescent="0.3">
      <c r="A1250" s="36" t="s">
        <v>2315</v>
      </c>
      <c r="B1250" s="36">
        <f>COUNTIF($A$2:A1250,A1250)</f>
        <v>6</v>
      </c>
      <c r="C1250" s="34">
        <v>44090</v>
      </c>
      <c r="D1250" s="36" t="s">
        <v>2427</v>
      </c>
      <c r="E1250" s="37" t="s">
        <v>46</v>
      </c>
      <c r="F1250" s="36" t="s">
        <v>11</v>
      </c>
      <c r="G1250" s="35" t="s">
        <v>2398</v>
      </c>
      <c r="J1250" s="4" t="s">
        <v>2432</v>
      </c>
    </row>
    <row r="1251" spans="1:10" ht="28.5" customHeight="1" x14ac:dyDescent="0.3">
      <c r="A1251" s="36" t="s">
        <v>2389</v>
      </c>
      <c r="B1251" s="36">
        <f>COUNTIF($A$2:A1251,A1251)</f>
        <v>2</v>
      </c>
      <c r="C1251" s="34">
        <v>44105</v>
      </c>
      <c r="D1251" s="36" t="s">
        <v>2418</v>
      </c>
      <c r="E1251" s="37" t="s">
        <v>46</v>
      </c>
      <c r="F1251" s="36" t="s">
        <v>13</v>
      </c>
      <c r="G1251" s="102" t="s">
        <v>2433</v>
      </c>
      <c r="J1251" s="4" t="s">
        <v>2434</v>
      </c>
    </row>
    <row r="1252" spans="1:10" ht="28.5" customHeight="1" x14ac:dyDescent="0.3">
      <c r="A1252" s="36" t="s">
        <v>2367</v>
      </c>
      <c r="B1252" s="36">
        <f>COUNTIF($A$2:A1252,A1252)</f>
        <v>7</v>
      </c>
      <c r="C1252" s="34">
        <v>44134</v>
      </c>
      <c r="D1252" s="36" t="s">
        <v>2435</v>
      </c>
      <c r="E1252" s="37" t="s">
        <v>46</v>
      </c>
      <c r="F1252" s="36" t="s">
        <v>212</v>
      </c>
      <c r="G1252" s="35" t="s">
        <v>2436</v>
      </c>
      <c r="J1252" s="4" t="s">
        <v>2437</v>
      </c>
    </row>
    <row r="1253" spans="1:10" ht="28.5" customHeight="1" x14ac:dyDescent="0.3">
      <c r="A1253" s="36" t="s">
        <v>2337</v>
      </c>
      <c r="B1253" s="36">
        <f>COUNTIF($A$2:A1253,A1253)</f>
        <v>5</v>
      </c>
      <c r="C1253" s="34">
        <v>44138</v>
      </c>
      <c r="D1253" s="36" t="s">
        <v>2427</v>
      </c>
      <c r="E1253" s="37" t="s">
        <v>46</v>
      </c>
      <c r="F1253" s="36" t="s">
        <v>3</v>
      </c>
      <c r="G1253" s="35" t="s">
        <v>3331</v>
      </c>
      <c r="J1253" s="53" t="s">
        <v>3329</v>
      </c>
    </row>
    <row r="1254" spans="1:10" ht="28.5" customHeight="1" x14ac:dyDescent="0.3">
      <c r="A1254" s="36" t="s">
        <v>2315</v>
      </c>
      <c r="B1254" s="36">
        <f>COUNTIF($A$2:A1254,A1254)</f>
        <v>7</v>
      </c>
      <c r="C1254" s="34">
        <v>44140</v>
      </c>
      <c r="D1254" s="36" t="s">
        <v>2438</v>
      </c>
      <c r="E1254" s="37" t="s">
        <v>46</v>
      </c>
      <c r="F1254" s="36" t="s">
        <v>11</v>
      </c>
      <c r="G1254" s="35" t="s">
        <v>2398</v>
      </c>
      <c r="J1254" s="4" t="s">
        <v>2439</v>
      </c>
    </row>
    <row r="1255" spans="1:10" ht="28.5" customHeight="1" x14ac:dyDescent="0.3">
      <c r="A1255" s="37" t="s">
        <v>2344</v>
      </c>
      <c r="B1255" s="36">
        <f>COUNTIF($A$2:A1255,A1255)</f>
        <v>3</v>
      </c>
      <c r="C1255" s="34">
        <v>44165</v>
      </c>
      <c r="D1255" s="36" t="s">
        <v>2440</v>
      </c>
      <c r="E1255" s="37" t="s">
        <v>46</v>
      </c>
      <c r="F1255" s="36" t="s">
        <v>212</v>
      </c>
      <c r="G1255" s="35" t="s">
        <v>2441</v>
      </c>
      <c r="J1255" s="4" t="s">
        <v>2442</v>
      </c>
    </row>
    <row r="1256" spans="1:10" ht="28.5" customHeight="1" x14ac:dyDescent="0.3">
      <c r="A1256" s="37" t="s">
        <v>2348</v>
      </c>
      <c r="B1256" s="36">
        <f>COUNTIF($A$2:A1256,A1256)</f>
        <v>4</v>
      </c>
      <c r="C1256" s="34">
        <v>44165</v>
      </c>
      <c r="D1256" s="36" t="s">
        <v>2440</v>
      </c>
      <c r="E1256" s="37" t="s">
        <v>46</v>
      </c>
      <c r="F1256" s="36" t="s">
        <v>3</v>
      </c>
      <c r="G1256" s="35" t="s">
        <v>2441</v>
      </c>
      <c r="J1256" s="4" t="s">
        <v>2442</v>
      </c>
    </row>
    <row r="1257" spans="1:10" ht="28.5" customHeight="1" x14ac:dyDescent="0.3">
      <c r="A1257" s="37" t="s">
        <v>2352</v>
      </c>
      <c r="B1257" s="36">
        <f>COUNTIF($A$2:A1257,A1257)</f>
        <v>4</v>
      </c>
      <c r="C1257" s="34">
        <v>44165</v>
      </c>
      <c r="D1257" s="36" t="s">
        <v>2440</v>
      </c>
      <c r="E1257" s="37" t="s">
        <v>46</v>
      </c>
      <c r="F1257" s="36" t="s">
        <v>212</v>
      </c>
      <c r="G1257" s="35" t="s">
        <v>2441</v>
      </c>
      <c r="J1257" s="4" t="s">
        <v>2442</v>
      </c>
    </row>
    <row r="1258" spans="1:10" ht="28.5" customHeight="1" x14ac:dyDescent="0.3">
      <c r="A1258" s="37" t="s">
        <v>2372</v>
      </c>
      <c r="B1258" s="36">
        <f>COUNTIF($A$2:A1258,A1258)</f>
        <v>8</v>
      </c>
      <c r="C1258" s="34">
        <v>44165</v>
      </c>
      <c r="D1258" s="36" t="s">
        <v>2440</v>
      </c>
      <c r="E1258" s="37" t="s">
        <v>46</v>
      </c>
      <c r="F1258" s="36" t="s">
        <v>212</v>
      </c>
      <c r="G1258" s="35" t="s">
        <v>2441</v>
      </c>
      <c r="J1258" s="4" t="s">
        <v>2442</v>
      </c>
    </row>
    <row r="1259" spans="1:10" ht="28.5" customHeight="1" x14ac:dyDescent="0.3">
      <c r="A1259" s="36" t="s">
        <v>2337</v>
      </c>
      <c r="B1259" s="36">
        <f>COUNTIF($A$2:A1259,A1259)</f>
        <v>6</v>
      </c>
      <c r="C1259" s="34">
        <v>44180</v>
      </c>
      <c r="D1259" s="36" t="s">
        <v>2427</v>
      </c>
      <c r="E1259" s="37" t="s">
        <v>46</v>
      </c>
      <c r="F1259" s="36" t="s">
        <v>3</v>
      </c>
      <c r="G1259" s="35" t="s">
        <v>3334</v>
      </c>
      <c r="J1259" s="53" t="s">
        <v>3332</v>
      </c>
    </row>
    <row r="1260" spans="1:10" ht="28.5" customHeight="1" x14ac:dyDescent="0.3">
      <c r="A1260" s="36" t="s">
        <v>2315</v>
      </c>
      <c r="B1260" s="36">
        <f>COUNTIF($A$2:A1260,A1260)</f>
        <v>8</v>
      </c>
      <c r="C1260" s="34">
        <v>44181</v>
      </c>
      <c r="D1260" s="36" t="s">
        <v>2438</v>
      </c>
      <c r="E1260" s="37" t="s">
        <v>46</v>
      </c>
      <c r="F1260" s="36" t="s">
        <v>11</v>
      </c>
      <c r="G1260" s="35" t="s">
        <v>2398</v>
      </c>
      <c r="J1260" s="4" t="s">
        <v>2443</v>
      </c>
    </row>
    <row r="1261" spans="1:10" ht="28.5" customHeight="1" x14ac:dyDescent="0.3">
      <c r="A1261" s="36" t="s">
        <v>2355</v>
      </c>
      <c r="B1261" s="36">
        <f>COUNTIF($A$2:A1261,A1261)</f>
        <v>3</v>
      </c>
      <c r="C1261" s="34">
        <v>44181</v>
      </c>
      <c r="D1261" s="36" t="s">
        <v>2438</v>
      </c>
      <c r="E1261" s="37" t="s">
        <v>46</v>
      </c>
      <c r="F1261" s="36" t="s">
        <v>9</v>
      </c>
      <c r="G1261" s="35" t="s">
        <v>2444</v>
      </c>
      <c r="J1261" s="4" t="s">
        <v>2445</v>
      </c>
    </row>
    <row r="1262" spans="1:10" ht="28.5" customHeight="1" x14ac:dyDescent="0.3">
      <c r="A1262" s="36" t="s">
        <v>2369</v>
      </c>
      <c r="B1262" s="36">
        <f>COUNTIF($A$2:A1262,A1262)</f>
        <v>3</v>
      </c>
      <c r="C1262" s="34">
        <v>44181</v>
      </c>
      <c r="D1262" s="36" t="s">
        <v>2438</v>
      </c>
      <c r="E1262" s="37" t="s">
        <v>46</v>
      </c>
      <c r="F1262" s="36" t="s">
        <v>9</v>
      </c>
      <c r="G1262" s="35" t="s">
        <v>2446</v>
      </c>
      <c r="J1262" s="4" t="s">
        <v>2445</v>
      </c>
    </row>
    <row r="1263" spans="1:10" ht="28.5" customHeight="1" x14ac:dyDescent="0.3">
      <c r="A1263" s="37" t="s">
        <v>2367</v>
      </c>
      <c r="B1263" s="36">
        <f>COUNTIF($A$2:A1263,A1263)</f>
        <v>8</v>
      </c>
      <c r="C1263" s="34">
        <v>44194</v>
      </c>
      <c r="D1263" s="36" t="s">
        <v>2447</v>
      </c>
      <c r="E1263" s="37" t="s">
        <v>46</v>
      </c>
      <c r="F1263" s="36" t="s">
        <v>212</v>
      </c>
      <c r="G1263" s="35" t="s">
        <v>2448</v>
      </c>
      <c r="J1263" s="4" t="s">
        <v>2449</v>
      </c>
    </row>
    <row r="1264" spans="1:10" ht="28.5" customHeight="1" x14ac:dyDescent="0.3">
      <c r="A1264" s="36" t="s">
        <v>2315</v>
      </c>
      <c r="B1264" s="36">
        <f>COUNTIF($A$2:A1264,A1264)</f>
        <v>9</v>
      </c>
      <c r="C1264" s="34">
        <v>44223</v>
      </c>
      <c r="D1264" s="36" t="s">
        <v>2438</v>
      </c>
      <c r="E1264" s="37" t="s">
        <v>46</v>
      </c>
      <c r="F1264" s="36" t="s">
        <v>11</v>
      </c>
      <c r="G1264" s="35" t="s">
        <v>2398</v>
      </c>
      <c r="J1264" s="4" t="s">
        <v>2450</v>
      </c>
    </row>
    <row r="1265" spans="1:10" ht="28.5" customHeight="1" x14ac:dyDescent="0.3">
      <c r="A1265" s="36" t="s">
        <v>2372</v>
      </c>
      <c r="B1265" s="36">
        <f>COUNTIF($A$2:A1265,A1265)</f>
        <v>9</v>
      </c>
      <c r="C1265" s="34">
        <v>44263</v>
      </c>
      <c r="D1265" s="36" t="s">
        <v>2440</v>
      </c>
      <c r="E1265" s="37" t="s">
        <v>46</v>
      </c>
      <c r="F1265" s="36" t="s">
        <v>212</v>
      </c>
      <c r="G1265" s="35" t="s">
        <v>2451</v>
      </c>
      <c r="J1265" s="4" t="s">
        <v>2452</v>
      </c>
    </row>
    <row r="1266" spans="1:10" ht="28.5" customHeight="1" x14ac:dyDescent="0.3">
      <c r="A1266" s="36" t="s">
        <v>2315</v>
      </c>
      <c r="B1266" s="36">
        <f>COUNTIF($A$2:A1266,A1266)</f>
        <v>10</v>
      </c>
      <c r="C1266" s="34">
        <v>44272</v>
      </c>
      <c r="D1266" s="36" t="s">
        <v>2438</v>
      </c>
      <c r="E1266" s="37" t="s">
        <v>46</v>
      </c>
      <c r="F1266" s="36" t="s">
        <v>11</v>
      </c>
      <c r="G1266" s="35" t="s">
        <v>2453</v>
      </c>
      <c r="J1266" s="4" t="s">
        <v>2454</v>
      </c>
    </row>
    <row r="1267" spans="1:10" ht="28.5" customHeight="1" x14ac:dyDescent="0.3">
      <c r="A1267" s="36" t="s">
        <v>2315</v>
      </c>
      <c r="B1267" s="36">
        <f>COUNTIF($A$2:A1267,A1267)</f>
        <v>11</v>
      </c>
      <c r="C1267" s="34">
        <v>44314</v>
      </c>
      <c r="D1267" s="36" t="s">
        <v>2438</v>
      </c>
      <c r="E1267" s="37" t="s">
        <v>46</v>
      </c>
      <c r="F1267" s="36" t="s">
        <v>11</v>
      </c>
      <c r="G1267" s="35" t="s">
        <v>2453</v>
      </c>
      <c r="J1267" s="4" t="s">
        <v>2455</v>
      </c>
    </row>
    <row r="1268" spans="1:10" ht="28.5" customHeight="1" x14ac:dyDescent="0.3">
      <c r="A1268" s="36" t="s">
        <v>2363</v>
      </c>
      <c r="B1268" s="36">
        <f>COUNTIF($A$2:A1268,A1268)</f>
        <v>6</v>
      </c>
      <c r="C1268" s="34">
        <v>44349</v>
      </c>
      <c r="D1268" s="36" t="s">
        <v>2456</v>
      </c>
      <c r="E1268" s="37" t="s">
        <v>46</v>
      </c>
      <c r="F1268" s="36" t="s">
        <v>3</v>
      </c>
      <c r="G1268" s="35" t="s">
        <v>2457</v>
      </c>
      <c r="H1268" s="2" t="s">
        <v>240</v>
      </c>
      <c r="I1268" s="35" t="s">
        <v>2458</v>
      </c>
      <c r="J1268" s="4" t="s">
        <v>2459</v>
      </c>
    </row>
    <row r="1269" spans="1:10" ht="28.5" customHeight="1" x14ac:dyDescent="0.3">
      <c r="A1269" s="36" t="s">
        <v>2315</v>
      </c>
      <c r="B1269" s="36">
        <f>COUNTIF($A$2:A1269,A1269)</f>
        <v>12</v>
      </c>
      <c r="C1269" s="34">
        <v>44363</v>
      </c>
      <c r="D1269" s="36" t="s">
        <v>2427</v>
      </c>
      <c r="E1269" s="37" t="s">
        <v>46</v>
      </c>
      <c r="F1269" s="36" t="s">
        <v>11</v>
      </c>
      <c r="G1269" s="35" t="s">
        <v>2460</v>
      </c>
      <c r="I1269" s="35" t="s">
        <v>2461</v>
      </c>
      <c r="J1269" s="4" t="s">
        <v>2462</v>
      </c>
    </row>
    <row r="1270" spans="1:10" ht="28.5" customHeight="1" x14ac:dyDescent="0.3">
      <c r="A1270" s="36" t="s">
        <v>2355</v>
      </c>
      <c r="B1270" s="36">
        <f>COUNTIF($A$2:A1270,A1270)</f>
        <v>4</v>
      </c>
      <c r="C1270" s="34">
        <v>44363</v>
      </c>
      <c r="D1270" s="36" t="s">
        <v>2427</v>
      </c>
      <c r="E1270" s="37" t="s">
        <v>46</v>
      </c>
      <c r="F1270" s="36" t="s">
        <v>9</v>
      </c>
      <c r="G1270" s="35" t="s">
        <v>2463</v>
      </c>
      <c r="J1270" s="4" t="s">
        <v>2464</v>
      </c>
    </row>
    <row r="1271" spans="1:10" ht="28.5" customHeight="1" x14ac:dyDescent="0.3">
      <c r="A1271" s="36" t="s">
        <v>2372</v>
      </c>
      <c r="B1271" s="36">
        <f>COUNTIF($A$2:A1271,A1271)</f>
        <v>10</v>
      </c>
      <c r="C1271" s="34">
        <v>44372</v>
      </c>
      <c r="D1271" s="36" t="s">
        <v>2465</v>
      </c>
      <c r="E1271" s="37" t="s">
        <v>46</v>
      </c>
      <c r="F1271" s="36" t="s">
        <v>212</v>
      </c>
      <c r="G1271" s="35" t="s">
        <v>2466</v>
      </c>
      <c r="J1271" s="4" t="s">
        <v>2467</v>
      </c>
    </row>
    <row r="1272" spans="1:10" ht="28.5" customHeight="1" x14ac:dyDescent="0.3">
      <c r="A1272" s="36" t="s">
        <v>2369</v>
      </c>
      <c r="B1272" s="36">
        <f>COUNTIF($A$2:A1272,A1272)</f>
        <v>4</v>
      </c>
      <c r="C1272" s="34">
        <v>44405</v>
      </c>
      <c r="D1272" s="36" t="s">
        <v>2427</v>
      </c>
      <c r="E1272" s="37" t="s">
        <v>46</v>
      </c>
      <c r="F1272" s="36" t="s">
        <v>9</v>
      </c>
      <c r="G1272" s="35" t="s">
        <v>2468</v>
      </c>
      <c r="J1272" s="4" t="s">
        <v>2469</v>
      </c>
    </row>
    <row r="1273" spans="1:10" ht="28.5" customHeight="1" x14ac:dyDescent="0.3">
      <c r="A1273" s="36" t="s">
        <v>2470</v>
      </c>
      <c r="B1273" s="36">
        <f>COUNTIF($A$2:A1273,A1273)</f>
        <v>1</v>
      </c>
      <c r="C1273" s="34">
        <v>44405</v>
      </c>
      <c r="D1273" s="36" t="s">
        <v>2427</v>
      </c>
      <c r="E1273" s="37" t="s">
        <v>46</v>
      </c>
      <c r="F1273" s="36" t="s">
        <v>212</v>
      </c>
      <c r="G1273" s="35" t="s">
        <v>2471</v>
      </c>
      <c r="J1273" s="4" t="s">
        <v>2469</v>
      </c>
    </row>
    <row r="1274" spans="1:10" ht="28.5" customHeight="1" x14ac:dyDescent="0.3">
      <c r="A1274" s="36" t="s">
        <v>2315</v>
      </c>
      <c r="B1274" s="36">
        <f>COUNTIF($A$2:A1274,A1274)</f>
        <v>13</v>
      </c>
      <c r="C1274" s="34">
        <v>44436</v>
      </c>
      <c r="D1274" s="36" t="s">
        <v>2427</v>
      </c>
      <c r="E1274" s="37" t="s">
        <v>46</v>
      </c>
      <c r="F1274" s="36" t="s">
        <v>11</v>
      </c>
      <c r="G1274" s="35" t="s">
        <v>2472</v>
      </c>
      <c r="J1274" s="4" t="s">
        <v>2473</v>
      </c>
    </row>
    <row r="1275" spans="1:10" ht="28.5" customHeight="1" x14ac:dyDescent="0.3">
      <c r="A1275" s="36" t="s">
        <v>2315</v>
      </c>
      <c r="B1275" s="36">
        <f>COUNTIF($A$2:A1275,A1275)</f>
        <v>14</v>
      </c>
      <c r="C1275" s="34">
        <v>44461</v>
      </c>
      <c r="D1275" s="36" t="s">
        <v>2427</v>
      </c>
      <c r="E1275" s="37" t="s">
        <v>46</v>
      </c>
      <c r="F1275" s="36" t="s">
        <v>11</v>
      </c>
      <c r="G1275" s="35" t="s">
        <v>2472</v>
      </c>
      <c r="J1275" s="4" t="s">
        <v>2474</v>
      </c>
    </row>
    <row r="1276" spans="1:10" ht="28.5" customHeight="1" x14ac:dyDescent="0.3">
      <c r="A1276" s="36" t="s">
        <v>2315</v>
      </c>
      <c r="B1276" s="36">
        <f>COUNTIF($A$2:A1276,A1276)</f>
        <v>15</v>
      </c>
      <c r="C1276" s="34">
        <v>44503</v>
      </c>
      <c r="D1276" s="36" t="s">
        <v>2427</v>
      </c>
      <c r="E1276" s="37" t="s">
        <v>46</v>
      </c>
      <c r="F1276" s="36" t="s">
        <v>11</v>
      </c>
      <c r="G1276" s="35" t="s">
        <v>3328</v>
      </c>
      <c r="J1276" s="53" t="s">
        <v>3329</v>
      </c>
    </row>
    <row r="1277" spans="1:10" ht="28.5" customHeight="1" x14ac:dyDescent="0.3">
      <c r="A1277" s="36" t="s">
        <v>2315</v>
      </c>
      <c r="B1277" s="36">
        <f>COUNTIF($A$2:A1277,A1277)</f>
        <v>16</v>
      </c>
      <c r="C1277" s="34">
        <v>44545</v>
      </c>
      <c r="D1277" s="36" t="s">
        <v>2427</v>
      </c>
      <c r="E1277" s="37" t="s">
        <v>46</v>
      </c>
      <c r="F1277" s="36" t="s">
        <v>11</v>
      </c>
      <c r="G1277" s="35" t="s">
        <v>3328</v>
      </c>
      <c r="J1277" s="53" t="s">
        <v>3332</v>
      </c>
    </row>
    <row r="1278" spans="1:10" ht="28.5" customHeight="1" x14ac:dyDescent="0.3">
      <c r="A1278" s="36" t="s">
        <v>2475</v>
      </c>
      <c r="B1278" s="36">
        <f>COUNTIF($A$2:A1278,A1278)</f>
        <v>1</v>
      </c>
      <c r="C1278" s="34">
        <v>43906</v>
      </c>
      <c r="E1278" s="37" t="s">
        <v>47</v>
      </c>
      <c r="F1278" s="36" t="s">
        <v>11</v>
      </c>
      <c r="G1278" s="35" t="s">
        <v>2476</v>
      </c>
      <c r="J1278" s="4" t="s">
        <v>2477</v>
      </c>
    </row>
    <row r="1279" spans="1:10" ht="28.5" customHeight="1" x14ac:dyDescent="0.3">
      <c r="A1279" s="36" t="s">
        <v>2478</v>
      </c>
      <c r="B1279" s="36">
        <f>COUNTIF($A$2:A1279,A1279)</f>
        <v>1</v>
      </c>
      <c r="C1279" s="34">
        <v>43906</v>
      </c>
      <c r="E1279" s="37" t="s">
        <v>47</v>
      </c>
      <c r="F1279" s="36" t="s">
        <v>11</v>
      </c>
      <c r="G1279" s="35" t="s">
        <v>2479</v>
      </c>
      <c r="J1279" s="4" t="s">
        <v>2477</v>
      </c>
    </row>
    <row r="1280" spans="1:10" ht="28.5" customHeight="1" x14ac:dyDescent="0.3">
      <c r="A1280" s="36" t="s">
        <v>2475</v>
      </c>
      <c r="B1280" s="36">
        <f>COUNTIF($A$2:A1280,A1280)</f>
        <v>2</v>
      </c>
      <c r="C1280" s="34">
        <v>43963</v>
      </c>
      <c r="E1280" s="37" t="s">
        <v>47</v>
      </c>
      <c r="F1280" s="36" t="s">
        <v>11</v>
      </c>
      <c r="G1280" s="35" t="s">
        <v>2480</v>
      </c>
      <c r="J1280" s="4" t="s">
        <v>2481</v>
      </c>
    </row>
    <row r="1281" spans="1:10" ht="28.5" customHeight="1" x14ac:dyDescent="0.3">
      <c r="A1281" s="36" t="s">
        <v>2482</v>
      </c>
      <c r="B1281" s="36">
        <f>COUNTIF($A$2:A1281,A1281)</f>
        <v>1</v>
      </c>
      <c r="C1281" s="34">
        <v>43964</v>
      </c>
      <c r="E1281" s="37" t="s">
        <v>47</v>
      </c>
      <c r="F1281" s="36" t="s">
        <v>212</v>
      </c>
      <c r="G1281" s="35" t="s">
        <v>2483</v>
      </c>
      <c r="J1281" s="4" t="s">
        <v>2484</v>
      </c>
    </row>
    <row r="1282" spans="1:10" ht="28.5" customHeight="1" x14ac:dyDescent="0.3">
      <c r="A1282" s="36" t="s">
        <v>2485</v>
      </c>
      <c r="B1282" s="36">
        <f>COUNTIF($A$2:A1282,A1282)</f>
        <v>1</v>
      </c>
      <c r="C1282" s="34">
        <v>44049</v>
      </c>
      <c r="E1282" s="37" t="s">
        <v>47</v>
      </c>
      <c r="F1282" s="36" t="s">
        <v>220</v>
      </c>
      <c r="G1282" s="35" t="s">
        <v>2486</v>
      </c>
      <c r="J1282" s="4" t="s">
        <v>2487</v>
      </c>
    </row>
    <row r="1283" spans="1:10" ht="28.5" customHeight="1" x14ac:dyDescent="0.3">
      <c r="A1283" s="36" t="s">
        <v>2475</v>
      </c>
      <c r="B1283" s="36">
        <f>COUNTIF($A$2:A1283,A1283)</f>
        <v>3</v>
      </c>
      <c r="C1283" s="34">
        <v>44104</v>
      </c>
      <c r="E1283" s="37" t="s">
        <v>47</v>
      </c>
      <c r="F1283" s="36" t="s">
        <v>11</v>
      </c>
      <c r="G1283" s="35" t="s">
        <v>2488</v>
      </c>
      <c r="J1283" s="4" t="s">
        <v>2489</v>
      </c>
    </row>
    <row r="1284" spans="1:10" ht="28.5" customHeight="1" x14ac:dyDescent="0.3">
      <c r="A1284" s="36" t="s">
        <v>2490</v>
      </c>
      <c r="B1284" s="36">
        <f>COUNTIF($A$2:A1284,A1284)</f>
        <v>1</v>
      </c>
      <c r="C1284" s="34">
        <v>43909</v>
      </c>
      <c r="E1284" s="37" t="s">
        <v>39</v>
      </c>
      <c r="F1284" s="36" t="s">
        <v>11</v>
      </c>
      <c r="G1284" s="35" t="s">
        <v>2491</v>
      </c>
      <c r="J1284" s="4" t="s">
        <v>2492</v>
      </c>
    </row>
    <row r="1285" spans="1:10" ht="28.5" customHeight="1" x14ac:dyDescent="0.3">
      <c r="A1285" s="36" t="s">
        <v>2493</v>
      </c>
      <c r="B1285" s="36">
        <f>COUNTIF($A$2:A1285,A1285)</f>
        <v>1</v>
      </c>
      <c r="C1285" s="34">
        <v>43910</v>
      </c>
      <c r="E1285" s="37" t="s">
        <v>39</v>
      </c>
      <c r="F1285" s="36" t="s">
        <v>212</v>
      </c>
      <c r="G1285" s="35" t="s">
        <v>2494</v>
      </c>
      <c r="J1285" s="4" t="s">
        <v>2495</v>
      </c>
    </row>
    <row r="1286" spans="1:10" ht="28.5" customHeight="1" x14ac:dyDescent="0.3">
      <c r="A1286" s="36" t="s">
        <v>2496</v>
      </c>
      <c r="B1286" s="36">
        <f>COUNTIF($A$2:A1286,A1286)</f>
        <v>1</v>
      </c>
      <c r="C1286" s="34">
        <v>43910</v>
      </c>
      <c r="E1286" s="37" t="s">
        <v>39</v>
      </c>
      <c r="F1286" s="36" t="s">
        <v>11</v>
      </c>
      <c r="G1286" s="35" t="s">
        <v>2497</v>
      </c>
      <c r="J1286" s="4" t="s">
        <v>2498</v>
      </c>
    </row>
    <row r="1287" spans="1:10" ht="28.5" customHeight="1" x14ac:dyDescent="0.3">
      <c r="A1287" s="36" t="s">
        <v>2499</v>
      </c>
      <c r="B1287" s="36">
        <f>COUNTIF($A$2:A1287,A1287)</f>
        <v>1</v>
      </c>
      <c r="C1287" s="34">
        <v>43910</v>
      </c>
      <c r="E1287" s="37" t="s">
        <v>39</v>
      </c>
      <c r="F1287" s="36" t="s">
        <v>11</v>
      </c>
      <c r="G1287" s="35" t="s">
        <v>2500</v>
      </c>
      <c r="J1287" s="4" t="s">
        <v>2498</v>
      </c>
    </row>
    <row r="1288" spans="1:10" ht="28.5" customHeight="1" x14ac:dyDescent="0.3">
      <c r="A1288" s="36" t="s">
        <v>2501</v>
      </c>
      <c r="B1288" s="36">
        <f>COUNTIF($A$2:A1288,A1288)</f>
        <v>1</v>
      </c>
      <c r="C1288" s="34">
        <v>43915</v>
      </c>
      <c r="E1288" s="37" t="s">
        <v>39</v>
      </c>
      <c r="F1288" s="36" t="s">
        <v>3</v>
      </c>
      <c r="G1288" s="35" t="s">
        <v>2502</v>
      </c>
      <c r="J1288" s="4" t="s">
        <v>2498</v>
      </c>
    </row>
    <row r="1289" spans="1:10" ht="28.5" customHeight="1" x14ac:dyDescent="0.3">
      <c r="A1289" s="36" t="s">
        <v>2503</v>
      </c>
      <c r="B1289" s="36">
        <f>COUNTIF($A$2:A1289,A1289)</f>
        <v>1</v>
      </c>
      <c r="C1289" s="34">
        <v>43915</v>
      </c>
      <c r="E1289" s="37" t="s">
        <v>39</v>
      </c>
      <c r="F1289" s="36" t="s">
        <v>212</v>
      </c>
      <c r="G1289" s="35" t="s">
        <v>2504</v>
      </c>
      <c r="J1289" s="4" t="s">
        <v>2505</v>
      </c>
    </row>
    <row r="1290" spans="1:10" ht="28.5" customHeight="1" x14ac:dyDescent="0.3">
      <c r="A1290" s="36" t="s">
        <v>2490</v>
      </c>
      <c r="B1290" s="36">
        <f>COUNTIF($A$2:A1290,A1290)</f>
        <v>2</v>
      </c>
      <c r="C1290" s="34">
        <v>43935</v>
      </c>
      <c r="E1290" s="37" t="s">
        <v>39</v>
      </c>
      <c r="F1290" s="36" t="s">
        <v>11</v>
      </c>
      <c r="G1290" s="35" t="s">
        <v>2506</v>
      </c>
      <c r="J1290" s="4" t="s">
        <v>2507</v>
      </c>
    </row>
    <row r="1291" spans="1:10" ht="28.5" customHeight="1" x14ac:dyDescent="0.3">
      <c r="A1291" s="36" t="s">
        <v>2508</v>
      </c>
      <c r="B1291" s="36">
        <f>COUNTIF($A$2:A1291,A1291)</f>
        <v>1</v>
      </c>
      <c r="C1291" s="34">
        <v>43963</v>
      </c>
      <c r="E1291" s="37" t="s">
        <v>39</v>
      </c>
      <c r="F1291" s="36" t="s">
        <v>212</v>
      </c>
      <c r="G1291" s="35" t="s">
        <v>2509</v>
      </c>
      <c r="J1291" s="4" t="s">
        <v>2510</v>
      </c>
    </row>
    <row r="1292" spans="1:10" ht="28.5" customHeight="1" x14ac:dyDescent="0.3">
      <c r="A1292" s="36" t="s">
        <v>2490</v>
      </c>
      <c r="B1292" s="36">
        <f>COUNTIF($A$2:A1292,A1292)</f>
        <v>3</v>
      </c>
      <c r="C1292" s="34">
        <v>43972</v>
      </c>
      <c r="E1292" s="37" t="s">
        <v>39</v>
      </c>
      <c r="F1292" s="36" t="s">
        <v>11</v>
      </c>
      <c r="G1292" s="35" t="s">
        <v>2511</v>
      </c>
      <c r="J1292" s="4" t="s">
        <v>2512</v>
      </c>
    </row>
    <row r="1293" spans="1:10" ht="28.5" customHeight="1" x14ac:dyDescent="0.3">
      <c r="A1293" s="36" t="s">
        <v>2490</v>
      </c>
      <c r="B1293" s="36">
        <f>COUNTIF($A$2:A1293,A1293)</f>
        <v>4</v>
      </c>
      <c r="C1293" s="34">
        <v>44035</v>
      </c>
      <c r="E1293" s="37" t="s">
        <v>39</v>
      </c>
      <c r="F1293" s="36" t="s">
        <v>11</v>
      </c>
      <c r="G1293" s="35" t="s">
        <v>2513</v>
      </c>
      <c r="J1293" s="4" t="s">
        <v>2514</v>
      </c>
    </row>
    <row r="1294" spans="1:10" ht="28.5" customHeight="1" x14ac:dyDescent="0.3">
      <c r="A1294" s="36" t="s">
        <v>2515</v>
      </c>
      <c r="B1294" s="36">
        <f>COUNTIF($A$2:A1294,A1294)</f>
        <v>1</v>
      </c>
      <c r="C1294" s="34">
        <v>44039</v>
      </c>
      <c r="E1294" s="37" t="s">
        <v>39</v>
      </c>
      <c r="F1294" s="36" t="s">
        <v>9</v>
      </c>
      <c r="G1294" s="99" t="s">
        <v>2516</v>
      </c>
      <c r="J1294" s="4" t="s">
        <v>2517</v>
      </c>
    </row>
    <row r="1295" spans="1:10" ht="28.5" customHeight="1" x14ac:dyDescent="0.3">
      <c r="A1295" s="36" t="s">
        <v>2518</v>
      </c>
      <c r="B1295" s="36">
        <f>COUNTIF($A$2:A1295,A1295)</f>
        <v>1</v>
      </c>
      <c r="C1295" s="34">
        <v>44043</v>
      </c>
      <c r="E1295" s="37" t="s">
        <v>39</v>
      </c>
      <c r="F1295" s="36" t="s">
        <v>212</v>
      </c>
      <c r="G1295" s="35" t="s">
        <v>2519</v>
      </c>
      <c r="J1295" s="4" t="s">
        <v>2520</v>
      </c>
    </row>
    <row r="1296" spans="1:10" ht="28.5" customHeight="1" x14ac:dyDescent="0.3">
      <c r="A1296" s="36" t="s">
        <v>2521</v>
      </c>
      <c r="B1296" s="36">
        <f>COUNTIF($A$2:A1296,A1296)</f>
        <v>1</v>
      </c>
      <c r="C1296" s="34">
        <v>44043</v>
      </c>
      <c r="E1296" s="37" t="s">
        <v>39</v>
      </c>
      <c r="F1296" s="36" t="s">
        <v>212</v>
      </c>
      <c r="G1296" s="35" t="s">
        <v>2522</v>
      </c>
      <c r="J1296" s="4" t="s">
        <v>2520</v>
      </c>
    </row>
    <row r="1297" spans="1:10" ht="28.5" customHeight="1" x14ac:dyDescent="0.3">
      <c r="A1297" s="36" t="s">
        <v>2496</v>
      </c>
      <c r="B1297" s="36">
        <f>COUNTIF($A$2:A1297,A1297)</f>
        <v>2</v>
      </c>
      <c r="C1297" s="34">
        <v>44057</v>
      </c>
      <c r="E1297" s="37" t="s">
        <v>39</v>
      </c>
      <c r="F1297" s="36" t="s">
        <v>11</v>
      </c>
      <c r="G1297" s="35" t="s">
        <v>2523</v>
      </c>
      <c r="H1297" s="2" t="s">
        <v>240</v>
      </c>
      <c r="J1297" s="4" t="s">
        <v>2524</v>
      </c>
    </row>
    <row r="1298" spans="1:10" ht="28.5" customHeight="1" x14ac:dyDescent="0.3">
      <c r="A1298" s="36" t="s">
        <v>2499</v>
      </c>
      <c r="B1298" s="36">
        <f>COUNTIF($A$2:A1298,A1298)</f>
        <v>2</v>
      </c>
      <c r="C1298" s="34">
        <v>44057</v>
      </c>
      <c r="E1298" s="37" t="s">
        <v>39</v>
      </c>
      <c r="F1298" s="36" t="s">
        <v>11</v>
      </c>
      <c r="G1298" s="35" t="s">
        <v>2525</v>
      </c>
      <c r="H1298" s="2" t="s">
        <v>240</v>
      </c>
      <c r="J1298" s="4" t="s">
        <v>2524</v>
      </c>
    </row>
    <row r="1299" spans="1:10" ht="28.5" customHeight="1" x14ac:dyDescent="0.3">
      <c r="A1299" s="36" t="s">
        <v>2490</v>
      </c>
      <c r="B1299" s="36">
        <f>COUNTIF($A$2:A1299,A1299)</f>
        <v>5</v>
      </c>
      <c r="C1299" s="34">
        <v>44091</v>
      </c>
      <c r="E1299" s="37" t="s">
        <v>39</v>
      </c>
      <c r="F1299" s="36" t="s">
        <v>11</v>
      </c>
      <c r="G1299" s="35" t="s">
        <v>2526</v>
      </c>
      <c r="J1299" s="4" t="s">
        <v>2527</v>
      </c>
    </row>
    <row r="1300" spans="1:10" ht="28.5" customHeight="1" x14ac:dyDescent="0.3">
      <c r="A1300" s="36" t="s">
        <v>2490</v>
      </c>
      <c r="B1300" s="36">
        <f>COUNTIF($A$2:A1300,A1300)</f>
        <v>6</v>
      </c>
      <c r="C1300" s="34">
        <v>44154</v>
      </c>
      <c r="E1300" s="37" t="s">
        <v>39</v>
      </c>
      <c r="F1300" s="36" t="s">
        <v>11</v>
      </c>
      <c r="G1300" s="35" t="s">
        <v>2526</v>
      </c>
      <c r="J1300" s="4" t="s">
        <v>2528</v>
      </c>
    </row>
    <row r="1301" spans="1:10" ht="28.5" customHeight="1" x14ac:dyDescent="0.3">
      <c r="A1301" s="36" t="s">
        <v>2490</v>
      </c>
      <c r="B1301" s="36">
        <f>COUNTIF($A$2:A1301,A1301)</f>
        <v>7</v>
      </c>
      <c r="C1301" s="34">
        <v>44217</v>
      </c>
      <c r="E1301" s="37" t="s">
        <v>39</v>
      </c>
      <c r="F1301" s="36" t="s">
        <v>11</v>
      </c>
      <c r="G1301" s="35" t="s">
        <v>2526</v>
      </c>
      <c r="J1301" s="4" t="s">
        <v>2529</v>
      </c>
    </row>
    <row r="1302" spans="1:10" ht="28.5" customHeight="1" x14ac:dyDescent="0.3">
      <c r="A1302" s="36" t="s">
        <v>2493</v>
      </c>
      <c r="B1302" s="36">
        <f>COUNTIF($A$2:A1302,A1302)</f>
        <v>2</v>
      </c>
      <c r="C1302" s="34">
        <v>44223</v>
      </c>
      <c r="E1302" s="37" t="s">
        <v>39</v>
      </c>
      <c r="F1302" s="36" t="s">
        <v>212</v>
      </c>
      <c r="G1302" s="35" t="s">
        <v>2530</v>
      </c>
      <c r="H1302" s="2" t="s">
        <v>240</v>
      </c>
      <c r="I1302" s="94"/>
      <c r="J1302" s="4" t="s">
        <v>2531</v>
      </c>
    </row>
    <row r="1303" spans="1:10" ht="28.5" customHeight="1" x14ac:dyDescent="0.3">
      <c r="A1303" s="36" t="s">
        <v>2490</v>
      </c>
      <c r="B1303" s="36">
        <f>COUNTIF($A$2:A1303,A1303)</f>
        <v>8</v>
      </c>
      <c r="C1303" s="34">
        <v>44280</v>
      </c>
      <c r="E1303" s="37" t="s">
        <v>39</v>
      </c>
      <c r="F1303" s="36" t="s">
        <v>11</v>
      </c>
      <c r="G1303" s="35" t="s">
        <v>2526</v>
      </c>
      <c r="J1303" s="4" t="s">
        <v>2532</v>
      </c>
    </row>
    <row r="1304" spans="1:10" ht="28.5" customHeight="1" x14ac:dyDescent="0.3">
      <c r="A1304" s="36" t="s">
        <v>2490</v>
      </c>
      <c r="B1304" s="36">
        <f>COUNTIF($A$2:A1304,A1304)</f>
        <v>9</v>
      </c>
      <c r="C1304" s="34">
        <v>44336</v>
      </c>
      <c r="E1304" s="37" t="s">
        <v>39</v>
      </c>
      <c r="F1304" s="36" t="s">
        <v>11</v>
      </c>
      <c r="G1304" s="35" t="s">
        <v>2533</v>
      </c>
      <c r="J1304" s="4" t="s">
        <v>2534</v>
      </c>
    </row>
    <row r="1305" spans="1:10" ht="28.5" customHeight="1" x14ac:dyDescent="0.3">
      <c r="A1305" s="36" t="s">
        <v>2490</v>
      </c>
      <c r="B1305" s="36">
        <f>COUNTIF($A$2:A1305,A1305)</f>
        <v>10</v>
      </c>
      <c r="C1305" s="34">
        <v>44398</v>
      </c>
      <c r="E1305" s="37" t="s">
        <v>39</v>
      </c>
      <c r="F1305" s="36" t="s">
        <v>11</v>
      </c>
      <c r="G1305" s="35" t="s">
        <v>2533</v>
      </c>
      <c r="J1305" s="4" t="s">
        <v>2535</v>
      </c>
    </row>
    <row r="1306" spans="1:10" ht="28.5" customHeight="1" x14ac:dyDescent="0.3">
      <c r="A1306" s="36" t="s">
        <v>2490</v>
      </c>
      <c r="B1306" s="36">
        <f>COUNTIF($A$2:A1306,A1306)</f>
        <v>11</v>
      </c>
      <c r="C1306" s="34">
        <v>44462</v>
      </c>
      <c r="E1306" s="37" t="s">
        <v>39</v>
      </c>
      <c r="F1306" s="36" t="s">
        <v>11</v>
      </c>
      <c r="G1306" s="35" t="s">
        <v>2536</v>
      </c>
      <c r="J1306" s="33" t="s">
        <v>2537</v>
      </c>
    </row>
    <row r="1307" spans="1:10" ht="28.5" customHeight="1" x14ac:dyDescent="0.3">
      <c r="A1307" s="36" t="s">
        <v>2490</v>
      </c>
      <c r="B1307" s="36">
        <f>COUNTIF($A$2:A1307,A1307)</f>
        <v>12</v>
      </c>
      <c r="C1307" s="34">
        <v>44518</v>
      </c>
      <c r="E1307" s="37" t="s">
        <v>39</v>
      </c>
      <c r="F1307" s="36" t="s">
        <v>11</v>
      </c>
      <c r="G1307" s="35" t="s">
        <v>3399</v>
      </c>
      <c r="H1307" s="2" t="s">
        <v>240</v>
      </c>
      <c r="J1307" s="53" t="s">
        <v>3398</v>
      </c>
    </row>
  </sheetData>
  <autoFilter ref="A1:J1307" xr:uid="{00000000-0009-0000-0000-000002000000}">
    <sortState xmlns:xlrd2="http://schemas.microsoft.com/office/spreadsheetml/2017/richdata2" ref="A2:J1307">
      <sortCondition ref="E1:E1307"/>
    </sortState>
  </autoFilter>
  <hyperlinks>
    <hyperlink ref="J115" r:id="rId1" xr:uid="{00000000-0004-0000-0200-000000000000}"/>
    <hyperlink ref="J116" r:id="rId2" xr:uid="{00000000-0004-0000-0200-000001000000}"/>
    <hyperlink ref="J117" r:id="rId3" xr:uid="{00000000-0004-0000-0200-000002000000}"/>
    <hyperlink ref="J120" r:id="rId4" xr:uid="{00000000-0004-0000-0200-000003000000}"/>
    <hyperlink ref="J121" r:id="rId5" xr:uid="{00000000-0004-0000-0200-000004000000}"/>
    <hyperlink ref="J118" r:id="rId6" xr:uid="{00000000-0004-0000-0200-000005000000}"/>
    <hyperlink ref="J123" r:id="rId7" xr:uid="{00000000-0004-0000-0200-000006000000}"/>
    <hyperlink ref="J126" r:id="rId8" xr:uid="{00000000-0004-0000-0200-000007000000}"/>
    <hyperlink ref="J127" r:id="rId9" xr:uid="{00000000-0004-0000-0200-000008000000}"/>
    <hyperlink ref="J124" r:id="rId10" xr:uid="{00000000-0004-0000-0200-000009000000}"/>
    <hyperlink ref="J128" r:id="rId11" xr:uid="{00000000-0004-0000-0200-00000A000000}"/>
    <hyperlink ref="J129" r:id="rId12" xr:uid="{00000000-0004-0000-0200-00000B000000}"/>
    <hyperlink ref="J131" r:id="rId13" xr:uid="{00000000-0004-0000-0200-00000C000000}"/>
    <hyperlink ref="J130" r:id="rId14" xr:uid="{00000000-0004-0000-0200-00000D000000}"/>
    <hyperlink ref="J132" r:id="rId15" xr:uid="{00000000-0004-0000-0200-00000E000000}"/>
    <hyperlink ref="J134" r:id="rId16" xr:uid="{00000000-0004-0000-0200-00000F000000}"/>
    <hyperlink ref="J133" r:id="rId17" xr:uid="{00000000-0004-0000-0200-000010000000}"/>
    <hyperlink ref="J135" r:id="rId18" xr:uid="{00000000-0004-0000-0200-000011000000}"/>
    <hyperlink ref="J136" r:id="rId19" xr:uid="{00000000-0004-0000-0200-000012000000}"/>
    <hyperlink ref="J138" r:id="rId20" xr:uid="{00000000-0004-0000-0200-000013000000}"/>
    <hyperlink ref="J114" r:id="rId21" xr:uid="{00000000-0004-0000-0200-000014000000}"/>
    <hyperlink ref="J359" r:id="rId22" xr:uid="{00000000-0004-0000-0200-000015000000}"/>
    <hyperlink ref="J360" r:id="rId23" xr:uid="{00000000-0004-0000-0200-000016000000}"/>
    <hyperlink ref="J361" r:id="rId24" xr:uid="{00000000-0004-0000-0200-000017000000}"/>
    <hyperlink ref="J367" r:id="rId25" xr:uid="{00000000-0004-0000-0200-000018000000}"/>
    <hyperlink ref="J368" r:id="rId26" xr:uid="{00000000-0004-0000-0200-000019000000}"/>
    <hyperlink ref="J369" r:id="rId27" xr:uid="{00000000-0004-0000-0200-00001A000000}"/>
    <hyperlink ref="J371" r:id="rId28" xr:uid="{00000000-0004-0000-0200-00001B000000}"/>
    <hyperlink ref="J370" r:id="rId29" xr:uid="{00000000-0004-0000-0200-00001C000000}"/>
    <hyperlink ref="J366" r:id="rId30" xr:uid="{00000000-0004-0000-0200-00001D000000}"/>
    <hyperlink ref="J363" r:id="rId31" xr:uid="{00000000-0004-0000-0200-00001E000000}"/>
    <hyperlink ref="J119" r:id="rId32" xr:uid="{00000000-0004-0000-0200-00001F000000}"/>
    <hyperlink ref="J418" r:id="rId33" xr:uid="{00000000-0004-0000-0200-000020000000}"/>
    <hyperlink ref="J419" r:id="rId34" xr:uid="{00000000-0004-0000-0200-000021000000}"/>
    <hyperlink ref="J420" r:id="rId35" xr:uid="{00000000-0004-0000-0200-000022000000}"/>
    <hyperlink ref="J423" r:id="rId36" xr:uid="{00000000-0004-0000-0200-000023000000}"/>
    <hyperlink ref="J424" r:id="rId37" xr:uid="{00000000-0004-0000-0200-000024000000}"/>
    <hyperlink ref="J422" r:id="rId38" xr:uid="{00000000-0004-0000-0200-000025000000}"/>
    <hyperlink ref="J425" r:id="rId39" xr:uid="{00000000-0004-0000-0200-000026000000}"/>
    <hyperlink ref="J428" r:id="rId40" xr:uid="{00000000-0004-0000-0200-000027000000}"/>
    <hyperlink ref="J429" r:id="rId41" xr:uid="{00000000-0004-0000-0200-000028000000}"/>
    <hyperlink ref="J430" r:id="rId42" xr:uid="{00000000-0004-0000-0200-000029000000}"/>
    <hyperlink ref="J431" r:id="rId43" xr:uid="{00000000-0004-0000-0200-00002A000000}"/>
    <hyperlink ref="J421" r:id="rId44" xr:uid="{00000000-0004-0000-0200-00002B000000}"/>
    <hyperlink ref="J426" r:id="rId45" xr:uid="{00000000-0004-0000-0200-00002C000000}"/>
    <hyperlink ref="J432" r:id="rId46" xr:uid="{00000000-0004-0000-0200-00002D000000}"/>
    <hyperlink ref="J1214" r:id="rId47" xr:uid="{00000000-0004-0000-0200-00002E000000}"/>
    <hyperlink ref="J1216" r:id="rId48" xr:uid="{00000000-0004-0000-0200-00002F000000}"/>
    <hyperlink ref="J1184" r:id="rId49" xr:uid="{00000000-0004-0000-0200-000030000000}"/>
    <hyperlink ref="J1185" r:id="rId50" xr:uid="{00000000-0004-0000-0200-000031000000}"/>
    <hyperlink ref="J1186" r:id="rId51" xr:uid="{00000000-0004-0000-0200-000032000000}"/>
    <hyperlink ref="J1187" r:id="rId52" xr:uid="{00000000-0004-0000-0200-000033000000}"/>
    <hyperlink ref="J1188" r:id="rId53" xr:uid="{00000000-0004-0000-0200-000034000000}"/>
    <hyperlink ref="J1189" r:id="rId54" xr:uid="{00000000-0004-0000-0200-000035000000}"/>
    <hyperlink ref="J1190" r:id="rId55" xr:uid="{00000000-0004-0000-0200-000036000000}"/>
    <hyperlink ref="J1192" r:id="rId56" xr:uid="{00000000-0004-0000-0200-000037000000}"/>
    <hyperlink ref="J1193" r:id="rId57" xr:uid="{00000000-0004-0000-0200-000038000000}"/>
    <hyperlink ref="J1196" r:id="rId58" xr:uid="{00000000-0004-0000-0200-000039000000}"/>
    <hyperlink ref="J1197" r:id="rId59" xr:uid="{00000000-0004-0000-0200-00003A000000}"/>
    <hyperlink ref="J1198" r:id="rId60" xr:uid="{00000000-0004-0000-0200-00003B000000}"/>
    <hyperlink ref="J1199" r:id="rId61" xr:uid="{00000000-0004-0000-0200-00003C000000}"/>
    <hyperlink ref="J1200" r:id="rId62" xr:uid="{00000000-0004-0000-0200-00003D000000}"/>
    <hyperlink ref="J1201" r:id="rId63" xr:uid="{00000000-0004-0000-0200-00003E000000}"/>
    <hyperlink ref="J1206" r:id="rId64" xr:uid="{00000000-0004-0000-0200-00003F000000}"/>
    <hyperlink ref="J1203" r:id="rId65" xr:uid="{00000000-0004-0000-0200-000040000000}"/>
    <hyperlink ref="J1208" r:id="rId66" xr:uid="{00000000-0004-0000-0200-000041000000}"/>
    <hyperlink ref="J1209" r:id="rId67" xr:uid="{00000000-0004-0000-0200-000042000000}"/>
    <hyperlink ref="J1205" r:id="rId68" xr:uid="{00000000-0004-0000-0200-000043000000}"/>
    <hyperlink ref="J1204" r:id="rId69" xr:uid="{00000000-0004-0000-0200-000044000000}"/>
    <hyperlink ref="J1202" r:id="rId70" xr:uid="{00000000-0004-0000-0200-000045000000}"/>
    <hyperlink ref="J1213" r:id="rId71" xr:uid="{00000000-0004-0000-0200-000046000000}"/>
    <hyperlink ref="J1210" r:id="rId72" xr:uid="{00000000-0004-0000-0200-000047000000}"/>
    <hyperlink ref="J1211" r:id="rId73" xr:uid="{00000000-0004-0000-0200-000048000000}"/>
    <hyperlink ref="J1212" r:id="rId74" xr:uid="{00000000-0004-0000-0200-000049000000}"/>
    <hyperlink ref="J1215" r:id="rId75" xr:uid="{00000000-0004-0000-0200-00004A000000}"/>
    <hyperlink ref="J1217" r:id="rId76" xr:uid="{00000000-0004-0000-0200-00004B000000}"/>
    <hyperlink ref="J1218" r:id="rId77" xr:uid="{00000000-0004-0000-0200-00004C000000}"/>
    <hyperlink ref="J1220" r:id="rId78" xr:uid="{00000000-0004-0000-0200-00004D000000}"/>
    <hyperlink ref="J1191" r:id="rId79" xr:uid="{00000000-0004-0000-0200-00004E000000}"/>
    <hyperlink ref="J1194" r:id="rId80" xr:uid="{00000000-0004-0000-0200-00004F000000}"/>
    <hyperlink ref="J681" r:id="rId81" xr:uid="{00000000-0004-0000-0200-000050000000}"/>
    <hyperlink ref="J674" r:id="rId82" xr:uid="{00000000-0004-0000-0200-000051000000}"/>
    <hyperlink ref="J680" r:id="rId83" xr:uid="{00000000-0004-0000-0200-000052000000}"/>
    <hyperlink ref="J686" r:id="rId84" xr:uid="{00000000-0004-0000-0200-000053000000}"/>
    <hyperlink ref="J687" r:id="rId85" xr:uid="{00000000-0004-0000-0200-000054000000}"/>
    <hyperlink ref="J683" r:id="rId86" xr:uid="{00000000-0004-0000-0200-000055000000}"/>
    <hyperlink ref="J671" r:id="rId87" xr:uid="{00000000-0004-0000-0200-000056000000}"/>
    <hyperlink ref="J672" r:id="rId88" xr:uid="{00000000-0004-0000-0200-000057000000}"/>
    <hyperlink ref="J673" r:id="rId89" xr:uid="{00000000-0004-0000-0200-000058000000}"/>
    <hyperlink ref="J675" r:id="rId90" xr:uid="{00000000-0004-0000-0200-000059000000}"/>
    <hyperlink ref="J676" r:id="rId91" xr:uid="{00000000-0004-0000-0200-00005A000000}"/>
    <hyperlink ref="J677" r:id="rId92" xr:uid="{00000000-0004-0000-0200-00005B000000}"/>
    <hyperlink ref="J679" r:id="rId93" xr:uid="{00000000-0004-0000-0200-00005C000000}"/>
    <hyperlink ref="J685" r:id="rId94" xr:uid="{00000000-0004-0000-0200-00005D000000}"/>
    <hyperlink ref="J684" r:id="rId95" xr:uid="{00000000-0004-0000-0200-00005E000000}"/>
    <hyperlink ref="J6" display="https://www.centralbank.ae/sites/default/files/2020-04/CBUAE%20Reduces%20Reserves%20Requirement%20for%20Demand%20Deposits%20by%2050%20percent%20and%20Announces%20Further%20Measures%20to%20Support%20the%20UAE%20Economy%20During%20the%20COVID-19%20Pandemic." xr:uid="{00000000-0004-0000-0200-00005F000000}"/>
    <hyperlink ref="J5" display="https://www.centralbank.ae/sites/default/files/2020-04/CBUAE%20Reduces%20Reserves%20Requirement%20for%20Demand%20Deposits%20by%2050%20percent%20and%20Announces%20Further%20Measures%20to%20Support%20the%20UAE%20Economy%20During%20the%20COVID-19%20Pandemic." xr:uid="{00000000-0004-0000-0200-000060000000}"/>
    <hyperlink ref="J4" r:id="rId96" xr:uid="{00000000-0004-0000-0200-000061000000}"/>
    <hyperlink ref="J3" r:id="rId97" xr:uid="{00000000-0004-0000-0200-000062000000}"/>
    <hyperlink ref="J2" r:id="rId98" xr:uid="{00000000-0004-0000-0200-000063000000}"/>
    <hyperlink ref="J352" r:id="rId99" xr:uid="{00000000-0004-0000-0200-000064000000}"/>
    <hyperlink ref="J351" r:id="rId100" xr:uid="{00000000-0004-0000-0200-000065000000}"/>
    <hyperlink ref="J321" r:id="rId101" xr:uid="{00000000-0004-0000-0200-000066000000}"/>
    <hyperlink ref="J320" r:id="rId102" xr:uid="{00000000-0004-0000-0200-000067000000}"/>
    <hyperlink ref="J319" r:id="rId103" xr:uid="{00000000-0004-0000-0200-000068000000}"/>
    <hyperlink ref="J322" r:id="rId104" xr:uid="{00000000-0004-0000-0200-000069000000}"/>
    <hyperlink ref="J340" r:id="rId105" xr:uid="{00000000-0004-0000-0200-00006A000000}"/>
    <hyperlink ref="J344" r:id="rId106" xr:uid="{00000000-0004-0000-0200-00006B000000}"/>
    <hyperlink ref="J477" r:id="rId107" xr:uid="{00000000-0004-0000-0200-00006C000000}"/>
    <hyperlink ref="J474" r:id="rId108" xr:uid="{00000000-0004-0000-0200-00006D000000}"/>
    <hyperlink ref="J476" r:id="rId109" xr:uid="{00000000-0004-0000-0200-00006E000000}"/>
    <hyperlink ref="J473" r:id="rId110" xr:uid="{00000000-0004-0000-0200-00006F000000}"/>
    <hyperlink ref="J469" r:id="rId111" xr:uid="{00000000-0004-0000-0200-000070000000}"/>
    <hyperlink ref="J468" r:id="rId112" xr:uid="{00000000-0004-0000-0200-000071000000}"/>
    <hyperlink ref="J467" r:id="rId113" xr:uid="{00000000-0004-0000-0200-000072000000}"/>
    <hyperlink ref="J470" r:id="rId114" xr:uid="{00000000-0004-0000-0200-000073000000}"/>
    <hyperlink ref="J472" r:id="rId115" xr:uid="{00000000-0004-0000-0200-000074000000}"/>
    <hyperlink ref="J475" r:id="rId116" xr:uid="{00000000-0004-0000-0200-000075000000}"/>
    <hyperlink ref="J479" r:id="rId117" xr:uid="{00000000-0004-0000-0200-000076000000}"/>
    <hyperlink ref="J480" r:id="rId118" xr:uid="{00000000-0004-0000-0200-000077000000}"/>
    <hyperlink ref="J582" r:id="rId119" xr:uid="{00000000-0004-0000-0200-000078000000}"/>
    <hyperlink ref="J583" r:id="rId120" xr:uid="{00000000-0004-0000-0200-000079000000}"/>
    <hyperlink ref="J586" r:id="rId121" xr:uid="{00000000-0004-0000-0200-00007A000000}"/>
    <hyperlink ref="J588" r:id="rId122" xr:uid="{00000000-0004-0000-0200-00007B000000}"/>
    <hyperlink ref="J589" r:id="rId123" xr:uid="{00000000-0004-0000-0200-00007C000000}"/>
    <hyperlink ref="J584" r:id="rId124" xr:uid="{00000000-0004-0000-0200-00007D000000}"/>
    <hyperlink ref="J585" r:id="rId125" xr:uid="{00000000-0004-0000-0200-00007E000000}"/>
    <hyperlink ref="J766" r:id="rId126" xr:uid="{00000000-0004-0000-0200-00007F000000}"/>
    <hyperlink ref="J765" r:id="rId127" xr:uid="{00000000-0004-0000-0200-000080000000}"/>
    <hyperlink ref="J764" r:id="rId128" xr:uid="{00000000-0004-0000-0200-000081000000}"/>
    <hyperlink ref="J769" r:id="rId129" xr:uid="{00000000-0004-0000-0200-000082000000}"/>
    <hyperlink ref="J768" r:id="rId130" xr:uid="{00000000-0004-0000-0200-000083000000}"/>
    <hyperlink ref="J844" r:id="rId131" xr:uid="{00000000-0004-0000-0200-000084000000}"/>
    <hyperlink ref="J846" r:id="rId132" xr:uid="{00000000-0004-0000-0200-000085000000}"/>
    <hyperlink ref="J845" r:id="rId133" xr:uid="{00000000-0004-0000-0200-000086000000}"/>
    <hyperlink ref="J847" r:id="rId134" xr:uid="{00000000-0004-0000-0200-000087000000}"/>
    <hyperlink ref="J848" r:id="rId135" xr:uid="{00000000-0004-0000-0200-000088000000}"/>
    <hyperlink ref="J850" r:id="rId136" xr:uid="{00000000-0004-0000-0200-000089000000}"/>
    <hyperlink ref="J959" r:id="rId137" xr:uid="{00000000-0004-0000-0200-00008A000000}"/>
    <hyperlink ref="J958" r:id="rId138" xr:uid="{00000000-0004-0000-0200-00008B000000}"/>
    <hyperlink ref="J962" r:id="rId139" xr:uid="{00000000-0004-0000-0200-00008C000000}"/>
    <hyperlink ref="J961" r:id="rId140" xr:uid="{00000000-0004-0000-0200-00008D000000}"/>
    <hyperlink ref="J957" r:id="rId141" xr:uid="{00000000-0004-0000-0200-00008E000000}"/>
    <hyperlink ref="J956" r:id="rId142" xr:uid="{00000000-0004-0000-0200-00008F000000}"/>
    <hyperlink ref="J955" r:id="rId143" xr:uid="{00000000-0004-0000-0200-000090000000}"/>
    <hyperlink ref="J985" r:id="rId144" xr:uid="{00000000-0004-0000-0200-000091000000}"/>
    <hyperlink ref="J986" r:id="rId145" xr:uid="{00000000-0004-0000-0200-000092000000}"/>
    <hyperlink ref="J987" r:id="rId146" xr:uid="{00000000-0004-0000-0200-000093000000}"/>
    <hyperlink ref="J1043" r:id="rId147" xr:uid="{00000000-0004-0000-0200-000094000000}"/>
    <hyperlink ref="J1044" r:id="rId148" xr:uid="{00000000-0004-0000-0200-000095000000}"/>
    <hyperlink ref="J1047" r:id="rId149" xr:uid="{00000000-0004-0000-0200-000096000000}"/>
    <hyperlink ref="J1045" r:id="rId150" xr:uid="{00000000-0004-0000-0200-000097000000}"/>
    <hyperlink ref="J1046" r:id="rId151" xr:uid="{00000000-0004-0000-0200-000098000000}"/>
    <hyperlink ref="J1285" r:id="rId152" xr:uid="{00000000-0004-0000-0200-000099000000}"/>
    <hyperlink ref="J1055" r:id="rId153" xr:uid="{00000000-0004-0000-0200-00009A000000}"/>
    <hyperlink ref="J1059" r:id="rId154" xr:uid="{00000000-0004-0000-0200-00009B000000}"/>
    <hyperlink ref="J1063" r:id="rId155" xr:uid="{00000000-0004-0000-0200-00009C000000}"/>
    <hyperlink ref="J1054" r:id="rId156" xr:uid="{00000000-0004-0000-0200-00009D000000}"/>
    <hyperlink ref="J1056" r:id="rId157" xr:uid="{00000000-0004-0000-0200-00009E000000}"/>
    <hyperlink ref="J1057" r:id="rId158" xr:uid="{00000000-0004-0000-0200-00009F000000}"/>
    <hyperlink ref="J1060" r:id="rId159" xr:uid="{00000000-0004-0000-0200-0000A0000000}"/>
    <hyperlink ref="J1061" r:id="rId160" xr:uid="{00000000-0004-0000-0200-0000A1000000}"/>
    <hyperlink ref="J1062" r:id="rId161" xr:uid="{00000000-0004-0000-0200-0000A2000000}"/>
    <hyperlink ref="J1064" r:id="rId162" xr:uid="{00000000-0004-0000-0200-0000A3000000}"/>
    <hyperlink ref="J1065" r:id="rId163" xr:uid="{00000000-0004-0000-0200-0000A4000000}"/>
    <hyperlink ref="J1066" r:id="rId164" xr:uid="{00000000-0004-0000-0200-0000A5000000}"/>
    <hyperlink ref="J172" r:id="rId165" xr:uid="{00000000-0004-0000-0200-0000A6000000}"/>
    <hyperlink ref="J174" r:id="rId166" xr:uid="{00000000-0004-0000-0200-0000A7000000}"/>
    <hyperlink ref="J173" r:id="rId167" xr:uid="{00000000-0004-0000-0200-0000A8000000}"/>
    <hyperlink ref="J177" r:id="rId168" xr:uid="{00000000-0004-0000-0200-0000A9000000}"/>
    <hyperlink ref="J1128" r:id="rId169" xr:uid="{00000000-0004-0000-0200-0000AA000000}"/>
    <hyperlink ref="J1131" r:id="rId170" xr:uid="{00000000-0004-0000-0200-0000AB000000}"/>
    <hyperlink ref="J1130" r:id="rId171" xr:uid="{00000000-0004-0000-0200-0000AC000000}"/>
    <hyperlink ref="J1132" r:id="rId172" xr:uid="{00000000-0004-0000-0200-0000AD000000}"/>
    <hyperlink ref="J1129" r:id="rId173" xr:uid="{00000000-0004-0000-0200-0000AE000000}"/>
    <hyperlink ref="J1138" r:id="rId174" xr:uid="{00000000-0004-0000-0200-0000AF000000}"/>
    <hyperlink ref="J1133" r:id="rId175" xr:uid="{00000000-0004-0000-0200-0000B0000000}"/>
    <hyperlink ref="J1136" r:id="rId176" xr:uid="{00000000-0004-0000-0200-0000B1000000}"/>
    <hyperlink ref="J1134" r:id="rId177" xr:uid="{00000000-0004-0000-0200-0000B2000000}"/>
    <hyperlink ref="J1137" r:id="rId178" xr:uid="{00000000-0004-0000-0200-0000B3000000}"/>
    <hyperlink ref="J1139" r:id="rId179" xr:uid="{00000000-0004-0000-0200-0000B4000000}"/>
    <hyperlink ref="J1135" r:id="rId180" xr:uid="{00000000-0004-0000-0200-0000B5000000}"/>
    <hyperlink ref="J81" r:id="rId181" xr:uid="{00000000-0004-0000-0200-0000B6000000}"/>
    <hyperlink ref="J83" r:id="rId182" xr:uid="{00000000-0004-0000-0200-0000B7000000}"/>
    <hyperlink ref="J373" r:id="rId183" xr:uid="{00000000-0004-0000-0200-0000B8000000}"/>
    <hyperlink ref="J374" r:id="rId184" xr:uid="{00000000-0004-0000-0200-0000B9000000}"/>
    <hyperlink ref="J49" r:id="rId185" xr:uid="{00000000-0004-0000-0200-0000BA000000}"/>
    <hyperlink ref="J48" r:id="rId186" xr:uid="{00000000-0004-0000-0200-0000BB000000}"/>
    <hyperlink ref="J47" r:id="rId187" xr:uid="{00000000-0004-0000-0200-0000BC000000}"/>
    <hyperlink ref="J46" r:id="rId188" xr:uid="{00000000-0004-0000-0200-0000BD000000}"/>
    <hyperlink ref="J45" r:id="rId189" xr:uid="{00000000-0004-0000-0200-0000BE000000}"/>
    <hyperlink ref="J44" r:id="rId190" xr:uid="{00000000-0004-0000-0200-0000BF000000}"/>
    <hyperlink ref="J43" r:id="rId191" xr:uid="{00000000-0004-0000-0200-0000C0000000}"/>
    <hyperlink ref="J192" r:id="rId192" xr:uid="{00000000-0004-0000-0200-0000C1000000}"/>
    <hyperlink ref="J193" r:id="rId193" xr:uid="{00000000-0004-0000-0200-0000C2000000}"/>
    <hyperlink ref="J194" r:id="rId194" xr:uid="{00000000-0004-0000-0200-0000C3000000}"/>
    <hyperlink ref="J195" r:id="rId195" xr:uid="{00000000-0004-0000-0200-0000C4000000}"/>
    <hyperlink ref="J200" r:id="rId196" xr:uid="{00000000-0004-0000-0200-0000C5000000}"/>
    <hyperlink ref="J202" r:id="rId197" display="https://www.bcentral.cl/en/web/banco-central/content/-/details/banco-central-informa-condiciones-de-la-facilidad-de-credito-condicional-al-incremento-de-las-colocaciones-fcic-y-medidas-complementarias/-/details/banco-central-informa-condiciones-de-la-facilidad-de-credito-condicional-al-incremento-de-las-colocaciones-fcic-y-medidas-complementarias/-/details/banco-central-informa-condiciones-de-la-facilidad-de-credito-condicional-al-incremento-de-las-colocaciones-fcic-y-medidas-complementarias/-/details/banco-central-informa-condiciones-de-la-facilidad-de-credito-condicional-al-incremento-de-las-colocaciones-fcic-y-medidas-complementarias" xr:uid="{00000000-0004-0000-0200-0000C6000000}"/>
    <hyperlink ref="J203" r:id="rId198" xr:uid="{00000000-0004-0000-0200-0000C7000000}"/>
    <hyperlink ref="J372" r:id="rId199" xr:uid="{00000000-0004-0000-0200-0000C8000000}"/>
    <hyperlink ref="J375" r:id="rId200" xr:uid="{00000000-0004-0000-0200-0000C9000000}"/>
    <hyperlink ref="J271" r:id="rId201" xr:uid="{00000000-0004-0000-0200-0000CA000000}"/>
    <hyperlink ref="J272" r:id="rId202" xr:uid="{00000000-0004-0000-0200-0000CB000000}"/>
    <hyperlink ref="J282" r:id="rId203" xr:uid="{00000000-0004-0000-0200-0000CC000000}"/>
    <hyperlink ref="J280" r:id="rId204" xr:uid="{00000000-0004-0000-0200-0000CD000000}"/>
    <hyperlink ref="J281" r:id="rId205" xr:uid="{00000000-0004-0000-0200-0000CE000000}"/>
    <hyperlink ref="J279" r:id="rId206" xr:uid="{00000000-0004-0000-0200-0000CF000000}"/>
    <hyperlink ref="J283" r:id="rId207" xr:uid="{00000000-0004-0000-0200-0000D0000000}"/>
    <hyperlink ref="J286" r:id="rId208" xr:uid="{00000000-0004-0000-0200-0000D1000000}"/>
    <hyperlink ref="J290" r:id="rId209" xr:uid="{00000000-0004-0000-0200-0000D2000000}"/>
    <hyperlink ref="J288" r:id="rId210" xr:uid="{00000000-0004-0000-0200-0000D3000000}"/>
    <hyperlink ref="J287" r:id="rId211" xr:uid="{00000000-0004-0000-0200-0000D4000000}"/>
    <hyperlink ref="J289" r:id="rId212" xr:uid="{00000000-0004-0000-0200-0000D5000000}"/>
    <hyperlink ref="J607" r:id="rId213" xr:uid="{00000000-0004-0000-0200-0000D6000000}"/>
    <hyperlink ref="J611" r:id="rId214" xr:uid="{00000000-0004-0000-0200-0000D7000000}"/>
    <hyperlink ref="J613" r:id="rId215" xr:uid="{00000000-0004-0000-0200-0000D8000000}"/>
    <hyperlink ref="J614" r:id="rId216" xr:uid="{00000000-0004-0000-0200-0000D9000000}"/>
    <hyperlink ref="J619" r:id="rId217" xr:uid="{00000000-0004-0000-0200-0000DA000000}"/>
    <hyperlink ref="J623" r:id="rId218" xr:uid="{00000000-0004-0000-0200-0000DB000000}"/>
    <hyperlink ref="J624" r:id="rId219" xr:uid="{00000000-0004-0000-0200-0000DC000000}"/>
    <hyperlink ref="J625" r:id="rId220" xr:uid="{00000000-0004-0000-0200-0000DD000000}"/>
    <hyperlink ref="J608" r:id="rId221" xr:uid="{00000000-0004-0000-0200-0000DE000000}"/>
    <hyperlink ref="J616" r:id="rId222" xr:uid="{00000000-0004-0000-0200-0000DF000000}"/>
    <hyperlink ref="J615" r:id="rId223" xr:uid="{00000000-0004-0000-0200-0000E0000000}"/>
    <hyperlink ref="J617" r:id="rId224" xr:uid="{00000000-0004-0000-0200-0000E1000000}"/>
    <hyperlink ref="J621" r:id="rId225" xr:uid="{00000000-0004-0000-0200-0000E2000000}"/>
    <hyperlink ref="J622" r:id="rId226" xr:uid="{00000000-0004-0000-0200-0000E3000000}"/>
    <hyperlink ref="J618" r:id="rId227" xr:uid="{00000000-0004-0000-0200-0000E4000000}"/>
    <hyperlink ref="J629" r:id="rId228" xr:uid="{00000000-0004-0000-0200-0000E5000000}"/>
    <hyperlink ref="J725" r:id="rId229" xr:uid="{00000000-0004-0000-0200-0000E6000000}"/>
    <hyperlink ref="J726" r:id="rId230" xr:uid="{00000000-0004-0000-0200-0000E7000000}"/>
    <hyperlink ref="J724" r:id="rId231" xr:uid="{00000000-0004-0000-0200-0000E8000000}"/>
    <hyperlink ref="J727" r:id="rId232" xr:uid="{00000000-0004-0000-0200-0000E9000000}"/>
    <hyperlink ref="J730" r:id="rId233" xr:uid="{00000000-0004-0000-0200-0000EA000000}"/>
    <hyperlink ref="J722" r:id="rId234" xr:uid="{00000000-0004-0000-0200-0000EB000000}"/>
    <hyperlink ref="J723" r:id="rId235" xr:uid="{00000000-0004-0000-0200-0000EC000000}"/>
    <hyperlink ref="J729" r:id="rId236" xr:uid="{00000000-0004-0000-0200-0000ED000000}"/>
    <hyperlink ref="J777" r:id="rId237" xr:uid="{00000000-0004-0000-0200-0000EE000000}"/>
    <hyperlink ref="J780" r:id="rId238" xr:uid="{00000000-0004-0000-0200-0000EF000000}"/>
    <hyperlink ref="J781" r:id="rId239" xr:uid="{00000000-0004-0000-0200-0000F0000000}"/>
    <hyperlink ref="J782" r:id="rId240" xr:uid="{00000000-0004-0000-0200-0000F1000000}"/>
    <hyperlink ref="J778" r:id="rId241" xr:uid="{00000000-0004-0000-0200-0000F2000000}"/>
    <hyperlink ref="J779" r:id="rId242" xr:uid="{00000000-0004-0000-0200-0000F3000000}"/>
    <hyperlink ref="J783" r:id="rId243" xr:uid="{00000000-0004-0000-0200-0000F4000000}"/>
    <hyperlink ref="J784" r:id="rId244" xr:uid="{00000000-0004-0000-0200-0000F5000000}"/>
    <hyperlink ref="J790" r:id="rId245" xr:uid="{00000000-0004-0000-0200-0000F6000000}"/>
    <hyperlink ref="J823" r:id="rId246" xr:uid="{00000000-0004-0000-0200-0000F7000000}"/>
    <hyperlink ref="J825" r:id="rId247" xr:uid="{00000000-0004-0000-0200-0000F8000000}"/>
    <hyperlink ref="J869" r:id="rId248" xr:uid="{00000000-0004-0000-0200-0000F9000000}"/>
    <hyperlink ref="J872" r:id="rId249" xr:uid="{00000000-0004-0000-0200-0000FA000000}"/>
    <hyperlink ref="J877" r:id="rId250" xr:uid="{00000000-0004-0000-0200-0000FB000000}"/>
    <hyperlink ref="J871" r:id="rId251" xr:uid="{00000000-0004-0000-0200-0000FC000000}"/>
    <hyperlink ref="J870" r:id="rId252" xr:uid="{00000000-0004-0000-0200-0000FD000000}"/>
    <hyperlink ref="J878" r:id="rId253" xr:uid="{00000000-0004-0000-0200-0000FE000000}"/>
    <hyperlink ref="J897" r:id="rId254" xr:uid="{00000000-0004-0000-0200-0000FF000000}"/>
    <hyperlink ref="J898" r:id="rId255" xr:uid="{00000000-0004-0000-0200-000000010000}"/>
    <hyperlink ref="J929" r:id="rId256" xr:uid="{00000000-0004-0000-0200-000001010000}"/>
    <hyperlink ref="J932" r:id="rId257" xr:uid="{00000000-0004-0000-0200-000002010000}"/>
    <hyperlink ref="J933" r:id="rId258" xr:uid="{00000000-0004-0000-0200-000003010000}"/>
    <hyperlink ref="J934" r:id="rId259" xr:uid="{00000000-0004-0000-0200-000004010000}"/>
    <hyperlink ref="J928" r:id="rId260" xr:uid="{00000000-0004-0000-0200-000005010000}"/>
    <hyperlink ref="J930" r:id="rId261" xr:uid="{00000000-0004-0000-0200-000006010000}"/>
    <hyperlink ref="J936" r:id="rId262" xr:uid="{00000000-0004-0000-0200-000007010000}"/>
    <hyperlink ref="J1086" r:id="rId263" xr:uid="{00000000-0004-0000-0200-000008010000}"/>
    <hyperlink ref="J1088" r:id="rId264" xr:uid="{00000000-0004-0000-0200-000009010000}"/>
    <hyperlink ref="J1090" r:id="rId265" xr:uid="{00000000-0004-0000-0200-00000A010000}"/>
    <hyperlink ref="J1105" r:id="rId266" xr:uid="{00000000-0004-0000-0200-00000B010000}"/>
    <hyperlink ref="J1106" r:id="rId267" xr:uid="{00000000-0004-0000-0200-00000C010000}"/>
    <hyperlink ref="J458" r:id="rId268" xr:uid="{00000000-0004-0000-0200-00000D010000}"/>
    <hyperlink ref="J459" r:id="rId269" xr:uid="{00000000-0004-0000-0200-00000E010000}"/>
    <hyperlink ref="J461" r:id="rId270" xr:uid="{00000000-0004-0000-0200-00000F010000}"/>
    <hyperlink ref="J464" r:id="rId271" xr:uid="{00000000-0004-0000-0200-000010010000}"/>
    <hyperlink ref="J1225" r:id="rId272" xr:uid="{00000000-0004-0000-0200-000011010000}"/>
    <hyperlink ref="J1224" r:id="rId273" xr:uid="{00000000-0004-0000-0200-000012010000}"/>
    <hyperlink ref="J1222" r:id="rId274" xr:uid="{00000000-0004-0000-0200-000013010000}"/>
    <hyperlink ref="J1221" r:id="rId275" xr:uid="{00000000-0004-0000-0200-000014010000}"/>
    <hyperlink ref="J433" r:id="rId276" xr:uid="{00000000-0004-0000-0200-000015010000}"/>
    <hyperlink ref="J93" r:id="rId277" xr:uid="{00000000-0004-0000-0200-000016010000}"/>
    <hyperlink ref="J1195" r:id="rId278" xr:uid="{00000000-0004-0000-0200-000017010000}"/>
    <hyperlink ref="J196" r:id="rId279" xr:uid="{00000000-0004-0000-0200-000018010000}"/>
    <hyperlink ref="J191" r:id="rId280" xr:uid="{00000000-0004-0000-0200-000019010000}"/>
    <hyperlink ref="J198" r:id="rId281" xr:uid="{00000000-0004-0000-0200-00001A010000}"/>
    <hyperlink ref="J199" r:id="rId282" xr:uid="{00000000-0004-0000-0200-00001B010000}"/>
    <hyperlink ref="J204" r:id="rId283" xr:uid="{00000000-0004-0000-0200-00001C010000}"/>
    <hyperlink ref="J284" r:id="rId284" xr:uid="{00000000-0004-0000-0200-00001D010000}"/>
    <hyperlink ref="J785" r:id="rId285" xr:uid="{00000000-0004-0000-0200-00001E010000}"/>
    <hyperlink ref="J791" r:id="rId286" xr:uid="{00000000-0004-0000-0200-00001F010000}"/>
    <hyperlink ref="J787" r:id="rId287" xr:uid="{00000000-0004-0000-0200-000020010000}"/>
    <hyperlink ref="J792" r:id="rId288" xr:uid="{00000000-0004-0000-0200-000021010000}"/>
    <hyperlink ref="J793" r:id="rId289" xr:uid="{00000000-0004-0000-0200-000022010000}"/>
    <hyperlink ref="J788" r:id="rId290" xr:uid="{00000000-0004-0000-0200-000023010000}"/>
    <hyperlink ref="J789" r:id="rId291" xr:uid="{00000000-0004-0000-0200-000024010000}"/>
    <hyperlink ref="J796" r:id="rId292" xr:uid="{00000000-0004-0000-0200-000025010000}"/>
    <hyperlink ref="J794" r:id="rId293" xr:uid="{00000000-0004-0000-0200-000026010000}"/>
    <hyperlink ref="J795" r:id="rId294" xr:uid="{00000000-0004-0000-0200-000027010000}"/>
    <hyperlink ref="J786" r:id="rId295" xr:uid="{00000000-0004-0000-0200-000028010000}"/>
    <hyperlink ref="J731" r:id="rId296" xr:uid="{00000000-0004-0000-0200-000029010000}"/>
    <hyperlink ref="J732" r:id="rId297" xr:uid="{00000000-0004-0000-0200-00002A010000}"/>
    <hyperlink ref="J728" r:id="rId298" xr:uid="{00000000-0004-0000-0200-00002B010000}"/>
    <hyperlink ref="J90" r:id="rId299" xr:uid="{00000000-0004-0000-0200-00002C010000}"/>
    <hyperlink ref="J89" r:id="rId300" xr:uid="{00000000-0004-0000-0200-00002D010000}"/>
    <hyperlink ref="J435" r:id="rId301" xr:uid="{00000000-0004-0000-0200-00002E010000}"/>
    <hyperlink ref="J692" r:id="rId302" xr:uid="{00000000-0004-0000-0200-00002F010000}"/>
    <hyperlink ref="J690" r:id="rId303" xr:uid="{00000000-0004-0000-0200-000030010000}"/>
    <hyperlink ref="J691" r:id="rId304" xr:uid="{00000000-0004-0000-0200-000031010000}"/>
    <hyperlink ref="J689" r:id="rId305" xr:uid="{00000000-0004-0000-0200-000032010000}"/>
    <hyperlink ref="J139" r:id="rId306" xr:uid="{00000000-0004-0000-0200-000033010000}"/>
    <hyperlink ref="J1226" r:id="rId307" xr:uid="{00000000-0004-0000-0200-000034010000}"/>
    <hyperlink ref="J1228" r:id="rId308" xr:uid="{00000000-0004-0000-0200-000035010000}"/>
    <hyperlink ref="J237" r:id="rId309" xr:uid="{00000000-0004-0000-0200-000036010000}"/>
    <hyperlink ref="J241" r:id="rId310" xr:uid="{00000000-0004-0000-0200-000037010000}"/>
    <hyperlink ref="J243" r:id="rId311" xr:uid="{00000000-0004-0000-0200-000038010000}"/>
    <hyperlink ref="J246" r:id="rId312" xr:uid="{00000000-0004-0000-0200-000039010000}"/>
    <hyperlink ref="J249" r:id="rId313" xr:uid="{00000000-0004-0000-0200-00003A010000}"/>
    <hyperlink ref="J251" r:id="rId314" xr:uid="{00000000-0004-0000-0200-00003B010000}"/>
    <hyperlink ref="J247" r:id="rId315" xr:uid="{00000000-0004-0000-0200-00003C010000}"/>
    <hyperlink ref="J248" r:id="rId316" xr:uid="{00000000-0004-0000-0200-00003D010000}"/>
    <hyperlink ref="J240" r:id="rId317" xr:uid="{00000000-0004-0000-0200-00003E010000}"/>
    <hyperlink ref="J244" r:id="rId318" xr:uid="{00000000-0004-0000-0200-00003F010000}"/>
    <hyperlink ref="J245" r:id="rId319" xr:uid="{00000000-0004-0000-0200-000040010000}"/>
    <hyperlink ref="J51" r:id="rId320" xr:uid="{00000000-0004-0000-0200-000041010000}"/>
    <hyperlink ref="J53" r:id="rId321" xr:uid="{00000000-0004-0000-0200-000042010000}"/>
    <hyperlink ref="J178" r:id="rId322" xr:uid="{00000000-0004-0000-0200-000043010000}"/>
    <hyperlink ref="J436" r:id="rId323" xr:uid="{00000000-0004-0000-0200-000044010000}"/>
    <hyperlink ref="J631" r:id="rId324" xr:uid="{00000000-0004-0000-0200-000045010000}"/>
    <hyperlink ref="J632" r:id="rId325" xr:uid="{00000000-0004-0000-0200-000046010000}"/>
    <hyperlink ref="J737" r:id="rId326" xr:uid="{00000000-0004-0000-0200-000047010000}"/>
    <hyperlink ref="J735" r:id="rId327" xr:uid="{00000000-0004-0000-0200-000048010000}"/>
    <hyperlink ref="J1068" r:id="rId328" xr:uid="{00000000-0004-0000-0200-000049010000}"/>
    <hyperlink ref="J1091" r:id="rId329" xr:uid="{00000000-0004-0000-0200-00004A010000}"/>
    <hyperlink ref="J1087" r:id="rId330" xr:uid="{00000000-0004-0000-0200-00004B010000}"/>
    <hyperlink ref="J1141" r:id="rId331" xr:uid="{00000000-0004-0000-0200-00004C010000}"/>
    <hyperlink ref="J1142" r:id="rId332" xr:uid="{00000000-0004-0000-0200-00004D010000}"/>
    <hyperlink ref="J1140" r:id="rId333" xr:uid="{00000000-0004-0000-0200-00004E010000}"/>
    <hyperlink ref="J1227" r:id="rId334" xr:uid="{00000000-0004-0000-0200-00004F010000}"/>
    <hyperlink ref="J252" r:id="rId335" xr:uid="{00000000-0004-0000-0200-000050010000}"/>
    <hyperlink ref="J7" r:id="rId336" xr:uid="{00000000-0004-0000-0200-000051010000}"/>
    <hyperlink ref="J353" r:id="rId337" xr:uid="{00000000-0004-0000-0200-000052010000}"/>
    <hyperlink ref="J354" r:id="rId338" xr:uid="{00000000-0004-0000-0200-000053010000}"/>
    <hyperlink ref="J355" r:id="rId339" xr:uid="{00000000-0004-0000-0200-000054010000}"/>
    <hyperlink ref="J633" r:id="rId340" xr:uid="{00000000-0004-0000-0200-000055010000}"/>
    <hyperlink ref="J634" r:id="rId341" xr:uid="{00000000-0004-0000-0200-000056010000}"/>
    <hyperlink ref="J880" r:id="rId342" xr:uid="{00000000-0004-0000-0200-000057010000}"/>
    <hyperlink ref="J273" r:id="rId343" location="gsc.tab=0" display="https://www.banrep.gov.co/es/junta-directiva-del-banco-republica-toma-nuevas-medidas-liquidez - gsc.tab=0" xr:uid="{00000000-0004-0000-0200-000058010000}"/>
    <hyperlink ref="J277" r:id="rId344" location="gsc.tab=0" display="https://www.banrep.gov.co/es/banco-republica-inyecta-liquidez-permanente-economia-realizando-compras-titulos-deuda-publica-y - gsc.tab=0" xr:uid="{00000000-0004-0000-0200-000059010000}"/>
    <hyperlink ref="J278" r:id="rId345" location="gsc.tab=0" display="https://www.banrep.gov.co/es/banco-republica-inyecta-liquidez-permanente-economia-realizando-compras-titulos-deuda-publica-y - gsc.tab=0" xr:uid="{00000000-0004-0000-0200-00005A010000}"/>
    <hyperlink ref="J293" r:id="rId346" location="gsc.tab=0" display="https://www.banrep.gov.co/es/banco-republica-aumenta-las-reservas-internacionales-mediante-compra-directa-usd-2000-millones - gsc.tab=0" xr:uid="{00000000-0004-0000-0200-00005B010000}"/>
    <hyperlink ref="J296" r:id="rId347" location="gsc.tab=0" display="https://www.banrep.gov.co/es/junta-del-banco-tambien-evaluara-las-condiciones-politica-monetaria-meses-mayo-agosto-y-noviembre - gsc.tab=0" xr:uid="{00000000-0004-0000-0200-00005C010000}"/>
    <hyperlink ref="J297" r:id="rId348" location="gsc.tab=0" display="https://www.banrep.gov.co/es/canje-tes-del-banco-republica-con-el-gobierno - gsc.tab=0" xr:uid="{00000000-0004-0000-0200-00005D010000}"/>
    <hyperlink ref="J298" r:id="rId349" location="gsc.tab=0" display="https://www.banrep.gov.co/es/junta-directiva-del-banco-republica-mayoria-redujo-su-tasa-interes-medio-punto-porcentual-275 - gsc.tab=0" xr:uid="{00000000-0004-0000-0200-00005E010000}"/>
    <hyperlink ref="J324" r:id="rId350" xr:uid="{00000000-0004-0000-0200-00005F010000}"/>
    <hyperlink ref="J485" r:id="rId351" xr:uid="{00000000-0004-0000-0200-000060010000}"/>
    <hyperlink ref="J852" r:id="rId352" xr:uid="{00000000-0004-0000-0200-000061010000}"/>
    <hyperlink ref="J1049" r:id="rId353" xr:uid="{00000000-0004-0000-0200-000062010000}"/>
    <hyperlink ref="J988" r:id="rId354" xr:uid="{00000000-0004-0000-0200-000063010000}"/>
    <hyperlink ref="J989" r:id="rId355" xr:uid="{00000000-0004-0000-0200-000064010000}"/>
    <hyperlink ref="J964" r:id="rId356" xr:uid="{00000000-0004-0000-0200-000065010000}"/>
    <hyperlink ref="J484" r:id="rId357" xr:uid="{00000000-0004-0000-0200-000066010000}"/>
    <hyperlink ref="J482" r:id="rId358" xr:uid="{00000000-0004-0000-0200-000067010000}"/>
    <hyperlink ref="J483" r:id="rId359" xr:uid="{00000000-0004-0000-0200-000068010000}"/>
    <hyperlink ref="J379" r:id="rId360" xr:uid="{00000000-0004-0000-0200-000069010000}"/>
    <hyperlink ref="J236" r:id="rId361" xr:uid="{00000000-0004-0000-0200-00006A010000}"/>
    <hyperlink ref="J239" r:id="rId362" xr:uid="{00000000-0004-0000-0200-00006B010000}"/>
    <hyperlink ref="J94" r:id="rId363" xr:uid="{00000000-0004-0000-0200-00006C010000}"/>
    <hyperlink ref="J95" r:id="rId364" xr:uid="{00000000-0004-0000-0200-00006D010000}"/>
    <hyperlink ref="J96" r:id="rId365" xr:uid="{00000000-0004-0000-0200-00006E010000}"/>
    <hyperlink ref="J91" r:id="rId366" xr:uid="{00000000-0004-0000-0200-00006F010000}"/>
    <hyperlink ref="J323" r:id="rId367" xr:uid="{00000000-0004-0000-0200-000070010000}"/>
    <hyperlink ref="J797" r:id="rId368" xr:uid="{00000000-0004-0000-0200-000071010000}"/>
    <hyperlink ref="J798" r:id="rId369" xr:uid="{00000000-0004-0000-0200-000072010000}"/>
    <hyperlink ref="J901" r:id="rId370" xr:uid="{00000000-0004-0000-0200-000073010000}"/>
    <hyperlink ref="J906" r:id="rId371" xr:uid="{00000000-0004-0000-0200-000074010000}"/>
    <hyperlink ref="J206" r:id="rId372" xr:uid="{00000000-0004-0000-0200-000075010000}"/>
    <hyperlink ref="J210" r:id="rId373" xr:uid="{00000000-0004-0000-0200-000076010000}"/>
    <hyperlink ref="J211" r:id="rId374" xr:uid="{00000000-0004-0000-0200-000077010000}"/>
    <hyperlink ref="J212" r:id="rId375" xr:uid="{00000000-0004-0000-0200-000078010000}"/>
    <hyperlink ref="J214" r:id="rId376" xr:uid="{00000000-0004-0000-0200-000079010000}"/>
    <hyperlink ref="J294" r:id="rId377" xr:uid="{00000000-0004-0000-0200-00007A010000}"/>
    <hyperlink ref="J303" r:id="rId378" xr:uid="{00000000-0004-0000-0200-00007B010000}"/>
    <hyperlink ref="J302" r:id="rId379" xr:uid="{00000000-0004-0000-0200-00007C010000}"/>
    <hyperlink ref="J300" r:id="rId380" xr:uid="{00000000-0004-0000-0200-00007D010000}"/>
    <hyperlink ref="J299" r:id="rId381" xr:uid="{00000000-0004-0000-0200-00007E010000}"/>
    <hyperlink ref="J939" r:id="rId382" xr:uid="{00000000-0004-0000-0200-00007F010000}"/>
    <hyperlink ref="J1279" r:id="rId383" xr:uid="{00000000-0004-0000-0200-000080010000}"/>
    <hyperlink ref="J1280" r:id="rId384" xr:uid="{00000000-0004-0000-0200-000081010000}"/>
    <hyperlink ref="J255" r:id="rId385" xr:uid="{00000000-0004-0000-0200-000082010000}"/>
    <hyperlink ref="J253" r:id="rId386" xr:uid="{00000000-0004-0000-0200-000083010000}"/>
    <hyperlink ref="J963" r:id="rId387" xr:uid="{00000000-0004-0000-0200-000084010000}"/>
    <hyperlink ref="J1048" r:id="rId388" xr:uid="{00000000-0004-0000-0200-000085010000}"/>
    <hyperlink ref="J1291" r:id="rId389" xr:uid="{00000000-0004-0000-0200-000086010000}"/>
    <hyperlink ref="J1143" r:id="rId390" xr:uid="{00000000-0004-0000-0200-000087010000}"/>
    <hyperlink ref="J1145" r:id="rId391" xr:uid="{00000000-0004-0000-0200-000088010000}"/>
    <hyperlink ref="J1070" r:id="rId392" xr:uid="{00000000-0004-0000-0200-000089010000}"/>
    <hyperlink ref="J1072" r:id="rId393" xr:uid="{00000000-0004-0000-0200-00008A010000}"/>
    <hyperlink ref="J1071" r:id="rId394" xr:uid="{00000000-0004-0000-0200-00008B010000}"/>
    <hyperlink ref="J1069" r:id="rId395" xr:uid="{00000000-0004-0000-0200-00008C010000}"/>
    <hyperlink ref="J487" r:id="rId396" xr:uid="{00000000-0004-0000-0200-00008D010000}"/>
    <hyperlink ref="J592" r:id="rId397" xr:uid="{00000000-0004-0000-0200-00008E010000}"/>
    <hyperlink ref="J591" r:id="rId398" xr:uid="{00000000-0004-0000-0200-00008F010000}"/>
    <hyperlink ref="J140" r:id="rId399" xr:uid="{00000000-0004-0000-0200-000090010000}"/>
    <hyperlink ref="J141" r:id="rId400" xr:uid="{00000000-0004-0000-0200-000091010000}"/>
    <hyperlink ref="J377" r:id="rId401" xr:uid="{00000000-0004-0000-0200-000092010000}"/>
    <hyperlink ref="J380" r:id="rId402" xr:uid="{00000000-0004-0000-0200-000093010000}"/>
    <hyperlink ref="J437" r:id="rId403" xr:uid="{00000000-0004-0000-0200-000094010000}"/>
    <hyperlink ref="J438" r:id="rId404" xr:uid="{00000000-0004-0000-0200-000095010000}"/>
    <hyperlink ref="J439" r:id="rId405" xr:uid="{00000000-0004-0000-0200-000096010000}"/>
    <hyperlink ref="J441" r:id="rId406" xr:uid="{00000000-0004-0000-0200-000097010000}"/>
    <hyperlink ref="J442" r:id="rId407" xr:uid="{00000000-0004-0000-0200-000098010000}"/>
    <hyperlink ref="J694" r:id="rId408" xr:uid="{00000000-0004-0000-0200-000099010000}"/>
    <hyperlink ref="J696" r:id="rId409" xr:uid="{00000000-0004-0000-0200-00009A010000}"/>
    <hyperlink ref="J180" r:id="rId410" xr:uid="{00000000-0004-0000-0200-00009B010000}"/>
    <hyperlink ref="J1230" r:id="rId411" xr:uid="{00000000-0004-0000-0200-00009C010000}"/>
    <hyperlink ref="J1229" r:id="rId412" xr:uid="{00000000-0004-0000-0200-00009D010000}"/>
    <hyperlink ref="J1231" r:id="rId413" xr:uid="{00000000-0004-0000-0200-00009E010000}"/>
    <hyperlink ref="J1234" r:id="rId414" xr:uid="{00000000-0004-0000-0200-00009F010000}"/>
    <hyperlink ref="J1233" r:id="rId415" xr:uid="{00000000-0004-0000-0200-0000A0010000}"/>
    <hyperlink ref="J875" r:id="rId416" display="https://www.bcb.gov.br/conteudo/home-ptbr/TextosApresentacoes/Apresenta%C3%A7%C3%A3o_RCN_Coletiva 23.3.2020.pdf" xr:uid="{00000000-0004-0000-0200-0000A1010000}"/>
    <hyperlink ref="J874" r:id="rId417" display="https://www.bcb.gov.br/conteudo/home-ptbr/TextosApresentacoes/Apresenta%C3%A7%C3%A3o_RCN_Coletiva 23.3.2020.pdf" xr:uid="{00000000-0004-0000-0200-0000A2010000}"/>
    <hyperlink ref="J82" r:id="rId418" xr:uid="{00000000-0004-0000-0200-0000A3010000}"/>
    <hyperlink ref="J85" r:id="rId419" xr:uid="{00000000-0004-0000-0200-0000A4010000}"/>
    <hyperlink ref="J86" r:id="rId420" display="https://www.bcb.gov.br/conteudo/home-ptbr/TextosApresentacoes/Apresenta%C3%A7%C3%A3o_RCN_Coletiva 23.3.2020.pdf" xr:uid="{00000000-0004-0000-0200-0000A5010000}"/>
    <hyperlink ref="J84" r:id="rId421" xr:uid="{00000000-0004-0000-0200-0000A6010000}"/>
    <hyperlink ref="J87" r:id="rId422" display="https://www.bcb.gov.br/conteudo/home-ptbr/TextosApresentacoes/Apresenta%C3%A7%C3%A3o_RCN_Coletiva 23.3.2020.pdf" xr:uid="{00000000-0004-0000-0200-0000A7010000}"/>
    <hyperlink ref="J88" r:id="rId423" xr:uid="{00000000-0004-0000-0200-0000A8010000}"/>
    <hyperlink ref="J92" r:id="rId424" xr:uid="{00000000-0004-0000-0200-0000A9010000}"/>
    <hyperlink ref="J197" r:id="rId425" xr:uid="{00000000-0004-0000-0200-0000AA010000}"/>
    <hyperlink ref="J207" r:id="rId426" xr:uid="{00000000-0004-0000-0200-0000AB010000}"/>
    <hyperlink ref="J276" r:id="rId427" location="gsc.tab=0" xr:uid="{00000000-0004-0000-0200-0000AC010000}"/>
    <hyperlink ref="J275" r:id="rId428" location="gsc.tab=0" xr:uid="{00000000-0004-0000-0200-0000AD010000}"/>
    <hyperlink ref="J274" r:id="rId429" location="gsc.tab=0" xr:uid="{00000000-0004-0000-0200-0000AE010000}"/>
    <hyperlink ref="J285" r:id="rId430" xr:uid="{00000000-0004-0000-0200-0000AF010000}"/>
    <hyperlink ref="J295" r:id="rId431" location="gsc.tab=0" xr:uid="{00000000-0004-0000-0200-0000B0010000}"/>
    <hyperlink ref="J301" r:id="rId432" xr:uid="{00000000-0004-0000-0200-0000B1010000}"/>
    <hyperlink ref="J381" r:id="rId433" xr:uid="{00000000-0004-0000-0200-0000B2010000}"/>
    <hyperlink ref="J720" r:id="rId434" xr:uid="{00000000-0004-0000-0200-0000B3010000}"/>
    <hyperlink ref="J738" r:id="rId435" xr:uid="{00000000-0004-0000-0200-0000B4010000}"/>
    <hyperlink ref="J736" r:id="rId436" xr:uid="{00000000-0004-0000-0200-0000B5010000}"/>
    <hyperlink ref="J238" r:id="rId437" xr:uid="{00000000-0004-0000-0200-0000B6010000}"/>
    <hyperlink ref="J21" r:id="rId438" xr:uid="{00000000-0004-0000-0200-0000B7010000}"/>
    <hyperlink ref="J22" r:id="rId439" xr:uid="{00000000-0004-0000-0200-0000B8010000}"/>
    <hyperlink ref="J23" r:id="rId440" xr:uid="{00000000-0004-0000-0200-0000B9010000}"/>
    <hyperlink ref="J24" r:id="rId441" xr:uid="{00000000-0004-0000-0200-0000BA010000}"/>
    <hyperlink ref="J25" r:id="rId442" display="https://www.boletinoficial.gob.ar/detalleAviso/primera/227988/20200420 and http://www.bcra.gov.ar/Pdfs/comytexord/A6993.pdf; http://www.bcra.gov.ar/Pdfs/comytexord/A7025.pdf" xr:uid="{00000000-0004-0000-0200-0000BB010000}"/>
    <hyperlink ref="J1235" r:id="rId443" xr:uid="{00000000-0004-0000-0200-0000BC010000}"/>
    <hyperlink ref="J1238" r:id="rId444" xr:uid="{00000000-0004-0000-0200-0000BD010000}"/>
    <hyperlink ref="J1239" r:id="rId445" xr:uid="{00000000-0004-0000-0200-0000BE010000}"/>
    <hyperlink ref="J1246" r:id="rId446" xr:uid="{00000000-0004-0000-0200-0000BF010000}"/>
    <hyperlink ref="J1249" r:id="rId447" xr:uid="{00000000-0004-0000-0200-0000C0010000}"/>
    <hyperlink ref="J383" r:id="rId448" xr:uid="{00000000-0004-0000-0200-0000C1010000}"/>
    <hyperlink ref="J384" r:id="rId449" xr:uid="{00000000-0004-0000-0200-0000C2010000}"/>
    <hyperlink ref="J386" r:id="rId450" xr:uid="{00000000-0004-0000-0200-0000C3010000}"/>
    <hyperlink ref="J146" r:id="rId451" xr:uid="{00000000-0004-0000-0200-0000C4010000}"/>
    <hyperlink ref="J145" r:id="rId452" xr:uid="{00000000-0004-0000-0200-0000C5010000}"/>
    <hyperlink ref="J144" r:id="rId453" xr:uid="{00000000-0004-0000-0200-0000C6010000}"/>
    <hyperlink ref="J98" r:id="rId454" xr:uid="{00000000-0004-0000-0200-0000C7010000}"/>
    <hyperlink ref="J636" r:id="rId455" xr:uid="{00000000-0004-0000-0200-0000C8010000}"/>
    <hyperlink ref="J628" r:id="rId456" xr:uid="{00000000-0004-0000-0200-0000C9010000}"/>
    <hyperlink ref="J635" r:id="rId457" xr:uid="{00000000-0004-0000-0200-0000CA010000}"/>
    <hyperlink ref="J1295" r:id="rId458" xr:uid="{00000000-0004-0000-0200-0000CB010000}"/>
    <hyperlink ref="J1296" r:id="rId459" xr:uid="{00000000-0004-0000-0200-0000CC010000}"/>
    <hyperlink ref="J743" r:id="rId460" xr:uid="{00000000-0004-0000-0200-0000CD010000}"/>
    <hyperlink ref="J741" r:id="rId461" xr:uid="{00000000-0004-0000-0200-0000CE010000}"/>
    <hyperlink ref="J739" r:id="rId462" xr:uid="{00000000-0004-0000-0200-0000CF010000}"/>
    <hyperlink ref="J742" r:id="rId463" xr:uid="{00000000-0004-0000-0200-0000D0010000}"/>
    <hyperlink ref="J803" r:id="rId464" xr:uid="{00000000-0004-0000-0200-0000D1010000}"/>
    <hyperlink ref="J829" r:id="rId465" xr:uid="{00000000-0004-0000-0200-0000D2010000}"/>
    <hyperlink ref="J1074" r:id="rId466" xr:uid="{00000000-0004-0000-0200-0000D3010000}"/>
    <hyperlink ref="J1092" r:id="rId467" xr:uid="{00000000-0004-0000-0200-0000D4010000}"/>
    <hyperlink ref="J1147" r:id="rId468" xr:uid="{00000000-0004-0000-0200-0000D5010000}"/>
    <hyperlink ref="J1149" r:id="rId469" xr:uid="{00000000-0004-0000-0200-0000D6010000}"/>
    <hyperlink ref="J1150" r:id="rId470" xr:uid="{00000000-0004-0000-0200-0000D7010000}"/>
    <hyperlink ref="J991" r:id="rId471" xr:uid="{00000000-0004-0000-0200-0000D8010000}"/>
    <hyperlink ref="J990" r:id="rId472" xr:uid="{00000000-0004-0000-0200-0000D9010000}"/>
    <hyperlink ref="J1282" r:id="rId473" xr:uid="{00000000-0004-0000-0200-0000DA010000}"/>
    <hyperlink ref="J478" r:id="rId474" xr:uid="{00000000-0004-0000-0200-0000DB010000}"/>
    <hyperlink ref="J498" r:id="rId475" xr:uid="{00000000-0004-0000-0200-0000DC010000}"/>
    <hyperlink ref="J489" r:id="rId476" xr:uid="{00000000-0004-0000-0200-0000DD010000}"/>
    <hyperlink ref="J491" r:id="rId477" xr:uid="{00000000-0004-0000-0200-0000DE010000}"/>
    <hyperlink ref="J496" r:id="rId478" xr:uid="{00000000-0004-0000-0200-0000DF010000}"/>
    <hyperlink ref="J495" r:id="rId479" xr:uid="{00000000-0004-0000-0200-0000E0010000}"/>
    <hyperlink ref="J497" r:id="rId480" xr:uid="{00000000-0004-0000-0200-0000E1010000}"/>
    <hyperlink ref="J494" r:id="rId481" xr:uid="{00000000-0004-0000-0200-0000E2010000}"/>
    <hyperlink ref="J488" r:id="rId482" xr:uid="{00000000-0004-0000-0200-0000E3010000}"/>
    <hyperlink ref="J490" r:id="rId483" xr:uid="{00000000-0004-0000-0200-0000E4010000}"/>
    <hyperlink ref="J9" r:id="rId484" xr:uid="{00000000-0004-0000-0200-0000E5010000}"/>
    <hyperlink ref="J8" r:id="rId485" xr:uid="{00000000-0004-0000-0200-0000E6010000}"/>
    <hyperlink ref="J851" r:id="rId486" xr:uid="{00000000-0004-0000-0200-0000E7010000}"/>
    <hyperlink ref="J854" r:id="rId487" xr:uid="{00000000-0004-0000-0200-0000E8010000}"/>
    <hyperlink ref="J855" r:id="rId488" xr:uid="{00000000-0004-0000-0200-0000E9010000}"/>
    <hyperlink ref="J856" r:id="rId489" xr:uid="{00000000-0004-0000-0200-0000EA010000}"/>
    <hyperlink ref="J181" r:id="rId490" xr:uid="{00000000-0004-0000-0200-0000EB010000}"/>
    <hyperlink ref="J1093" r:id="rId491" xr:uid="{00000000-0004-0000-0200-0000EC010000}"/>
    <hyperlink ref="J1094" r:id="rId492" xr:uid="{00000000-0004-0000-0200-0000ED010000}"/>
    <hyperlink ref="J831" r:id="rId493" xr:uid="{00000000-0004-0000-0200-0000EE010000}"/>
    <hyperlink ref="J1219" r:id="rId494" xr:uid="{00000000-0004-0000-0200-0000EF010000}"/>
    <hyperlink ref="J1152" r:id="rId495" xr:uid="{00000000-0004-0000-0200-0000F0010000}"/>
    <hyperlink ref="J390" r:id="rId496" xr:uid="{00000000-0004-0000-0200-0000F1010000}"/>
    <hyperlink ref="J391" r:id="rId497" xr:uid="{00000000-0004-0000-0200-0000F2010000}"/>
    <hyperlink ref="J385" r:id="rId498" xr:uid="{00000000-0004-0000-0200-0000F3010000}"/>
    <hyperlink ref="J389" r:id="rId499" xr:uid="{00000000-0004-0000-0200-0000F4010000}"/>
    <hyperlink ref="J387" r:id="rId500" xr:uid="{00000000-0004-0000-0200-0000F5010000}"/>
    <hyperlink ref="J388" r:id="rId501" xr:uid="{00000000-0004-0000-0200-0000F6010000}"/>
    <hyperlink ref="J444" r:id="rId502" xr:uid="{00000000-0004-0000-0200-0000F7010000}"/>
    <hyperlink ref="J122" r:id="rId503" xr:uid="{00000000-0004-0000-0200-0000F8010000}"/>
    <hyperlink ref="J148" r:id="rId504" xr:uid="{00000000-0004-0000-0200-0000F9010000}"/>
    <hyperlink ref="J150" r:id="rId505" xr:uid="{00000000-0004-0000-0200-0000FA010000}"/>
    <hyperlink ref="J151" r:id="rId506" xr:uid="{00000000-0004-0000-0200-0000FB010000}"/>
    <hyperlink ref="J147" r:id="rId507" xr:uid="{00000000-0004-0000-0200-0000FC010000}"/>
    <hyperlink ref="J58" r:id="rId508" xr:uid="{00000000-0004-0000-0200-0000FD010000}"/>
    <hyperlink ref="J640" r:id="rId509" xr:uid="{00000000-0004-0000-0200-0000FE010000}"/>
    <hyperlink ref="J610" r:id="rId510" xr:uid="{00000000-0004-0000-0200-0000FF010000}"/>
    <hyperlink ref="J639" r:id="rId511" xr:uid="{00000000-0004-0000-0200-000000020000}"/>
    <hyperlink ref="J612" r:id="rId512" xr:uid="{00000000-0004-0000-0200-000001020000}"/>
    <hyperlink ref="J609" r:id="rId513" xr:uid="{00000000-0004-0000-0200-000002020000}"/>
    <hyperlink ref="J638" r:id="rId514" xr:uid="{00000000-0004-0000-0200-000003020000}"/>
    <hyperlink ref="J304" r:id="rId515" xr:uid="{00000000-0004-0000-0200-000004020000}"/>
    <hyperlink ref="J306" r:id="rId516" xr:uid="{00000000-0004-0000-0200-000005020000}"/>
    <hyperlink ref="J29" r:id="rId517" xr:uid="{00000000-0004-0000-0200-000006020000}"/>
    <hyperlink ref="J216" r:id="rId518" xr:uid="{00000000-0004-0000-0200-000007020000}"/>
    <hyperlink ref="J812" r:id="rId519" xr:uid="{00000000-0004-0000-0200-000008020000}"/>
    <hyperlink ref="J100" r:id="rId520" xr:uid="{00000000-0004-0000-0200-000009020000}"/>
    <hyperlink ref="J745" r:id="rId521" xr:uid="{00000000-0004-0000-0200-00000A020000}"/>
    <hyperlink ref="J446" r:id="rId522" xr:uid="{00000000-0004-0000-0200-00000B020000}"/>
    <hyperlink ref="J883" r:id="rId523" xr:uid="{00000000-0004-0000-0200-00000C020000}"/>
    <hyperlink ref="J885" r:id="rId524" xr:uid="{00000000-0004-0000-0200-00000D020000}"/>
    <hyperlink ref="J698" r:id="rId525" xr:uid="{00000000-0004-0000-0200-00000E020000}"/>
    <hyperlink ref="J746" r:id="rId526" xr:uid="{00000000-0004-0000-0200-00000F020000}"/>
    <hyperlink ref="J747" r:id="rId527" xr:uid="{00000000-0004-0000-0200-000010020000}"/>
    <hyperlink ref="J1247" r:id="rId528" xr:uid="{00000000-0004-0000-0200-000011020000}"/>
    <hyperlink ref="J1236" r:id="rId529" xr:uid="{00000000-0004-0000-0200-000012020000}"/>
    <hyperlink ref="J1237" r:id="rId530" xr:uid="{00000000-0004-0000-0200-000013020000}"/>
    <hyperlink ref="J1240" r:id="rId531" xr:uid="{00000000-0004-0000-0200-000014020000}"/>
    <hyperlink ref="J1241" r:id="rId532" xr:uid="{00000000-0004-0000-0200-000015020000}"/>
    <hyperlink ref="J1242" r:id="rId533" xr:uid="{00000000-0004-0000-0200-000016020000}"/>
    <hyperlink ref="J1243" r:id="rId534" xr:uid="{00000000-0004-0000-0200-000017020000}"/>
    <hyperlink ref="J1244" r:id="rId535" xr:uid="{00000000-0004-0000-0200-000018020000}"/>
    <hyperlink ref="J1245" r:id="rId536" xr:uid="{00000000-0004-0000-0200-000019020000}"/>
    <hyperlink ref="J257" r:id="rId537" xr:uid="{00000000-0004-0000-0200-00001A020000}"/>
    <hyperlink ref="J256" r:id="rId538" xr:uid="{00000000-0004-0000-0200-00001B020000}"/>
    <hyperlink ref="J595" r:id="rId539" xr:uid="{00000000-0004-0000-0200-00001C020000}"/>
    <hyperlink ref="J596" r:id="rId540" xr:uid="{00000000-0004-0000-0200-00001D020000}"/>
    <hyperlink ref="J767" r:id="rId541" xr:uid="{00000000-0004-0000-0200-00001E020000}"/>
    <hyperlink ref="J32" r:id="rId542" xr:uid="{00000000-0004-0000-0200-00001F020000}"/>
    <hyperlink ref="J834" r:id="rId543" xr:uid="{00000000-0004-0000-0200-000020020000}"/>
    <hyperlink ref="J835" r:id="rId544" xr:uid="{00000000-0004-0000-0200-000021020000}"/>
    <hyperlink ref="J749" r:id="rId545" xr:uid="{00000000-0004-0000-0200-000022020000}"/>
    <hyperlink ref="J1153" r:id="rId546" xr:uid="{00000000-0004-0000-0200-000023020000}"/>
    <hyperlink ref="J1155" r:id="rId547" xr:uid="{00000000-0004-0000-0200-000024020000}"/>
    <hyperlink ref="J1252" r:id="rId548" xr:uid="{00000000-0004-0000-0200-000025020000}"/>
    <hyperlink ref="J1283" display="https://www.sbv.gov.vn/webcenter/portal/en/home/sm/prerel/otherpre?_afrLoop=6861738608306224#%40%3F_afrLoop%3D6861738608306224%26centerWidth%3D80%2525%26leftWidth%3D20%2525%26rightWidth%3D0%2525%26showFooter%3Dfalse%26showHeader%3Dfalse%26_adf.ctrl-state%" xr:uid="{00000000-0004-0000-0200-000026020000}"/>
    <hyperlink ref="J30" r:id="rId549" xr:uid="{00000000-0004-0000-0200-000027020000}"/>
    <hyperlink ref="J31" r:id="rId550" xr:uid="{00000000-0004-0000-0200-000028020000}"/>
    <hyperlink ref="J33" r:id="rId551" xr:uid="{00000000-0004-0000-0200-000029020000}"/>
    <hyperlink ref="J34" r:id="rId552" xr:uid="{00000000-0004-0000-0200-00002A020000}"/>
    <hyperlink ref="J18" r:id="rId553" xr:uid="{00000000-0004-0000-0200-00002B020000}"/>
    <hyperlink ref="J19" r:id="rId554" xr:uid="{00000000-0004-0000-0200-00002C020000}"/>
    <hyperlink ref="J20" r:id="rId555" xr:uid="{00000000-0004-0000-0200-00002D020000}"/>
    <hyperlink ref="J1095" r:id="rId556" xr:uid="{00000000-0004-0000-0200-00002E020000}"/>
    <hyperlink ref="J833" r:id="rId557" xr:uid="{00000000-0004-0000-0200-00002F020000}"/>
    <hyperlink ref="J56" r:id="rId558" xr:uid="{00000000-0004-0000-0200-000030020000}"/>
    <hyperlink ref="J97" r:id="rId559" xr:uid="{00000000-0004-0000-0200-000031020000}"/>
    <hyperlink ref="J345" r:id="rId560" xr:uid="{00000000-0004-0000-0200-000032020000}"/>
    <hyperlink ref="J346" r:id="rId561" xr:uid="{00000000-0004-0000-0200-000033020000}"/>
    <hyperlink ref="J800" r:id="rId562" xr:uid="{00000000-0004-0000-0200-000034020000}"/>
    <hyperlink ref="J873" r:id="rId563" xr:uid="{00000000-0004-0000-0200-000035020000}"/>
    <hyperlink ref="J960" r:id="rId564" xr:uid="{00000000-0004-0000-0200-000036020000}"/>
    <hyperlink ref="J1144" r:id="rId565" xr:uid="{00000000-0004-0000-0200-000037020000}"/>
    <hyperlink ref="J799" r:id="rId566" xr:uid="{00000000-0004-0000-0200-000038020000}"/>
    <hyperlink ref="J801" r:id="rId567" xr:uid="{00000000-0004-0000-0200-000039020000}"/>
    <hyperlink ref="J802" r:id="rId568" xr:uid="{00000000-0004-0000-0200-00003A020000}"/>
    <hyperlink ref="J35" r:id="rId569" xr:uid="{00000000-0004-0000-0200-00003B020000}"/>
    <hyperlink ref="J37" r:id="rId570" xr:uid="{00000000-0004-0000-0200-00003C020000}"/>
    <hyperlink ref="J38" r:id="rId571" xr:uid="{00000000-0004-0000-0200-00003D020000}"/>
    <hyperlink ref="J217" r:id="rId572" xr:uid="{00000000-0004-0000-0200-00003E020000}"/>
    <hyperlink ref="J805" r:id="rId573" xr:uid="{00000000-0004-0000-0200-00003F020000}"/>
    <hyperlink ref="J221" r:id="rId574" xr:uid="{00000000-0004-0000-0200-000040020000}"/>
    <hyperlink ref="J1207" r:id="rId575" xr:uid="{00000000-0004-0000-0200-000041020000}"/>
    <hyperlink ref="J1108" r:id="rId576" xr:uid="{00000000-0004-0000-0200-000042020000}"/>
    <hyperlink ref="J396" r:id="rId577" xr:uid="{00000000-0004-0000-0200-000043020000}"/>
    <hyperlink ref="J392" r:id="rId578" xr:uid="{00000000-0004-0000-0200-000044020000}"/>
    <hyperlink ref="J382" r:id="rId579" xr:uid="{00000000-0004-0000-0200-000045020000}"/>
    <hyperlink ref="J378" r:id="rId580" xr:uid="{00000000-0004-0000-0200-000046020000}"/>
    <hyperlink ref="J376" r:id="rId581" xr:uid="{00000000-0004-0000-0200-000047020000}"/>
    <hyperlink ref="J362" r:id="rId582" xr:uid="{00000000-0004-0000-0200-000048020000}"/>
    <hyperlink ref="J325" r:id="rId583" xr:uid="{00000000-0004-0000-0200-000049020000}"/>
    <hyperlink ref="J326" r:id="rId584" xr:uid="{00000000-0004-0000-0200-00004A020000}"/>
    <hyperlink ref="J327" r:id="rId585" xr:uid="{00000000-0004-0000-0200-00004B020000}"/>
    <hyperlink ref="J328" r:id="rId586" xr:uid="{00000000-0004-0000-0200-00004C020000}"/>
    <hyperlink ref="J471" r:id="rId587" xr:uid="{00000000-0004-0000-0200-00004D020000}"/>
    <hyperlink ref="J481" r:id="rId588" xr:uid="{00000000-0004-0000-0200-00004E020000}"/>
    <hyperlink ref="J486" r:id="rId589" xr:uid="{00000000-0004-0000-0200-00004F020000}"/>
    <hyperlink ref="J493" r:id="rId590" xr:uid="{00000000-0004-0000-0200-000050020000}"/>
    <hyperlink ref="J499" r:id="rId591" xr:uid="{00000000-0004-0000-0200-000051020000}"/>
    <hyperlink ref="J501" r:id="rId592" xr:uid="{00000000-0004-0000-0200-000052020000}"/>
    <hyperlink ref="J502" r:id="rId593" xr:uid="{00000000-0004-0000-0200-000053020000}"/>
    <hyperlink ref="J965" r:id="rId594" xr:uid="{00000000-0004-0000-0200-000054020000}"/>
    <hyperlink ref="J966" r:id="rId595" xr:uid="{00000000-0004-0000-0200-000055020000}"/>
    <hyperlink ref="J967" r:id="rId596" xr:uid="{00000000-0004-0000-0200-000056020000}"/>
    <hyperlink ref="J968" r:id="rId597" xr:uid="{00000000-0004-0000-0200-000057020000}"/>
    <hyperlink ref="J969" r:id="rId598" xr:uid="{00000000-0004-0000-0200-000058020000}"/>
    <hyperlink ref="J61" r:id="rId599" xr:uid="{00000000-0004-0000-0200-000059020000}"/>
    <hyperlink ref="J62" r:id="rId600" xr:uid="{00000000-0004-0000-0200-00005A020000}"/>
    <hyperlink ref="J563" r:id="rId601" xr:uid="{00000000-0004-0000-0200-00005B020000}"/>
    <hyperlink ref="J11" r:id="rId602" xr:uid="{00000000-0004-0000-0200-00005C020000}"/>
    <hyperlink ref="J10" r:id="rId603" xr:uid="{00000000-0004-0000-0200-00005D020000}"/>
    <hyperlink ref="J343" r:id="rId604" xr:uid="{00000000-0004-0000-0200-00005E020000}"/>
    <hyperlink ref="J581" r:id="rId605" xr:uid="{00000000-0004-0000-0200-00005F020000}"/>
    <hyperlink ref="J678" r:id="rId606" xr:uid="{00000000-0004-0000-0200-000060020000}"/>
    <hyperlink ref="J688" r:id="rId607" xr:uid="{00000000-0004-0000-0200-000061020000}"/>
    <hyperlink ref="J693" r:id="rId608" xr:uid="{00000000-0004-0000-0200-000062020000}"/>
    <hyperlink ref="J699" r:id="rId609" xr:uid="{00000000-0004-0000-0200-000063020000}"/>
    <hyperlink ref="J700" r:id="rId610" xr:uid="{00000000-0004-0000-0200-000064020000}"/>
    <hyperlink ref="J887" r:id="rId611" xr:uid="{00000000-0004-0000-0200-000065020000}"/>
    <hyperlink ref="J884" r:id="rId612" xr:uid="{00000000-0004-0000-0200-000066020000}"/>
    <hyperlink ref="J858" r:id="rId613" xr:uid="{00000000-0004-0000-0200-000067020000}"/>
    <hyperlink ref="J857" r:id="rId614" xr:uid="{00000000-0004-0000-0200-000068020000}"/>
    <hyperlink ref="J853" r:id="rId615" xr:uid="{00000000-0004-0000-0200-000069020000}"/>
    <hyperlink ref="J750" r:id="rId616" xr:uid="{00000000-0004-0000-0200-00006A020000}"/>
    <hyperlink ref="J748" r:id="rId617" xr:uid="{00000000-0004-0000-0200-00006B020000}"/>
    <hyperlink ref="J744" r:id="rId618" xr:uid="{00000000-0004-0000-0200-00006C020000}"/>
    <hyperlink ref="J740" r:id="rId619" xr:uid="{00000000-0004-0000-0200-00006D020000}"/>
    <hyperlink ref="J733" r:id="rId620" xr:uid="{00000000-0004-0000-0200-00006E020000}"/>
    <hyperlink ref="J721" r:id="rId621" xr:uid="{00000000-0004-0000-0200-00006F020000}"/>
    <hyperlink ref="J772" r:id="rId622" xr:uid="{00000000-0004-0000-0200-000070020000}"/>
    <hyperlink ref="J771" r:id="rId623" xr:uid="{00000000-0004-0000-0200-000071020000}"/>
    <hyperlink ref="J992" r:id="rId624" xr:uid="{00000000-0004-0000-0200-000072020000}"/>
    <hyperlink ref="J1299" r:id="rId625" xr:uid="{00000000-0004-0000-0200-000073020000}"/>
    <hyperlink ref="J1300" r:id="rId626" xr:uid="{00000000-0004-0000-0200-000074020000}"/>
    <hyperlink ref="J1293" r:id="rId627" xr:uid="{00000000-0004-0000-0200-000075020000}"/>
    <hyperlink ref="J1116" r:id="rId628" xr:uid="{00000000-0004-0000-0200-000076020000}"/>
    <hyperlink ref="J1115" r:id="rId629" xr:uid="{00000000-0004-0000-0200-000077020000}"/>
    <hyperlink ref="J1114" r:id="rId630" xr:uid="{00000000-0004-0000-0200-000078020000}"/>
    <hyperlink ref="J1113" r:id="rId631" xr:uid="{00000000-0004-0000-0200-000079020000}"/>
    <hyperlink ref="J1146" r:id="rId632" xr:uid="{00000000-0004-0000-0200-00007A020000}"/>
    <hyperlink ref="J1148" r:id="rId633" xr:uid="{00000000-0004-0000-0200-00007B020000}"/>
    <hyperlink ref="J1151" r:id="rId634" xr:uid="{00000000-0004-0000-0200-00007C020000}"/>
    <hyperlink ref="J1154" r:id="rId635" xr:uid="{00000000-0004-0000-0200-00007D020000}"/>
    <hyperlink ref="J1156" r:id="rId636" xr:uid="{00000000-0004-0000-0200-00007E020000}"/>
    <hyperlink ref="J637" r:id="rId637" xr:uid="{00000000-0004-0000-0200-00007F020000}"/>
    <hyperlink ref="J642" r:id="rId638" xr:uid="{00000000-0004-0000-0200-000080020000}"/>
    <hyperlink ref="J647" r:id="rId639" xr:uid="{00000000-0004-0000-0200-000081020000}"/>
    <hyperlink ref="J1223" r:id="rId640" xr:uid="{00000000-0004-0000-0200-000082020000}"/>
    <hyperlink ref="J1232" r:id="rId641" xr:uid="{00000000-0004-0000-0200-000083020000}"/>
    <hyperlink ref="J1248" r:id="rId642" xr:uid="{00000000-0004-0000-0200-000084020000}"/>
    <hyperlink ref="J1250" r:id="rId643" xr:uid="{00000000-0004-0000-0200-000085020000}"/>
    <hyperlink ref="J1254" r:id="rId644" xr:uid="{00000000-0004-0000-0200-000086020000}"/>
    <hyperlink ref="J1260" r:id="rId645" xr:uid="{00000000-0004-0000-0200-000087020000}"/>
    <hyperlink ref="J137" r:id="rId646" xr:uid="{00000000-0004-0000-0200-000088020000}"/>
    <hyperlink ref="J142" r:id="rId647" xr:uid="{00000000-0004-0000-0200-000089020000}"/>
    <hyperlink ref="J143" r:id="rId648" xr:uid="{00000000-0004-0000-0200-00008A020000}"/>
    <hyperlink ref="J149" r:id="rId649" xr:uid="{00000000-0004-0000-0200-00008B020000}"/>
    <hyperlink ref="J152" r:id="rId650" xr:uid="{00000000-0004-0000-0200-00008C020000}"/>
    <hyperlink ref="J153" r:id="rId651" xr:uid="{00000000-0004-0000-0200-00008D020000}"/>
    <hyperlink ref="J65" r:id="rId652" xr:uid="{00000000-0004-0000-0200-00008E020000}"/>
    <hyperlink ref="J60" r:id="rId653" xr:uid="{00000000-0004-0000-0200-00008F020000}"/>
    <hyperlink ref="J59" r:id="rId654" xr:uid="{00000000-0004-0000-0200-000090020000}"/>
    <hyperlink ref="J57" r:id="rId655" xr:uid="{00000000-0004-0000-0200-000091020000}"/>
    <hyperlink ref="J55" r:id="rId656" xr:uid="{00000000-0004-0000-0200-000092020000}"/>
    <hyperlink ref="J54" r:id="rId657" xr:uid="{00000000-0004-0000-0200-000093020000}"/>
    <hyperlink ref="J52" r:id="rId658" xr:uid="{00000000-0004-0000-0200-000094020000}"/>
    <hyperlink ref="J50" r:id="rId659" xr:uid="{00000000-0004-0000-0200-000095020000}"/>
    <hyperlink ref="J341" r:id="rId660" xr:uid="{00000000-0004-0000-0200-000096020000}"/>
    <hyperlink ref="J562" r:id="rId661" xr:uid="{00000000-0004-0000-0200-000097020000}"/>
    <hyperlink ref="J561" r:id="rId662" xr:uid="{00000000-0004-0000-0200-000098020000}"/>
    <hyperlink ref="J560" r:id="rId663" xr:uid="{00000000-0004-0000-0200-000099020000}"/>
    <hyperlink ref="J559" r:id="rId664" xr:uid="{00000000-0004-0000-0200-00009A020000}"/>
    <hyperlink ref="J556" r:id="rId665" xr:uid="{00000000-0004-0000-0200-00009B020000}"/>
    <hyperlink ref="J552" r:id="rId666" xr:uid="{00000000-0004-0000-0200-00009C020000}"/>
    <hyperlink ref="J551" r:id="rId667" xr:uid="{00000000-0004-0000-0200-00009D020000}"/>
    <hyperlink ref="J537" r:id="rId668" xr:uid="{00000000-0004-0000-0200-00009E020000}"/>
    <hyperlink ref="J543" r:id="rId669" xr:uid="{00000000-0004-0000-0200-00009F020000}"/>
    <hyperlink ref="J547" r:id="rId670" xr:uid="{00000000-0004-0000-0200-0000A0020000}"/>
    <hyperlink ref="J555" r:id="rId671" xr:uid="{00000000-0004-0000-0200-0000A1020000}"/>
    <hyperlink ref="J538" r:id="rId672" xr:uid="{00000000-0004-0000-0200-0000A2020000}"/>
    <hyperlink ref="J540" r:id="rId673" xr:uid="{00000000-0004-0000-0200-0000A3020000}"/>
    <hyperlink ref="J541" r:id="rId674" xr:uid="{00000000-0004-0000-0200-0000A4020000}"/>
    <hyperlink ref="J542" r:id="rId675" xr:uid="{00000000-0004-0000-0200-0000A5020000}"/>
    <hyperlink ref="J545" r:id="rId676" xr:uid="{00000000-0004-0000-0200-0000A6020000}"/>
    <hyperlink ref="J548" r:id="rId677" xr:uid="{00000000-0004-0000-0200-0000A7020000}"/>
    <hyperlink ref="J544" r:id="rId678" xr:uid="{00000000-0004-0000-0200-0000A8020000}"/>
    <hyperlink ref="J549" r:id="rId679" xr:uid="{00000000-0004-0000-0200-0000A9020000}"/>
    <hyperlink ref="J554" r:id="rId680" xr:uid="{00000000-0004-0000-0200-0000AA020000}"/>
    <hyperlink ref="J539" r:id="rId681" xr:uid="{00000000-0004-0000-0200-0000AB020000}"/>
    <hyperlink ref="J546" r:id="rId682" xr:uid="{00000000-0004-0000-0200-0000AC020000}"/>
    <hyperlink ref="J550" r:id="rId683" xr:uid="{00000000-0004-0000-0200-0000AD020000}"/>
    <hyperlink ref="J553" r:id="rId684" xr:uid="{00000000-0004-0000-0200-0000AE020000}"/>
    <hyperlink ref="J557" r:id="rId685" xr:uid="{00000000-0004-0000-0200-0000AF020000}"/>
    <hyperlink ref="J598" r:id="rId686" xr:uid="{00000000-0004-0000-0200-0000B0020000}"/>
    <hyperlink ref="J597" r:id="rId687" xr:uid="{00000000-0004-0000-0200-0000B1020000}"/>
    <hyperlink ref="J594" r:id="rId688" xr:uid="{00000000-0004-0000-0200-0000B2020000}"/>
    <hyperlink ref="J593" r:id="rId689" xr:uid="{00000000-0004-0000-0200-0000B3020000}"/>
    <hyperlink ref="J590" r:id="rId690" xr:uid="{00000000-0004-0000-0200-0000B4020000}"/>
    <hyperlink ref="J695" r:id="rId691" xr:uid="{00000000-0004-0000-0200-0000B5020000}"/>
    <hyperlink ref="J697" r:id="rId692" xr:uid="{00000000-0004-0000-0200-0000B6020000}"/>
    <hyperlink ref="J881" r:id="rId693" xr:uid="{00000000-0004-0000-0200-0000B7020000}"/>
    <hyperlink ref="J882" r:id="rId694" xr:uid="{00000000-0004-0000-0200-0000B8020000}"/>
    <hyperlink ref="J886" r:id="rId695" xr:uid="{00000000-0004-0000-0200-0000B9020000}"/>
    <hyperlink ref="J859" r:id="rId696" xr:uid="{00000000-0004-0000-0200-0000BA020000}"/>
    <hyperlink ref="J849" r:id="rId697" xr:uid="{00000000-0004-0000-0200-0000BB020000}"/>
    <hyperlink ref="J1076" r:id="rId698" xr:uid="{00000000-0004-0000-0200-0000BC020000}"/>
    <hyperlink ref="J1075" r:id="rId699" xr:uid="{00000000-0004-0000-0200-0000BD020000}"/>
    <hyperlink ref="J1058" r:id="rId700" xr:uid="{00000000-0004-0000-0200-0000BE020000}"/>
    <hyperlink ref="J1073" r:id="rId701" xr:uid="{00000000-0004-0000-0200-0000BF020000}"/>
    <hyperlink ref="J1067" r:id="rId702" xr:uid="{00000000-0004-0000-0200-0000C0020000}"/>
    <hyperlink ref="J945" r:id="rId703" xr:uid="{00000000-0004-0000-0200-0000C1020000}"/>
    <hyperlink ref="J943" r:id="rId704" xr:uid="{00000000-0004-0000-0200-0000C2020000}"/>
    <hyperlink ref="J941" r:id="rId705" xr:uid="{00000000-0004-0000-0200-0000C3020000}"/>
    <hyperlink ref="J931" r:id="rId706" xr:uid="{00000000-0004-0000-0200-0000C4020000}"/>
    <hyperlink ref="J938" r:id="rId707" xr:uid="{00000000-0004-0000-0200-0000C5020000}"/>
    <hyperlink ref="J940" r:id="rId708" xr:uid="{00000000-0004-0000-0200-0000C6020000}"/>
    <hyperlink ref="J99" r:id="rId709" xr:uid="{00000000-0004-0000-0200-0000C7020000}"/>
    <hyperlink ref="J101" r:id="rId710" xr:uid="{00000000-0004-0000-0200-0000C8020000}"/>
    <hyperlink ref="J102" r:id="rId711" xr:uid="{00000000-0004-0000-0200-0000C9020000}"/>
    <hyperlink ref="J208" r:id="rId712" xr:uid="{00000000-0004-0000-0200-0000CA020000}"/>
    <hyperlink ref="J213" r:id="rId713" xr:uid="{00000000-0004-0000-0200-0000CB020000}"/>
    <hyperlink ref="J215" r:id="rId714" xr:uid="{00000000-0004-0000-0200-0000CC020000}"/>
    <hyperlink ref="J220" r:id="rId715" xr:uid="{00000000-0004-0000-0200-0000CD020000}"/>
    <hyperlink ref="J223" r:id="rId716" xr:uid="{00000000-0004-0000-0200-0000CE020000}"/>
    <hyperlink ref="J224" r:id="rId717" xr:uid="{00000000-0004-0000-0200-0000CF020000}"/>
    <hyperlink ref="J205" r:id="rId718" xr:uid="{00000000-0004-0000-0200-0000D0020000}"/>
    <hyperlink ref="J307" r:id="rId719" xr:uid="{00000000-0004-0000-0200-0000D1020000}"/>
    <hyperlink ref="J308" r:id="rId720" xr:uid="{00000000-0004-0000-0200-0000D2020000}"/>
    <hyperlink ref="J830" r:id="rId721" xr:uid="{00000000-0004-0000-0200-0000D3020000}"/>
    <hyperlink ref="J832" r:id="rId722" xr:uid="{00000000-0004-0000-0200-0000D4020000}"/>
    <hyperlink ref="J904" r:id="rId723" xr:uid="{00000000-0004-0000-0200-0000D5020000}"/>
    <hyperlink ref="J907" r:id="rId724" xr:uid="{00000000-0004-0000-0200-0000D6020000}"/>
    <hyperlink ref="J908" r:id="rId725" xr:uid="{00000000-0004-0000-0200-0000D7020000}"/>
    <hyperlink ref="J909" r:id="rId726" xr:uid="{00000000-0004-0000-0200-0000D8020000}"/>
    <hyperlink ref="J910" r:id="rId727" xr:uid="{00000000-0004-0000-0200-0000D9020000}"/>
    <hyperlink ref="J911" r:id="rId728" xr:uid="{00000000-0004-0000-0200-0000DA020000}"/>
    <hyperlink ref="J912" r:id="rId729" xr:uid="{00000000-0004-0000-0200-0000DB020000}"/>
    <hyperlink ref="J913" r:id="rId730" xr:uid="{00000000-0004-0000-0200-0000DC020000}"/>
    <hyperlink ref="J175" r:id="rId731" xr:uid="{00000000-0004-0000-0200-0000DD020000}"/>
    <hyperlink ref="J179" r:id="rId732" xr:uid="{00000000-0004-0000-0200-0000DE020000}"/>
    <hyperlink ref="J182" r:id="rId733" xr:uid="{00000000-0004-0000-0200-0000DF020000}"/>
    <hyperlink ref="J427" r:id="rId734" xr:uid="{00000000-0004-0000-0200-0000E0020000}"/>
    <hyperlink ref="J434" r:id="rId735" xr:uid="{00000000-0004-0000-0200-0000E1020000}"/>
    <hyperlink ref="J440" r:id="rId736" xr:uid="{00000000-0004-0000-0200-0000E2020000}"/>
    <hyperlink ref="J443" r:id="rId737" xr:uid="{00000000-0004-0000-0200-0000E3020000}"/>
    <hyperlink ref="J445" r:id="rId738" xr:uid="{00000000-0004-0000-0200-0000E4020000}"/>
    <hyperlink ref="J447" r:id="rId739" xr:uid="{00000000-0004-0000-0200-0000E5020000}"/>
    <hyperlink ref="J500" r:id="rId740" xr:uid="{00000000-0004-0000-0200-0000E6020000}"/>
    <hyperlink ref="J826" r:id="rId741" xr:uid="{00000000-0004-0000-0200-0000E7020000}"/>
    <hyperlink ref="J827" r:id="rId742" xr:uid="{00000000-0004-0000-0200-0000E8020000}"/>
    <hyperlink ref="J828" r:id="rId743" xr:uid="{00000000-0004-0000-0200-0000E9020000}"/>
    <hyperlink ref="J937" r:id="rId744" xr:uid="{00000000-0004-0000-0200-0000EA020000}"/>
    <hyperlink ref="J242" r:id="rId745" xr:uid="{00000000-0004-0000-0200-0000EB020000}"/>
    <hyperlink ref="J250" r:id="rId746" xr:uid="{00000000-0004-0000-0200-0000EC020000}"/>
    <hyperlink ref="J254" r:id="rId747" xr:uid="{00000000-0004-0000-0200-0000ED020000}"/>
    <hyperlink ref="J1278" r:id="rId748" xr:uid="{00000000-0004-0000-0200-0000EE020000}"/>
    <hyperlink ref="J356" r:id="rId749" xr:uid="{00000000-0004-0000-0200-0000EF020000}"/>
    <hyperlink ref="J357" r:id="rId750" xr:uid="{00000000-0004-0000-0200-0000F0020000}"/>
    <hyperlink ref="J342" r:id="rId751" xr:uid="{00000000-0004-0000-0200-0000F1020000}"/>
    <hyperlink ref="J67" r:id="rId752" xr:uid="{00000000-0004-0000-0200-0000F2020000}"/>
    <hyperlink ref="J66" r:id="rId753" xr:uid="{00000000-0004-0000-0200-0000F3020000}"/>
    <hyperlink ref="J154" r:id="rId754" xr:uid="{00000000-0004-0000-0200-0000F4020000}"/>
    <hyperlink ref="J330" r:id="rId755" xr:uid="{00000000-0004-0000-0200-0000F5020000}"/>
    <hyperlink ref="J329" r:id="rId756" xr:uid="{00000000-0004-0000-0200-0000F6020000}"/>
    <hyperlink ref="J404" r:id="rId757" xr:uid="{00000000-0004-0000-0200-0000F7020000}"/>
    <hyperlink ref="J395" r:id="rId758" xr:uid="{00000000-0004-0000-0200-0000F8020000}"/>
    <hyperlink ref="J394" r:id="rId759" xr:uid="{00000000-0004-0000-0200-0000F9020000}"/>
    <hyperlink ref="J393" r:id="rId760" xr:uid="{00000000-0004-0000-0200-0000FA020000}"/>
    <hyperlink ref="J397" r:id="rId761" xr:uid="{00000000-0004-0000-0200-0000FB020000}"/>
    <hyperlink ref="J398" r:id="rId762" xr:uid="{00000000-0004-0000-0200-0000FC020000}"/>
    <hyperlink ref="J400" r:id="rId763" xr:uid="{00000000-0004-0000-0200-0000FD020000}"/>
    <hyperlink ref="J401" r:id="rId764" xr:uid="{00000000-0004-0000-0200-0000FE020000}"/>
    <hyperlink ref="J399" r:id="rId765" xr:uid="{00000000-0004-0000-0200-0000FF020000}"/>
    <hyperlink ref="J402" r:id="rId766" xr:uid="{00000000-0004-0000-0200-000000030000}"/>
    <hyperlink ref="J403" r:id="rId767" xr:uid="{00000000-0004-0000-0200-000001030000}"/>
    <hyperlink ref="J259" r:id="rId768" xr:uid="{00000000-0004-0000-0200-000002030000}"/>
    <hyperlink ref="J564" r:id="rId769" xr:uid="{00000000-0004-0000-0200-000003030000}"/>
    <hyperlink ref="J565" r:id="rId770" xr:uid="{00000000-0004-0000-0200-000004030000}"/>
    <hyperlink ref="J599" r:id="rId771" xr:uid="{00000000-0004-0000-0200-000005030000}"/>
    <hyperlink ref="J704" r:id="rId772" xr:uid="{00000000-0004-0000-0200-000006030000}"/>
    <hyperlink ref="J702" r:id="rId773" xr:uid="{00000000-0004-0000-0200-000007030000}"/>
    <hyperlink ref="J701" r:id="rId774" xr:uid="{00000000-0004-0000-0200-000008030000}"/>
    <hyperlink ref="J703" r:id="rId775" xr:uid="{00000000-0004-0000-0200-000009030000}"/>
    <hyperlink ref="J888" r:id="rId776" xr:uid="{00000000-0004-0000-0200-00000A030000}"/>
    <hyperlink ref="J860" r:id="rId777" xr:uid="{00000000-0004-0000-0200-00000B030000}"/>
    <hyperlink ref="J861" r:id="rId778" xr:uid="{00000000-0004-0000-0200-00000C030000}"/>
    <hyperlink ref="J970" r:id="rId779" xr:uid="{00000000-0004-0000-0200-00000D030000}"/>
    <hyperlink ref="J971" r:id="rId780" xr:uid="{00000000-0004-0000-0200-00000E030000}"/>
    <hyperlink ref="J972" r:id="rId781" xr:uid="{00000000-0004-0000-0200-00000F030000}"/>
    <hyperlink ref="J984" r:id="rId782" xr:uid="{00000000-0004-0000-0200-000010030000}"/>
    <hyperlink ref="J993" r:id="rId783" xr:uid="{00000000-0004-0000-0200-000011030000}"/>
    <hyperlink ref="J994" r:id="rId784" xr:uid="{00000000-0004-0000-0200-000012030000}"/>
    <hyperlink ref="J1261" r:id="rId785" xr:uid="{00000000-0004-0000-0200-000013030000}"/>
    <hyperlink ref="J1262" r:id="rId786" xr:uid="{00000000-0004-0000-0200-000014030000}"/>
    <hyperlink ref="J1263" r:id="rId787" xr:uid="{00000000-0004-0000-0200-000015030000}"/>
    <hyperlink ref="J1264" r:id="rId788" xr:uid="{00000000-0004-0000-0200-000016030000}"/>
    <hyperlink ref="J506" r:id="rId789" xr:uid="{00000000-0004-0000-0200-000017030000}"/>
    <hyperlink ref="J507" r:id="rId790" xr:uid="{00000000-0004-0000-0200-000018030000}"/>
    <hyperlink ref="J508" r:id="rId791" xr:uid="{00000000-0004-0000-0200-000019030000}"/>
    <hyperlink ref="J504" r:id="rId792" xr:uid="{00000000-0004-0000-0200-00001A030000}"/>
    <hyperlink ref="J503" r:id="rId793" xr:uid="{00000000-0004-0000-0200-00001B030000}"/>
    <hyperlink ref="J505" r:id="rId794" xr:uid="{00000000-0004-0000-0200-00001C030000}"/>
    <hyperlink ref="J650" r:id="rId795" xr:uid="{00000000-0004-0000-0200-00001D030000}"/>
    <hyperlink ref="J651" r:id="rId796" xr:uid="{00000000-0004-0000-0200-00001E030000}"/>
    <hyperlink ref="J643" r:id="rId797" xr:uid="{00000000-0004-0000-0200-00001F030000}"/>
    <hyperlink ref="J644" r:id="rId798" xr:uid="{00000000-0004-0000-0200-000020030000}"/>
    <hyperlink ref="J648" r:id="rId799" xr:uid="{00000000-0004-0000-0200-000021030000}"/>
    <hyperlink ref="J649" r:id="rId800" xr:uid="{00000000-0004-0000-0200-000022030000}"/>
    <hyperlink ref="J652" r:id="rId801" xr:uid="{00000000-0004-0000-0200-000023030000}"/>
    <hyperlink ref="J645" r:id="rId802" xr:uid="{00000000-0004-0000-0200-000024030000}"/>
    <hyperlink ref="J646" r:id="rId803" xr:uid="{00000000-0004-0000-0200-000025030000}"/>
    <hyperlink ref="J752" r:id="rId804" xr:uid="{00000000-0004-0000-0200-000026030000}"/>
    <hyperlink ref="J751" r:id="rId805" xr:uid="{00000000-0004-0000-0200-000027030000}"/>
    <hyperlink ref="J1117" r:id="rId806" xr:uid="{00000000-0004-0000-0200-000028030000}"/>
    <hyperlink ref="J1118" r:id="rId807" xr:uid="{00000000-0004-0000-0200-000029030000}"/>
    <hyperlink ref="J1104" r:id="rId808" xr:uid="{00000000-0004-0000-0200-00002A030000}"/>
    <hyperlink ref="J258" r:id="rId809" xr:uid="{00000000-0004-0000-0200-00002B030000}"/>
    <hyperlink ref="J1119" r:id="rId810" xr:uid="{00000000-0004-0000-0200-00002C030000}"/>
    <hyperlink ref="J1078" r:id="rId811" xr:uid="{00000000-0004-0000-0200-00002D030000}"/>
    <hyperlink ref="J1077" r:id="rId812" xr:uid="{00000000-0004-0000-0200-00002E030000}"/>
    <hyperlink ref="J946" r:id="rId813" xr:uid="{00000000-0004-0000-0200-00002F030000}"/>
    <hyperlink ref="J947" r:id="rId814" xr:uid="{00000000-0004-0000-0200-000030030000}"/>
    <hyperlink ref="J1297" r:id="rId815" xr:uid="{00000000-0004-0000-0200-000031030000}"/>
    <hyperlink ref="J1302" r:id="rId816" xr:uid="{00000000-0004-0000-0200-000032030000}"/>
    <hyperlink ref="J1292" r:id="rId817" xr:uid="{00000000-0004-0000-0200-000033030000}"/>
    <hyperlink ref="J1290" r:id="rId818" xr:uid="{00000000-0004-0000-0200-000034030000}"/>
    <hyperlink ref="J1284" r:id="rId819" xr:uid="{00000000-0004-0000-0200-000035030000}"/>
    <hyperlink ref="J1301" r:id="rId820" xr:uid="{00000000-0004-0000-0200-000036030000}"/>
    <hyperlink ref="J1298" r:id="rId821" xr:uid="{00000000-0004-0000-0200-000037030000}"/>
    <hyperlink ref="J1286" r:id="rId822" xr:uid="{00000000-0004-0000-0200-000038030000}"/>
    <hyperlink ref="J1287" r:id="rId823" xr:uid="{00000000-0004-0000-0200-000039030000}"/>
    <hyperlink ref="J1288" r:id="rId824" xr:uid="{00000000-0004-0000-0200-00003A030000}"/>
    <hyperlink ref="J1289" r:id="rId825" xr:uid="{00000000-0004-0000-0200-00003B030000}"/>
    <hyperlink ref="J1157" r:id="rId826" xr:uid="{00000000-0004-0000-0200-00003C030000}"/>
    <hyperlink ref="J1158" r:id="rId827" xr:uid="{00000000-0004-0000-0200-00003D030000}"/>
    <hyperlink ref="J1160" r:id="rId828" xr:uid="{00000000-0004-0000-0200-00003E030000}"/>
    <hyperlink ref="J1161" r:id="rId829" xr:uid="{00000000-0004-0000-0200-00003F030000}"/>
    <hyperlink ref="J1159" r:id="rId830" xr:uid="{00000000-0004-0000-0200-000040030000}"/>
    <hyperlink ref="J910:J913" r:id="rId831" display="https://www.federalreserve.gov/newsevents/pressreleases/monetary20201130a.htm" xr:uid="{00000000-0004-0000-0200-000041030000}"/>
    <hyperlink ref="J466" r:id="rId832" xr:uid="{00000000-0004-0000-0200-000042030000}"/>
    <hyperlink ref="J68" r:id="rId833" xr:uid="{00000000-0004-0000-0200-000043030000}"/>
    <hyperlink ref="J69" r:id="rId834" xr:uid="{00000000-0004-0000-0200-000044030000}"/>
    <hyperlink ref="J156" r:id="rId835" xr:uid="{00000000-0004-0000-0200-000045030000}"/>
    <hyperlink ref="J157" r:id="rId836" xr:uid="{00000000-0004-0000-0200-000046030000}"/>
    <hyperlink ref="J158" r:id="rId837" xr:uid="{00000000-0004-0000-0200-000047030000}"/>
    <hyperlink ref="J159" r:id="rId838" xr:uid="{00000000-0004-0000-0200-000048030000}"/>
    <hyperlink ref="J160" r:id="rId839" xr:uid="{00000000-0004-0000-0200-000049030000}"/>
    <hyperlink ref="J161" r:id="rId840" xr:uid="{00000000-0004-0000-0200-00004A030000}"/>
    <hyperlink ref="J155" r:id="rId841" xr:uid="{00000000-0004-0000-0200-00004B030000}"/>
    <hyperlink ref="J405" r:id="rId842" xr:uid="{00000000-0004-0000-0200-00004C030000}"/>
    <hyperlink ref="J347" r:id="rId843" xr:uid="{00000000-0004-0000-0200-00004D030000}"/>
    <hyperlink ref="J566" r:id="rId844" xr:uid="{00000000-0004-0000-0200-00004E030000}"/>
    <hyperlink ref="J567" r:id="rId845" xr:uid="{00000000-0004-0000-0200-00004F030000}"/>
    <hyperlink ref="J600" r:id="rId846" xr:uid="{00000000-0004-0000-0200-000050030000}"/>
    <hyperlink ref="J705" r:id="rId847" xr:uid="{00000000-0004-0000-0200-000051030000}"/>
    <hyperlink ref="J889" r:id="rId848" xr:uid="{00000000-0004-0000-0200-000052030000}"/>
    <hyperlink ref="J890" r:id="rId849" xr:uid="{00000000-0004-0000-0200-000053030000}"/>
    <hyperlink ref="J862" r:id="rId850" xr:uid="{00000000-0004-0000-0200-000054030000}"/>
    <hyperlink ref="J863" r:id="rId851" xr:uid="{00000000-0004-0000-0200-000055030000}"/>
    <hyperlink ref="J948" r:id="rId852" xr:uid="{00000000-0004-0000-0200-000056030000}"/>
    <hyperlink ref="J12" r:id="rId853" xr:uid="{00000000-0004-0000-0200-000057030000}"/>
    <hyperlink ref="J1050" r:id="rId854" xr:uid="{00000000-0004-0000-0200-000058030000}"/>
    <hyperlink ref="J1051" r:id="rId855" xr:uid="{00000000-0004-0000-0200-000059030000}"/>
    <hyperlink ref="J706" r:id="rId856" xr:uid="{00000000-0004-0000-0200-00005A030000}"/>
    <hyperlink ref="J1002" r:id="rId857" xr:uid="{00000000-0004-0000-0200-00005B030000}"/>
    <hyperlink ref="J1005" r:id="rId858" xr:uid="{00000000-0004-0000-0200-00005C030000}"/>
    <hyperlink ref="J1006" r:id="rId859" xr:uid="{00000000-0004-0000-0200-00005D030000}"/>
    <hyperlink ref="J1007" r:id="rId860" xr:uid="{00000000-0004-0000-0200-00005E030000}"/>
    <hyperlink ref="J1010" r:id="rId861" xr:uid="{00000000-0004-0000-0200-00005F030000}"/>
    <hyperlink ref="J1011" r:id="rId862" xr:uid="{00000000-0004-0000-0200-000060030000}"/>
    <hyperlink ref="J707" r:id="rId863" xr:uid="{00000000-0004-0000-0200-000061030000}"/>
    <hyperlink ref="J708" r:id="rId864" xr:uid="{00000000-0004-0000-0200-000062030000}"/>
    <hyperlink ref="J1012" r:id="rId865" xr:uid="{00000000-0004-0000-0200-000063030000}"/>
    <hyperlink ref="J407" r:id="rId866" xr:uid="{00000000-0004-0000-0200-000064030000}"/>
    <hyperlink ref="J406" r:id="rId867" xr:uid="{00000000-0004-0000-0200-000065030000}"/>
    <hyperlink ref="J408" r:id="rId868" xr:uid="{00000000-0004-0000-0200-000066030000}"/>
    <hyperlink ref="J1303" r:id="rId869" xr:uid="{00000000-0004-0000-0200-000067030000}"/>
    <hyperlink ref="J995" r:id="rId870" xr:uid="{00000000-0004-0000-0200-000068030000}"/>
    <hyperlink ref="J1265" r:id="rId871" xr:uid="{00000000-0004-0000-0200-000069030000}"/>
    <hyperlink ref="J1266" r:id="rId872" xr:uid="{00000000-0004-0000-0200-00006A030000}"/>
    <hyperlink ref="J1267" r:id="rId873" xr:uid="{00000000-0004-0000-0200-00006B030000}"/>
    <hyperlink ref="J331" r:id="rId874" xr:uid="{00000000-0004-0000-0200-00006C030000}"/>
    <hyperlink ref="J332" r:id="rId875" xr:uid="{00000000-0004-0000-0200-00006D030000}"/>
    <hyperlink ref="J601" r:id="rId876" xr:uid="{00000000-0004-0000-0200-00006E030000}"/>
    <hyperlink ref="J753" r:id="rId877" xr:uid="{00000000-0004-0000-0200-00006F030000}"/>
    <hyperlink ref="J756" r:id="rId878" xr:uid="{00000000-0004-0000-0200-000070030000}"/>
    <hyperlink ref="J755" r:id="rId879" xr:uid="{00000000-0004-0000-0200-000071030000}"/>
    <hyperlink ref="J773" r:id="rId880" xr:uid="{00000000-0004-0000-0200-000072030000}"/>
    <hyperlink ref="J973" r:id="rId881" xr:uid="{00000000-0004-0000-0200-000073030000}"/>
    <hyperlink ref="J974" r:id="rId882" xr:uid="{00000000-0004-0000-0200-000074030000}"/>
    <hyperlink ref="J1120" r:id="rId883" xr:uid="{00000000-0004-0000-0200-000075030000}"/>
    <hyperlink ref="J1162" r:id="rId884" xr:uid="{00000000-0004-0000-0200-000076030000}"/>
    <hyperlink ref="J1163" r:id="rId885" xr:uid="{00000000-0004-0000-0200-000077030000}"/>
    <hyperlink ref="J1164" r:id="rId886" xr:uid="{00000000-0004-0000-0200-000078030000}"/>
    <hyperlink ref="J1165" r:id="rId887" xr:uid="{00000000-0004-0000-0200-000079030000}"/>
    <hyperlink ref="J1166" r:id="rId888" xr:uid="{00000000-0004-0000-0200-00007A030000}"/>
    <hyperlink ref="J655" r:id="rId889" xr:uid="{00000000-0004-0000-0200-00007B030000}"/>
    <hyperlink ref="J653" r:id="rId890" xr:uid="{00000000-0004-0000-0200-00007C030000}"/>
    <hyperlink ref="J510" r:id="rId891" xr:uid="{00000000-0004-0000-0200-00007D030000}"/>
    <hyperlink ref="J511" r:id="rId892" xr:uid="{00000000-0004-0000-0200-00007E030000}"/>
    <hyperlink ref="J512" r:id="rId893" xr:uid="{00000000-0004-0000-0200-00007F030000}"/>
    <hyperlink ref="J513" r:id="rId894" xr:uid="{00000000-0004-0000-0200-000080030000}"/>
    <hyperlink ref="J514" r:id="rId895" xr:uid="{00000000-0004-0000-0200-000081030000}"/>
    <hyperlink ref="J1013" r:id="rId896" xr:uid="{00000000-0004-0000-0200-000082030000}"/>
    <hyperlink ref="J1014" r:id="rId897" xr:uid="{00000000-0004-0000-0200-000083030000}"/>
    <hyperlink ref="J1016" r:id="rId898" xr:uid="{00000000-0004-0000-0200-000084030000}"/>
    <hyperlink ref="J1017" r:id="rId899" xr:uid="{00000000-0004-0000-0200-000085030000}"/>
    <hyperlink ref="J1018" r:id="rId900" xr:uid="{00000000-0004-0000-0200-000086030000}"/>
    <hyperlink ref="J1019" r:id="rId901" xr:uid="{00000000-0004-0000-0200-000087030000}"/>
    <hyperlink ref="J1020" r:id="rId902" xr:uid="{00000000-0004-0000-0200-000088030000}"/>
    <hyperlink ref="J1021" r:id="rId903" xr:uid="{00000000-0004-0000-0200-000089030000}"/>
    <hyperlink ref="J1022" r:id="rId904" xr:uid="{00000000-0004-0000-0200-00008A030000}"/>
    <hyperlink ref="J1023" r:id="rId905" xr:uid="{00000000-0004-0000-0200-00008B030000}"/>
    <hyperlink ref="J1024" r:id="rId906" xr:uid="{00000000-0004-0000-0200-00008C030000}"/>
    <hyperlink ref="J1027" r:id="rId907" xr:uid="{00000000-0004-0000-0200-00008D030000}"/>
    <hyperlink ref="J1028" r:id="rId908" xr:uid="{00000000-0004-0000-0200-00008E030000}"/>
    <hyperlink ref="J1029" r:id="rId909" xr:uid="{00000000-0004-0000-0200-00008F030000}"/>
    <hyperlink ref="J1030" r:id="rId910" xr:uid="{00000000-0004-0000-0200-000090030000}"/>
    <hyperlink ref="J1031" r:id="rId911" xr:uid="{00000000-0004-0000-0200-000091030000}"/>
    <hyperlink ref="J1032" r:id="rId912" xr:uid="{00000000-0004-0000-0200-000092030000}"/>
    <hyperlink ref="J1033" r:id="rId913" xr:uid="{00000000-0004-0000-0200-000093030000}"/>
    <hyperlink ref="J1003" r:id="rId914" xr:uid="{00000000-0004-0000-0200-000094030000}"/>
    <hyperlink ref="J1004" r:id="rId915" xr:uid="{00000000-0004-0000-0200-000095030000}"/>
    <hyperlink ref="J1015" r:id="rId916" xr:uid="{00000000-0004-0000-0200-000096030000}"/>
    <hyperlink ref="J1009" r:id="rId917" xr:uid="{00000000-0004-0000-0200-000097030000}"/>
    <hyperlink ref="J509" r:id="rId918" xr:uid="{00000000-0004-0000-0200-000098030000}"/>
    <hyperlink ref="J515" r:id="rId919" xr:uid="{00000000-0004-0000-0200-000099030000}"/>
    <hyperlink ref="J358" r:id="rId920" xr:uid="{00000000-0004-0000-0200-00009A030000}"/>
    <hyperlink ref="J1251" r:id="rId921" xr:uid="{00000000-0004-0000-0200-00009B030000}"/>
    <hyperlink ref="J449" r:id="rId922" xr:uid="{00000000-0004-0000-0200-00009C030000}"/>
    <hyperlink ref="J448" r:id="rId923" xr:uid="{00000000-0004-0000-0200-00009D030000}"/>
    <hyperlink ref="J450" r:id="rId924" xr:uid="{00000000-0004-0000-0200-00009E030000}"/>
    <hyperlink ref="J709" r:id="rId925" xr:uid="{00000000-0004-0000-0200-00009F030000}"/>
    <hyperlink ref="J710" r:id="rId926" xr:uid="{00000000-0004-0000-0200-0000A0030000}"/>
    <hyperlink ref="J1079" r:id="rId927" xr:uid="{00000000-0004-0000-0200-0000A1030000}"/>
    <hyperlink ref="J164" r:id="rId928" xr:uid="{00000000-0004-0000-0200-0000A2030000}"/>
    <hyperlink ref="J162" r:id="rId929" xr:uid="{00000000-0004-0000-0200-0000A3030000}"/>
    <hyperlink ref="J163" r:id="rId930" xr:uid="{00000000-0004-0000-0200-0000A4030000}"/>
    <hyperlink ref="J568" r:id="rId931" xr:uid="{00000000-0004-0000-0200-0000A5030000}"/>
    <hyperlink ref="J186" r:id="rId932" xr:uid="{00000000-0004-0000-0200-0000A6030000}"/>
    <hyperlink ref="J184" r:id="rId933" xr:uid="{00000000-0004-0000-0200-0000A7030000}"/>
    <hyperlink ref="J658" r:id="rId934" xr:uid="{00000000-0004-0000-0200-0000A8030000}"/>
    <hyperlink ref="J656" r:id="rId935" xr:uid="{00000000-0004-0000-0200-0000A9030000}"/>
    <hyperlink ref="J626" r:id="rId936" xr:uid="{00000000-0004-0000-0200-0000AA030000}"/>
    <hyperlink ref="J227" r:id="rId937" xr:uid="{00000000-0004-0000-0200-0000AB030000}"/>
    <hyperlink ref="J311" r:id="rId938" xr:uid="{00000000-0004-0000-0200-0000AC030000}"/>
    <hyperlink ref="J838" r:id="rId939" xr:uid="{00000000-0004-0000-0200-0000AD030000}"/>
    <hyperlink ref="J816" r:id="rId940" xr:uid="{00000000-0004-0000-0200-0000AE030000}"/>
    <hyperlink ref="J917" r:id="rId941" xr:uid="{00000000-0004-0000-0200-0000AF030000}"/>
    <hyperlink ref="J918" r:id="rId942" xr:uid="{00000000-0004-0000-0200-0000B0030000}"/>
    <hyperlink ref="J1098" r:id="rId943" xr:uid="{00000000-0004-0000-0200-0000B1030000}"/>
    <hyperlink ref="J185" r:id="rId944" xr:uid="{00000000-0004-0000-0200-0000B2030000}"/>
    <hyperlink ref="J40" r:id="rId945" xr:uid="{00000000-0004-0000-0200-0000B3030000}"/>
    <hyperlink ref="J104" r:id="rId946" xr:uid="{00000000-0004-0000-0200-0000B4030000}"/>
    <hyperlink ref="J36" r:id="rId947" xr:uid="{00000000-0004-0000-0200-0000B5030000}"/>
    <hyperlink ref="J39" r:id="rId948" xr:uid="{00000000-0004-0000-0200-0000B6030000}"/>
    <hyperlink ref="J225" r:id="rId949" xr:uid="{00000000-0004-0000-0200-0000B7030000}"/>
    <hyperlink ref="J226" r:id="rId950" xr:uid="{00000000-0004-0000-0200-0000B8030000}"/>
    <hyperlink ref="J813" r:id="rId951" xr:uid="{00000000-0004-0000-0200-0000B9030000}"/>
    <hyperlink ref="J814" r:id="rId952" xr:uid="{00000000-0004-0000-0200-0000BA030000}"/>
    <hyperlink ref="J815" r:id="rId953" xr:uid="{00000000-0004-0000-0200-0000BB030000}"/>
    <hyperlink ref="J836" r:id="rId954" xr:uid="{00000000-0004-0000-0200-0000BC030000}"/>
    <hyperlink ref="J103" r:id="rId955" xr:uid="{00000000-0004-0000-0200-0000BD030000}"/>
    <hyperlink ref="J183" r:id="rId956" xr:uid="{00000000-0004-0000-0200-0000BE030000}"/>
    <hyperlink ref="J309" r:id="rId957" xr:uid="{00000000-0004-0000-0200-0000BF030000}"/>
    <hyperlink ref="J310" r:id="rId958" xr:uid="{00000000-0004-0000-0200-0000C0030000}"/>
    <hyperlink ref="J837" r:id="rId959" xr:uid="{00000000-0004-0000-0200-0000C1030000}"/>
    <hyperlink ref="J914" r:id="rId960" xr:uid="{00000000-0004-0000-0200-0000C2030000}"/>
    <hyperlink ref="J915" r:id="rId961" xr:uid="{00000000-0004-0000-0200-0000C3030000}"/>
    <hyperlink ref="J916" r:id="rId962" xr:uid="{00000000-0004-0000-0200-0000C4030000}"/>
    <hyperlink ref="J1096" r:id="rId963" xr:uid="{00000000-0004-0000-0200-0000C5030000}"/>
    <hyperlink ref="J1097" r:id="rId964" xr:uid="{00000000-0004-0000-0200-0000C6030000}"/>
    <hyperlink ref="J348" r:id="rId965" xr:uid="{00000000-0004-0000-0200-0000C7030000}"/>
    <hyperlink ref="J125" r:id="rId966" xr:uid="{00000000-0004-0000-0200-0000C8030000}"/>
    <hyperlink ref="J176" r:id="rId967" xr:uid="{00000000-0004-0000-0200-0000C9030000}"/>
    <hyperlink ref="J620" r:id="rId968" xr:uid="{00000000-0004-0000-0200-0000CA030000}"/>
    <hyperlink ref="J627" r:id="rId969" xr:uid="{00000000-0004-0000-0200-0000CB030000}"/>
    <hyperlink ref="J641" r:id="rId970" xr:uid="{00000000-0004-0000-0200-0000CC030000}"/>
    <hyperlink ref="J654" r:id="rId971" xr:uid="{00000000-0004-0000-0200-0000CD030000}"/>
    <hyperlink ref="J1025" r:id="rId972" xr:uid="{00000000-0004-0000-0200-0000CE030000}"/>
    <hyperlink ref="J1008" r:id="rId973" xr:uid="{00000000-0004-0000-0200-0000CF030000}"/>
    <hyperlink ref="J1026" r:id="rId974" xr:uid="{00000000-0004-0000-0200-0000D0030000}"/>
    <hyperlink ref="J1257" r:id="rId975" xr:uid="{00000000-0004-0000-0200-0000D1030000}"/>
    <hyperlink ref="J70" r:id="rId976" xr:uid="{00000000-0004-0000-0200-0000D2030000}"/>
    <hyperlink ref="J71" r:id="rId977" xr:uid="{00000000-0004-0000-0200-0000D3030000}"/>
    <hyperlink ref="J74" r:id="rId978" xr:uid="{00000000-0004-0000-0200-0000D4030000}"/>
    <hyperlink ref="J75" r:id="rId979" xr:uid="{00000000-0004-0000-0200-0000D5030000}"/>
    <hyperlink ref="J72" r:id="rId980" xr:uid="{00000000-0004-0000-0200-0000D6030000}"/>
    <hyperlink ref="J165" r:id="rId981" xr:uid="{00000000-0004-0000-0200-0000D7030000}"/>
    <hyperlink ref="J166" r:id="rId982" xr:uid="{00000000-0004-0000-0200-0000D8030000}"/>
    <hyperlink ref="J167" r:id="rId983" xr:uid="{00000000-0004-0000-0200-0000D9030000}"/>
    <hyperlink ref="J260" r:id="rId984" xr:uid="{00000000-0004-0000-0200-0000DA030000}"/>
    <hyperlink ref="J262" r:id="rId985" xr:uid="{00000000-0004-0000-0200-0000DB030000}"/>
    <hyperlink ref="J349" r:id="rId986" xr:uid="{00000000-0004-0000-0200-0000DC030000}"/>
    <hyperlink ref="J569" r:id="rId987" xr:uid="{00000000-0004-0000-0200-0000DD030000}"/>
    <hyperlink ref="J570" r:id="rId988" xr:uid="{00000000-0004-0000-0200-0000DE030000}"/>
    <hyperlink ref="J571" r:id="rId989" xr:uid="{00000000-0004-0000-0200-0000DF030000}"/>
    <hyperlink ref="J603" r:id="rId990" xr:uid="{00000000-0004-0000-0200-0000E0030000}"/>
    <hyperlink ref="J602" r:id="rId991" xr:uid="{00000000-0004-0000-0200-0000E1030000}"/>
    <hyperlink ref="J711" r:id="rId992" xr:uid="{00000000-0004-0000-0200-0000E2030000}"/>
    <hyperlink ref="J712" r:id="rId993" xr:uid="{00000000-0004-0000-0200-0000E3030000}"/>
    <hyperlink ref="J713" r:id="rId994" xr:uid="{00000000-0004-0000-0200-0000E4030000}"/>
    <hyperlink ref="J714" r:id="rId995" xr:uid="{00000000-0004-0000-0200-0000E5030000}"/>
    <hyperlink ref="J715" r:id="rId996" xr:uid="{00000000-0004-0000-0200-0000E6030000}"/>
    <hyperlink ref="J891" r:id="rId997" xr:uid="{00000000-0004-0000-0200-0000E7030000}"/>
    <hyperlink ref="J892" r:id="rId998" xr:uid="{00000000-0004-0000-0200-0000E8030000}"/>
    <hyperlink ref="J893" r:id="rId999" xr:uid="{00000000-0004-0000-0200-0000E9030000}"/>
    <hyperlink ref="J864" r:id="rId1000" xr:uid="{00000000-0004-0000-0200-0000EA030000}"/>
    <hyperlink ref="J865" r:id="rId1001" xr:uid="{00000000-0004-0000-0200-0000EB030000}"/>
    <hyperlink ref="J1052" r:id="rId1002" xr:uid="{00000000-0004-0000-0200-0000EC030000}"/>
    <hyperlink ref="J1080" r:id="rId1003" xr:uid="{00000000-0004-0000-0200-0000ED030000}"/>
    <hyperlink ref="J1081" r:id="rId1004" xr:uid="{00000000-0004-0000-0200-0000EE030000}"/>
    <hyperlink ref="J951" r:id="rId1005" xr:uid="{00000000-0004-0000-0200-0000EF030000}"/>
    <hyperlink ref="J950" r:id="rId1006" xr:uid="{00000000-0004-0000-0200-0000F0030000}"/>
    <hyperlink ref="J949" r:id="rId1007" xr:uid="{00000000-0004-0000-0200-0000F1030000}"/>
    <hyperlink ref="J15" r:id="rId1008" xr:uid="{00000000-0004-0000-0200-0000F2030000}"/>
    <hyperlink ref="J13" r:id="rId1009" xr:uid="{00000000-0004-0000-0200-0000F3030000}"/>
    <hyperlink ref="J16" r:id="rId1010" xr:uid="{00000000-0004-0000-0200-0000F4030000}"/>
    <hyperlink ref="J14" r:id="rId1011" xr:uid="{00000000-0004-0000-0200-0000F5030000}"/>
    <hyperlink ref="J105" r:id="rId1012" display="https://www.bcb.gov.br/en/pressdetail/2392/nota" xr:uid="{00000000-0004-0000-0200-0000F6030000}"/>
    <hyperlink ref="J106" r:id="rId1013" display="https://www.bcb.gov.br/en/pressdetail/2399/nota" xr:uid="{00000000-0004-0000-0200-0000F7030000}"/>
    <hyperlink ref="J107" r:id="rId1014" display="https://www.bcb.gov.br/en/pressdetail/2404/nota" xr:uid="{00000000-0004-0000-0200-0000F8030000}"/>
    <hyperlink ref="J108" r:id="rId1015" display="https://www.bcb.gov.br/en/pressdetail/2404/nota" xr:uid="{00000000-0004-0000-0200-0000F9030000}"/>
    <hyperlink ref="J109" r:id="rId1016" display="https://www.bcb.gov.br/en/pressdetail/2404/nota" xr:uid="{00000000-0004-0000-0200-0000FA030000}"/>
    <hyperlink ref="J228" r:id="rId1017" display="https://www.bcentral.cl/documents/33528/133205/mpm13052021.pdf/0ce0f7a2-0356-429c-3c39-d5558a564310?version=1.0&amp;t=1620943470120" xr:uid="{00000000-0004-0000-0200-0000FB030000}"/>
    <hyperlink ref="J230" r:id="rId1018" display="https://www.bcentral.cl/documents/33528/133205/mpm_08062021.pdf/f8a386ea-7c7d-9295-7e01-a41eb89c7181?version=1.0&amp;t=1623189322673" xr:uid="{00000000-0004-0000-0200-0000FC030000}"/>
    <hyperlink ref="J229" r:id="rId1019" display="https://www.bcentral.cl/documents/33528/133205/mpm_08062021.pdf/f8a386ea-7c7d-9295-7e01-a41eb89c7181?version=1.0&amp;t=1623189322673" xr:uid="{00000000-0004-0000-0200-0000FD030000}"/>
    <hyperlink ref="J231" r:id="rId1020" display="https://www.bcentral.cl/documents/33528/133205/mpm14072021.pdf/a825959c-5989-fc37-9755-7ee2fa99cc2a?version=1.0&amp;t=1626299294920" xr:uid="{00000000-0004-0000-0200-0000FE030000}"/>
    <hyperlink ref="J312" r:id="rId1021" display="https://www.banrep.gov.co/en/minutes-banco-republicas-board-directors-meeting-april-30-2021" xr:uid="{00000000-0004-0000-0200-0000FF030000}"/>
    <hyperlink ref="J313" r:id="rId1022" display="https://www.banrep.gov.co/en/banco-republicas-board-directors-bdbr-voted-unanimously-hold-benchmark-interest-rate-175" xr:uid="{00000000-0004-0000-0200-000000040000}"/>
    <hyperlink ref="J314" r:id="rId1023" display="https://www.banrep.gov.co/en/minutes-banco-republicas-board-directors-meeting-july-30-2021" xr:uid="{00000000-0004-0000-0200-000001040000}"/>
    <hyperlink ref="J839" r:id="rId1024" display="https://www.bnm.gov.my/-/monetary-policy-statement-06052021" xr:uid="{00000000-0004-0000-0200-000002040000}"/>
    <hyperlink ref="J840" r:id="rId1025" display="https://www.bnm.gov.my/-/monetary-policy-statement-08072021" xr:uid="{00000000-0004-0000-0200-000003040000}"/>
    <hyperlink ref="J817" r:id="rId1026" display="https://www.banxico.org.mx/publications-and-press/announcements-of-monetary-policy-decisions/%7B49E2B408-A502-AB7F-4519-CA8CE491A8C9%7D.pdf" xr:uid="{00000000-0004-0000-0200-000004040000}"/>
    <hyperlink ref="J818" r:id="rId1027" display="https://www.banxico.org.mx/publications-and-press/announcements-of-monetary-policy-decisions/%7B319A7969-EA50-3B0E-9D5B-2F1E21F58A41%7D.pdf" xr:uid="{00000000-0004-0000-0200-000005040000}"/>
    <hyperlink ref="J920" r:id="rId1028" display="https://www.bcrp.gob.pe/eng-docs/Monetary-Policy/Informative-Notes/2021/informative-note-june-2021.pdf" xr:uid="{00000000-0004-0000-0200-000006040000}"/>
    <hyperlink ref="J921" r:id="rId1029" display="https://www.bcrp.gob.pe/eng-docs/Monetary-Policy/Informative-Notes/2021/informative-note-july-2021.pdf" xr:uid="{00000000-0004-0000-0200-000007040000}"/>
    <hyperlink ref="J919" r:id="rId1030" xr:uid="{00000000-0004-0000-0200-000008040000}"/>
    <hyperlink ref="J1099" r:id="rId1031" display="https://www.mas.gov.sg/news/media-releases/2021/mas-announces-further-extension-of-the-us$60-billion-swap-facility-with-the-us-federal-reserve-and-the-mas-usd-facility-through-31-december-2021" xr:uid="{00000000-0004-0000-0200-000009040000}"/>
    <hyperlink ref="J1100" r:id="rId1032" display="https://www.mas.gov.sg/news/media-releases/2021/mas-further-extends-facility-to-support-lending-by-banks-and-finance-companies-to-smes" xr:uid="{00000000-0004-0000-0200-00000A040000}"/>
    <hyperlink ref="J187" r:id="rId1033" display="https://www.snb.ch/en/mmr/reference/pre_20210617_2/source/pre_20210617_2.en.pdf" xr:uid="{00000000-0004-0000-0200-00000B040000}"/>
    <hyperlink ref="J451" r:id="rId1034" display="https://www.bankofengland.co.uk/monetary-policy-summary-and-minutes/2021/may-2021" xr:uid="{00000000-0004-0000-0200-00000C040000}"/>
    <hyperlink ref="J452" r:id="rId1035" display="https://www.bankofengland.co.uk/monetary-policy-summary-and-minutes/2021/june-2021" xr:uid="{00000000-0004-0000-0200-00000D040000}"/>
    <hyperlink ref="J333" r:id="rId1036" xr:uid="{00000000-0004-0000-0200-00000E040000}"/>
    <hyperlink ref="J334" r:id="rId1037" xr:uid="{00000000-0004-0000-0200-00000F040000}"/>
    <hyperlink ref="J336" r:id="rId1038" xr:uid="{00000000-0004-0000-0200-000010040000}"/>
    <hyperlink ref="J335" r:id="rId1039" xr:uid="{00000000-0004-0000-0200-000011040000}"/>
    <hyperlink ref="J409" r:id="rId1040" xr:uid="{00000000-0004-0000-0200-000012040000}"/>
    <hyperlink ref="J410" r:id="rId1041" xr:uid="{00000000-0004-0000-0200-000013040000}"/>
    <hyperlink ref="J411" r:id="rId1042" xr:uid="{00000000-0004-0000-0200-000014040000}"/>
    <hyperlink ref="J516" r:id="rId1043" xr:uid="{00000000-0004-0000-0200-000015040000}"/>
    <hyperlink ref="J517" r:id="rId1044" xr:uid="{00000000-0004-0000-0200-000016040000}"/>
    <hyperlink ref="J518" r:id="rId1045" xr:uid="{00000000-0004-0000-0200-000017040000}"/>
    <hyperlink ref="J519" r:id="rId1046" xr:uid="{00000000-0004-0000-0200-000018040000}"/>
    <hyperlink ref="J520" r:id="rId1047" xr:uid="{00000000-0004-0000-0200-000019040000}"/>
    <hyperlink ref="J521" r:id="rId1048" xr:uid="{00000000-0004-0000-0200-00001A040000}"/>
    <hyperlink ref="J522" r:id="rId1049" xr:uid="{00000000-0004-0000-0200-00001B040000}"/>
    <hyperlink ref="J659" r:id="rId1050" xr:uid="{00000000-0004-0000-0200-00001C040000}"/>
    <hyperlink ref="J660" r:id="rId1051" xr:uid="{00000000-0004-0000-0200-00001D040000}"/>
    <hyperlink ref="J661" r:id="rId1052" xr:uid="{00000000-0004-0000-0200-00001E040000}"/>
    <hyperlink ref="J657" r:id="rId1053" xr:uid="{00000000-0004-0000-0200-00001F040000}"/>
    <hyperlink ref="J662" r:id="rId1054" xr:uid="{00000000-0004-0000-0200-000020040000}"/>
    <hyperlink ref="J664" r:id="rId1055" xr:uid="{00000000-0004-0000-0200-000021040000}"/>
    <hyperlink ref="J665" r:id="rId1056" xr:uid="{00000000-0004-0000-0200-000022040000}"/>
    <hyperlink ref="J663" r:id="rId1057" xr:uid="{00000000-0004-0000-0200-000023040000}"/>
    <hyperlink ref="J666" r:id="rId1058" xr:uid="{00000000-0004-0000-0200-000024040000}"/>
    <hyperlink ref="J754" r:id="rId1059" xr:uid="{00000000-0004-0000-0200-000025040000}"/>
    <hyperlink ref="J757" r:id="rId1060" xr:uid="{00000000-0004-0000-0200-000026040000}"/>
    <hyperlink ref="J758" r:id="rId1061" xr:uid="{00000000-0004-0000-0200-000027040000}"/>
    <hyperlink ref="J759" r:id="rId1062" xr:uid="{00000000-0004-0000-0200-000028040000}"/>
    <hyperlink ref="J760" r:id="rId1063" xr:uid="{00000000-0004-0000-0200-000029040000}"/>
    <hyperlink ref="J761" r:id="rId1064" xr:uid="{00000000-0004-0000-0200-00002A040000}"/>
    <hyperlink ref="J774" r:id="rId1065" xr:uid="{00000000-0004-0000-0200-00002B040000}"/>
    <hyperlink ref="J975" r:id="rId1066" xr:uid="{00000000-0004-0000-0200-00002C040000}"/>
    <hyperlink ref="J976" r:id="rId1067" xr:uid="{00000000-0004-0000-0200-00002D040000}"/>
    <hyperlink ref="J977" r:id="rId1068" xr:uid="{00000000-0004-0000-0200-00002E040000}"/>
    <hyperlink ref="J996" r:id="rId1069" xr:uid="{00000000-0004-0000-0200-00002F040000}"/>
    <hyperlink ref="J997" r:id="rId1070" xr:uid="{00000000-0004-0000-0200-000030040000}"/>
    <hyperlink ref="J998" r:id="rId1071" xr:uid="{00000000-0004-0000-0200-000031040000}"/>
    <hyperlink ref="J1034" r:id="rId1072" xr:uid="{00000000-0004-0000-0200-000032040000}"/>
    <hyperlink ref="J1035" r:id="rId1073" xr:uid="{00000000-0004-0000-0200-000033040000}"/>
    <hyperlink ref="J1036" r:id="rId1074" xr:uid="{00000000-0004-0000-0200-000034040000}"/>
    <hyperlink ref="J1037" r:id="rId1075" xr:uid="{00000000-0004-0000-0200-000035040000}"/>
    <hyperlink ref="J1038" r:id="rId1076" xr:uid="{00000000-0004-0000-0200-000036040000}"/>
    <hyperlink ref="J1304" r:id="rId1077" xr:uid="{00000000-0004-0000-0200-000037040000}"/>
    <hyperlink ref="J1305" r:id="rId1078" xr:uid="{00000000-0004-0000-0200-000038040000}"/>
    <hyperlink ref="J1121" r:id="rId1079" xr:uid="{00000000-0004-0000-0200-000039040000}"/>
    <hyperlink ref="J1122" r:id="rId1080" xr:uid="{00000000-0004-0000-0200-00003A040000}"/>
    <hyperlink ref="J1124" r:id="rId1081" xr:uid="{00000000-0004-0000-0200-00003B040000}"/>
    <hyperlink ref="J1123" r:id="rId1082" xr:uid="{00000000-0004-0000-0200-00003C040000}"/>
    <hyperlink ref="J1167" r:id="rId1083" xr:uid="{00000000-0004-0000-0200-00003D040000}"/>
    <hyperlink ref="J1168" r:id="rId1084" xr:uid="{00000000-0004-0000-0200-00003E040000}"/>
    <hyperlink ref="J1169" r:id="rId1085" xr:uid="{00000000-0004-0000-0200-00003F040000}"/>
    <hyperlink ref="J1170" r:id="rId1086" xr:uid="{00000000-0004-0000-0200-000040040000}"/>
    <hyperlink ref="J1171" r:id="rId1087" xr:uid="{00000000-0004-0000-0200-000041040000}"/>
    <hyperlink ref="J1172" r:id="rId1088" xr:uid="{00000000-0004-0000-0200-000042040000}"/>
    <hyperlink ref="J1173" r:id="rId1089" xr:uid="{00000000-0004-0000-0200-000043040000}"/>
    <hyperlink ref="J1268" r:id="rId1090" xr:uid="{00000000-0004-0000-0200-000044040000}"/>
    <hyperlink ref="J1269" r:id="rId1091" xr:uid="{00000000-0004-0000-0200-000045040000}"/>
    <hyperlink ref="J1270" r:id="rId1092" xr:uid="{00000000-0004-0000-0200-000046040000}"/>
    <hyperlink ref="J1271" r:id="rId1093" xr:uid="{00000000-0004-0000-0200-000047040000}"/>
    <hyperlink ref="J1274" r:id="rId1094" xr:uid="{00000000-0004-0000-0200-000048040000}"/>
    <hyperlink ref="J1272" r:id="rId1095" xr:uid="{00000000-0004-0000-0200-000049040000}"/>
    <hyperlink ref="J1273" r:id="rId1096" xr:uid="{00000000-0004-0000-0200-00004A040000}"/>
    <hyperlink ref="J465" r:id="rId1097" xr:uid="{00000000-0004-0000-0200-00004B040000}"/>
    <hyperlink ref="J261" r:id="rId1098" xr:uid="{00000000-0004-0000-0200-00004C040000}"/>
    <hyperlink ref="J110" r:id="rId1099" display="https://www.bcb.gov.br/en/pressdetail/2407/nota" xr:uid="{00000000-0004-0000-0200-00004D040000}"/>
    <hyperlink ref="J111" r:id="rId1100" display="https://www.bcb.gov.br/en/pressdetail/2413/nota" xr:uid="{00000000-0004-0000-0200-00004E040000}"/>
    <hyperlink ref="J232" r:id="rId1101" display="https://www.bcentral.cl/en/content/-/details/banco-central-renueva-acuerdo-bilateral-con-banco-central-de-la-republica-popular-china" xr:uid="{00000000-0004-0000-0200-00004F040000}"/>
    <hyperlink ref="J233" r:id="rId1102" display="https://www.bcentral.cl/documents/33528/133205/pr31082021.pdf/5fac9985-d75e-d34f-b832-83b497227f6d?version=1.0&amp;t=1630508889700" xr:uid="{00000000-0004-0000-0200-000050040000}"/>
    <hyperlink ref="J315" r:id="rId1103" display="https://www.banrep.gov.co/en/banco-republicas-board-decides-unanimously-begin-normalizing-monetary-policy" xr:uid="{00000000-0004-0000-0200-000051040000}"/>
    <hyperlink ref="J841" r:id="rId1104" display="https://www.bnm.gov.my/-/monetary-policy-statement-09092021" xr:uid="{00000000-0004-0000-0200-000052040000}"/>
    <hyperlink ref="J820" r:id="rId1105" display="https://www.banxico.org.mx/publications-and-press/announcements-of-monetary-policy-decisions/%7B651C1161-C24B-9502-ABC0-F208D7717167%7D.pdf" xr:uid="{00000000-0004-0000-0200-000053040000}"/>
    <hyperlink ref="J819" r:id="rId1106" display="https://www.banxico.org.mx/publications-and-press/announcements-of-monetary-policy-decisions/%7B57D39E7B-00F0-6E54-1B95-CB5D9A99CC88%7D.pdf" xr:uid="{00000000-0004-0000-0200-000054040000}"/>
    <hyperlink ref="J923" r:id="rId1107" display="https://www.bcrp.gob.pe/eng-docs/Monetary-Policy/Informative-Notes/2021/informative-note-september-2021.pdf" xr:uid="{00000000-0004-0000-0200-000055040000}"/>
    <hyperlink ref="J922" r:id="rId1108" display="https://www.bcrp.gob.pe/eng-docs/Monetary-Policy/Informative-Notes/2021/informative-note-july-2021.pdf" xr:uid="{00000000-0004-0000-0200-000056040000}"/>
    <hyperlink ref="J188" r:id="rId1109" display="https://www.snb.ch/en/mmr/reference/pre_20210923/source/pre_20210923.en.pdf" xr:uid="{00000000-0004-0000-0200-000057040000}"/>
    <hyperlink ref="J453" r:id="rId1110" display="https://www.bankofengland.co.uk/news/2021/july/bank-of-england-to-suspend-liquidity-facility-in-euros-from-1-october-2021" xr:uid="{00000000-0004-0000-0200-000058040000}"/>
    <hyperlink ref="J454" r:id="rId1111" xr:uid="{00000000-0004-0000-0200-000059040000}"/>
    <hyperlink ref="J952" r:id="rId1112" display="https://www.bsp.gov.ph/SitePages/MediaAndResearch/MediaDisp.aspx?ItemId=5942" xr:uid="{00000000-0004-0000-0200-00005A040000}"/>
    <hyperlink ref="J350" r:id="rId1113" display="https://www.nationalbanken.dk/en/pressroom/Pages/2021/09/DNN202120349.aspx" xr:uid="{00000000-0004-0000-0200-00005B040000}"/>
    <hyperlink ref="J572" r:id="rId1114" display="https://www.bi.go.id/en/publikasi/ruang-media/news-release/Pages/sp_2324121.aspx" xr:uid="{00000000-0004-0000-0200-00005C040000}"/>
    <hyperlink ref="J716" r:id="rId1115" display="https://www.boj.or.jp/en/announcements/release_2021/k210922a.pdf" xr:uid="{00000000-0004-0000-0200-00005D040000}"/>
    <hyperlink ref="J866" r:id="rId1116" display="https://www.norges-bank.no/en/news-events/news-publications/Press-releases/2021/2021-09-23-rate/" xr:uid="{00000000-0004-0000-0200-00005E040000}"/>
    <hyperlink ref="J1082" r:id="rId1117" display="https://www.riksbank.se/en-gb/press-and-published/notices-and-press-releases/press-releases/2021/monetary-policy-decision--zero-interest-rate-and-asset-purchases-for-inflation-more-lastingly-close-to-2-per-cent/" xr:uid="{00000000-0004-0000-0200-00005F040000}"/>
    <hyperlink ref="J337" r:id="rId1118" xr:uid="{9DD3D292-C68B-44CE-8C0D-7BDFF89419D5}"/>
    <hyperlink ref="J412" r:id="rId1119" xr:uid="{816AB2A9-7B12-49CE-BF13-B2C5A1CC466E}"/>
    <hyperlink ref="J413" r:id="rId1120" xr:uid="{66B6401C-4B29-4D25-BA87-CA8FF64C543F}"/>
    <hyperlink ref="J523" r:id="rId1121" xr:uid="{23BECD05-3650-425E-99D3-CE1055B45B8A}"/>
    <hyperlink ref="J524" r:id="rId1122" xr:uid="{5B17031C-A661-41FB-9842-7CAE29F5F42D}"/>
    <hyperlink ref="J525" r:id="rId1123" xr:uid="{45F85C41-ED33-4178-BAED-2BD20E6567B1}"/>
    <hyperlink ref="J667" r:id="rId1124" xr:uid="{73DDB33A-3D2E-48CA-A23C-C2632A143993}"/>
    <hyperlink ref="J978" r:id="rId1125" xr:uid="{23E339D2-87A3-4D89-9380-A51B502AF468}"/>
    <hyperlink ref="J979" r:id="rId1126" xr:uid="{0E0063A3-423E-4A43-9D74-F84FF0926F97}"/>
    <hyperlink ref="J980" r:id="rId1127" xr:uid="{AC2125C3-9DF3-4EFA-856A-7F6AE575ADF7}"/>
    <hyperlink ref="J1039" r:id="rId1128" xr:uid="{82BCBD3B-0D58-486C-A1A2-7D703B412963}"/>
    <hyperlink ref="J1306" r:id="rId1129" xr:uid="{E8190336-1C4E-483A-A6C4-B1A43E653F19}"/>
    <hyperlink ref="J1174" r:id="rId1130" xr:uid="{CE5972C9-5D67-41E3-8F5A-884D8CFA0388}"/>
    <hyperlink ref="J1175" r:id="rId1131" xr:uid="{83EBCB43-92F6-44FC-81AF-6E6C96572EA2}"/>
    <hyperlink ref="J1275" r:id="rId1132" xr:uid="{D5811E27-68CF-460B-9D92-7F5E923FB086}"/>
    <hyperlink ref="J76" r:id="rId1133" xr:uid="{9C00DB7C-C5CB-4594-B2A4-BCB195CD7A61}"/>
    <hyperlink ref="J73" r:id="rId1134" xr:uid="{FBC5D456-208B-4AE8-B8A0-54224F78442E}"/>
    <hyperlink ref="J77" r:id="rId1135" xr:uid="{AA946D71-A875-459F-BBA7-F4B99740B473}"/>
    <hyperlink ref="J168" r:id="rId1136" xr:uid="{3914E5B0-A5F0-43AA-90DF-8D014FF71E7C}"/>
    <hyperlink ref="J604" r:id="rId1137" xr:uid="{0F89BBA4-8A32-404D-831F-E521D6E9D33D}"/>
    <hyperlink ref="J605" r:id="rId1138" xr:uid="{7FB74530-2B8B-4C16-AC5C-7687C51D00FE}"/>
    <hyperlink ref="J894" r:id="rId1139" xr:uid="{FD1A22C6-71D4-4E0A-A38E-5854254572BE}"/>
    <hyperlink ref="J895" r:id="rId1140" xr:uid="{59286081-3F6F-4334-A0BD-CB7BD013579E}"/>
    <hyperlink ref="J999" r:id="rId1141" xr:uid="{8F42A515-483D-4092-9369-09BDFE72B401}"/>
    <hyperlink ref="J263" r:id="rId1142" xr:uid="{36144F1E-171B-49CD-9DA4-799BF3AFE740}"/>
    <hyperlink ref="J338" r:id="rId1143" xr:uid="{3666B877-0B76-4F20-86AA-E09E0399C9B9}"/>
    <hyperlink ref="J339" r:id="rId1144" xr:uid="{B5067166-194D-4DB5-B512-97A53990CD20}"/>
    <hyperlink ref="J1276" r:id="rId1145" xr:uid="{987D8772-428F-43B2-ADAD-DBBD29454995}"/>
    <hyperlink ref="J1253" r:id="rId1146" xr:uid="{5C2C0033-C009-4422-BB42-F837BB40F772}"/>
    <hyperlink ref="J1277" r:id="rId1147" xr:uid="{F0DF6EF8-6D18-4225-8DA3-4747CC729CA0}"/>
    <hyperlink ref="J1259" r:id="rId1148" xr:uid="{D470F527-FFD6-45F5-A109-F37DFA3531C1}"/>
    <hyperlink ref="J1176" r:id="rId1149" xr:uid="{CA341838-21E0-4D4B-9EBD-D47DB463C538}"/>
    <hyperlink ref="J1177" r:id="rId1150" xr:uid="{F06D6AF8-4556-49FE-AA5D-E994F1035256}"/>
    <hyperlink ref="J1178" r:id="rId1151" xr:uid="{047BE711-3F92-4DF9-B2D4-49D8D76E97E0}"/>
    <hyperlink ref="J1179" r:id="rId1152" xr:uid="{B6A85BBC-A85E-4B95-A5AF-9322DD4B05D7}"/>
    <hyperlink ref="J1180" r:id="rId1153" xr:uid="{469962FA-6C33-403C-A153-7509B24F8CE3}"/>
    <hyperlink ref="J1182" r:id="rId1154" xr:uid="{3EB9EC93-84E2-48D8-9F45-DBDA2DACED14}"/>
    <hyperlink ref="J1183" r:id="rId1155" xr:uid="{0531B02A-F7A4-4DE7-BD22-6B2A0BA6D1BA}"/>
    <hyperlink ref="J1181" r:id="rId1156" xr:uid="{06092736-B94F-4612-9CC4-3549CB54E305}"/>
    <hyperlink ref="J414" r:id="rId1157" xr:uid="{ACBA2CBE-F2B5-410A-95CD-EC1A17CA813C}"/>
    <hyperlink ref="J415" r:id="rId1158" xr:uid="{43705A5A-19E2-4C14-9E0C-E94943F8B181}"/>
    <hyperlink ref="J417" r:id="rId1159" xr:uid="{BAF20E60-C161-4A91-A883-0659BCEA3920}"/>
    <hyperlink ref="J416" r:id="rId1160" xr:uid="{520D94FC-3129-4901-90E8-6E89CCC788A0}"/>
    <hyperlink ref="J526" r:id="rId1161" xr:uid="{8ECE22D7-25BF-4A26-BC49-F800F10403CE}"/>
    <hyperlink ref="J527" r:id="rId1162" xr:uid="{D620EB3E-C1CE-4B26-AE5B-508D66493A8E}"/>
    <hyperlink ref="J528" r:id="rId1163" xr:uid="{0598AEE7-5EC5-40A2-A8B9-45E54E9FC791}"/>
    <hyperlink ref="J529" r:id="rId1164" xr:uid="{C5FD76CB-F9F0-4388-8BB1-67891F01EFCD}"/>
    <hyperlink ref="J530" r:id="rId1165" xr:uid="{5051802B-7976-498C-BEDC-EE9B1B6C1084}"/>
    <hyperlink ref="J531" r:id="rId1166" xr:uid="{F8645BF0-2835-4CB0-A367-809AA9879817}"/>
    <hyperlink ref="J533" r:id="rId1167" xr:uid="{2FFCFE91-28D5-497E-8C64-3714462C555D}"/>
    <hyperlink ref="J534" r:id="rId1168" xr:uid="{4D98FA5D-0D0B-4BA2-8536-04E1516C7F10}"/>
    <hyperlink ref="J535" r:id="rId1169" xr:uid="{55856AC3-BCEE-4323-82DC-807EA64CBAE7}"/>
    <hyperlink ref="J536" r:id="rId1170" xr:uid="{DC851CBA-2C6E-4688-9332-2D013B8405E6}"/>
    <hyperlink ref="J532" r:id="rId1171" xr:uid="{89284CBE-E731-4E8A-B55E-ACE1BFEA6C59}"/>
    <hyperlink ref="J775" r:id="rId1172" xr:uid="{B869D140-4CBF-476D-B98A-4388766B7BCC}"/>
    <hyperlink ref="J776" r:id="rId1173" xr:uid="{F4492E4B-5E6B-4E4C-80A7-658EADA0A113}"/>
    <hyperlink ref="J981" r:id="rId1174" xr:uid="{ADA56042-CD33-4B1F-9E41-840646691877}"/>
    <hyperlink ref="J982" r:id="rId1175" xr:uid="{DBEF15FE-1463-4397-8F67-AFE1DD4EF0FB}"/>
    <hyperlink ref="J983" r:id="rId1176" xr:uid="{91615CBC-D29C-403F-98A8-CC189495D33A}"/>
    <hyperlink ref="J1000" r:id="rId1177" xr:uid="{1DDACDFF-0E09-40AB-9BB6-8C723D2CFE08}"/>
    <hyperlink ref="J1001" r:id="rId1178" xr:uid="{E4138E8E-DCBB-4BD0-BB99-2141104DA203}"/>
    <hyperlink ref="J1307" r:id="rId1179" xr:uid="{8B4A5A9D-7202-4FA0-ADE6-08B61FBBE55C}"/>
    <hyperlink ref="J1126" r:id="rId1180" xr:uid="{E68811CE-D92C-4457-9A1C-2A54F4A1F8DA}"/>
    <hyperlink ref="J1125" r:id="rId1181" xr:uid="{6ED27873-DEEE-40D2-BB7A-E43F50E0FD40}"/>
    <hyperlink ref="J1127" r:id="rId1182" xr:uid="{DB594030-7B74-4D03-AA98-234FA8A08D38}"/>
    <hyperlink ref="J762" r:id="rId1183" xr:uid="{D04AA4CA-BDEA-42DD-B5ED-831762635D81}"/>
    <hyperlink ref="J763" r:id="rId1184" xr:uid="{2954C3EA-000B-418A-9134-96CF27FFF73E}"/>
    <hyperlink ref="J668" r:id="rId1185" xr:uid="{5D72738F-21CB-4C80-AAD4-66BE0BDE6D3A}"/>
    <hyperlink ref="J669" r:id="rId1186" xr:uid="{2C0FB6AC-AEA8-4E06-9FF1-3AE05C5C29F9}"/>
    <hyperlink ref="J670" r:id="rId1187" xr:uid="{3C078280-4A91-4449-88D9-8C17CD1A14B4}"/>
    <hyperlink ref="J573" r:id="rId1188" xr:uid="{126DE292-3E3E-45C3-8D0C-8E2F5904A62F}"/>
    <hyperlink ref="J575" r:id="rId1189" xr:uid="{AC968252-7F59-4085-88BE-4BA9A956AB77}"/>
    <hyperlink ref="J41" r:id="rId1190" display="https://www.bcra.gob.ar/Noticias/medidas-bcra-beneficio-sector-productivo-i.asp" xr:uid="{6308A819-3110-4480-90DB-704E524162D7}"/>
    <hyperlink ref="J42" r:id="rId1191" display="https://www.bcra.gob.ar/Noticias/El-BCRA-modifica-los-instrumentos-de-pol%C3%ADtica-monetaria-i.asp" xr:uid="{CC69A223-156E-4830-8FA7-49FC63DB33A7}"/>
    <hyperlink ref="J112" r:id="rId1192" display="https://www.bcb.gov.br/en/pressdetail/2418/nota" xr:uid="{EC83D020-8D2B-4690-9C59-E72A6BB93AC3}"/>
    <hyperlink ref="J113" r:id="rId1193" display="https://www.bcb.gov.br/en/pressdetail/2423/nota" xr:uid="{001E1C31-27B5-42C3-BB49-72DB1087AF24}"/>
    <hyperlink ref="J169" r:id="rId1194" xr:uid="{3AB384CE-3099-48B9-ABF4-FDEA838D5092}"/>
    <hyperlink ref="J170" r:id="rId1195" xr:uid="{92EA30DE-DA62-4820-9259-2814BC762B79}"/>
    <hyperlink ref="J171" r:id="rId1196" xr:uid="{1E815C47-5B6F-48F7-B891-C3671DD4455C}"/>
    <hyperlink ref="J264" r:id="rId1197" xr:uid="{911D16AB-7DE7-48F8-9107-535C68DB3167}"/>
    <hyperlink ref="J266" r:id="rId1198" xr:uid="{F1954EF2-A47B-4705-AA63-C5AF842249AE}"/>
    <hyperlink ref="J265" r:id="rId1199" xr:uid="{07B7AAF4-9B3A-46F2-B71D-E6A0FA4ED7DD}"/>
    <hyperlink ref="J268" r:id="rId1200" xr:uid="{A83DFFF2-37C1-43C2-BCF5-6D9FEC9FF1D0}"/>
    <hyperlink ref="J267" r:id="rId1201" xr:uid="{C9438E36-5B6A-43E5-8E34-83D87174249A}"/>
    <hyperlink ref="J269" r:id="rId1202" xr:uid="{BFA80253-690B-4AC3-B2E9-CD1FD63058C0}"/>
    <hyperlink ref="J606" r:id="rId1203" xr:uid="{94E97028-045C-452B-8F02-3156C5392BFF}"/>
    <hyperlink ref="J896" r:id="rId1204" xr:uid="{FBE715F6-4FCD-421D-AFD8-43D62E7E8CA3}"/>
    <hyperlink ref="J1053" r:id="rId1205" xr:uid="{2C302935-B7BB-46E6-8262-A1C72A33156E}"/>
    <hyperlink ref="J1101" r:id="rId1206" xr:uid="{8634AD88-62AD-4798-B132-931DD3898CC1}"/>
    <hyperlink ref="J1102" r:id="rId1207" xr:uid="{B4282656-A48B-468E-BA92-046529A45143}"/>
    <hyperlink ref="J1103" r:id="rId1208" xr:uid="{68B34FF7-0B82-4884-B977-DF59910C8996}"/>
    <hyperlink ref="J953" r:id="rId1209" xr:uid="{43A34BE6-EF02-4E8E-94D6-BB2B9D6E317B}"/>
    <hyperlink ref="J954" r:id="rId1210" xr:uid="{81D1BE7F-4D6E-44B1-BE18-D6329EB8B3E5}"/>
    <hyperlink ref="J17" r:id="rId1211" xr:uid="{F6E8D4D0-5F91-4FF8-83F7-1EE1C60DA703}"/>
    <hyperlink ref="J574" r:id="rId1212" display="https://www.bi.go.id/en/publikasi/ruang-media/news-release/Pages/sp_2326221.aspx" xr:uid="{8FB84040-F8BB-4263-98CB-0C4AB70265F7}"/>
    <hyperlink ref="J576" r:id="rId1213" display="https://www.bi.go.id/en/publikasi/ruang-media/news-release/Pages/sp_2326821.aspx" xr:uid="{F7472175-2764-46EF-B160-68912967D930}"/>
    <hyperlink ref="J577" r:id="rId1214" display="https://www.bi.go.id/en/publikasi/ruang-media/news-release/Pages/sp_2328821.aspx" xr:uid="{A1858FF9-BF1D-47E4-A689-9116A0749FEF}"/>
    <hyperlink ref="J578" r:id="rId1215" display="https://www.bi.go.id/en/publikasi/ruang-media/news-release/Pages/sp_2328821.aspx" xr:uid="{1AAE933C-F144-4B5A-A2EC-7267BCE394D6}"/>
    <hyperlink ref="J579" r:id="rId1216" display="https://www.bi.go.id/en/publikasi/ruang-media/news-release/Pages/sp_2330421.aspx" xr:uid="{DD080EDE-1649-4B28-9E8B-57883906154D}"/>
    <hyperlink ref="J580" r:id="rId1217" display="https://www.bi.go.id/en/publikasi/ruang-media/news-release/Pages/sp_2333221.aspx" xr:uid="{7B57BCA6-A292-4B01-9E1E-45B9982F451D}"/>
    <hyperlink ref="J270" r:id="rId1218" xr:uid="{86F6F5DE-445D-4225-B1FA-A41EDA5AA041}"/>
    <hyperlink ref="J234" r:id="rId1219" display="https://www.bcentral.cl/documents/33528/3225953/pr13102021.pdf/5a37d19d-18ed-bd84-60a3-f37ace3ce1c7?version=1.0&amp;t=1634158590827" xr:uid="{238C3E85-D5BB-44FD-A689-AE9665B1CC5A}"/>
    <hyperlink ref="J235" r:id="rId1220" display="https://www.bcentral.cl/documents/33528/3225953/ComunicadoReunionRPM_14Diciembre2021.pdf/8664e1e1-2b6e-0fc6-ca1d-1f7f435109fb?version=1.0&amp;t=1639514331570" xr:uid="{B1D00020-6D95-4763-AAB9-93EFC2036E21}"/>
    <hyperlink ref="J316" r:id="rId1221" display="https://www.banrep.gov.co/en/banco-republicas-board-decides-unanimously-continue-monetary-policy-normalization" xr:uid="{AB81CE2E-DA23-48BC-851E-B9BE20D3D037}"/>
    <hyperlink ref="J317" r:id="rId1222" display="https://www.banrep.gov.co/en/banco-republicas-board-directors-bdbr-raises-interest-rates-50-basis-points" xr:uid="{FE0F81E2-5CE9-4F8D-A0B6-F18E8B17E2DB}"/>
    <hyperlink ref="J842" r:id="rId1223" display="https://www.bnm.gov.my/-/monetary-policy-statement-03112021" xr:uid="{E69C7CA9-B01B-43B5-A0E1-B463235270E6}"/>
    <hyperlink ref="J843" r:id="rId1224" display="https://www.bnm.gov.my/-/bilateral-currency-swap-pbc" xr:uid="{BE2F2886-5540-4406-86C4-0159C0085AE2}"/>
    <hyperlink ref="J821" r:id="rId1225" display="https://www.banxico.org.mx/publications-and-press/announcements-of-monetary-policy-decisions/%7B829DAF9D-A899-497B-C417-4E175D751530%7D.pdf" xr:uid="{29DF2E0B-CB37-4F5E-AC46-CED140CC949A}"/>
    <hyperlink ref="J822" r:id="rId1226" display="https://www.banxico.org.mx/publications-and-press/announcements-of-monetary-policy-decisions/%7B8A33C7BC-8655-1224-2366-7AFA0053C669%7D.pdf" xr:uid="{8130AAC3-D846-4990-ACBA-4321D42B37E6}"/>
    <hyperlink ref="J924" r:id="rId1227" display="https://www.bcrp.gob.pe/eng-docs/Monetary-Policy/Informative-Notes/2021/informative-note-october-2021.pdf" xr:uid="{A047A5F1-B0AF-4966-A037-EF3353C30594}"/>
    <hyperlink ref="J927" r:id="rId1228" display="https://www.bcrp.gob.pe/eng-docs/Monetary-Policy/Informative-Notes/2022/informative-note-january-2022.pdf" xr:uid="{019B0AFD-B439-4171-A556-8B8D9C46D67A}"/>
    <hyperlink ref="J926" r:id="rId1229" display="https://www.bcrp.gob.pe/eng-docs/Monetary-Policy/Informative-Notes/2021/informative-note-december-2021.pdf" xr:uid="{7BBCDE3A-7302-460B-BBA9-C02A97CBE53F}"/>
    <hyperlink ref="J925" r:id="rId1230" display="https://www.bcrp.gob.pe/eng-docs/Monetary-Policy/Informative-Notes/2021/informative-note-november-2021.pdf" xr:uid="{E6E7976B-E053-4481-82DD-8EB06E5C36AF}"/>
    <hyperlink ref="J189" r:id="rId1231" display="https://www.snb.ch/en/mmr/reference/pre_20211216/source/pre_20211216.en.pdf" xr:uid="{DB1297BF-BC91-4B34-90DB-0D81BB54866D}"/>
    <hyperlink ref="J455" r:id="rId1232" display="https://www.bankofengland.co.uk/monetary-policy-summary-and-minutes/2021/september-2021" xr:uid="{7BAF0C23-DB8B-4158-870C-3CE65A93E6F0}"/>
    <hyperlink ref="J456" r:id="rId1233" display="https://www.bankofengland.co.uk/monetary-policy-summary-and-minutes/2021/november-2021" xr:uid="{58C350CF-EA5A-40FA-8BAB-E9DD64FD4EC4}"/>
    <hyperlink ref="J717" r:id="rId1234" display="https://www.boj.or.jp/en/announcements/release_2021/k211028a.pdf" xr:uid="{9EB90ED5-C2F6-4310-B33C-FDECE77ABF93}"/>
    <hyperlink ref="J718" r:id="rId1235" display="https://www.boj.or.jp/en/announcements/release_2021/k211217a.pdf" xr:uid="{FD8CD07E-2660-48D1-9630-09DE1F04917B}"/>
    <hyperlink ref="J719" r:id="rId1236" display="https://www.boj.or.jp/en/announcements/release_2021/k211217a.pdf" xr:uid="{88099043-0F40-4BCB-818D-7056D763D898}"/>
    <hyperlink ref="J867" r:id="rId1237" display="https://www.norges-bank.no/en/news-events/news-publications/Press-releases/2021/2021-11-04-rate/" xr:uid="{C33CA503-E49F-4F12-A703-73B9E0F832BE}"/>
    <hyperlink ref="J868" r:id="rId1238" display="https://www.norges-bank.no/en/news-events/news-publications/Press-releases/2021/2021-12-16-rate/" xr:uid="{BB64D61A-8002-431D-8771-AAA8214AEABF}"/>
    <hyperlink ref="J1040" r:id="rId1239" display="https://cbr.ru/eng/press/pr/?file=22102021_133000Key_eng.htm" xr:uid="{5744495F-CA0D-4315-9416-E9E777239CD1}"/>
    <hyperlink ref="J1042" r:id="rId1240" display="https://cbr.ru/eng/press/pr/?file=17122021_133000Key_eng.htm" xr:uid="{6A1CE5EB-607B-4833-8A84-19B87DEA6F42}"/>
    <hyperlink ref="J1083" r:id="rId1241" display="https://www.riksbank.se/en-gb/press-and-published/notices-and-press-releases/press-releases/2021/monetary-policy-decision-zero-interest-rate-and-unchanged-asset-holdings/" xr:uid="{0650F844-A45D-488E-B02B-8FBA6B3EF7CB}"/>
    <hyperlink ref="J1084" r:id="rId1242" display="https://www.riksbank.se/en-gb/press-and-published/notices-and-press-releases/notices/2021/riksbank-joins-the-federal-reserves-repo-facility-in-usd/" xr:uid="{C573C8A5-C21C-4772-9219-674DD1700042}"/>
    <hyperlink ref="J63" r:id="rId1243" display="https://www.rba.gov.au/media-releases/2020/mr-20-28.html" xr:uid="{F39E2FC1-F166-4196-A218-22916BFBA9DE}"/>
    <hyperlink ref="J78" r:id="rId1244" display="https://www.rba.gov.au/media-releases/2021/mr-21-24.html" xr:uid="{70D5B573-26BB-4E84-90AA-7EE4B56E296D}"/>
    <hyperlink ref="J79" r:id="rId1245" display="https://www.rba.gov.au/media-releases/2021/mr-21-24.html" xr:uid="{B43274FF-DD4F-48A1-A1D6-A1CA0D05B2F6}"/>
    <hyperlink ref="J80" r:id="rId1246" display="https://www.rba.gov.au/media-releases/2021/mr-21-29.html" xr:uid="{1AC5F7A7-3326-49CB-A5E1-BB8098942016}"/>
    <hyperlink ref="J64" r:id="rId1247" display="https://www.rba.gov.au/media-releases/2021/mr-21-24.html" xr:uid="{A7A3D847-353B-4EE2-8E26-7EA1A16F5FF3}"/>
    <hyperlink ref="J457" r:id="rId1248" display="https://www.bankofengland.co.uk/monetary-policy-summary-and-minutes/2021/december-2021" xr:uid="{73AD7FE0-04ED-4551-9DA0-7252FBE844A3}"/>
    <hyperlink ref="J1041" r:id="rId1249" xr:uid="{FD165BE2-70EA-40D9-93C0-5EAADB695CA3}"/>
  </hyperlinks>
  <pageMargins left="0.7" right="0.7" top="0.75" bottom="0.75" header="0.3" footer="0.3"/>
  <pageSetup paperSize="9" orientation="portrait" verticalDpi="1200" r:id="rId125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39997558519241921"/>
  </sheetPr>
  <dimension ref="A1:H529"/>
  <sheetViews>
    <sheetView zoomScale="80" zoomScaleNormal="80" workbookViewId="0">
      <pane xSplit="2" ySplit="1" topLeftCell="C225" activePane="bottomRight" state="frozen"/>
      <selection pane="topRight" activeCell="B1" sqref="B1"/>
      <selection pane="bottomLeft" activeCell="A3" sqref="A3"/>
      <selection pane="bottomRight" activeCell="G522" sqref="G522"/>
    </sheetView>
  </sheetViews>
  <sheetFormatPr defaultColWidth="9" defaultRowHeight="28.5" customHeight="1" x14ac:dyDescent="0.3"/>
  <cols>
    <col min="1" max="1" width="17.625" style="37" customWidth="1"/>
    <col min="2" max="3" width="10.625" style="37" customWidth="1"/>
    <col min="4" max="4" width="16.625" style="46" customWidth="1"/>
    <col min="5" max="6" width="10.625" style="84" customWidth="1"/>
    <col min="7" max="7" width="164.5" style="87" customWidth="1"/>
    <col min="8" max="8" width="50.625" style="46" customWidth="1"/>
    <col min="9" max="16384" width="9" style="37"/>
  </cols>
  <sheetData>
    <row r="1" spans="1:8" s="3" customFormat="1" ht="28.5" customHeight="1" x14ac:dyDescent="0.3">
      <c r="A1" s="3" t="s">
        <v>22</v>
      </c>
      <c r="B1" s="3" t="s">
        <v>202</v>
      </c>
      <c r="C1" s="3" t="s">
        <v>200</v>
      </c>
      <c r="D1" s="56" t="s">
        <v>2538</v>
      </c>
      <c r="E1" s="82" t="s">
        <v>2539</v>
      </c>
      <c r="F1" s="82" t="s">
        <v>2540</v>
      </c>
      <c r="G1" s="82" t="s">
        <v>2541</v>
      </c>
      <c r="H1" s="56" t="s">
        <v>2542</v>
      </c>
    </row>
    <row r="2" spans="1:8" ht="28.5" customHeight="1" x14ac:dyDescent="0.3">
      <c r="A2" s="37" t="s">
        <v>208</v>
      </c>
      <c r="B2" s="37" t="s">
        <v>44</v>
      </c>
      <c r="C2" s="58">
        <v>43894</v>
      </c>
      <c r="D2" s="46" t="s">
        <v>2543</v>
      </c>
      <c r="E2" s="54">
        <v>-5.0000000000000001E-3</v>
      </c>
      <c r="F2" s="54"/>
      <c r="G2" s="83"/>
      <c r="H2" s="46" t="s">
        <v>2544</v>
      </c>
    </row>
    <row r="3" spans="1:8" ht="28.5" customHeight="1" x14ac:dyDescent="0.3">
      <c r="A3" s="37" t="s">
        <v>208</v>
      </c>
      <c r="B3" s="37" t="s">
        <v>44</v>
      </c>
      <c r="C3" s="58">
        <v>43906</v>
      </c>
      <c r="D3" s="46" t="s">
        <v>2543</v>
      </c>
      <c r="E3" s="54">
        <v>-7.4999999999999997E-3</v>
      </c>
      <c r="F3" s="54"/>
      <c r="G3" s="83"/>
      <c r="H3" s="46" t="s">
        <v>2545</v>
      </c>
    </row>
    <row r="4" spans="1:8" ht="28.5" customHeight="1" x14ac:dyDescent="0.3">
      <c r="A4" s="37" t="s">
        <v>208</v>
      </c>
      <c r="B4" s="37" t="s">
        <v>44</v>
      </c>
      <c r="C4" s="34">
        <v>44364</v>
      </c>
      <c r="D4" s="46" t="s">
        <v>2543</v>
      </c>
      <c r="E4" s="84">
        <v>5.0000000000000001E-4</v>
      </c>
      <c r="F4" s="84">
        <v>1.5E-3</v>
      </c>
      <c r="G4" s="37"/>
      <c r="H4" s="87" t="s">
        <v>2546</v>
      </c>
    </row>
    <row r="5" spans="1:8" ht="28.5" customHeight="1" x14ac:dyDescent="0.3">
      <c r="A5" s="37" t="s">
        <v>208</v>
      </c>
      <c r="B5" s="37" t="s">
        <v>44</v>
      </c>
      <c r="C5" s="58">
        <v>44406</v>
      </c>
      <c r="D5" s="46" t="s">
        <v>2543</v>
      </c>
      <c r="E5" s="84">
        <v>0</v>
      </c>
      <c r="F5" s="84">
        <v>1.5E-3</v>
      </c>
      <c r="H5" s="46" t="s">
        <v>2547</v>
      </c>
    </row>
    <row r="6" spans="1:8" ht="28.5" customHeight="1" x14ac:dyDescent="0.3">
      <c r="A6" s="37" t="s">
        <v>246</v>
      </c>
      <c r="B6" s="37" t="s">
        <v>4</v>
      </c>
      <c r="C6" s="58">
        <v>43874</v>
      </c>
      <c r="D6" s="46" t="s">
        <v>2543</v>
      </c>
      <c r="E6" s="84">
        <v>-0.04</v>
      </c>
      <c r="F6" s="84">
        <v>0.44</v>
      </c>
      <c r="G6" s="85"/>
    </row>
    <row r="7" spans="1:8" ht="28.5" customHeight="1" x14ac:dyDescent="0.3">
      <c r="A7" s="37" t="s">
        <v>246</v>
      </c>
      <c r="B7" s="37" t="s">
        <v>4</v>
      </c>
      <c r="C7" s="58">
        <v>43880</v>
      </c>
      <c r="D7" s="46" t="s">
        <v>2543</v>
      </c>
      <c r="E7" s="84">
        <v>-0.04</v>
      </c>
      <c r="F7" s="84">
        <v>0.4</v>
      </c>
      <c r="G7" s="85"/>
    </row>
    <row r="8" spans="1:8" ht="28.5" customHeight="1" x14ac:dyDescent="0.3">
      <c r="A8" s="37" t="s">
        <v>246</v>
      </c>
      <c r="B8" s="37" t="s">
        <v>4</v>
      </c>
      <c r="C8" s="58">
        <v>43895</v>
      </c>
      <c r="D8" s="46" t="s">
        <v>2543</v>
      </c>
      <c r="E8" s="84">
        <v>-0.02</v>
      </c>
      <c r="F8" s="84">
        <v>0.38</v>
      </c>
      <c r="G8" s="85"/>
    </row>
    <row r="9" spans="1:8" ht="28.5" customHeight="1" x14ac:dyDescent="0.3">
      <c r="A9" s="37" t="s">
        <v>276</v>
      </c>
      <c r="B9" s="37" t="s">
        <v>4</v>
      </c>
      <c r="C9" s="58">
        <v>44105</v>
      </c>
      <c r="D9" s="46" t="s">
        <v>2548</v>
      </c>
      <c r="E9" s="84">
        <v>0.05</v>
      </c>
      <c r="F9" s="84">
        <v>0.24</v>
      </c>
      <c r="G9" s="85"/>
    </row>
    <row r="10" spans="1:8" ht="28.5" customHeight="1" x14ac:dyDescent="0.3">
      <c r="A10" s="37" t="s">
        <v>276</v>
      </c>
      <c r="B10" s="37" t="s">
        <v>4</v>
      </c>
      <c r="C10" s="58">
        <v>44112</v>
      </c>
      <c r="D10" s="46" t="s">
        <v>2548</v>
      </c>
      <c r="E10" s="84">
        <v>0.03</v>
      </c>
      <c r="F10" s="84">
        <v>0.27</v>
      </c>
      <c r="G10" s="85"/>
    </row>
    <row r="11" spans="1:8" ht="28.5" customHeight="1" x14ac:dyDescent="0.3">
      <c r="A11" s="37" t="s">
        <v>246</v>
      </c>
      <c r="B11" s="37" t="s">
        <v>4</v>
      </c>
      <c r="C11" s="58">
        <v>44112</v>
      </c>
      <c r="D11" s="46" t="s">
        <v>2543</v>
      </c>
      <c r="E11" s="84">
        <v>-0.01</v>
      </c>
      <c r="F11" s="84">
        <v>0.37</v>
      </c>
      <c r="G11" s="85"/>
      <c r="H11" s="37"/>
    </row>
    <row r="12" spans="1:8" ht="28.5" customHeight="1" x14ac:dyDescent="0.3">
      <c r="A12" s="37" t="s">
        <v>276</v>
      </c>
      <c r="B12" s="37" t="s">
        <v>4</v>
      </c>
      <c r="C12" s="58">
        <v>44119</v>
      </c>
      <c r="D12" s="46" t="s">
        <v>2548</v>
      </c>
      <c r="E12" s="84">
        <v>0.03</v>
      </c>
      <c r="F12" s="84">
        <v>0.3</v>
      </c>
      <c r="G12" s="85"/>
    </row>
    <row r="13" spans="1:8" ht="28.5" customHeight="1" x14ac:dyDescent="0.3">
      <c r="A13" s="37" t="s">
        <v>246</v>
      </c>
      <c r="B13" s="37" t="s">
        <v>4</v>
      </c>
      <c r="C13" s="58">
        <v>44119</v>
      </c>
      <c r="D13" s="46" t="s">
        <v>2543</v>
      </c>
      <c r="E13" s="84">
        <v>-0.01</v>
      </c>
      <c r="F13" s="84">
        <v>0.36</v>
      </c>
      <c r="G13" s="85"/>
    </row>
    <row r="14" spans="1:8" ht="28.5" customHeight="1" x14ac:dyDescent="0.3">
      <c r="A14" s="37" t="s">
        <v>276</v>
      </c>
      <c r="B14" s="37" t="s">
        <v>4</v>
      </c>
      <c r="C14" s="58">
        <v>44135</v>
      </c>
      <c r="D14" s="46" t="s">
        <v>2548</v>
      </c>
      <c r="E14" s="84">
        <v>0.01</v>
      </c>
      <c r="F14" s="84">
        <v>0.31</v>
      </c>
      <c r="G14" s="85"/>
    </row>
    <row r="15" spans="1:8" ht="28.5" customHeight="1" x14ac:dyDescent="0.3">
      <c r="A15" s="37" t="s">
        <v>246</v>
      </c>
      <c r="B15" s="37" t="s">
        <v>4</v>
      </c>
      <c r="C15" s="58">
        <v>44147</v>
      </c>
      <c r="D15" s="46" t="s">
        <v>2543</v>
      </c>
      <c r="E15" s="84">
        <v>0.02</v>
      </c>
      <c r="F15" s="84">
        <v>0.38</v>
      </c>
      <c r="G15" s="85"/>
    </row>
    <row r="16" spans="1:8" ht="28.5" customHeight="1" x14ac:dyDescent="0.3">
      <c r="A16" s="37" t="s">
        <v>276</v>
      </c>
      <c r="B16" s="37" t="s">
        <v>4</v>
      </c>
      <c r="C16" s="58">
        <v>44147</v>
      </c>
      <c r="D16" s="46" t="s">
        <v>2548</v>
      </c>
      <c r="E16" s="84">
        <v>0.01</v>
      </c>
      <c r="F16" s="84">
        <v>0.32</v>
      </c>
      <c r="G16" s="85"/>
    </row>
    <row r="17" spans="1:7" ht="28.5" customHeight="1" x14ac:dyDescent="0.3">
      <c r="A17" s="37" t="s">
        <v>246</v>
      </c>
      <c r="B17" s="37" t="s">
        <v>4</v>
      </c>
      <c r="C17" s="58">
        <v>44567</v>
      </c>
      <c r="D17" s="46" t="s">
        <v>2543</v>
      </c>
      <c r="E17" s="84">
        <v>0.02</v>
      </c>
      <c r="F17" s="84">
        <v>0.4</v>
      </c>
    </row>
    <row r="18" spans="1:7" ht="28.5" customHeight="1" x14ac:dyDescent="0.3">
      <c r="A18" s="37" t="s">
        <v>298</v>
      </c>
      <c r="B18" s="37" t="s">
        <v>6</v>
      </c>
      <c r="C18" s="58">
        <v>43893</v>
      </c>
      <c r="D18" s="46" t="s">
        <v>2543</v>
      </c>
      <c r="E18" s="54">
        <v>-2.5000000000000001E-3</v>
      </c>
      <c r="F18" s="54">
        <v>5.0000000000000001E-3</v>
      </c>
      <c r="G18" s="83"/>
    </row>
    <row r="19" spans="1:7" ht="28.5" customHeight="1" x14ac:dyDescent="0.3">
      <c r="A19" s="37" t="s">
        <v>298</v>
      </c>
      <c r="B19" s="37" t="s">
        <v>6</v>
      </c>
      <c r="C19" s="58">
        <v>43909</v>
      </c>
      <c r="D19" s="46" t="s">
        <v>2543</v>
      </c>
      <c r="E19" s="54">
        <v>-2.5000000000000001E-3</v>
      </c>
      <c r="F19" s="54">
        <v>2.5000000000000001E-3</v>
      </c>
      <c r="G19" s="86" t="s">
        <v>2549</v>
      </c>
    </row>
    <row r="20" spans="1:7" ht="28.5" customHeight="1" x14ac:dyDescent="0.3">
      <c r="A20" s="37" t="s">
        <v>298</v>
      </c>
      <c r="B20" s="37" t="s">
        <v>6</v>
      </c>
      <c r="C20" s="58">
        <v>43928</v>
      </c>
      <c r="D20" s="46" t="s">
        <v>2543</v>
      </c>
      <c r="E20" s="54">
        <v>0</v>
      </c>
      <c r="F20" s="54">
        <v>2.5000000000000001E-3</v>
      </c>
      <c r="G20" s="86" t="s">
        <v>2549</v>
      </c>
    </row>
    <row r="21" spans="1:7" ht="28.5" customHeight="1" x14ac:dyDescent="0.3">
      <c r="A21" s="37" t="s">
        <v>298</v>
      </c>
      <c r="B21" s="37" t="s">
        <v>6</v>
      </c>
      <c r="C21" s="58">
        <v>43956</v>
      </c>
      <c r="D21" s="46" t="s">
        <v>2543</v>
      </c>
      <c r="E21" s="54">
        <v>0</v>
      </c>
      <c r="F21" s="54">
        <v>2.5000000000000001E-3</v>
      </c>
      <c r="G21" s="86" t="s">
        <v>2549</v>
      </c>
    </row>
    <row r="22" spans="1:7" ht="28.5" customHeight="1" x14ac:dyDescent="0.3">
      <c r="A22" s="37" t="s">
        <v>298</v>
      </c>
      <c r="B22" s="37" t="s">
        <v>6</v>
      </c>
      <c r="C22" s="58">
        <v>43984</v>
      </c>
      <c r="D22" s="46" t="s">
        <v>2543</v>
      </c>
      <c r="E22" s="54">
        <v>0</v>
      </c>
      <c r="F22" s="54">
        <v>2.5000000000000001E-3</v>
      </c>
      <c r="G22" s="86" t="s">
        <v>2550</v>
      </c>
    </row>
    <row r="23" spans="1:7" ht="28.5" customHeight="1" x14ac:dyDescent="0.3">
      <c r="A23" s="37" t="s">
        <v>298</v>
      </c>
      <c r="B23" s="37" t="s">
        <v>6</v>
      </c>
      <c r="C23" s="58">
        <v>44019</v>
      </c>
      <c r="D23" s="46" t="s">
        <v>2543</v>
      </c>
      <c r="E23" s="54">
        <v>0</v>
      </c>
      <c r="F23" s="54">
        <v>2.5000000000000001E-3</v>
      </c>
      <c r="G23" s="86" t="s">
        <v>2550</v>
      </c>
    </row>
    <row r="24" spans="1:7" ht="27.75" customHeight="1" x14ac:dyDescent="0.3">
      <c r="A24" s="37" t="s">
        <v>298</v>
      </c>
      <c r="B24" s="37" t="s">
        <v>6</v>
      </c>
      <c r="C24" s="58">
        <v>44047</v>
      </c>
      <c r="D24" s="46" t="s">
        <v>2543</v>
      </c>
      <c r="E24" s="54">
        <v>0</v>
      </c>
      <c r="F24" s="54">
        <v>2.5000000000000001E-3</v>
      </c>
      <c r="G24" s="86" t="s">
        <v>2550</v>
      </c>
    </row>
    <row r="25" spans="1:7" ht="28.5" customHeight="1" x14ac:dyDescent="0.3">
      <c r="A25" s="37" t="s">
        <v>298</v>
      </c>
      <c r="B25" s="37" t="s">
        <v>6</v>
      </c>
      <c r="C25" s="58">
        <v>44075</v>
      </c>
      <c r="D25" s="46" t="s">
        <v>2543</v>
      </c>
      <c r="E25" s="84">
        <v>0</v>
      </c>
      <c r="F25" s="84">
        <v>2.5000000000000001E-3</v>
      </c>
      <c r="G25" s="87" t="s">
        <v>2551</v>
      </c>
    </row>
    <row r="26" spans="1:7" ht="28.5" customHeight="1" x14ac:dyDescent="0.3">
      <c r="A26" s="37" t="s">
        <v>298</v>
      </c>
      <c r="B26" s="37" t="s">
        <v>6</v>
      </c>
      <c r="C26" s="58">
        <v>44110</v>
      </c>
      <c r="D26" s="46" t="s">
        <v>2543</v>
      </c>
      <c r="E26" s="54">
        <v>0</v>
      </c>
      <c r="F26" s="54">
        <v>2.5000000000000001E-3</v>
      </c>
      <c r="G26" s="86" t="s">
        <v>2552</v>
      </c>
    </row>
    <row r="27" spans="1:7" ht="28.5" customHeight="1" x14ac:dyDescent="0.3">
      <c r="A27" s="37" t="s">
        <v>298</v>
      </c>
      <c r="B27" s="37" t="s">
        <v>6</v>
      </c>
      <c r="C27" s="58">
        <v>44138</v>
      </c>
      <c r="D27" s="46" t="s">
        <v>2543</v>
      </c>
      <c r="E27" s="54">
        <v>-1.5E-3</v>
      </c>
      <c r="F27" s="54">
        <v>1E-3</v>
      </c>
      <c r="G27" s="86" t="s">
        <v>2553</v>
      </c>
    </row>
    <row r="28" spans="1:7" ht="28.5" customHeight="1" x14ac:dyDescent="0.3">
      <c r="A28" s="37" t="s">
        <v>298</v>
      </c>
      <c r="B28" s="37" t="s">
        <v>6</v>
      </c>
      <c r="C28" s="58">
        <v>44166</v>
      </c>
      <c r="D28" s="46" t="s">
        <v>2543</v>
      </c>
      <c r="E28" s="54">
        <v>0</v>
      </c>
      <c r="F28" s="54">
        <v>1E-3</v>
      </c>
      <c r="G28" s="86" t="s">
        <v>2554</v>
      </c>
    </row>
    <row r="29" spans="1:7" ht="28.5" customHeight="1" x14ac:dyDescent="0.3">
      <c r="A29" s="37" t="s">
        <v>298</v>
      </c>
      <c r="B29" s="37" t="s">
        <v>6</v>
      </c>
      <c r="C29" s="58">
        <v>44229</v>
      </c>
      <c r="D29" s="46" t="s">
        <v>2543</v>
      </c>
      <c r="E29" s="84">
        <v>0</v>
      </c>
      <c r="F29" s="84">
        <v>1E-3</v>
      </c>
      <c r="G29" s="87" t="s">
        <v>2555</v>
      </c>
    </row>
    <row r="30" spans="1:7" ht="28.5" customHeight="1" x14ac:dyDescent="0.3">
      <c r="A30" s="37" t="s">
        <v>298</v>
      </c>
      <c r="B30" s="37" t="s">
        <v>6</v>
      </c>
      <c r="C30" s="58">
        <v>44257</v>
      </c>
      <c r="D30" s="46" t="s">
        <v>2543</v>
      </c>
      <c r="E30" s="84">
        <v>0</v>
      </c>
      <c r="F30" s="84">
        <v>1E-3</v>
      </c>
      <c r="G30" s="87" t="s">
        <v>2556</v>
      </c>
    </row>
    <row r="31" spans="1:7" ht="28.5" customHeight="1" x14ac:dyDescent="0.3">
      <c r="A31" s="37" t="s">
        <v>298</v>
      </c>
      <c r="B31" s="37" t="s">
        <v>6</v>
      </c>
      <c r="C31" s="58">
        <v>44292</v>
      </c>
      <c r="D31" s="46" t="s">
        <v>2543</v>
      </c>
      <c r="E31" s="84">
        <v>0</v>
      </c>
      <c r="F31" s="84">
        <v>1E-3</v>
      </c>
      <c r="G31" s="87" t="s">
        <v>2555</v>
      </c>
    </row>
    <row r="32" spans="1:7" ht="28.5" customHeight="1" x14ac:dyDescent="0.3">
      <c r="A32" s="37" t="s">
        <v>298</v>
      </c>
      <c r="B32" s="37" t="s">
        <v>6</v>
      </c>
      <c r="C32" s="34">
        <v>44320</v>
      </c>
      <c r="D32" s="46" t="s">
        <v>2543</v>
      </c>
      <c r="E32" s="84">
        <v>0</v>
      </c>
      <c r="F32" s="84">
        <v>1E-3</v>
      </c>
      <c r="G32" s="87" t="s">
        <v>2557</v>
      </c>
    </row>
    <row r="33" spans="1:8" ht="28.5" customHeight="1" x14ac:dyDescent="0.3">
      <c r="A33" s="37" t="s">
        <v>298</v>
      </c>
      <c r="B33" s="37" t="s">
        <v>6</v>
      </c>
      <c r="C33" s="34">
        <v>44348</v>
      </c>
      <c r="D33" s="46" t="s">
        <v>2543</v>
      </c>
      <c r="E33" s="84">
        <v>0</v>
      </c>
      <c r="F33" s="84">
        <v>1E-3</v>
      </c>
      <c r="G33" s="87" t="s">
        <v>2557</v>
      </c>
    </row>
    <row r="34" spans="1:8" ht="28.5" customHeight="1" x14ac:dyDescent="0.3">
      <c r="A34" s="37" t="s">
        <v>298</v>
      </c>
      <c r="B34" s="37" t="s">
        <v>6</v>
      </c>
      <c r="C34" s="34">
        <v>44383</v>
      </c>
      <c r="D34" s="46" t="s">
        <v>2543</v>
      </c>
      <c r="E34" s="84">
        <v>0</v>
      </c>
      <c r="F34" s="84">
        <v>1E-3</v>
      </c>
      <c r="G34" s="87" t="s">
        <v>2558</v>
      </c>
    </row>
    <row r="35" spans="1:8" ht="28.5" customHeight="1" x14ac:dyDescent="0.3">
      <c r="A35" s="37" t="s">
        <v>298</v>
      </c>
      <c r="B35" s="37" t="s">
        <v>6</v>
      </c>
      <c r="C35" s="34">
        <v>44411</v>
      </c>
      <c r="D35" s="46" t="s">
        <v>2543</v>
      </c>
      <c r="E35" s="84">
        <v>0</v>
      </c>
      <c r="F35" s="84">
        <v>1E-3</v>
      </c>
      <c r="G35" s="87" t="s">
        <v>2559</v>
      </c>
    </row>
    <row r="36" spans="1:8" ht="28.5" customHeight="1" x14ac:dyDescent="0.3">
      <c r="A36" s="37" t="s">
        <v>298</v>
      </c>
      <c r="B36" s="37" t="s">
        <v>6</v>
      </c>
      <c r="C36" s="34">
        <v>44446</v>
      </c>
      <c r="D36" s="46" t="s">
        <v>2543</v>
      </c>
      <c r="E36" s="84">
        <v>0</v>
      </c>
      <c r="F36" s="84">
        <v>1E-3</v>
      </c>
      <c r="G36" s="87" t="s">
        <v>2560</v>
      </c>
    </row>
    <row r="37" spans="1:8" ht="28.5" customHeight="1" x14ac:dyDescent="0.3">
      <c r="A37" s="37" t="s">
        <v>298</v>
      </c>
      <c r="B37" s="37" t="s">
        <v>6</v>
      </c>
      <c r="C37" s="34">
        <v>44474</v>
      </c>
      <c r="D37" s="46" t="s">
        <v>2543</v>
      </c>
      <c r="E37" s="84">
        <v>0</v>
      </c>
      <c r="F37" s="84">
        <v>1E-3</v>
      </c>
      <c r="G37" s="87" t="s">
        <v>2560</v>
      </c>
    </row>
    <row r="38" spans="1:8" ht="28.5" customHeight="1" x14ac:dyDescent="0.3">
      <c r="A38" s="37" t="s">
        <v>360</v>
      </c>
      <c r="B38" s="37" t="s">
        <v>8</v>
      </c>
      <c r="C38" s="58">
        <v>43908</v>
      </c>
      <c r="D38" s="46" t="s">
        <v>2543</v>
      </c>
      <c r="E38" s="54">
        <v>-5.0000000000000001E-3</v>
      </c>
      <c r="F38" s="54">
        <v>3.7499999999999999E-2</v>
      </c>
      <c r="G38" s="83"/>
    </row>
    <row r="39" spans="1:8" ht="28.5" customHeight="1" x14ac:dyDescent="0.3">
      <c r="A39" s="37" t="s">
        <v>376</v>
      </c>
      <c r="B39" s="37" t="s">
        <v>8</v>
      </c>
      <c r="C39" s="58">
        <v>43913</v>
      </c>
      <c r="D39" s="46" t="s">
        <v>2561</v>
      </c>
      <c r="E39" s="54"/>
      <c r="F39" s="54"/>
      <c r="G39" s="83"/>
      <c r="H39" s="46" t="s">
        <v>2562</v>
      </c>
    </row>
    <row r="40" spans="1:8" ht="28.5" customHeight="1" x14ac:dyDescent="0.3">
      <c r="A40" s="37" t="s">
        <v>360</v>
      </c>
      <c r="B40" s="37" t="s">
        <v>8</v>
      </c>
      <c r="C40" s="58">
        <v>43957</v>
      </c>
      <c r="D40" s="46" t="s">
        <v>2543</v>
      </c>
      <c r="E40" s="54">
        <v>-7.4999999999999997E-3</v>
      </c>
      <c r="F40" s="60">
        <v>0.03</v>
      </c>
      <c r="G40" s="88"/>
    </row>
    <row r="41" spans="1:8" ht="28.5" customHeight="1" x14ac:dyDescent="0.3">
      <c r="A41" s="37" t="s">
        <v>360</v>
      </c>
      <c r="B41" s="37" t="s">
        <v>8</v>
      </c>
      <c r="C41" s="58">
        <v>43999</v>
      </c>
      <c r="D41" s="46" t="s">
        <v>2543</v>
      </c>
      <c r="E41" s="54">
        <v>-7.4999999999999997E-3</v>
      </c>
      <c r="F41" s="54">
        <v>2.2499999999999999E-2</v>
      </c>
      <c r="G41" s="83"/>
    </row>
    <row r="42" spans="1:8" ht="28.5" customHeight="1" x14ac:dyDescent="0.3">
      <c r="A42" s="37" t="s">
        <v>360</v>
      </c>
      <c r="B42" s="37" t="s">
        <v>8</v>
      </c>
      <c r="C42" s="58">
        <v>44048</v>
      </c>
      <c r="D42" s="46" t="s">
        <v>2543</v>
      </c>
      <c r="E42" s="54">
        <v>-2.5000000000000001E-3</v>
      </c>
      <c r="F42" s="54">
        <v>0.02</v>
      </c>
      <c r="G42" s="86" t="s">
        <v>2563</v>
      </c>
    </row>
    <row r="43" spans="1:8" ht="28.5" customHeight="1" x14ac:dyDescent="0.3">
      <c r="A43" s="37" t="s">
        <v>360</v>
      </c>
      <c r="B43" s="37" t="s">
        <v>8</v>
      </c>
      <c r="C43" s="58">
        <v>44090</v>
      </c>
      <c r="D43" s="46" t="s">
        <v>2543</v>
      </c>
      <c r="E43" s="54">
        <v>0</v>
      </c>
      <c r="F43" s="54">
        <v>0.02</v>
      </c>
      <c r="G43" s="76" t="s">
        <v>2564</v>
      </c>
    </row>
    <row r="44" spans="1:8" ht="28.5" customHeight="1" x14ac:dyDescent="0.3">
      <c r="A44" s="37" t="s">
        <v>360</v>
      </c>
      <c r="B44" s="37" t="s">
        <v>8</v>
      </c>
      <c r="C44" s="58">
        <v>44132</v>
      </c>
      <c r="D44" s="46" t="s">
        <v>2543</v>
      </c>
      <c r="E44" s="84">
        <v>0</v>
      </c>
      <c r="F44" s="84">
        <v>0.02</v>
      </c>
      <c r="G44" s="89" t="s">
        <v>2565</v>
      </c>
    </row>
    <row r="45" spans="1:8" ht="28.5" customHeight="1" x14ac:dyDescent="0.3">
      <c r="A45" s="37" t="s">
        <v>360</v>
      </c>
      <c r="B45" s="37" t="s">
        <v>8</v>
      </c>
      <c r="C45" s="58">
        <v>44174</v>
      </c>
      <c r="D45" s="46" t="s">
        <v>2543</v>
      </c>
      <c r="E45" s="84">
        <v>0</v>
      </c>
      <c r="F45" s="84">
        <v>0.02</v>
      </c>
      <c r="G45" s="89" t="s">
        <v>2566</v>
      </c>
    </row>
    <row r="46" spans="1:8" ht="28.5" customHeight="1" x14ac:dyDescent="0.3">
      <c r="A46" s="37" t="s">
        <v>360</v>
      </c>
      <c r="B46" s="37" t="s">
        <v>8</v>
      </c>
      <c r="C46" s="58">
        <v>44216</v>
      </c>
      <c r="D46" s="46" t="s">
        <v>2543</v>
      </c>
      <c r="E46" s="84">
        <v>0</v>
      </c>
      <c r="F46" s="84">
        <v>0.02</v>
      </c>
      <c r="G46" s="93" t="s">
        <v>2567</v>
      </c>
    </row>
    <row r="47" spans="1:8" ht="28.5" customHeight="1" x14ac:dyDescent="0.3">
      <c r="A47" s="37" t="s">
        <v>360</v>
      </c>
      <c r="B47" s="37" t="s">
        <v>8</v>
      </c>
      <c r="C47" s="58">
        <v>44272</v>
      </c>
      <c r="D47" s="46" t="s">
        <v>2543</v>
      </c>
      <c r="E47" s="84">
        <v>7.4999999999999997E-3</v>
      </c>
      <c r="F47" s="84">
        <v>2.75E-2</v>
      </c>
    </row>
    <row r="48" spans="1:8" ht="28.5" customHeight="1" x14ac:dyDescent="0.3">
      <c r="A48" s="37" t="s">
        <v>360</v>
      </c>
      <c r="B48" s="37" t="s">
        <v>8</v>
      </c>
      <c r="C48" s="58">
        <v>44321</v>
      </c>
      <c r="D48" s="46" t="s">
        <v>2543</v>
      </c>
      <c r="E48" s="84">
        <v>7.4999999999999997E-3</v>
      </c>
      <c r="F48" s="84">
        <v>3.5000000000000003E-2</v>
      </c>
    </row>
    <row r="49" spans="1:8" ht="28.5" customHeight="1" x14ac:dyDescent="0.3">
      <c r="A49" s="37" t="s">
        <v>360</v>
      </c>
      <c r="B49" s="37" t="s">
        <v>8</v>
      </c>
      <c r="C49" s="58">
        <v>44363</v>
      </c>
      <c r="D49" s="46" t="s">
        <v>2543</v>
      </c>
      <c r="E49" s="84">
        <v>7.4999999999999997E-3</v>
      </c>
      <c r="F49" s="84">
        <v>4.2500000000000003E-2</v>
      </c>
    </row>
    <row r="50" spans="1:8" ht="28.5" customHeight="1" x14ac:dyDescent="0.3">
      <c r="A50" s="37" t="s">
        <v>360</v>
      </c>
      <c r="B50" s="37" t="s">
        <v>8</v>
      </c>
      <c r="C50" s="58">
        <v>44412</v>
      </c>
      <c r="D50" s="46" t="s">
        <v>2543</v>
      </c>
      <c r="E50" s="84">
        <v>0.01</v>
      </c>
      <c r="F50" s="84">
        <v>5.2499999999999998E-2</v>
      </c>
    </row>
    <row r="51" spans="1:8" ht="28.5" customHeight="1" x14ac:dyDescent="0.3">
      <c r="A51" s="37" t="s">
        <v>360</v>
      </c>
      <c r="B51" s="37" t="s">
        <v>8</v>
      </c>
      <c r="C51" s="34">
        <v>44461</v>
      </c>
      <c r="D51" s="46" t="s">
        <v>2543</v>
      </c>
      <c r="E51" s="84">
        <v>0.01</v>
      </c>
      <c r="F51" s="84">
        <v>6.25E-2</v>
      </c>
    </row>
    <row r="52" spans="1:8" ht="28.5" customHeight="1" x14ac:dyDescent="0.3">
      <c r="A52" s="37" t="s">
        <v>360</v>
      </c>
      <c r="B52" s="37" t="s">
        <v>8</v>
      </c>
      <c r="C52" s="58">
        <v>44496</v>
      </c>
      <c r="D52" s="46" t="s">
        <v>2543</v>
      </c>
      <c r="E52" s="84">
        <v>1.4999999999999999E-2</v>
      </c>
      <c r="F52" s="84">
        <v>7.7499999999999999E-2</v>
      </c>
    </row>
    <row r="53" spans="1:8" ht="28.5" customHeight="1" x14ac:dyDescent="0.3">
      <c r="A53" s="37" t="s">
        <v>360</v>
      </c>
      <c r="B53" s="37" t="s">
        <v>8</v>
      </c>
      <c r="C53" s="58">
        <v>44538</v>
      </c>
      <c r="D53" s="46" t="s">
        <v>2543</v>
      </c>
      <c r="E53" s="84">
        <v>0.02</v>
      </c>
      <c r="F53" s="84">
        <v>9.7500000000000003E-2</v>
      </c>
    </row>
    <row r="54" spans="1:8" ht="28.5" customHeight="1" x14ac:dyDescent="0.3">
      <c r="A54" s="37" t="s">
        <v>461</v>
      </c>
      <c r="B54" s="37" t="s">
        <v>10</v>
      </c>
      <c r="C54" s="58">
        <v>43910</v>
      </c>
      <c r="D54" s="46" t="s">
        <v>2570</v>
      </c>
      <c r="E54" s="90">
        <v>2.5000000000000001E-3</v>
      </c>
      <c r="F54" s="54">
        <v>7.4999999999999997E-3</v>
      </c>
      <c r="G54" s="83"/>
      <c r="H54" s="46" t="s">
        <v>2571</v>
      </c>
    </row>
    <row r="55" spans="1:8" ht="28.5" customHeight="1" x14ac:dyDescent="0.3">
      <c r="A55" s="37" t="s">
        <v>428</v>
      </c>
      <c r="B55" s="37" t="s">
        <v>10</v>
      </c>
      <c r="C55" s="58">
        <v>43917</v>
      </c>
      <c r="D55" s="46" t="s">
        <v>2543</v>
      </c>
      <c r="E55" s="54">
        <v>-5.0000000000000001E-3</v>
      </c>
      <c r="F55" s="54">
        <v>2.5000000000000001E-3</v>
      </c>
      <c r="G55" s="83"/>
      <c r="H55" s="46" t="s">
        <v>2572</v>
      </c>
    </row>
    <row r="56" spans="1:8" ht="28.5" customHeight="1" x14ac:dyDescent="0.3">
      <c r="A56" s="37" t="s">
        <v>428</v>
      </c>
      <c r="B56" s="37" t="s">
        <v>10</v>
      </c>
      <c r="C56" s="58">
        <v>43936</v>
      </c>
      <c r="D56" s="46" t="s">
        <v>2543</v>
      </c>
      <c r="E56" s="54">
        <v>0</v>
      </c>
      <c r="F56" s="54">
        <v>2.5000000000000001E-3</v>
      </c>
      <c r="G56" s="83"/>
    </row>
    <row r="57" spans="1:8" ht="28.5" customHeight="1" x14ac:dyDescent="0.3">
      <c r="A57" s="37" t="s">
        <v>428</v>
      </c>
      <c r="B57" s="37" t="s">
        <v>10</v>
      </c>
      <c r="C57" s="58">
        <v>43985</v>
      </c>
      <c r="D57" s="46" t="s">
        <v>2543</v>
      </c>
      <c r="E57" s="54">
        <v>0</v>
      </c>
      <c r="F57" s="54">
        <v>2.5000000000000001E-3</v>
      </c>
      <c r="G57" s="83"/>
    </row>
    <row r="58" spans="1:8" ht="28.5" customHeight="1" x14ac:dyDescent="0.3">
      <c r="A58" s="37" t="s">
        <v>428</v>
      </c>
      <c r="B58" s="37" t="s">
        <v>10</v>
      </c>
      <c r="C58" s="58">
        <v>44027</v>
      </c>
      <c r="D58" s="46" t="s">
        <v>2543</v>
      </c>
      <c r="E58" s="54">
        <v>0</v>
      </c>
      <c r="F58" s="54">
        <v>2.5000000000000001E-3</v>
      </c>
      <c r="G58" s="89" t="s">
        <v>2573</v>
      </c>
    </row>
    <row r="59" spans="1:8" ht="28.5" customHeight="1" x14ac:dyDescent="0.3">
      <c r="A59" s="37" t="s">
        <v>428</v>
      </c>
      <c r="B59" s="37" t="s">
        <v>10</v>
      </c>
      <c r="C59" s="58">
        <v>44083</v>
      </c>
      <c r="D59" s="46" t="s">
        <v>2543</v>
      </c>
      <c r="E59" s="84">
        <v>0</v>
      </c>
      <c r="F59" s="84">
        <v>2.5000000000000001E-3</v>
      </c>
      <c r="G59" s="87" t="s">
        <v>2574</v>
      </c>
    </row>
    <row r="60" spans="1:8" ht="28.5" customHeight="1" x14ac:dyDescent="0.3">
      <c r="A60" s="37" t="s">
        <v>428</v>
      </c>
      <c r="B60" s="37" t="s">
        <v>10</v>
      </c>
      <c r="C60" s="58">
        <v>44132</v>
      </c>
      <c r="D60" s="46" t="s">
        <v>2543</v>
      </c>
      <c r="E60" s="84">
        <v>0</v>
      </c>
      <c r="F60" s="84">
        <v>2.5000000000000001E-3</v>
      </c>
      <c r="G60" s="87" t="s">
        <v>2575</v>
      </c>
    </row>
    <row r="61" spans="1:8" ht="28.5" customHeight="1" x14ac:dyDescent="0.3">
      <c r="A61" s="37" t="s">
        <v>428</v>
      </c>
      <c r="B61" s="37" t="s">
        <v>10</v>
      </c>
      <c r="C61" s="58">
        <v>44174</v>
      </c>
      <c r="D61" s="46" t="s">
        <v>2543</v>
      </c>
      <c r="E61" s="84">
        <v>0</v>
      </c>
      <c r="F61" s="84">
        <v>2.5000000000000001E-3</v>
      </c>
      <c r="G61" s="87" t="s">
        <v>2576</v>
      </c>
    </row>
    <row r="62" spans="1:8" ht="28.5" customHeight="1" x14ac:dyDescent="0.3">
      <c r="A62" s="37" t="s">
        <v>428</v>
      </c>
      <c r="B62" s="37" t="s">
        <v>10</v>
      </c>
      <c r="C62" s="58">
        <v>44216</v>
      </c>
      <c r="D62" s="46" t="s">
        <v>2543</v>
      </c>
      <c r="E62" s="84">
        <v>0</v>
      </c>
      <c r="F62" s="84">
        <v>2.5000000000000001E-3</v>
      </c>
      <c r="G62" s="87" t="s">
        <v>2577</v>
      </c>
    </row>
    <row r="63" spans="1:8" ht="28.5" customHeight="1" x14ac:dyDescent="0.3">
      <c r="A63" s="37" t="s">
        <v>428</v>
      </c>
      <c r="B63" s="37" t="s">
        <v>10</v>
      </c>
      <c r="C63" s="58">
        <v>44265</v>
      </c>
      <c r="D63" s="46" t="s">
        <v>2543</v>
      </c>
      <c r="E63" s="84">
        <v>0</v>
      </c>
      <c r="F63" s="84">
        <v>2.5000000000000001E-3</v>
      </c>
      <c r="G63" s="87" t="s">
        <v>2578</v>
      </c>
    </row>
    <row r="64" spans="1:8" ht="28.5" customHeight="1" x14ac:dyDescent="0.3">
      <c r="A64" s="37" t="s">
        <v>428</v>
      </c>
      <c r="B64" s="37" t="s">
        <v>10</v>
      </c>
      <c r="C64" s="58">
        <v>44307</v>
      </c>
      <c r="D64" s="46" t="s">
        <v>2543</v>
      </c>
      <c r="E64" s="84">
        <v>0</v>
      </c>
      <c r="F64" s="84">
        <v>2.5000000000000001E-3</v>
      </c>
      <c r="G64" s="87" t="s">
        <v>2579</v>
      </c>
    </row>
    <row r="65" spans="1:8" ht="28.5" customHeight="1" x14ac:dyDescent="0.3">
      <c r="A65" s="37" t="s">
        <v>428</v>
      </c>
      <c r="B65" s="37" t="s">
        <v>10</v>
      </c>
      <c r="C65" s="34">
        <v>44356</v>
      </c>
      <c r="D65" s="46" t="s">
        <v>2543</v>
      </c>
      <c r="E65" s="84">
        <v>0</v>
      </c>
      <c r="F65" s="84">
        <v>2.5000000000000001E-3</v>
      </c>
      <c r="G65" s="87" t="s">
        <v>2580</v>
      </c>
    </row>
    <row r="66" spans="1:8" ht="28.5" customHeight="1" x14ac:dyDescent="0.3">
      <c r="A66" s="37" t="s">
        <v>428</v>
      </c>
      <c r="B66" s="37" t="s">
        <v>10</v>
      </c>
      <c r="C66" s="34">
        <v>44391</v>
      </c>
      <c r="D66" s="46" t="s">
        <v>2543</v>
      </c>
      <c r="E66" s="84">
        <v>0</v>
      </c>
      <c r="F66" s="84">
        <v>2.5000000000000001E-3</v>
      </c>
      <c r="G66" s="87" t="s">
        <v>2581</v>
      </c>
    </row>
    <row r="67" spans="1:8" ht="28.5" customHeight="1" x14ac:dyDescent="0.3">
      <c r="A67" s="37" t="s">
        <v>428</v>
      </c>
      <c r="B67" s="37" t="s">
        <v>10</v>
      </c>
      <c r="C67" s="34">
        <v>44447</v>
      </c>
      <c r="D67" s="46" t="s">
        <v>2543</v>
      </c>
      <c r="E67" s="84">
        <v>0</v>
      </c>
      <c r="F67" s="84">
        <v>2.5000000000000001E-3</v>
      </c>
      <c r="G67" s="87" t="s">
        <v>2582</v>
      </c>
    </row>
    <row r="68" spans="1:8" ht="28.5" customHeight="1" x14ac:dyDescent="0.3">
      <c r="A68" s="37" t="s">
        <v>428</v>
      </c>
      <c r="B68" s="37" t="s">
        <v>10</v>
      </c>
      <c r="C68" s="34">
        <v>44496</v>
      </c>
      <c r="D68" s="46" t="s">
        <v>2543</v>
      </c>
      <c r="E68" s="54">
        <v>-5.0000000000000001E-3</v>
      </c>
      <c r="F68" s="54">
        <v>1.2500000000000001E-2</v>
      </c>
      <c r="G68" s="83"/>
      <c r="H68" s="46" t="s">
        <v>2568</v>
      </c>
    </row>
    <row r="69" spans="1:8" ht="28.5" customHeight="1" x14ac:dyDescent="0.3">
      <c r="A69" s="37" t="s">
        <v>428</v>
      </c>
      <c r="B69" s="37" t="s">
        <v>10</v>
      </c>
      <c r="C69" s="34">
        <v>44496</v>
      </c>
      <c r="D69" s="46" t="s">
        <v>2543</v>
      </c>
      <c r="E69" s="115">
        <v>0</v>
      </c>
      <c r="F69" s="115">
        <v>2.5000000000000001E-3</v>
      </c>
      <c r="G69" s="116" t="s">
        <v>3481</v>
      </c>
    </row>
    <row r="70" spans="1:8" ht="28.5" customHeight="1" x14ac:dyDescent="0.3">
      <c r="A70" s="37" t="s">
        <v>428</v>
      </c>
      <c r="B70" s="37" t="s">
        <v>10</v>
      </c>
      <c r="C70" s="34">
        <v>44538</v>
      </c>
      <c r="D70" s="46" t="s">
        <v>2543</v>
      </c>
      <c r="E70" s="54">
        <v>-5.0000000000000001E-3</v>
      </c>
      <c r="F70" s="54">
        <v>7.4999999999999997E-3</v>
      </c>
      <c r="G70" s="83"/>
      <c r="H70" s="46" t="s">
        <v>2569</v>
      </c>
    </row>
    <row r="71" spans="1:8" ht="28.5" customHeight="1" x14ac:dyDescent="0.3">
      <c r="A71" s="36" t="s">
        <v>428</v>
      </c>
      <c r="B71" s="36" t="s">
        <v>10</v>
      </c>
      <c r="C71" s="34">
        <v>44538</v>
      </c>
      <c r="D71" s="35" t="s">
        <v>2543</v>
      </c>
      <c r="E71" s="115">
        <v>0</v>
      </c>
      <c r="F71" s="115">
        <v>2.5000000000000001E-3</v>
      </c>
      <c r="G71" s="35" t="s">
        <v>3482</v>
      </c>
    </row>
    <row r="72" spans="1:8" ht="28.5" customHeight="1" x14ac:dyDescent="0.3">
      <c r="A72" s="37" t="s">
        <v>543</v>
      </c>
      <c r="B72" s="37" t="s">
        <v>41</v>
      </c>
      <c r="C72" s="58">
        <v>43909</v>
      </c>
      <c r="D72" s="46" t="s">
        <v>2543</v>
      </c>
      <c r="E72" s="54">
        <v>0</v>
      </c>
      <c r="F72" s="54">
        <v>-7.4999999999999997E-3</v>
      </c>
      <c r="G72" s="83"/>
    </row>
    <row r="73" spans="1:8" ht="28.5" customHeight="1" x14ac:dyDescent="0.3">
      <c r="A73" s="37" t="s">
        <v>543</v>
      </c>
      <c r="B73" s="37" t="s">
        <v>41</v>
      </c>
      <c r="C73" s="58">
        <v>44000</v>
      </c>
      <c r="D73" s="46" t="s">
        <v>2543</v>
      </c>
      <c r="E73" s="54">
        <v>0</v>
      </c>
      <c r="F73" s="54">
        <v>-7.4999999999999997E-3</v>
      </c>
      <c r="G73" s="83"/>
    </row>
    <row r="74" spans="1:8" ht="28.5" customHeight="1" x14ac:dyDescent="0.3">
      <c r="A74" s="37" t="s">
        <v>543</v>
      </c>
      <c r="B74" s="37" t="s">
        <v>41</v>
      </c>
      <c r="C74" s="58">
        <v>44098</v>
      </c>
      <c r="D74" s="46" t="s">
        <v>2543</v>
      </c>
      <c r="E74" s="54">
        <v>0</v>
      </c>
      <c r="F74" s="54">
        <v>-7.4999999999999997E-3</v>
      </c>
      <c r="G74" s="85"/>
    </row>
    <row r="75" spans="1:8" ht="28.5" customHeight="1" x14ac:dyDescent="0.3">
      <c r="A75" s="37" t="s">
        <v>543</v>
      </c>
      <c r="B75" s="37" t="s">
        <v>41</v>
      </c>
      <c r="C75" s="58">
        <v>44182</v>
      </c>
      <c r="D75" s="46" t="s">
        <v>2543</v>
      </c>
      <c r="E75" s="84">
        <v>0</v>
      </c>
      <c r="F75" s="54">
        <v>-7.4999999999999997E-3</v>
      </c>
    </row>
    <row r="76" spans="1:8" ht="28.5" customHeight="1" x14ac:dyDescent="0.3">
      <c r="A76" s="37" t="s">
        <v>543</v>
      </c>
      <c r="B76" s="37" t="s">
        <v>41</v>
      </c>
      <c r="C76" s="58">
        <v>44280</v>
      </c>
      <c r="D76" s="46" t="s">
        <v>2543</v>
      </c>
      <c r="E76" s="84">
        <v>0</v>
      </c>
      <c r="F76" s="54">
        <v>-7.4999999999999997E-3</v>
      </c>
    </row>
    <row r="77" spans="1:8" ht="28.5" customHeight="1" x14ac:dyDescent="0.3">
      <c r="A77" s="37" t="s">
        <v>543</v>
      </c>
      <c r="B77" s="37" t="s">
        <v>41</v>
      </c>
      <c r="C77" s="58">
        <v>44364</v>
      </c>
      <c r="D77" s="46" t="s">
        <v>2543</v>
      </c>
      <c r="E77" s="84">
        <v>0</v>
      </c>
      <c r="F77" s="54">
        <v>-7.4999999999999997E-3</v>
      </c>
    </row>
    <row r="78" spans="1:8" ht="28.5" customHeight="1" x14ac:dyDescent="0.3">
      <c r="A78" s="37" t="s">
        <v>543</v>
      </c>
      <c r="B78" s="37" t="s">
        <v>41</v>
      </c>
      <c r="C78" s="58">
        <v>44462</v>
      </c>
      <c r="D78" s="46" t="s">
        <v>2543</v>
      </c>
      <c r="E78" s="84">
        <v>0</v>
      </c>
      <c r="F78" s="54">
        <v>-7.4999999999999997E-3</v>
      </c>
    </row>
    <row r="79" spans="1:8" ht="28.5" customHeight="1" x14ac:dyDescent="0.3">
      <c r="A79" s="37" t="s">
        <v>543</v>
      </c>
      <c r="B79" s="37" t="s">
        <v>41</v>
      </c>
      <c r="C79" s="58">
        <v>44546</v>
      </c>
      <c r="D79" s="46" t="s">
        <v>2543</v>
      </c>
      <c r="E79" s="84">
        <v>0</v>
      </c>
      <c r="F79" s="54">
        <v>-7.4999999999999997E-3</v>
      </c>
    </row>
    <row r="80" spans="1:8" ht="28.5" customHeight="1" x14ac:dyDescent="0.25">
      <c r="A80" s="37" t="s">
        <v>575</v>
      </c>
      <c r="B80" s="37" t="s">
        <v>12</v>
      </c>
      <c r="C80" s="58">
        <v>43906</v>
      </c>
      <c r="D80" s="46" t="s">
        <v>2543</v>
      </c>
      <c r="E80" s="54">
        <v>-7.4999999999999997E-3</v>
      </c>
      <c r="F80" s="54">
        <v>0.01</v>
      </c>
      <c r="G80" s="83"/>
      <c r="H80" s="77" t="s">
        <v>2583</v>
      </c>
    </row>
    <row r="81" spans="1:8" ht="28.5" customHeight="1" x14ac:dyDescent="0.25">
      <c r="A81" s="37" t="s">
        <v>575</v>
      </c>
      <c r="B81" s="37" t="s">
        <v>12</v>
      </c>
      <c r="C81" s="58">
        <v>43921</v>
      </c>
      <c r="D81" s="46" t="s">
        <v>2543</v>
      </c>
      <c r="E81" s="54">
        <v>-5.0000000000000001E-3</v>
      </c>
      <c r="F81" s="54">
        <v>5.0000000000000001E-3</v>
      </c>
      <c r="G81" s="86" t="s">
        <v>2584</v>
      </c>
      <c r="H81" s="77" t="s">
        <v>2585</v>
      </c>
    </row>
    <row r="82" spans="1:8" ht="28.5" customHeight="1" x14ac:dyDescent="0.25">
      <c r="A82" s="37" t="s">
        <v>575</v>
      </c>
      <c r="B82" s="37" t="s">
        <v>12</v>
      </c>
      <c r="C82" s="58">
        <v>43957</v>
      </c>
      <c r="D82" s="46" t="s">
        <v>2543</v>
      </c>
      <c r="E82" s="54">
        <v>0</v>
      </c>
      <c r="F82" s="54">
        <v>5.0000000000000001E-3</v>
      </c>
      <c r="G82" s="86" t="s">
        <v>2586</v>
      </c>
      <c r="H82" s="77"/>
    </row>
    <row r="83" spans="1:8" ht="28.5" customHeight="1" x14ac:dyDescent="0.25">
      <c r="A83" s="37" t="s">
        <v>575</v>
      </c>
      <c r="B83" s="37" t="s">
        <v>12</v>
      </c>
      <c r="C83" s="58">
        <v>43998</v>
      </c>
      <c r="D83" s="46" t="s">
        <v>2543</v>
      </c>
      <c r="E83" s="54">
        <v>0</v>
      </c>
      <c r="F83" s="54">
        <v>5.0000000000000001E-3</v>
      </c>
      <c r="G83" s="86" t="s">
        <v>2587</v>
      </c>
      <c r="H83" s="77"/>
    </row>
    <row r="84" spans="1:8" ht="28.5" customHeight="1" x14ac:dyDescent="0.25">
      <c r="A84" s="37" t="s">
        <v>575</v>
      </c>
      <c r="B84" s="37" t="s">
        <v>12</v>
      </c>
      <c r="C84" s="58">
        <v>44027</v>
      </c>
      <c r="D84" s="46" t="s">
        <v>2543</v>
      </c>
      <c r="E84" s="54">
        <v>0</v>
      </c>
      <c r="F84" s="54">
        <v>5.0000000000000001E-3</v>
      </c>
      <c r="G84" s="86" t="s">
        <v>2588</v>
      </c>
      <c r="H84" s="77"/>
    </row>
    <row r="85" spans="1:8" ht="28.5" customHeight="1" x14ac:dyDescent="0.25">
      <c r="A85" s="37" t="s">
        <v>575</v>
      </c>
      <c r="B85" s="37" t="s">
        <v>12</v>
      </c>
      <c r="C85" s="58">
        <v>44075</v>
      </c>
      <c r="D85" s="46" t="s">
        <v>2543</v>
      </c>
      <c r="E85" s="54">
        <v>0</v>
      </c>
      <c r="F85" s="54">
        <v>5.0000000000000001E-3</v>
      </c>
      <c r="G85" s="86" t="s">
        <v>2589</v>
      </c>
      <c r="H85" s="77"/>
    </row>
    <row r="86" spans="1:8" ht="28.5" customHeight="1" x14ac:dyDescent="0.3">
      <c r="A86" s="37" t="s">
        <v>575</v>
      </c>
      <c r="B86" s="37" t="s">
        <v>12</v>
      </c>
      <c r="C86" s="58">
        <v>44119</v>
      </c>
      <c r="D86" s="46" t="s">
        <v>2543</v>
      </c>
      <c r="E86" s="84">
        <v>0</v>
      </c>
      <c r="F86" s="84">
        <v>5.0000000000000001E-3</v>
      </c>
      <c r="G86" s="86" t="s">
        <v>2590</v>
      </c>
    </row>
    <row r="87" spans="1:8" ht="28.5" customHeight="1" x14ac:dyDescent="0.3">
      <c r="A87" s="37" t="s">
        <v>575</v>
      </c>
      <c r="B87" s="37" t="s">
        <v>12</v>
      </c>
      <c r="C87" s="58">
        <v>44172</v>
      </c>
      <c r="D87" s="46" t="s">
        <v>2543</v>
      </c>
      <c r="E87" s="84">
        <v>0</v>
      </c>
      <c r="F87" s="84">
        <v>5.0000000000000001E-3</v>
      </c>
      <c r="G87" s="86" t="s">
        <v>2590</v>
      </c>
    </row>
    <row r="88" spans="1:8" ht="28.5" customHeight="1" x14ac:dyDescent="0.3">
      <c r="A88" s="37" t="s">
        <v>575</v>
      </c>
      <c r="B88" s="37" t="s">
        <v>12</v>
      </c>
      <c r="C88" s="58">
        <v>44223</v>
      </c>
      <c r="D88" s="46" t="s">
        <v>2543</v>
      </c>
      <c r="E88" s="84">
        <v>0</v>
      </c>
      <c r="F88" s="84">
        <v>5.0000000000000001E-3</v>
      </c>
      <c r="G88" s="94" t="s">
        <v>2591</v>
      </c>
    </row>
    <row r="89" spans="1:8" ht="28.5" customHeight="1" x14ac:dyDescent="0.3">
      <c r="A89" s="37" t="s">
        <v>575</v>
      </c>
      <c r="B89" s="37" t="s">
        <v>12</v>
      </c>
      <c r="C89" s="58">
        <v>44285</v>
      </c>
      <c r="D89" s="46" t="s">
        <v>2543</v>
      </c>
      <c r="E89" s="84">
        <v>0</v>
      </c>
      <c r="F89" s="84">
        <v>5.0000000000000001E-3</v>
      </c>
    </row>
    <row r="90" spans="1:8" ht="28.5" customHeight="1" x14ac:dyDescent="0.3">
      <c r="A90" s="37" t="s">
        <v>575</v>
      </c>
      <c r="B90" s="37" t="s">
        <v>12</v>
      </c>
      <c r="C90" s="58">
        <v>44329</v>
      </c>
      <c r="D90" s="46" t="s">
        <v>2543</v>
      </c>
      <c r="E90" s="84">
        <v>0</v>
      </c>
      <c r="F90" s="84">
        <v>5.0000000000000001E-3</v>
      </c>
    </row>
    <row r="91" spans="1:8" ht="28.5" customHeight="1" x14ac:dyDescent="0.3">
      <c r="A91" s="37" t="s">
        <v>575</v>
      </c>
      <c r="B91" s="37" t="s">
        <v>12</v>
      </c>
      <c r="C91" s="58">
        <v>44391</v>
      </c>
      <c r="D91" s="46" t="s">
        <v>2543</v>
      </c>
      <c r="E91" s="84">
        <v>2.5000000000000001E-3</v>
      </c>
      <c r="F91" s="84">
        <v>7.4999999999999997E-3</v>
      </c>
    </row>
    <row r="92" spans="1:8" ht="28.5" customHeight="1" x14ac:dyDescent="0.3">
      <c r="A92" s="37" t="s">
        <v>575</v>
      </c>
      <c r="B92" s="37" t="s">
        <v>12</v>
      </c>
      <c r="C92" s="58">
        <v>44439</v>
      </c>
      <c r="D92" s="46" t="s">
        <v>2543</v>
      </c>
      <c r="E92" s="84">
        <v>7.4999999999999997E-3</v>
      </c>
      <c r="F92" s="84">
        <v>1.4999999999999999E-2</v>
      </c>
    </row>
    <row r="93" spans="1:8" ht="28.5" customHeight="1" x14ac:dyDescent="0.3">
      <c r="A93" s="37" t="s">
        <v>575</v>
      </c>
      <c r="B93" s="37" t="s">
        <v>12</v>
      </c>
      <c r="C93" s="58">
        <v>44482</v>
      </c>
      <c r="D93" s="46" t="s">
        <v>2543</v>
      </c>
      <c r="E93" s="84">
        <v>1.2500000000000001E-2</v>
      </c>
      <c r="F93" s="84" t="e">
        <f>#REF!+E93</f>
        <v>#REF!</v>
      </c>
    </row>
    <row r="94" spans="1:8" ht="28.5" customHeight="1" x14ac:dyDescent="0.3">
      <c r="A94" s="37" t="s">
        <v>575</v>
      </c>
      <c r="B94" s="37" t="s">
        <v>12</v>
      </c>
      <c r="C94" s="58">
        <v>44544</v>
      </c>
      <c r="D94" s="46" t="s">
        <v>2543</v>
      </c>
      <c r="E94" s="84">
        <v>1.2500000000000001E-2</v>
      </c>
      <c r="F94" s="84" t="e">
        <f>F93+E94</f>
        <v>#REF!</v>
      </c>
    </row>
    <row r="95" spans="1:8" ht="28.5" customHeight="1" x14ac:dyDescent="0.3">
      <c r="A95" s="37" t="s">
        <v>665</v>
      </c>
      <c r="B95" s="37" t="s">
        <v>14</v>
      </c>
      <c r="C95" s="58">
        <v>43864</v>
      </c>
      <c r="D95" s="46" t="s">
        <v>2592</v>
      </c>
      <c r="E95" s="54">
        <v>-1E-3</v>
      </c>
      <c r="F95" s="54">
        <v>2.4E-2</v>
      </c>
      <c r="G95" s="83"/>
    </row>
    <row r="96" spans="1:8" ht="28.5" customHeight="1" x14ac:dyDescent="0.3">
      <c r="A96" s="37" t="s">
        <v>668</v>
      </c>
      <c r="B96" s="37" t="s">
        <v>14</v>
      </c>
      <c r="C96" s="58">
        <v>43864</v>
      </c>
      <c r="D96" s="46" t="s">
        <v>2593</v>
      </c>
      <c r="E96" s="54">
        <v>-1E-3</v>
      </c>
      <c r="F96" s="54">
        <v>2.5499999999999998E-2</v>
      </c>
      <c r="G96" s="83"/>
    </row>
    <row r="97" spans="1:8" ht="28.5" customHeight="1" x14ac:dyDescent="0.3">
      <c r="A97" s="37" t="s">
        <v>675</v>
      </c>
      <c r="B97" s="37" t="s">
        <v>14</v>
      </c>
      <c r="C97" s="58">
        <v>43878</v>
      </c>
      <c r="D97" s="46" t="s">
        <v>2594</v>
      </c>
      <c r="E97" s="54">
        <v>-1E-3</v>
      </c>
      <c r="F97" s="54">
        <v>3.15E-2</v>
      </c>
      <c r="G97" s="83"/>
    </row>
    <row r="98" spans="1:8" ht="28.5" customHeight="1" x14ac:dyDescent="0.3">
      <c r="A98" s="37" t="s">
        <v>678</v>
      </c>
      <c r="B98" s="37" t="s">
        <v>14</v>
      </c>
      <c r="C98" s="58">
        <v>43881</v>
      </c>
      <c r="D98" s="46" t="s">
        <v>2595</v>
      </c>
      <c r="E98" s="54">
        <v>-1E-3</v>
      </c>
      <c r="F98" s="54">
        <v>4.0500000000000001E-2</v>
      </c>
      <c r="G98" s="83"/>
    </row>
    <row r="99" spans="1:8" ht="28.5" customHeight="1" x14ac:dyDescent="0.3">
      <c r="A99" s="37" t="s">
        <v>681</v>
      </c>
      <c r="B99" s="37" t="s">
        <v>14</v>
      </c>
      <c r="C99" s="58">
        <v>43881</v>
      </c>
      <c r="D99" s="46" t="s">
        <v>2596</v>
      </c>
      <c r="E99" s="54">
        <v>-5.0000000000000001E-4</v>
      </c>
      <c r="F99" s="54">
        <v>4.7500000000000001E-2</v>
      </c>
      <c r="G99" s="83"/>
    </row>
    <row r="100" spans="1:8" ht="28.5" customHeight="1" x14ac:dyDescent="0.3">
      <c r="A100" s="37" t="s">
        <v>665</v>
      </c>
      <c r="B100" s="37" t="s">
        <v>14</v>
      </c>
      <c r="C100" s="58">
        <v>43920</v>
      </c>
      <c r="D100" s="46" t="s">
        <v>2592</v>
      </c>
      <c r="E100" s="54">
        <v>-2E-3</v>
      </c>
      <c r="F100" s="54">
        <v>2.1999999999999999E-2</v>
      </c>
      <c r="G100" s="83"/>
    </row>
    <row r="101" spans="1:8" ht="28.5" customHeight="1" x14ac:dyDescent="0.3">
      <c r="A101" s="37" t="s">
        <v>675</v>
      </c>
      <c r="B101" s="37" t="s">
        <v>14</v>
      </c>
      <c r="C101" s="58">
        <v>43936</v>
      </c>
      <c r="D101" s="46" t="s">
        <v>2594</v>
      </c>
      <c r="E101" s="54">
        <v>-2E-3</v>
      </c>
      <c r="F101" s="54">
        <v>2.9499999999999998E-2</v>
      </c>
      <c r="G101" s="83"/>
    </row>
    <row r="102" spans="1:8" ht="28.5" customHeight="1" x14ac:dyDescent="0.3">
      <c r="A102" s="37" t="s">
        <v>678</v>
      </c>
      <c r="B102" s="37" t="s">
        <v>14</v>
      </c>
      <c r="C102" s="58">
        <v>43941</v>
      </c>
      <c r="D102" s="46" t="s">
        <v>2595</v>
      </c>
      <c r="E102" s="54">
        <v>-2E-3</v>
      </c>
      <c r="F102" s="54">
        <v>3.85E-2</v>
      </c>
      <c r="G102" s="83"/>
    </row>
    <row r="103" spans="1:8" ht="28.5" customHeight="1" x14ac:dyDescent="0.3">
      <c r="A103" s="37" t="s">
        <v>681</v>
      </c>
      <c r="B103" s="37" t="s">
        <v>14</v>
      </c>
      <c r="C103" s="58">
        <v>43941</v>
      </c>
      <c r="D103" s="46" t="s">
        <v>2596</v>
      </c>
      <c r="E103" s="54">
        <v>-1E-3</v>
      </c>
      <c r="F103" s="54">
        <v>4.65E-2</v>
      </c>
      <c r="G103" s="83"/>
    </row>
    <row r="104" spans="1:8" ht="28.5" customHeight="1" x14ac:dyDescent="0.3">
      <c r="A104" s="37" t="s">
        <v>668</v>
      </c>
      <c r="B104" s="37" t="s">
        <v>14</v>
      </c>
      <c r="C104" s="58">
        <v>44000</v>
      </c>
      <c r="D104" s="46" t="s">
        <v>2593</v>
      </c>
      <c r="E104" s="54">
        <v>-2E-3</v>
      </c>
      <c r="F104" s="54">
        <v>2.35E-2</v>
      </c>
      <c r="G104" s="83"/>
    </row>
    <row r="105" spans="1:8" ht="28.5" customHeight="1" x14ac:dyDescent="0.3">
      <c r="A105" s="37" t="s">
        <v>704</v>
      </c>
      <c r="B105" s="37" t="s">
        <v>14</v>
      </c>
      <c r="C105" s="58">
        <v>44013</v>
      </c>
      <c r="D105" s="46" t="s">
        <v>2597</v>
      </c>
      <c r="E105" s="54">
        <v>-2.5000000000000001E-3</v>
      </c>
      <c r="F105" s="90">
        <v>2.2499999999999999E-2</v>
      </c>
      <c r="G105" s="80"/>
      <c r="H105" s="46" t="s">
        <v>2598</v>
      </c>
    </row>
    <row r="106" spans="1:8" ht="28.5" customHeight="1" x14ac:dyDescent="0.3">
      <c r="A106" s="37" t="s">
        <v>707</v>
      </c>
      <c r="B106" s="37" t="s">
        <v>14</v>
      </c>
      <c r="C106" s="58">
        <v>44013</v>
      </c>
      <c r="D106" s="46" t="s">
        <v>2599</v>
      </c>
      <c r="E106" s="54">
        <v>-2.5000000000000001E-3</v>
      </c>
      <c r="F106" s="66">
        <v>0.02</v>
      </c>
      <c r="G106" s="80"/>
    </row>
    <row r="107" spans="1:8" ht="28.5" customHeight="1" x14ac:dyDescent="0.3">
      <c r="A107" s="37" t="s">
        <v>754</v>
      </c>
      <c r="B107" s="37" t="s">
        <v>15</v>
      </c>
      <c r="C107" s="58">
        <v>43917</v>
      </c>
      <c r="D107" s="46" t="s">
        <v>2543</v>
      </c>
      <c r="E107" s="54">
        <v>-5.0000000000000001E-3</v>
      </c>
      <c r="F107" s="54">
        <v>3.7499999999999999E-2</v>
      </c>
      <c r="G107" s="83"/>
    </row>
    <row r="108" spans="1:8" ht="28.5" customHeight="1" x14ac:dyDescent="0.3">
      <c r="A108" s="37" t="s">
        <v>754</v>
      </c>
      <c r="B108" s="37" t="s">
        <v>15</v>
      </c>
      <c r="C108" s="58">
        <v>43955</v>
      </c>
      <c r="D108" s="46" t="s">
        <v>2543</v>
      </c>
      <c r="E108" s="54">
        <v>-5.0000000000000001E-3</v>
      </c>
      <c r="F108" s="54">
        <v>3.2500000000000001E-2</v>
      </c>
      <c r="G108" s="83"/>
    </row>
    <row r="109" spans="1:8" ht="28.5" customHeight="1" x14ac:dyDescent="0.3">
      <c r="A109" s="37" t="s">
        <v>754</v>
      </c>
      <c r="B109" s="37" t="s">
        <v>15</v>
      </c>
      <c r="C109" s="58">
        <v>43980</v>
      </c>
      <c r="D109" s="46" t="s">
        <v>2543</v>
      </c>
      <c r="E109" s="54">
        <v>-5.0000000000000001E-3</v>
      </c>
      <c r="F109" s="54">
        <v>2.75E-2</v>
      </c>
      <c r="G109" s="83"/>
    </row>
    <row r="110" spans="1:8" ht="28.5" customHeight="1" x14ac:dyDescent="0.3">
      <c r="A110" s="37" t="s">
        <v>754</v>
      </c>
      <c r="B110" s="37" t="s">
        <v>15</v>
      </c>
      <c r="C110" s="58">
        <v>44012</v>
      </c>
      <c r="D110" s="46" t="s">
        <v>2543</v>
      </c>
      <c r="E110" s="54">
        <v>-2.5000000000000001E-3</v>
      </c>
      <c r="F110" s="54">
        <v>2.5000000000000001E-2</v>
      </c>
      <c r="G110" s="83"/>
    </row>
    <row r="111" spans="1:8" ht="28.5" customHeight="1" x14ac:dyDescent="0.3">
      <c r="A111" s="37" t="s">
        <v>754</v>
      </c>
      <c r="B111" s="37" t="s">
        <v>15</v>
      </c>
      <c r="C111" s="58">
        <v>44043</v>
      </c>
      <c r="D111" s="46" t="s">
        <v>2543</v>
      </c>
      <c r="E111" s="54">
        <v>-2.5000000000000001E-3</v>
      </c>
      <c r="F111" s="54">
        <v>2.2499999999999999E-2</v>
      </c>
      <c r="G111" s="83"/>
    </row>
    <row r="112" spans="1:8" ht="28.5" customHeight="1" x14ac:dyDescent="0.3">
      <c r="A112" s="37" t="s">
        <v>754</v>
      </c>
      <c r="B112" s="37" t="s">
        <v>15</v>
      </c>
      <c r="C112" s="58">
        <v>44074</v>
      </c>
      <c r="D112" s="46" t="s">
        <v>2543</v>
      </c>
      <c r="E112" s="54">
        <v>-2.5000000000000001E-3</v>
      </c>
      <c r="F112" s="60">
        <v>0.02</v>
      </c>
      <c r="G112" s="88"/>
    </row>
    <row r="113" spans="1:8" ht="28.5" customHeight="1" x14ac:dyDescent="0.3">
      <c r="A113" s="37" t="s">
        <v>754</v>
      </c>
      <c r="B113" s="37" t="s">
        <v>15</v>
      </c>
      <c r="C113" s="58">
        <v>44099</v>
      </c>
      <c r="D113" s="46" t="s">
        <v>2543</v>
      </c>
      <c r="E113" s="54">
        <v>-2.5000000000000001E-3</v>
      </c>
      <c r="F113" s="54">
        <v>1.7500000000000002E-2</v>
      </c>
      <c r="G113" s="83"/>
    </row>
    <row r="114" spans="1:8" ht="28.5" customHeight="1" x14ac:dyDescent="0.3">
      <c r="A114" s="37" t="s">
        <v>754</v>
      </c>
      <c r="B114" s="37" t="s">
        <v>15</v>
      </c>
      <c r="C114" s="58">
        <v>44134</v>
      </c>
      <c r="D114" s="46" t="s">
        <v>2543</v>
      </c>
      <c r="E114" s="84">
        <v>0</v>
      </c>
      <c r="F114" s="84">
        <v>1.7500000000000002E-2</v>
      </c>
      <c r="G114" s="85"/>
    </row>
    <row r="115" spans="1:8" ht="28.5" customHeight="1" x14ac:dyDescent="0.3">
      <c r="A115" s="37" t="s">
        <v>754</v>
      </c>
      <c r="B115" s="37" t="s">
        <v>15</v>
      </c>
      <c r="C115" s="58">
        <v>44162</v>
      </c>
      <c r="D115" s="46" t="s">
        <v>2543</v>
      </c>
      <c r="E115" s="84">
        <v>0</v>
      </c>
      <c r="F115" s="84">
        <v>1.7500000000000002E-2</v>
      </c>
      <c r="G115" s="85"/>
    </row>
    <row r="116" spans="1:8" ht="28.5" customHeight="1" x14ac:dyDescent="0.3">
      <c r="A116" s="37" t="s">
        <v>754</v>
      </c>
      <c r="B116" s="37" t="s">
        <v>15</v>
      </c>
      <c r="C116" s="58">
        <v>44183</v>
      </c>
      <c r="D116" s="46" t="s">
        <v>2543</v>
      </c>
      <c r="E116" s="84">
        <v>0</v>
      </c>
      <c r="F116" s="84">
        <v>1.7500000000000002E-2</v>
      </c>
    </row>
    <row r="117" spans="1:8" ht="28.5" customHeight="1" x14ac:dyDescent="0.3">
      <c r="A117" s="37" t="s">
        <v>754</v>
      </c>
      <c r="B117" s="37" t="s">
        <v>15</v>
      </c>
      <c r="C117" s="58">
        <v>44225</v>
      </c>
      <c r="D117" s="46" t="s">
        <v>2543</v>
      </c>
      <c r="E117" s="84">
        <v>0</v>
      </c>
      <c r="F117" s="84">
        <v>1.7500000000000002E-2</v>
      </c>
    </row>
    <row r="118" spans="1:8" ht="28.5" customHeight="1" x14ac:dyDescent="0.3">
      <c r="A118" s="37" t="s">
        <v>754</v>
      </c>
      <c r="B118" s="37" t="s">
        <v>15</v>
      </c>
      <c r="C118" s="58">
        <v>44281</v>
      </c>
      <c r="D118" s="46" t="s">
        <v>2543</v>
      </c>
      <c r="E118" s="84">
        <v>0</v>
      </c>
      <c r="F118" s="84">
        <v>1.7500000000000002E-2</v>
      </c>
    </row>
    <row r="119" spans="1:8" ht="28.5" customHeight="1" x14ac:dyDescent="0.3">
      <c r="A119" s="37" t="s">
        <v>754</v>
      </c>
      <c r="B119" s="37" t="s">
        <v>15</v>
      </c>
      <c r="C119" s="58">
        <v>44316</v>
      </c>
      <c r="D119" s="46" t="s">
        <v>2543</v>
      </c>
      <c r="E119" s="84">
        <v>0</v>
      </c>
      <c r="F119" s="84">
        <v>1.7500000000000002E-2</v>
      </c>
    </row>
    <row r="120" spans="1:8" ht="28.5" customHeight="1" x14ac:dyDescent="0.3">
      <c r="A120" s="37" t="s">
        <v>754</v>
      </c>
      <c r="B120" s="37" t="s">
        <v>15</v>
      </c>
      <c r="C120" s="58">
        <v>44375</v>
      </c>
      <c r="D120" s="46" t="s">
        <v>2543</v>
      </c>
      <c r="E120" s="84">
        <v>0</v>
      </c>
      <c r="F120" s="84">
        <v>1.7500000000000002E-2</v>
      </c>
    </row>
    <row r="121" spans="1:8" ht="28.5" customHeight="1" x14ac:dyDescent="0.3">
      <c r="A121" s="37" t="s">
        <v>754</v>
      </c>
      <c r="B121" s="37" t="s">
        <v>15</v>
      </c>
      <c r="C121" s="58">
        <v>44407</v>
      </c>
      <c r="D121" s="46" t="s">
        <v>2543</v>
      </c>
      <c r="E121" s="84">
        <v>0</v>
      </c>
      <c r="F121" s="84">
        <v>1.7500000000000002E-2</v>
      </c>
    </row>
    <row r="122" spans="1:8" ht="28.5" customHeight="1" x14ac:dyDescent="0.3">
      <c r="A122" s="37" t="s">
        <v>754</v>
      </c>
      <c r="B122" s="37" t="s">
        <v>15</v>
      </c>
      <c r="C122" s="58">
        <v>44469</v>
      </c>
      <c r="D122" s="46" t="s">
        <v>2543</v>
      </c>
      <c r="E122" s="84">
        <v>2.5000000000000001E-3</v>
      </c>
      <c r="F122" s="84">
        <v>0.02</v>
      </c>
    </row>
    <row r="123" spans="1:8" ht="28.5" customHeight="1" x14ac:dyDescent="0.3">
      <c r="A123" s="37" t="s">
        <v>754</v>
      </c>
      <c r="B123" s="37" t="s">
        <v>15</v>
      </c>
      <c r="C123" s="58">
        <v>44498</v>
      </c>
      <c r="D123" s="46" t="s">
        <v>2543</v>
      </c>
      <c r="E123" s="84">
        <v>5.0000000000000001E-3</v>
      </c>
      <c r="F123" s="84">
        <v>2.5000000000000001E-2</v>
      </c>
    </row>
    <row r="124" spans="1:8" ht="28.5" customHeight="1" x14ac:dyDescent="0.3">
      <c r="A124" s="37" t="s">
        <v>754</v>
      </c>
      <c r="B124" s="37" t="s">
        <v>15</v>
      </c>
      <c r="C124" s="58">
        <v>44547</v>
      </c>
      <c r="D124" s="46" t="s">
        <v>2543</v>
      </c>
      <c r="E124" s="84">
        <v>5.0000000000000001E-3</v>
      </c>
      <c r="F124" s="84">
        <v>0.03</v>
      </c>
    </row>
    <row r="125" spans="1:8" ht="28.5" customHeight="1" x14ac:dyDescent="0.3">
      <c r="A125" s="37" t="s">
        <v>827</v>
      </c>
      <c r="B125" s="37" t="s">
        <v>16</v>
      </c>
      <c r="C125" s="58">
        <v>43906</v>
      </c>
      <c r="D125" s="46" t="s">
        <v>2543</v>
      </c>
      <c r="E125" s="54">
        <v>-5.0000000000000001E-3</v>
      </c>
      <c r="F125" s="54">
        <v>1.7500000000000002E-2</v>
      </c>
      <c r="G125" s="83"/>
      <c r="H125" s="46" t="s">
        <v>2600</v>
      </c>
    </row>
    <row r="126" spans="1:8" ht="28.5" customHeight="1" x14ac:dyDescent="0.3">
      <c r="A126" s="37" t="s">
        <v>827</v>
      </c>
      <c r="B126" s="37" t="s">
        <v>16</v>
      </c>
      <c r="C126" s="58">
        <v>43916</v>
      </c>
      <c r="D126" s="46" t="s">
        <v>2543</v>
      </c>
      <c r="E126" s="54">
        <v>-7.4999999999999997E-3</v>
      </c>
      <c r="F126" s="54">
        <v>0.01</v>
      </c>
      <c r="G126" s="83"/>
      <c r="H126" s="46" t="s">
        <v>2601</v>
      </c>
    </row>
    <row r="127" spans="1:8" ht="28.5" customHeight="1" x14ac:dyDescent="0.3">
      <c r="A127" s="37" t="s">
        <v>827</v>
      </c>
      <c r="B127" s="37" t="s">
        <v>16</v>
      </c>
      <c r="C127" s="58">
        <v>43958</v>
      </c>
      <c r="D127" s="46" t="s">
        <v>2543</v>
      </c>
      <c r="E127" s="54">
        <v>-7.4999999999999997E-3</v>
      </c>
      <c r="F127" s="54">
        <v>2.5000000000000001E-3</v>
      </c>
      <c r="G127" s="83"/>
      <c r="H127" s="46" t="s">
        <v>2602</v>
      </c>
    </row>
    <row r="128" spans="1:8" ht="28.5" customHeight="1" x14ac:dyDescent="0.3">
      <c r="A128" s="37" t="s">
        <v>827</v>
      </c>
      <c r="B128" s="37" t="s">
        <v>16</v>
      </c>
      <c r="C128" s="58">
        <v>44006</v>
      </c>
      <c r="D128" s="46" t="s">
        <v>2543</v>
      </c>
      <c r="E128" s="54">
        <v>0</v>
      </c>
      <c r="F128" s="54">
        <v>2.5000000000000001E-3</v>
      </c>
      <c r="G128" s="83"/>
    </row>
    <row r="129" spans="1:8" ht="28.5" customHeight="1" x14ac:dyDescent="0.3">
      <c r="A129" s="37" t="s">
        <v>827</v>
      </c>
      <c r="B129" s="37" t="s">
        <v>16</v>
      </c>
      <c r="C129" s="58">
        <v>44049</v>
      </c>
      <c r="D129" s="46" t="s">
        <v>2543</v>
      </c>
      <c r="E129" s="54">
        <v>0</v>
      </c>
      <c r="F129" s="54">
        <v>2.5000000000000001E-3</v>
      </c>
      <c r="G129" s="83"/>
    </row>
    <row r="130" spans="1:8" ht="28.5" customHeight="1" x14ac:dyDescent="0.3">
      <c r="A130" s="37" t="s">
        <v>827</v>
      </c>
      <c r="B130" s="37" t="s">
        <v>16</v>
      </c>
      <c r="C130" s="58">
        <v>44097</v>
      </c>
      <c r="D130" s="46" t="s">
        <v>2543</v>
      </c>
      <c r="E130" s="54">
        <v>0</v>
      </c>
      <c r="F130" s="54">
        <v>2.5000000000000001E-3</v>
      </c>
      <c r="G130" s="83"/>
    </row>
    <row r="131" spans="1:8" ht="28.5" customHeight="1" x14ac:dyDescent="0.3">
      <c r="A131" s="37" t="s">
        <v>827</v>
      </c>
      <c r="B131" s="37" t="s">
        <v>16</v>
      </c>
      <c r="C131" s="58">
        <v>44140</v>
      </c>
      <c r="D131" s="46" t="s">
        <v>2543</v>
      </c>
      <c r="E131" s="54">
        <v>0</v>
      </c>
      <c r="F131" s="54">
        <v>2.5000000000000001E-3</v>
      </c>
      <c r="G131" s="83"/>
    </row>
    <row r="132" spans="1:8" ht="28.5" customHeight="1" x14ac:dyDescent="0.3">
      <c r="A132" s="37" t="s">
        <v>827</v>
      </c>
      <c r="B132" s="37" t="s">
        <v>16</v>
      </c>
      <c r="C132" s="58">
        <v>44182</v>
      </c>
      <c r="D132" s="46" t="s">
        <v>2543</v>
      </c>
      <c r="E132" s="54">
        <v>0</v>
      </c>
      <c r="F132" s="54">
        <v>2.5000000000000001E-3</v>
      </c>
      <c r="G132" s="83"/>
    </row>
    <row r="133" spans="1:8" ht="28.5" customHeight="1" x14ac:dyDescent="0.3">
      <c r="A133" s="37" t="s">
        <v>827</v>
      </c>
      <c r="B133" s="37" t="s">
        <v>16</v>
      </c>
      <c r="C133" s="58">
        <v>44231</v>
      </c>
      <c r="D133" s="46" t="s">
        <v>2543</v>
      </c>
      <c r="E133" s="54">
        <v>0</v>
      </c>
      <c r="F133" s="54">
        <v>2.5000000000000001E-3</v>
      </c>
      <c r="G133" s="83" t="s">
        <v>2603</v>
      </c>
    </row>
    <row r="134" spans="1:8" ht="28.5" customHeight="1" x14ac:dyDescent="0.3">
      <c r="A134" s="37" t="s">
        <v>827</v>
      </c>
      <c r="B134" s="37" t="s">
        <v>16</v>
      </c>
      <c r="C134" s="58">
        <v>44279</v>
      </c>
      <c r="D134" s="46" t="s">
        <v>2543</v>
      </c>
      <c r="E134" s="54">
        <v>0</v>
      </c>
      <c r="F134" s="54">
        <v>2.5000000000000001E-3</v>
      </c>
      <c r="G134" s="83" t="s">
        <v>2604</v>
      </c>
    </row>
    <row r="135" spans="1:8" ht="28.5" customHeight="1" x14ac:dyDescent="0.3">
      <c r="A135" s="37" t="s">
        <v>827</v>
      </c>
      <c r="B135" s="37" t="s">
        <v>16</v>
      </c>
      <c r="C135" s="58">
        <v>44322</v>
      </c>
      <c r="D135" s="46" t="s">
        <v>2543</v>
      </c>
      <c r="E135" s="54">
        <v>0</v>
      </c>
      <c r="F135" s="54">
        <v>2.5000000000000001E-3</v>
      </c>
      <c r="G135" s="83"/>
    </row>
    <row r="136" spans="1:8" ht="28.5" customHeight="1" x14ac:dyDescent="0.3">
      <c r="A136" s="37" t="s">
        <v>827</v>
      </c>
      <c r="B136" s="37" t="s">
        <v>16</v>
      </c>
      <c r="C136" s="58">
        <v>44370</v>
      </c>
      <c r="D136" s="46" t="s">
        <v>2543</v>
      </c>
      <c r="E136" s="54">
        <v>2.5000000000000001E-3</v>
      </c>
      <c r="F136" s="54">
        <v>5.0000000000000001E-3</v>
      </c>
      <c r="G136" s="83" t="s">
        <v>2605</v>
      </c>
      <c r="H136" s="46" t="s">
        <v>2606</v>
      </c>
    </row>
    <row r="137" spans="1:8" ht="28.5" customHeight="1" x14ac:dyDescent="0.3">
      <c r="A137" s="37" t="s">
        <v>827</v>
      </c>
      <c r="B137" s="37" t="s">
        <v>16</v>
      </c>
      <c r="C137" s="58">
        <v>44413</v>
      </c>
      <c r="D137" s="46" t="s">
        <v>2543</v>
      </c>
      <c r="E137" s="54">
        <v>2.5000000000000001E-3</v>
      </c>
      <c r="F137" s="54">
        <v>7.4999999999999997E-3</v>
      </c>
      <c r="G137" s="83" t="s">
        <v>2607</v>
      </c>
      <c r="H137" s="46" t="s">
        <v>2608</v>
      </c>
    </row>
    <row r="138" spans="1:8" ht="28.5" customHeight="1" x14ac:dyDescent="0.3">
      <c r="A138" s="37" t="s">
        <v>827</v>
      </c>
      <c r="B138" s="37" t="s">
        <v>16</v>
      </c>
      <c r="C138" s="58">
        <v>44469</v>
      </c>
      <c r="D138" s="46" t="s">
        <v>2543</v>
      </c>
      <c r="E138" s="54">
        <v>7.4999999999999997E-3</v>
      </c>
      <c r="F138" s="54">
        <v>1.4999999999999999E-2</v>
      </c>
      <c r="G138" s="83"/>
      <c r="H138" s="46" t="s">
        <v>2609</v>
      </c>
    </row>
    <row r="139" spans="1:8" ht="28.5" customHeight="1" x14ac:dyDescent="0.3">
      <c r="A139" s="37" t="s">
        <v>827</v>
      </c>
      <c r="B139" s="37" t="s">
        <v>16</v>
      </c>
      <c r="C139" s="58">
        <v>44504</v>
      </c>
      <c r="D139" s="46" t="s">
        <v>2543</v>
      </c>
      <c r="E139" s="54">
        <v>1.2500000000000001E-2</v>
      </c>
      <c r="F139" s="54">
        <v>2.75E-2</v>
      </c>
      <c r="G139" s="83" t="s">
        <v>3323</v>
      </c>
      <c r="H139" s="46" t="s">
        <v>3322</v>
      </c>
    </row>
    <row r="140" spans="1:8" ht="28.5" customHeight="1" x14ac:dyDescent="0.3">
      <c r="A140" s="37" t="s">
        <v>827</v>
      </c>
      <c r="B140" s="37" t="s">
        <v>16</v>
      </c>
      <c r="C140" s="58">
        <v>44552</v>
      </c>
      <c r="D140" s="46" t="s">
        <v>2543</v>
      </c>
      <c r="E140" s="54">
        <v>0.01</v>
      </c>
      <c r="F140" s="54">
        <v>3.7499999999999999E-2</v>
      </c>
      <c r="G140" s="83" t="s">
        <v>3327</v>
      </c>
      <c r="H140" s="46" t="s">
        <v>3326</v>
      </c>
    </row>
    <row r="141" spans="1:8" ht="28.5" customHeight="1" x14ac:dyDescent="0.3">
      <c r="A141" s="37" t="s">
        <v>862</v>
      </c>
      <c r="B141" s="37" t="s">
        <v>17</v>
      </c>
      <c r="C141" s="58">
        <v>43902</v>
      </c>
      <c r="D141" s="46" t="s">
        <v>2543</v>
      </c>
      <c r="E141" s="84">
        <v>0</v>
      </c>
      <c r="F141" s="84">
        <v>5.0000000000000001E-4</v>
      </c>
      <c r="G141" s="85"/>
      <c r="H141" s="46" t="s">
        <v>2610</v>
      </c>
    </row>
    <row r="142" spans="1:8" ht="28.5" customHeight="1" x14ac:dyDescent="0.3">
      <c r="A142" s="37" t="s">
        <v>862</v>
      </c>
      <c r="B142" s="37" t="s">
        <v>17</v>
      </c>
      <c r="C142" s="58">
        <v>43902</v>
      </c>
      <c r="D142" s="46" t="s">
        <v>2570</v>
      </c>
      <c r="E142" s="84">
        <v>0</v>
      </c>
      <c r="F142" s="84">
        <v>-7.4999999999999997E-3</v>
      </c>
      <c r="G142" s="85"/>
    </row>
    <row r="143" spans="1:8" ht="28.5" customHeight="1" x14ac:dyDescent="0.3">
      <c r="A143" s="37" t="s">
        <v>862</v>
      </c>
      <c r="B143" s="37" t="s">
        <v>17</v>
      </c>
      <c r="C143" s="58">
        <v>43909</v>
      </c>
      <c r="D143" s="46" t="s">
        <v>2543</v>
      </c>
      <c r="E143" s="54">
        <v>0</v>
      </c>
      <c r="F143" s="54">
        <v>5.0000000000000001E-4</v>
      </c>
      <c r="G143" s="83"/>
      <c r="H143" s="46" t="s">
        <v>2611</v>
      </c>
    </row>
    <row r="144" spans="1:8" ht="28.5" customHeight="1" x14ac:dyDescent="0.3">
      <c r="A144" s="37" t="s">
        <v>862</v>
      </c>
      <c r="B144" s="37" t="s">
        <v>17</v>
      </c>
      <c r="C144" s="58">
        <v>43909</v>
      </c>
      <c r="D144" s="46" t="s">
        <v>2570</v>
      </c>
      <c r="E144" s="54">
        <v>1.5E-3</v>
      </c>
      <c r="F144" s="54">
        <v>-6.0000000000000001E-3</v>
      </c>
      <c r="G144" s="83"/>
    </row>
    <row r="145" spans="1:8" ht="28.5" customHeight="1" x14ac:dyDescent="0.3">
      <c r="A145" s="37" t="s">
        <v>862</v>
      </c>
      <c r="B145" s="37" t="s">
        <v>17</v>
      </c>
      <c r="C145" s="58">
        <v>44266</v>
      </c>
      <c r="D145" s="46" t="s">
        <v>2543</v>
      </c>
      <c r="E145" s="84">
        <v>-4.0000000000000001E-3</v>
      </c>
      <c r="F145" s="84">
        <v>-3.5000000000000001E-3</v>
      </c>
      <c r="H145" s="46" t="s">
        <v>2612</v>
      </c>
    </row>
    <row r="146" spans="1:8" ht="28.5" customHeight="1" x14ac:dyDescent="0.3">
      <c r="A146" s="37" t="s">
        <v>862</v>
      </c>
      <c r="B146" s="37" t="s">
        <v>17</v>
      </c>
      <c r="C146" s="58">
        <v>44266</v>
      </c>
      <c r="D146" s="46" t="s">
        <v>2570</v>
      </c>
      <c r="E146" s="84">
        <v>1E-3</v>
      </c>
      <c r="F146" s="84">
        <v>-5.0000000000000001E-3</v>
      </c>
      <c r="H146" s="46" t="s">
        <v>2612</v>
      </c>
    </row>
    <row r="147" spans="1:8" ht="28.5" customHeight="1" x14ac:dyDescent="0.3">
      <c r="A147" s="37" t="s">
        <v>862</v>
      </c>
      <c r="B147" s="37" t="s">
        <v>17</v>
      </c>
      <c r="C147" s="58">
        <v>44266</v>
      </c>
      <c r="D147" s="46" t="s">
        <v>2543</v>
      </c>
      <c r="E147" s="84">
        <v>-1E-3</v>
      </c>
      <c r="F147" s="84">
        <v>-4.4999999999999997E-3</v>
      </c>
    </row>
    <row r="148" spans="1:8" ht="28.5" customHeight="1" x14ac:dyDescent="0.3">
      <c r="A148" s="37" t="s">
        <v>862</v>
      </c>
      <c r="B148" s="37" t="s">
        <v>17</v>
      </c>
      <c r="C148" s="58">
        <v>44469</v>
      </c>
      <c r="D148" s="46" t="s">
        <v>2570</v>
      </c>
      <c r="E148" s="84">
        <v>-1E-3</v>
      </c>
      <c r="F148" s="84">
        <v>-6.0000000000000001E-3</v>
      </c>
    </row>
    <row r="149" spans="1:8" ht="28.5" customHeight="1" x14ac:dyDescent="0.3">
      <c r="A149" s="37" t="s">
        <v>882</v>
      </c>
      <c r="B149" s="37" t="s">
        <v>56</v>
      </c>
      <c r="C149" s="58">
        <v>43905</v>
      </c>
      <c r="D149" s="46" t="s">
        <v>2543</v>
      </c>
      <c r="E149" s="54">
        <v>-2.5000000000000001E-3</v>
      </c>
      <c r="F149" s="54">
        <v>3.2500000000000001E-2</v>
      </c>
      <c r="G149" s="83"/>
    </row>
    <row r="150" spans="1:8" ht="28.5" customHeight="1" x14ac:dyDescent="0.3">
      <c r="A150" s="37" t="s">
        <v>882</v>
      </c>
      <c r="B150" s="37" t="s">
        <v>56</v>
      </c>
      <c r="C150" s="58">
        <v>43950</v>
      </c>
      <c r="D150" s="46" t="s">
        <v>2543</v>
      </c>
      <c r="E150" s="54">
        <v>-2.5000000000000001E-3</v>
      </c>
      <c r="F150" s="54">
        <v>0.03</v>
      </c>
      <c r="G150" s="83"/>
    </row>
    <row r="151" spans="1:8" ht="28.5" customHeight="1" x14ac:dyDescent="0.3">
      <c r="A151" s="37" t="s">
        <v>902</v>
      </c>
      <c r="B151" s="37" t="s">
        <v>18</v>
      </c>
      <c r="C151" s="58">
        <v>43902</v>
      </c>
      <c r="D151" s="46" t="s">
        <v>2543</v>
      </c>
      <c r="E151" s="54">
        <v>0</v>
      </c>
      <c r="F151" s="54">
        <v>0</v>
      </c>
      <c r="G151" s="86" t="s">
        <v>2613</v>
      </c>
    </row>
    <row r="152" spans="1:8" ht="28.5" customHeight="1" x14ac:dyDescent="0.3">
      <c r="A152" s="37" t="s">
        <v>902</v>
      </c>
      <c r="B152" s="37" t="s">
        <v>18</v>
      </c>
      <c r="C152" s="58">
        <v>43951</v>
      </c>
      <c r="D152" s="46" t="s">
        <v>2543</v>
      </c>
      <c r="E152" s="54">
        <v>0</v>
      </c>
      <c r="F152" s="54">
        <v>0</v>
      </c>
      <c r="G152" s="86" t="s">
        <v>2613</v>
      </c>
    </row>
    <row r="153" spans="1:8" ht="28.5" customHeight="1" x14ac:dyDescent="0.3">
      <c r="A153" s="37" t="s">
        <v>902</v>
      </c>
      <c r="B153" s="37" t="s">
        <v>18</v>
      </c>
      <c r="C153" s="58">
        <v>43986</v>
      </c>
      <c r="D153" s="46" t="s">
        <v>2543</v>
      </c>
      <c r="E153" s="54">
        <v>0</v>
      </c>
      <c r="F153" s="54">
        <v>0</v>
      </c>
      <c r="G153" s="86" t="s">
        <v>2613</v>
      </c>
    </row>
    <row r="154" spans="1:8" ht="28.5" customHeight="1" x14ac:dyDescent="0.3">
      <c r="A154" s="37" t="s">
        <v>902</v>
      </c>
      <c r="B154" s="37" t="s">
        <v>18</v>
      </c>
      <c r="C154" s="58">
        <v>44028</v>
      </c>
      <c r="D154" s="46" t="s">
        <v>2543</v>
      </c>
      <c r="E154" s="54">
        <v>0</v>
      </c>
      <c r="F154" s="54">
        <v>0</v>
      </c>
      <c r="G154" s="86" t="s">
        <v>2613</v>
      </c>
    </row>
    <row r="155" spans="1:8" ht="28.5" customHeight="1" x14ac:dyDescent="0.3">
      <c r="A155" s="37" t="s">
        <v>902</v>
      </c>
      <c r="B155" s="37" t="s">
        <v>18</v>
      </c>
      <c r="C155" s="58">
        <v>44084</v>
      </c>
      <c r="D155" s="46" t="s">
        <v>2543</v>
      </c>
      <c r="E155" s="54">
        <v>0</v>
      </c>
      <c r="F155" s="54">
        <v>0</v>
      </c>
      <c r="G155" s="86" t="s">
        <v>2613</v>
      </c>
    </row>
    <row r="156" spans="1:8" ht="28.5" customHeight="1" x14ac:dyDescent="0.3">
      <c r="A156" s="37" t="s">
        <v>902</v>
      </c>
      <c r="B156" s="37" t="s">
        <v>18</v>
      </c>
      <c r="C156" s="58">
        <v>44133</v>
      </c>
      <c r="D156" s="46" t="s">
        <v>2543</v>
      </c>
      <c r="E156" s="54">
        <v>0</v>
      </c>
      <c r="F156" s="54">
        <v>0</v>
      </c>
      <c r="G156" s="86" t="s">
        <v>2613</v>
      </c>
    </row>
    <row r="157" spans="1:8" ht="28.5" customHeight="1" x14ac:dyDescent="0.3">
      <c r="A157" s="37" t="s">
        <v>902</v>
      </c>
      <c r="B157" s="37" t="s">
        <v>18</v>
      </c>
      <c r="C157" s="58">
        <v>44175</v>
      </c>
      <c r="D157" s="46" t="s">
        <v>2543</v>
      </c>
      <c r="E157" s="54">
        <v>0</v>
      </c>
      <c r="F157" s="54">
        <v>0</v>
      </c>
      <c r="G157" s="86" t="s">
        <v>2613</v>
      </c>
    </row>
    <row r="158" spans="1:8" ht="28.5" customHeight="1" x14ac:dyDescent="0.3">
      <c r="A158" s="37" t="s">
        <v>902</v>
      </c>
      <c r="B158" s="37" t="s">
        <v>18</v>
      </c>
      <c r="C158" s="58">
        <v>44217</v>
      </c>
      <c r="D158" s="46" t="s">
        <v>2543</v>
      </c>
      <c r="E158" s="54">
        <v>0</v>
      </c>
      <c r="F158" s="54">
        <v>0</v>
      </c>
      <c r="G158" s="86" t="s">
        <v>2613</v>
      </c>
    </row>
    <row r="159" spans="1:8" ht="28.5" customHeight="1" x14ac:dyDescent="0.3">
      <c r="A159" s="37" t="s">
        <v>902</v>
      </c>
      <c r="B159" s="37" t="s">
        <v>18</v>
      </c>
      <c r="C159" s="34">
        <v>44266</v>
      </c>
      <c r="D159" s="46" t="s">
        <v>2543</v>
      </c>
      <c r="E159" s="54">
        <v>0</v>
      </c>
      <c r="F159" s="54">
        <v>0</v>
      </c>
      <c r="G159" s="87" t="s">
        <v>2613</v>
      </c>
    </row>
    <row r="160" spans="1:8" ht="28.5" customHeight="1" x14ac:dyDescent="0.3">
      <c r="A160" s="37" t="s">
        <v>902</v>
      </c>
      <c r="B160" s="37" t="s">
        <v>18</v>
      </c>
      <c r="C160" s="58">
        <v>44308</v>
      </c>
      <c r="D160" s="46" t="s">
        <v>2543</v>
      </c>
      <c r="E160" s="54">
        <v>0</v>
      </c>
      <c r="F160" s="54">
        <v>0</v>
      </c>
      <c r="G160" s="86" t="s">
        <v>2613</v>
      </c>
    </row>
    <row r="161" spans="1:8" ht="28.5" customHeight="1" x14ac:dyDescent="0.3">
      <c r="A161" s="37" t="s">
        <v>902</v>
      </c>
      <c r="B161" s="37" t="s">
        <v>18</v>
      </c>
      <c r="C161" s="58">
        <v>44357</v>
      </c>
      <c r="D161" s="46" t="s">
        <v>2543</v>
      </c>
      <c r="E161" s="54">
        <v>0</v>
      </c>
      <c r="F161" s="54">
        <v>0</v>
      </c>
      <c r="G161" s="86" t="s">
        <v>2613</v>
      </c>
    </row>
    <row r="162" spans="1:8" ht="28.5" customHeight="1" x14ac:dyDescent="0.3">
      <c r="A162" s="37" t="s">
        <v>902</v>
      </c>
      <c r="B162" s="37" t="s">
        <v>18</v>
      </c>
      <c r="C162" s="34">
        <v>44399</v>
      </c>
      <c r="D162" s="46" t="s">
        <v>2543</v>
      </c>
      <c r="E162" s="54">
        <v>0</v>
      </c>
      <c r="F162" s="54">
        <v>0</v>
      </c>
      <c r="G162" s="86" t="s">
        <v>2614</v>
      </c>
    </row>
    <row r="163" spans="1:8" ht="28.5" customHeight="1" x14ac:dyDescent="0.3">
      <c r="A163" s="37" t="s">
        <v>902</v>
      </c>
      <c r="B163" s="37" t="s">
        <v>18</v>
      </c>
      <c r="C163" s="34">
        <v>44448</v>
      </c>
      <c r="D163" s="46" t="s">
        <v>2543</v>
      </c>
      <c r="E163" s="54">
        <v>0</v>
      </c>
      <c r="F163" s="54">
        <v>0</v>
      </c>
      <c r="G163" s="86" t="s">
        <v>2614</v>
      </c>
    </row>
    <row r="164" spans="1:8" ht="28.5" customHeight="1" x14ac:dyDescent="0.3">
      <c r="A164" s="37" t="s">
        <v>902</v>
      </c>
      <c r="B164" s="37" t="s">
        <v>18</v>
      </c>
      <c r="C164" s="34">
        <v>44497</v>
      </c>
      <c r="D164" s="46" t="s">
        <v>2543</v>
      </c>
      <c r="E164" s="54">
        <v>0</v>
      </c>
      <c r="F164" s="54">
        <v>0</v>
      </c>
      <c r="G164" s="86" t="s">
        <v>2614</v>
      </c>
    </row>
    <row r="165" spans="1:8" ht="28.5" customHeight="1" x14ac:dyDescent="0.3">
      <c r="A165" s="37" t="s">
        <v>902</v>
      </c>
      <c r="B165" s="37" t="s">
        <v>18</v>
      </c>
      <c r="C165" s="34">
        <v>44546</v>
      </c>
      <c r="D165" s="46" t="s">
        <v>2543</v>
      </c>
      <c r="E165" s="54">
        <v>0</v>
      </c>
      <c r="F165" s="54">
        <v>0</v>
      </c>
      <c r="G165" s="86" t="s">
        <v>3360</v>
      </c>
    </row>
    <row r="166" spans="1:8" ht="28.5" customHeight="1" x14ac:dyDescent="0.3">
      <c r="A166" s="37" t="s">
        <v>991</v>
      </c>
      <c r="B166" s="37" t="s">
        <v>45</v>
      </c>
      <c r="C166" s="58">
        <v>43901</v>
      </c>
      <c r="D166" s="46" t="s">
        <v>2543</v>
      </c>
      <c r="E166" s="54">
        <v>-5.0000000000000001E-3</v>
      </c>
      <c r="F166" s="54">
        <v>2.5000000000000001E-3</v>
      </c>
      <c r="G166" s="83"/>
      <c r="H166" s="63"/>
    </row>
    <row r="167" spans="1:8" ht="28.5" customHeight="1" x14ac:dyDescent="0.3">
      <c r="A167" s="37" t="s">
        <v>991</v>
      </c>
      <c r="B167" s="37" t="s">
        <v>45</v>
      </c>
      <c r="C167" s="58">
        <v>43909</v>
      </c>
      <c r="D167" s="46" t="s">
        <v>2543</v>
      </c>
      <c r="E167" s="54">
        <v>-1.5E-3</v>
      </c>
      <c r="F167" s="54">
        <v>1E-3</v>
      </c>
      <c r="G167" s="83"/>
      <c r="H167" s="46" t="s">
        <v>2615</v>
      </c>
    </row>
    <row r="168" spans="1:8" ht="28.5" customHeight="1" x14ac:dyDescent="0.3">
      <c r="A168" s="37" t="s">
        <v>991</v>
      </c>
      <c r="B168" s="37" t="s">
        <v>45</v>
      </c>
      <c r="C168" s="58">
        <v>43916</v>
      </c>
      <c r="D168" s="46" t="s">
        <v>2543</v>
      </c>
      <c r="E168" s="54">
        <v>0</v>
      </c>
      <c r="F168" s="54">
        <v>1E-3</v>
      </c>
      <c r="G168" s="83"/>
    </row>
    <row r="169" spans="1:8" ht="28.5" customHeight="1" x14ac:dyDescent="0.3">
      <c r="A169" s="37" t="s">
        <v>991</v>
      </c>
      <c r="B169" s="37" t="s">
        <v>45</v>
      </c>
      <c r="C169" s="58">
        <v>43958</v>
      </c>
      <c r="D169" s="46" t="s">
        <v>2543</v>
      </c>
      <c r="E169" s="54">
        <v>0</v>
      </c>
      <c r="F169" s="54">
        <v>1E-3</v>
      </c>
      <c r="G169" s="83"/>
    </row>
    <row r="170" spans="1:8" ht="28.5" customHeight="1" x14ac:dyDescent="0.3">
      <c r="A170" s="37" t="s">
        <v>991</v>
      </c>
      <c r="B170" s="37" t="s">
        <v>45</v>
      </c>
      <c r="C170" s="58">
        <v>44000</v>
      </c>
      <c r="D170" s="46" t="s">
        <v>2543</v>
      </c>
      <c r="E170" s="54">
        <v>0</v>
      </c>
      <c r="F170" s="54">
        <v>1E-3</v>
      </c>
      <c r="G170" s="83"/>
    </row>
    <row r="171" spans="1:8" ht="28.5" customHeight="1" x14ac:dyDescent="0.3">
      <c r="A171" s="37" t="s">
        <v>991</v>
      </c>
      <c r="B171" s="37" t="s">
        <v>45</v>
      </c>
      <c r="C171" s="58">
        <v>44049</v>
      </c>
      <c r="D171" s="46" t="s">
        <v>2543</v>
      </c>
      <c r="E171" s="54">
        <v>0</v>
      </c>
      <c r="F171" s="54">
        <v>1E-3</v>
      </c>
      <c r="G171" s="85"/>
    </row>
    <row r="172" spans="1:8" ht="28.5" customHeight="1" x14ac:dyDescent="0.3">
      <c r="A172" s="37" t="s">
        <v>991</v>
      </c>
      <c r="B172" s="37" t="s">
        <v>45</v>
      </c>
      <c r="C172" s="58">
        <v>44091</v>
      </c>
      <c r="D172" s="46" t="s">
        <v>2543</v>
      </c>
      <c r="E172" s="54">
        <v>0</v>
      </c>
      <c r="F172" s="54">
        <v>1E-3</v>
      </c>
      <c r="G172" s="85"/>
    </row>
    <row r="173" spans="1:8" ht="28.5" customHeight="1" x14ac:dyDescent="0.3">
      <c r="A173" s="37" t="s">
        <v>991</v>
      </c>
      <c r="B173" s="37" t="s">
        <v>45</v>
      </c>
      <c r="C173" s="58">
        <v>44140</v>
      </c>
      <c r="D173" s="46" t="s">
        <v>2543</v>
      </c>
      <c r="E173" s="54">
        <v>0</v>
      </c>
      <c r="F173" s="54">
        <v>1E-3</v>
      </c>
      <c r="G173" s="85"/>
    </row>
    <row r="174" spans="1:8" ht="28.5" customHeight="1" x14ac:dyDescent="0.3">
      <c r="A174" s="37" t="s">
        <v>991</v>
      </c>
      <c r="B174" s="37" t="s">
        <v>45</v>
      </c>
      <c r="C174" s="58">
        <v>44182</v>
      </c>
      <c r="D174" s="46" t="s">
        <v>2543</v>
      </c>
      <c r="E174" s="84">
        <v>0</v>
      </c>
      <c r="F174" s="84">
        <v>1E-3</v>
      </c>
    </row>
    <row r="175" spans="1:8" ht="28.5" customHeight="1" x14ac:dyDescent="0.3">
      <c r="A175" s="37" t="s">
        <v>991</v>
      </c>
      <c r="B175" s="37" t="s">
        <v>45</v>
      </c>
      <c r="C175" s="58">
        <v>44231</v>
      </c>
      <c r="D175" s="46" t="s">
        <v>2543</v>
      </c>
      <c r="E175" s="84">
        <v>0</v>
      </c>
      <c r="F175" s="84">
        <v>1E-3</v>
      </c>
    </row>
    <row r="176" spans="1:8" ht="28.5" customHeight="1" x14ac:dyDescent="0.3">
      <c r="A176" s="37" t="s">
        <v>991</v>
      </c>
      <c r="B176" s="37" t="s">
        <v>45</v>
      </c>
      <c r="C176" s="34">
        <v>44243</v>
      </c>
      <c r="D176" s="46" t="s">
        <v>2543</v>
      </c>
      <c r="E176" s="84">
        <v>1.5E-3</v>
      </c>
      <c r="F176" s="84">
        <v>2.5000000000000001E-3</v>
      </c>
    </row>
    <row r="177" spans="1:8" ht="28.5" customHeight="1" x14ac:dyDescent="0.3">
      <c r="A177" s="37" t="s">
        <v>991</v>
      </c>
      <c r="B177" s="37" t="s">
        <v>45</v>
      </c>
      <c r="C177" s="58">
        <v>44273</v>
      </c>
      <c r="D177" s="46" t="s">
        <v>2543</v>
      </c>
      <c r="E177" s="84">
        <v>0</v>
      </c>
      <c r="F177" s="84">
        <v>1E-3</v>
      </c>
    </row>
    <row r="178" spans="1:8" ht="28.5" customHeight="1" x14ac:dyDescent="0.3">
      <c r="A178" s="37" t="s">
        <v>991</v>
      </c>
      <c r="B178" s="37" t="s">
        <v>45</v>
      </c>
      <c r="C178" s="34">
        <v>44322</v>
      </c>
      <c r="D178" s="46" t="s">
        <v>2543</v>
      </c>
      <c r="E178" s="84">
        <v>0</v>
      </c>
      <c r="F178" s="84">
        <v>1E-3</v>
      </c>
    </row>
    <row r="179" spans="1:8" ht="28.5" customHeight="1" x14ac:dyDescent="0.3">
      <c r="A179" s="37" t="s">
        <v>991</v>
      </c>
      <c r="B179" s="37" t="s">
        <v>45</v>
      </c>
      <c r="C179" s="34">
        <v>44371</v>
      </c>
      <c r="D179" s="46" t="s">
        <v>2543</v>
      </c>
      <c r="E179" s="84">
        <v>0</v>
      </c>
      <c r="F179" s="84">
        <v>1E-3</v>
      </c>
    </row>
    <row r="180" spans="1:8" ht="28.5" customHeight="1" x14ac:dyDescent="0.3">
      <c r="A180" s="37" t="s">
        <v>991</v>
      </c>
      <c r="B180" s="37" t="s">
        <v>45</v>
      </c>
      <c r="C180" s="34">
        <v>44413</v>
      </c>
      <c r="D180" s="46" t="s">
        <v>2543</v>
      </c>
      <c r="E180" s="84">
        <v>0</v>
      </c>
      <c r="F180" s="84">
        <v>1E-3</v>
      </c>
    </row>
    <row r="181" spans="1:8" ht="28.5" customHeight="1" x14ac:dyDescent="0.3">
      <c r="A181" s="37" t="s">
        <v>991</v>
      </c>
      <c r="B181" s="37" t="s">
        <v>45</v>
      </c>
      <c r="C181" s="34">
        <v>44462</v>
      </c>
      <c r="D181" s="46" t="s">
        <v>2543</v>
      </c>
      <c r="E181" s="84">
        <v>0</v>
      </c>
      <c r="F181" s="84">
        <v>1E-3</v>
      </c>
    </row>
    <row r="182" spans="1:8" ht="28.5" customHeight="1" x14ac:dyDescent="0.3">
      <c r="A182" s="37" t="s">
        <v>991</v>
      </c>
      <c r="B182" s="37" t="s">
        <v>45</v>
      </c>
      <c r="C182" s="34">
        <v>44504</v>
      </c>
      <c r="D182" s="46" t="s">
        <v>2543</v>
      </c>
      <c r="E182" s="84">
        <v>0</v>
      </c>
      <c r="F182" s="84">
        <v>1E-3</v>
      </c>
    </row>
    <row r="183" spans="1:8" ht="28.5" customHeight="1" x14ac:dyDescent="0.3">
      <c r="A183" s="37" t="s">
        <v>1055</v>
      </c>
      <c r="B183" s="37" t="s">
        <v>19</v>
      </c>
      <c r="C183" s="58">
        <v>43894</v>
      </c>
      <c r="D183" s="46" t="s">
        <v>2543</v>
      </c>
      <c r="E183" s="54">
        <v>-5.0000000000000001E-3</v>
      </c>
      <c r="F183" s="54">
        <v>1.4999999999999999E-2</v>
      </c>
      <c r="G183" s="83"/>
    </row>
    <row r="184" spans="1:8" ht="28.5" customHeight="1" x14ac:dyDescent="0.3">
      <c r="A184" s="37" t="s">
        <v>1055</v>
      </c>
      <c r="B184" s="37" t="s">
        <v>19</v>
      </c>
      <c r="C184" s="58">
        <v>43906</v>
      </c>
      <c r="D184" s="46" t="s">
        <v>2543</v>
      </c>
      <c r="E184" s="54">
        <v>-6.4000000000000003E-3</v>
      </c>
      <c r="F184" s="54">
        <v>8.6E-3</v>
      </c>
      <c r="G184" s="83"/>
    </row>
    <row r="185" spans="1:8" ht="28.5" customHeight="1" x14ac:dyDescent="0.3">
      <c r="A185" s="37" t="s">
        <v>1091</v>
      </c>
      <c r="B185" s="37" t="s">
        <v>20</v>
      </c>
      <c r="C185" s="58">
        <v>43914</v>
      </c>
      <c r="D185" s="46" t="s">
        <v>2543</v>
      </c>
      <c r="E185" s="54">
        <v>0</v>
      </c>
      <c r="F185" s="54">
        <v>8.9999999999999993E-3</v>
      </c>
      <c r="G185" s="83"/>
    </row>
    <row r="186" spans="1:8" ht="28.5" customHeight="1" x14ac:dyDescent="0.3">
      <c r="A186" s="37" t="s">
        <v>1098</v>
      </c>
      <c r="B186" s="37" t="s">
        <v>20</v>
      </c>
      <c r="C186" s="58">
        <v>43928</v>
      </c>
      <c r="D186" s="46" t="s">
        <v>2616</v>
      </c>
      <c r="E186" s="90">
        <v>9.4999999999999998E-3</v>
      </c>
      <c r="F186" s="54">
        <v>1.8499999999999999E-2</v>
      </c>
      <c r="G186" s="83"/>
      <c r="H186" s="46" t="s">
        <v>2617</v>
      </c>
    </row>
    <row r="187" spans="1:8" ht="28.5" customHeight="1" x14ac:dyDescent="0.3">
      <c r="A187" s="37" t="s">
        <v>1091</v>
      </c>
      <c r="B187" s="37" t="s">
        <v>20</v>
      </c>
      <c r="C187" s="58">
        <v>43928</v>
      </c>
      <c r="D187" s="46" t="s">
        <v>2543</v>
      </c>
      <c r="E187" s="90">
        <v>0</v>
      </c>
      <c r="F187" s="54">
        <v>8.9999999999999993E-3</v>
      </c>
      <c r="G187" s="83"/>
    </row>
    <row r="188" spans="1:8" ht="28.5" customHeight="1" x14ac:dyDescent="0.3">
      <c r="A188" s="37" t="s">
        <v>1091</v>
      </c>
      <c r="B188" s="37" t="s">
        <v>20</v>
      </c>
      <c r="C188" s="58">
        <v>43949</v>
      </c>
      <c r="D188" s="46" t="s">
        <v>2543</v>
      </c>
      <c r="E188" s="54">
        <v>0</v>
      </c>
      <c r="F188" s="54">
        <v>8.9999999999999993E-3</v>
      </c>
      <c r="G188" s="83"/>
    </row>
    <row r="189" spans="1:8" ht="28.5" customHeight="1" x14ac:dyDescent="0.3">
      <c r="A189" s="37" t="s">
        <v>1091</v>
      </c>
      <c r="B189" s="37" t="s">
        <v>20</v>
      </c>
      <c r="C189" s="58">
        <v>43977</v>
      </c>
      <c r="D189" s="46" t="s">
        <v>2543</v>
      </c>
      <c r="E189" s="54">
        <v>0</v>
      </c>
      <c r="F189" s="54">
        <v>8.9999999999999993E-3</v>
      </c>
      <c r="G189" s="83"/>
    </row>
    <row r="190" spans="1:8" ht="28.5" customHeight="1" x14ac:dyDescent="0.3">
      <c r="A190" s="37" t="s">
        <v>1091</v>
      </c>
      <c r="B190" s="37" t="s">
        <v>20</v>
      </c>
      <c r="C190" s="58">
        <v>44005</v>
      </c>
      <c r="D190" s="46" t="s">
        <v>2543</v>
      </c>
      <c r="E190" s="54">
        <v>-1.5E-3</v>
      </c>
      <c r="F190" s="54">
        <v>7.4999999999999997E-3</v>
      </c>
      <c r="G190" s="83"/>
      <c r="H190" s="46" t="s">
        <v>2618</v>
      </c>
    </row>
    <row r="191" spans="1:8" ht="28.5" customHeight="1" x14ac:dyDescent="0.3">
      <c r="A191" s="37" t="s">
        <v>1091</v>
      </c>
      <c r="B191" s="37" t="s">
        <v>20</v>
      </c>
      <c r="C191" s="58">
        <v>44033</v>
      </c>
      <c r="D191" s="46" t="s">
        <v>2543</v>
      </c>
      <c r="E191" s="54">
        <v>-1.5E-3</v>
      </c>
      <c r="F191" s="54">
        <v>6.0000000000000001E-3</v>
      </c>
      <c r="G191" s="83"/>
      <c r="H191" s="46" t="s">
        <v>2619</v>
      </c>
    </row>
    <row r="192" spans="1:8" ht="28.5" customHeight="1" x14ac:dyDescent="0.3">
      <c r="A192" s="37" t="s">
        <v>1091</v>
      </c>
      <c r="B192" s="37" t="s">
        <v>20</v>
      </c>
      <c r="C192" s="58">
        <v>44068</v>
      </c>
      <c r="D192" s="46" t="s">
        <v>2543</v>
      </c>
      <c r="E192" s="54">
        <v>0</v>
      </c>
      <c r="F192" s="54">
        <v>6.0000000000000001E-3</v>
      </c>
      <c r="G192" s="83"/>
    </row>
    <row r="193" spans="1:8" ht="28.5" customHeight="1" x14ac:dyDescent="0.3">
      <c r="A193" s="37" t="s">
        <v>1091</v>
      </c>
      <c r="B193" s="37" t="s">
        <v>20</v>
      </c>
      <c r="C193" s="58">
        <v>44096</v>
      </c>
      <c r="D193" s="46" t="s">
        <v>2543</v>
      </c>
      <c r="E193" s="54">
        <v>0</v>
      </c>
      <c r="F193" s="54">
        <v>6.0000000000000001E-3</v>
      </c>
      <c r="G193" s="83"/>
    </row>
    <row r="194" spans="1:8" ht="28.5" customHeight="1" x14ac:dyDescent="0.3">
      <c r="A194" s="37" t="s">
        <v>1091</v>
      </c>
      <c r="B194" s="37" t="s">
        <v>20</v>
      </c>
      <c r="C194" s="58">
        <v>44124</v>
      </c>
      <c r="D194" s="46" t="s">
        <v>2543</v>
      </c>
      <c r="E194" s="54">
        <v>0</v>
      </c>
      <c r="F194" s="54">
        <v>6.0000000000000001E-3</v>
      </c>
      <c r="G194" s="83"/>
    </row>
    <row r="195" spans="1:8" ht="28.5" customHeight="1" x14ac:dyDescent="0.3">
      <c r="A195" s="37" t="s">
        <v>1091</v>
      </c>
      <c r="B195" s="37" t="s">
        <v>20</v>
      </c>
      <c r="C195" s="58">
        <v>44152</v>
      </c>
      <c r="D195" s="46" t="s">
        <v>2543</v>
      </c>
      <c r="E195" s="54">
        <v>0</v>
      </c>
      <c r="F195" s="54">
        <v>6.0000000000000001E-3</v>
      </c>
      <c r="G195" s="83"/>
    </row>
    <row r="196" spans="1:8" ht="28.5" customHeight="1" x14ac:dyDescent="0.3">
      <c r="A196" s="37" t="s">
        <v>1091</v>
      </c>
      <c r="B196" s="37" t="s">
        <v>20</v>
      </c>
      <c r="C196" s="34">
        <v>44180</v>
      </c>
      <c r="D196" s="46" t="s">
        <v>2543</v>
      </c>
      <c r="E196" s="54">
        <v>0</v>
      </c>
      <c r="F196" s="54">
        <v>6.0000000000000001E-3</v>
      </c>
      <c r="G196" s="83"/>
    </row>
    <row r="197" spans="1:8" ht="28.5" customHeight="1" x14ac:dyDescent="0.3">
      <c r="A197" s="37" t="s">
        <v>1091</v>
      </c>
      <c r="B197" s="37" t="s">
        <v>20</v>
      </c>
      <c r="C197" s="34">
        <v>44222</v>
      </c>
      <c r="D197" s="46" t="s">
        <v>2543</v>
      </c>
      <c r="E197" s="54">
        <v>0</v>
      </c>
      <c r="F197" s="54">
        <v>6.0000000000000001E-3</v>
      </c>
      <c r="G197" s="83"/>
    </row>
    <row r="198" spans="1:8" ht="28.5" customHeight="1" x14ac:dyDescent="0.3">
      <c r="A198" s="37" t="s">
        <v>1091</v>
      </c>
      <c r="B198" s="37" t="s">
        <v>20</v>
      </c>
      <c r="C198" s="34">
        <v>44250</v>
      </c>
      <c r="D198" s="46" t="s">
        <v>2543</v>
      </c>
      <c r="E198" s="54">
        <v>0</v>
      </c>
      <c r="F198" s="54">
        <v>6.0000000000000001E-3</v>
      </c>
    </row>
    <row r="199" spans="1:8" ht="28.5" customHeight="1" x14ac:dyDescent="0.3">
      <c r="A199" s="37" t="s">
        <v>1091</v>
      </c>
      <c r="B199" s="37" t="s">
        <v>20</v>
      </c>
      <c r="C199" s="34">
        <v>44278</v>
      </c>
      <c r="D199" s="46" t="s">
        <v>2543</v>
      </c>
      <c r="E199" s="54">
        <v>0</v>
      </c>
      <c r="F199" s="54">
        <v>6.0000000000000001E-3</v>
      </c>
    </row>
    <row r="200" spans="1:8" ht="28.5" customHeight="1" x14ac:dyDescent="0.3">
      <c r="A200" s="37" t="s">
        <v>1091</v>
      </c>
      <c r="B200" s="37" t="s">
        <v>20</v>
      </c>
      <c r="C200" s="34">
        <v>44313</v>
      </c>
      <c r="D200" s="46" t="s">
        <v>2543</v>
      </c>
      <c r="E200" s="54">
        <v>0</v>
      </c>
      <c r="F200" s="54">
        <v>6.0000000000000001E-3</v>
      </c>
    </row>
    <row r="201" spans="1:8" ht="28.5" customHeight="1" x14ac:dyDescent="0.3">
      <c r="A201" s="37" t="s">
        <v>1091</v>
      </c>
      <c r="B201" s="37" t="s">
        <v>20</v>
      </c>
      <c r="C201" s="34">
        <v>44341</v>
      </c>
      <c r="D201" s="46" t="s">
        <v>2543</v>
      </c>
      <c r="E201" s="54">
        <v>0</v>
      </c>
      <c r="F201" s="54">
        <v>6.0000000000000001E-3</v>
      </c>
    </row>
    <row r="202" spans="1:8" ht="28.5" customHeight="1" x14ac:dyDescent="0.3">
      <c r="A202" s="37" t="s">
        <v>1091</v>
      </c>
      <c r="B202" s="37" t="s">
        <v>20</v>
      </c>
      <c r="C202" s="34">
        <v>44369</v>
      </c>
      <c r="D202" s="46" t="s">
        <v>2543</v>
      </c>
      <c r="E202" s="54">
        <v>3.0000000000000001E-3</v>
      </c>
      <c r="F202" s="54">
        <v>8.9999999999999993E-3</v>
      </c>
      <c r="G202" s="87" t="s">
        <v>2620</v>
      </c>
      <c r="H202" s="46" t="s">
        <v>2621</v>
      </c>
    </row>
    <row r="203" spans="1:8" ht="28.5" customHeight="1" x14ac:dyDescent="0.3">
      <c r="A203" s="37" t="s">
        <v>1091</v>
      </c>
      <c r="B203" s="37" t="s">
        <v>20</v>
      </c>
      <c r="C203" s="34">
        <v>44404</v>
      </c>
      <c r="D203" s="46" t="s">
        <v>2543</v>
      </c>
      <c r="E203" s="54">
        <v>3.0000000000000001E-3</v>
      </c>
      <c r="F203" s="54">
        <v>1.2E-2</v>
      </c>
      <c r="G203" s="87" t="s">
        <v>2620</v>
      </c>
      <c r="H203" s="46" t="s">
        <v>2622</v>
      </c>
    </row>
    <row r="204" spans="1:8" ht="28.5" customHeight="1" x14ac:dyDescent="0.3">
      <c r="A204" s="37" t="s">
        <v>1091</v>
      </c>
      <c r="B204" s="37" t="s">
        <v>20</v>
      </c>
      <c r="C204" s="34">
        <v>44432</v>
      </c>
      <c r="D204" s="46" t="s">
        <v>2543</v>
      </c>
      <c r="E204" s="54">
        <v>3.0000000000000001E-3</v>
      </c>
      <c r="F204" s="54">
        <v>1.4999999999999999E-2</v>
      </c>
      <c r="G204" s="87" t="s">
        <v>2623</v>
      </c>
      <c r="H204" s="46" t="s">
        <v>2624</v>
      </c>
    </row>
    <row r="205" spans="1:8" ht="28.5" customHeight="1" x14ac:dyDescent="0.3">
      <c r="A205" s="37" t="s">
        <v>1091</v>
      </c>
      <c r="B205" s="37" t="s">
        <v>20</v>
      </c>
      <c r="C205" s="34">
        <v>44460</v>
      </c>
      <c r="D205" s="46" t="s">
        <v>2543</v>
      </c>
      <c r="E205" s="54">
        <v>1.5E-3</v>
      </c>
      <c r="F205" s="54">
        <v>1.6500000000000001E-2</v>
      </c>
      <c r="G205" s="87" t="s">
        <v>2625</v>
      </c>
      <c r="H205" s="46" t="s">
        <v>2626</v>
      </c>
    </row>
    <row r="206" spans="1:8" ht="28.5" customHeight="1" x14ac:dyDescent="0.3">
      <c r="A206" s="37" t="s">
        <v>1091</v>
      </c>
      <c r="B206" s="37" t="s">
        <v>20</v>
      </c>
      <c r="C206" s="34">
        <v>44488</v>
      </c>
      <c r="D206" s="46" t="s">
        <v>2543</v>
      </c>
      <c r="E206" s="54">
        <v>1.5E-3</v>
      </c>
      <c r="F206" s="54">
        <v>1.7999999999999999E-2</v>
      </c>
      <c r="G206" s="87" t="s">
        <v>3365</v>
      </c>
      <c r="H206" s="46" t="s">
        <v>3364</v>
      </c>
    </row>
    <row r="207" spans="1:8" ht="28.5" customHeight="1" x14ac:dyDescent="0.3">
      <c r="A207" s="37" t="s">
        <v>1091</v>
      </c>
      <c r="B207" s="37" t="s">
        <v>20</v>
      </c>
      <c r="C207" s="34">
        <v>44516</v>
      </c>
      <c r="D207" s="46" t="s">
        <v>2543</v>
      </c>
      <c r="E207" s="54">
        <v>3.0000000000000001E-3</v>
      </c>
      <c r="F207" s="54">
        <v>2.1000000000000001E-2</v>
      </c>
      <c r="G207" s="87" t="s">
        <v>3372</v>
      </c>
      <c r="H207" s="46" t="s">
        <v>3371</v>
      </c>
    </row>
    <row r="208" spans="1:8" ht="28.5" customHeight="1" x14ac:dyDescent="0.3">
      <c r="A208" s="37" t="s">
        <v>1091</v>
      </c>
      <c r="B208" s="37" t="s">
        <v>20</v>
      </c>
      <c r="C208" s="34">
        <v>44544</v>
      </c>
      <c r="D208" s="46" t="s">
        <v>2543</v>
      </c>
      <c r="E208" s="54">
        <v>3.0000000000000001E-3</v>
      </c>
      <c r="F208" s="54">
        <v>2.4E-2</v>
      </c>
      <c r="G208" s="87" t="s">
        <v>3376</v>
      </c>
      <c r="H208" s="46" t="s">
        <v>3375</v>
      </c>
    </row>
    <row r="209" spans="1:8" ht="28.5" customHeight="1" x14ac:dyDescent="0.3">
      <c r="A209" s="37" t="s">
        <v>1177</v>
      </c>
      <c r="B209" s="37" t="s">
        <v>22</v>
      </c>
      <c r="C209" s="58">
        <v>43881</v>
      </c>
      <c r="D209" s="46" t="s">
        <v>2543</v>
      </c>
      <c r="E209" s="54">
        <v>-2.5000000000000001E-3</v>
      </c>
      <c r="F209" s="54">
        <v>4.7500000000000001E-2</v>
      </c>
      <c r="G209" s="83"/>
      <c r="H209" s="46" t="s">
        <v>2627</v>
      </c>
    </row>
    <row r="210" spans="1:8" ht="28.5" customHeight="1" x14ac:dyDescent="0.3">
      <c r="A210" s="37" t="s">
        <v>1177</v>
      </c>
      <c r="B210" s="58" t="s">
        <v>22</v>
      </c>
      <c r="C210" s="58">
        <v>43909</v>
      </c>
      <c r="D210" s="46" t="s">
        <v>2543</v>
      </c>
      <c r="E210" s="54">
        <v>-2.5000000000000001E-3</v>
      </c>
      <c r="F210" s="54">
        <v>4.4999999999999998E-2</v>
      </c>
      <c r="G210" s="83"/>
      <c r="H210" s="46" t="s">
        <v>2628</v>
      </c>
    </row>
    <row r="211" spans="1:8" ht="28.5" customHeight="1" x14ac:dyDescent="0.3">
      <c r="A211" s="37" t="s">
        <v>1177</v>
      </c>
      <c r="B211" s="37" t="s">
        <v>22</v>
      </c>
      <c r="C211" s="58">
        <v>43935</v>
      </c>
      <c r="D211" s="46" t="s">
        <v>2543</v>
      </c>
      <c r="E211" s="54">
        <v>0</v>
      </c>
      <c r="F211" s="54">
        <v>4.4999999999999998E-2</v>
      </c>
      <c r="G211" s="83"/>
    </row>
    <row r="212" spans="1:8" ht="28.5" customHeight="1" x14ac:dyDescent="0.3">
      <c r="A212" s="37" t="s">
        <v>1177</v>
      </c>
      <c r="B212" s="37" t="s">
        <v>22</v>
      </c>
      <c r="C212" s="58">
        <v>43970</v>
      </c>
      <c r="D212" s="46" t="s">
        <v>2543</v>
      </c>
      <c r="E212" s="54">
        <v>0</v>
      </c>
      <c r="F212" s="54">
        <v>4.4999999999999998E-2</v>
      </c>
      <c r="G212" s="83"/>
    </row>
    <row r="213" spans="1:8" ht="28.5" customHeight="1" x14ac:dyDescent="0.3">
      <c r="A213" s="37" t="s">
        <v>1177</v>
      </c>
      <c r="B213" s="37" t="s">
        <v>22</v>
      </c>
      <c r="C213" s="58">
        <v>44000</v>
      </c>
      <c r="D213" s="46" t="s">
        <v>2543</v>
      </c>
      <c r="E213" s="54">
        <v>-2.5000000000000001E-3</v>
      </c>
      <c r="F213" s="54">
        <v>4.2500000000000003E-2</v>
      </c>
      <c r="G213" s="83"/>
      <c r="H213" s="46" t="s">
        <v>2629</v>
      </c>
    </row>
    <row r="214" spans="1:8" ht="28.5" customHeight="1" x14ac:dyDescent="0.3">
      <c r="A214" s="37" t="s">
        <v>1177</v>
      </c>
      <c r="B214" s="37" t="s">
        <v>22</v>
      </c>
      <c r="C214" s="58">
        <v>44028</v>
      </c>
      <c r="D214" s="46" t="s">
        <v>2543</v>
      </c>
      <c r="E214" s="54">
        <v>-2.5000000000000001E-3</v>
      </c>
      <c r="F214" s="54">
        <v>0.04</v>
      </c>
      <c r="G214" s="83"/>
      <c r="H214" s="46" t="s">
        <v>2630</v>
      </c>
    </row>
    <row r="215" spans="1:8" ht="28.5" customHeight="1" x14ac:dyDescent="0.3">
      <c r="A215" s="37" t="s">
        <v>1177</v>
      </c>
      <c r="B215" s="37" t="s">
        <v>22</v>
      </c>
      <c r="C215" s="58">
        <v>44062</v>
      </c>
      <c r="D215" s="46" t="s">
        <v>2543</v>
      </c>
      <c r="E215" s="54">
        <v>0</v>
      </c>
      <c r="F215" s="54">
        <v>0.04</v>
      </c>
      <c r="G215" s="83"/>
    </row>
    <row r="216" spans="1:8" ht="28.5" customHeight="1" x14ac:dyDescent="0.3">
      <c r="A216" s="37" t="s">
        <v>1177</v>
      </c>
      <c r="B216" s="37" t="s">
        <v>22</v>
      </c>
      <c r="C216" s="58">
        <v>44091</v>
      </c>
      <c r="D216" s="46" t="s">
        <v>2543</v>
      </c>
      <c r="E216" s="54">
        <v>0</v>
      </c>
      <c r="F216" s="54">
        <v>0.04</v>
      </c>
      <c r="G216" s="83"/>
    </row>
    <row r="217" spans="1:8" ht="28.5" customHeight="1" x14ac:dyDescent="0.3">
      <c r="A217" s="37" t="s">
        <v>1177</v>
      </c>
      <c r="B217" s="37" t="s">
        <v>22</v>
      </c>
      <c r="C217" s="58">
        <v>44117</v>
      </c>
      <c r="D217" s="46" t="s">
        <v>2543</v>
      </c>
      <c r="E217" s="84">
        <v>0</v>
      </c>
      <c r="F217" s="84">
        <v>0.04</v>
      </c>
      <c r="G217" s="85"/>
    </row>
    <row r="218" spans="1:8" ht="28.5" customHeight="1" x14ac:dyDescent="0.3">
      <c r="A218" s="37" t="s">
        <v>1177</v>
      </c>
      <c r="B218" s="37" t="s">
        <v>22</v>
      </c>
      <c r="C218" s="58">
        <v>44154</v>
      </c>
      <c r="D218" s="46" t="s">
        <v>2543</v>
      </c>
      <c r="E218" s="84">
        <v>-2.5000000000000001E-3</v>
      </c>
      <c r="F218" s="84">
        <v>3.7499999999999999E-2</v>
      </c>
      <c r="G218" s="85"/>
      <c r="H218" s="46" t="s">
        <v>2631</v>
      </c>
    </row>
    <row r="219" spans="1:8" ht="28.5" customHeight="1" x14ac:dyDescent="0.3">
      <c r="A219" s="37" t="s">
        <v>1177</v>
      </c>
      <c r="B219" s="37" t="s">
        <v>22</v>
      </c>
      <c r="C219" s="58">
        <v>44182</v>
      </c>
      <c r="D219" s="46" t="s">
        <v>2543</v>
      </c>
      <c r="E219" s="84">
        <v>0</v>
      </c>
      <c r="F219" s="84">
        <v>3.7499999999999999E-2</v>
      </c>
    </row>
    <row r="220" spans="1:8" ht="28.5" customHeight="1" x14ac:dyDescent="0.3">
      <c r="A220" s="37" t="s">
        <v>1177</v>
      </c>
      <c r="B220" s="37" t="s">
        <v>22</v>
      </c>
      <c r="C220" s="58">
        <v>44217</v>
      </c>
      <c r="D220" s="46" t="s">
        <v>2543</v>
      </c>
      <c r="E220" s="84">
        <v>0</v>
      </c>
      <c r="F220" s="84">
        <v>3.7499999999999999E-2</v>
      </c>
    </row>
    <row r="221" spans="1:8" ht="28.5" customHeight="1" x14ac:dyDescent="0.3">
      <c r="A221" s="37" t="s">
        <v>1177</v>
      </c>
      <c r="B221" s="37" t="s">
        <v>22</v>
      </c>
      <c r="C221" s="58">
        <v>44245</v>
      </c>
      <c r="D221" s="46" t="s">
        <v>2543</v>
      </c>
      <c r="E221" s="84">
        <v>-2.5000000000000001E-3</v>
      </c>
      <c r="F221" s="84">
        <v>3.5000000000000003E-2</v>
      </c>
      <c r="H221" s="46" t="s">
        <v>2632</v>
      </c>
    </row>
    <row r="222" spans="1:8" ht="28.5" customHeight="1" x14ac:dyDescent="0.3">
      <c r="A222" s="37" t="s">
        <v>1177</v>
      </c>
      <c r="B222" s="37" t="s">
        <v>22</v>
      </c>
      <c r="C222" s="34">
        <v>44273</v>
      </c>
      <c r="D222" s="46" t="s">
        <v>2543</v>
      </c>
      <c r="E222" s="84">
        <v>0</v>
      </c>
      <c r="F222" s="84">
        <v>3.5000000000000003E-2</v>
      </c>
    </row>
    <row r="223" spans="1:8" ht="28.5" customHeight="1" x14ac:dyDescent="0.3">
      <c r="A223" s="37" t="s">
        <v>1177</v>
      </c>
      <c r="B223" s="37" t="s">
        <v>22</v>
      </c>
      <c r="C223" s="34">
        <v>44306</v>
      </c>
      <c r="D223" s="46" t="s">
        <v>2543</v>
      </c>
      <c r="E223" s="84">
        <v>0</v>
      </c>
      <c r="F223" s="84">
        <v>3.5000000000000003E-2</v>
      </c>
    </row>
    <row r="224" spans="1:8" ht="28.5" customHeight="1" x14ac:dyDescent="0.3">
      <c r="A224" s="37" t="s">
        <v>1177</v>
      </c>
      <c r="B224" s="37" t="s">
        <v>22</v>
      </c>
      <c r="C224" s="34">
        <v>44341</v>
      </c>
      <c r="D224" s="46" t="s">
        <v>2543</v>
      </c>
      <c r="E224" s="84">
        <v>0</v>
      </c>
      <c r="F224" s="84">
        <v>3.5000000000000003E-2</v>
      </c>
    </row>
    <row r="225" spans="1:8" ht="28.5" customHeight="1" x14ac:dyDescent="0.3">
      <c r="A225" s="37" t="s">
        <v>1177</v>
      </c>
      <c r="B225" s="37" t="s">
        <v>22</v>
      </c>
      <c r="C225" s="34">
        <v>44364</v>
      </c>
      <c r="D225" s="46" t="s">
        <v>2543</v>
      </c>
      <c r="E225" s="84">
        <v>0</v>
      </c>
      <c r="F225" s="84">
        <v>3.5000000000000003E-2</v>
      </c>
    </row>
    <row r="226" spans="1:8" ht="28.5" customHeight="1" x14ac:dyDescent="0.3">
      <c r="A226" s="37" t="s">
        <v>1177</v>
      </c>
      <c r="B226" s="37" t="s">
        <v>22</v>
      </c>
      <c r="C226" s="34">
        <v>44399</v>
      </c>
      <c r="D226" s="46" t="s">
        <v>2543</v>
      </c>
      <c r="E226" s="84">
        <v>0</v>
      </c>
      <c r="F226" s="84">
        <v>3.5000000000000003E-2</v>
      </c>
    </row>
    <row r="227" spans="1:8" ht="28.5" customHeight="1" x14ac:dyDescent="0.3">
      <c r="A227" s="37" t="s">
        <v>1177</v>
      </c>
      <c r="B227" s="37" t="s">
        <v>22</v>
      </c>
      <c r="C227" s="34">
        <v>44460</v>
      </c>
      <c r="D227" s="46" t="s">
        <v>2543</v>
      </c>
      <c r="E227" s="84">
        <v>0</v>
      </c>
      <c r="F227" s="84">
        <v>3.5000000000000003E-2</v>
      </c>
    </row>
    <row r="228" spans="1:8" ht="28.5" customHeight="1" x14ac:dyDescent="0.3">
      <c r="A228" s="37" t="s">
        <v>1177</v>
      </c>
      <c r="B228" s="37" t="s">
        <v>22</v>
      </c>
      <c r="C228" s="58">
        <v>44488</v>
      </c>
      <c r="D228" s="46" t="s">
        <v>2543</v>
      </c>
      <c r="E228" s="115">
        <v>0</v>
      </c>
      <c r="F228" s="115">
        <v>3.5000000000000003E-2</v>
      </c>
      <c r="G228" s="116"/>
      <c r="H228" s="46" t="s">
        <v>3484</v>
      </c>
    </row>
    <row r="229" spans="1:8" ht="28.5" customHeight="1" x14ac:dyDescent="0.3">
      <c r="A229" s="37" t="s">
        <v>1177</v>
      </c>
      <c r="B229" s="37" t="s">
        <v>22</v>
      </c>
      <c r="C229" s="58">
        <v>44518</v>
      </c>
      <c r="D229" s="46" t="s">
        <v>2543</v>
      </c>
      <c r="E229" s="115">
        <v>0</v>
      </c>
      <c r="F229" s="115">
        <v>3.5000000000000003E-2</v>
      </c>
      <c r="G229" s="116"/>
      <c r="H229" s="46" t="s">
        <v>3484</v>
      </c>
    </row>
    <row r="230" spans="1:8" ht="28.5" customHeight="1" x14ac:dyDescent="0.3">
      <c r="A230" s="37" t="s">
        <v>1177</v>
      </c>
      <c r="B230" s="37" t="s">
        <v>22</v>
      </c>
      <c r="C230" s="58">
        <v>44546</v>
      </c>
      <c r="D230" s="46" t="s">
        <v>2543</v>
      </c>
      <c r="E230" s="115">
        <v>0</v>
      </c>
      <c r="F230" s="115">
        <v>3.5000000000000003E-2</v>
      </c>
      <c r="G230" s="116"/>
      <c r="H230" s="46" t="s">
        <v>3484</v>
      </c>
    </row>
    <row r="231" spans="1:8" ht="28.5" customHeight="1" x14ac:dyDescent="0.3">
      <c r="A231" s="37" t="s">
        <v>1252</v>
      </c>
      <c r="B231" s="37" t="s">
        <v>23</v>
      </c>
      <c r="C231" s="58">
        <v>43885</v>
      </c>
      <c r="D231" s="46" t="s">
        <v>2543</v>
      </c>
      <c r="E231" s="54">
        <v>0</v>
      </c>
      <c r="F231" s="54">
        <v>2.5000000000000001E-3</v>
      </c>
      <c r="G231" s="86" t="s">
        <v>2633</v>
      </c>
    </row>
    <row r="232" spans="1:8" ht="28.5" customHeight="1" x14ac:dyDescent="0.3">
      <c r="A232" s="37" t="s">
        <v>1252</v>
      </c>
      <c r="B232" s="37" t="s">
        <v>23</v>
      </c>
      <c r="C232" s="58">
        <v>43927</v>
      </c>
      <c r="D232" s="46" t="s">
        <v>2543</v>
      </c>
      <c r="E232" s="54">
        <v>-1.5E-3</v>
      </c>
      <c r="F232" s="54">
        <v>1E-3</v>
      </c>
      <c r="G232" s="83"/>
    </row>
    <row r="233" spans="1:8" ht="28.5" customHeight="1" x14ac:dyDescent="0.3">
      <c r="A233" s="37" t="s">
        <v>1252</v>
      </c>
      <c r="B233" s="37" t="s">
        <v>23</v>
      </c>
      <c r="C233" s="58">
        <v>43976</v>
      </c>
      <c r="D233" s="46" t="s">
        <v>2543</v>
      </c>
      <c r="E233" s="54">
        <v>0</v>
      </c>
      <c r="F233" s="54">
        <v>1E-3</v>
      </c>
      <c r="G233" s="83"/>
    </row>
    <row r="234" spans="1:8" ht="28.5" customHeight="1" x14ac:dyDescent="0.3">
      <c r="A234" s="37" t="s">
        <v>1252</v>
      </c>
      <c r="B234" s="37" t="s">
        <v>23</v>
      </c>
      <c r="C234" s="58">
        <v>44018</v>
      </c>
      <c r="D234" s="46" t="s">
        <v>2543</v>
      </c>
      <c r="E234" s="54">
        <v>0</v>
      </c>
      <c r="F234" s="54">
        <v>1E-3</v>
      </c>
      <c r="G234" s="83"/>
    </row>
    <row r="235" spans="1:8" ht="28.5" customHeight="1" x14ac:dyDescent="0.3">
      <c r="A235" s="37" t="s">
        <v>1252</v>
      </c>
      <c r="B235" s="37" t="s">
        <v>23</v>
      </c>
      <c r="C235" s="58">
        <v>44067</v>
      </c>
      <c r="D235" s="46" t="s">
        <v>2543</v>
      </c>
      <c r="E235" s="54">
        <v>0</v>
      </c>
      <c r="F235" s="54">
        <v>1E-3</v>
      </c>
      <c r="G235" s="83"/>
    </row>
    <row r="236" spans="1:8" ht="28.5" customHeight="1" x14ac:dyDescent="0.3">
      <c r="A236" s="37" t="s">
        <v>1252</v>
      </c>
      <c r="B236" s="37" t="s">
        <v>23</v>
      </c>
      <c r="C236" s="58">
        <v>44126</v>
      </c>
      <c r="D236" s="46" t="s">
        <v>2543</v>
      </c>
      <c r="E236" s="84">
        <v>0</v>
      </c>
      <c r="F236" s="84">
        <v>1E-3</v>
      </c>
      <c r="G236" s="85"/>
    </row>
    <row r="237" spans="1:8" ht="28.5" customHeight="1" x14ac:dyDescent="0.3">
      <c r="A237" s="37" t="s">
        <v>1252</v>
      </c>
      <c r="B237" s="37" t="s">
        <v>23</v>
      </c>
      <c r="C237" s="58">
        <v>44165</v>
      </c>
      <c r="D237" s="46" t="s">
        <v>2543</v>
      </c>
      <c r="E237" s="84">
        <v>0</v>
      </c>
      <c r="F237" s="84">
        <v>1E-3</v>
      </c>
      <c r="G237" s="85"/>
    </row>
    <row r="238" spans="1:8" ht="28.5" customHeight="1" x14ac:dyDescent="0.3">
      <c r="A238" s="37" t="s">
        <v>1252</v>
      </c>
      <c r="B238" s="37" t="s">
        <v>23</v>
      </c>
      <c r="C238" s="58">
        <v>44200</v>
      </c>
      <c r="D238" s="46" t="s">
        <v>2543</v>
      </c>
      <c r="E238" s="84">
        <v>0</v>
      </c>
      <c r="F238" s="84">
        <v>1E-3</v>
      </c>
      <c r="G238" s="87" t="s">
        <v>2634</v>
      </c>
      <c r="H238" s="63" t="s">
        <v>2635</v>
      </c>
    </row>
    <row r="239" spans="1:8" s="78" customFormat="1" ht="28.5" customHeight="1" x14ac:dyDescent="0.3">
      <c r="A239" s="37" t="s">
        <v>1252</v>
      </c>
      <c r="B239" s="37" t="s">
        <v>23</v>
      </c>
      <c r="C239" s="58">
        <v>44249</v>
      </c>
      <c r="D239" s="46" t="s">
        <v>2543</v>
      </c>
      <c r="E239" s="84">
        <v>0</v>
      </c>
      <c r="F239" s="84">
        <v>1E-3</v>
      </c>
      <c r="G239" s="87"/>
      <c r="H239" s="46"/>
    </row>
    <row r="240" spans="1:8" s="78" customFormat="1" ht="28.5" customHeight="1" x14ac:dyDescent="0.3">
      <c r="A240" s="37" t="s">
        <v>1252</v>
      </c>
      <c r="B240" s="37" t="s">
        <v>23</v>
      </c>
      <c r="C240" s="58">
        <v>44305</v>
      </c>
      <c r="D240" s="46" t="s">
        <v>2543</v>
      </c>
      <c r="E240" s="84">
        <v>0</v>
      </c>
      <c r="F240" s="84">
        <v>1E-3</v>
      </c>
      <c r="G240" s="87" t="s">
        <v>2636</v>
      </c>
      <c r="H240" s="46"/>
    </row>
    <row r="241" spans="1:8" ht="28.5" customHeight="1" x14ac:dyDescent="0.3">
      <c r="A241" s="36" t="s">
        <v>1252</v>
      </c>
      <c r="B241" s="37" t="s">
        <v>23</v>
      </c>
      <c r="C241" s="34">
        <v>44347</v>
      </c>
      <c r="D241" s="46" t="s">
        <v>2543</v>
      </c>
      <c r="E241" s="84">
        <v>0</v>
      </c>
      <c r="F241" s="84">
        <v>1E-3</v>
      </c>
      <c r="G241" s="87" t="s">
        <v>2637</v>
      </c>
    </row>
    <row r="242" spans="1:8" ht="28.5" customHeight="1" x14ac:dyDescent="0.3">
      <c r="A242" s="36" t="s">
        <v>1252</v>
      </c>
      <c r="B242" s="37" t="s">
        <v>23</v>
      </c>
      <c r="C242" s="34">
        <v>44382</v>
      </c>
      <c r="D242" s="46" t="s">
        <v>2543</v>
      </c>
      <c r="E242" s="84">
        <v>0</v>
      </c>
      <c r="F242" s="84">
        <v>1E-3</v>
      </c>
      <c r="G242" s="87" t="s">
        <v>2637</v>
      </c>
    </row>
    <row r="243" spans="1:8" ht="28.5" customHeight="1" x14ac:dyDescent="0.3">
      <c r="A243" s="36" t="s">
        <v>1252</v>
      </c>
      <c r="B243" s="37" t="s">
        <v>23</v>
      </c>
      <c r="C243" s="34">
        <v>44431</v>
      </c>
      <c r="D243" s="46" t="s">
        <v>2543</v>
      </c>
      <c r="E243" s="84">
        <v>0</v>
      </c>
      <c r="F243" s="84">
        <v>1E-3</v>
      </c>
      <c r="G243" s="87" t="s">
        <v>2637</v>
      </c>
    </row>
    <row r="244" spans="1:8" ht="28.5" customHeight="1" x14ac:dyDescent="0.3">
      <c r="A244" s="36" t="s">
        <v>1252</v>
      </c>
      <c r="B244" s="37" t="s">
        <v>23</v>
      </c>
      <c r="C244" s="34">
        <v>44476</v>
      </c>
      <c r="D244" s="46" t="s">
        <v>2543</v>
      </c>
      <c r="E244" s="84">
        <v>0</v>
      </c>
      <c r="F244" s="84">
        <v>1E-3</v>
      </c>
      <c r="G244" s="87" t="s">
        <v>2638</v>
      </c>
    </row>
    <row r="245" spans="1:8" ht="28.5" customHeight="1" x14ac:dyDescent="0.3">
      <c r="A245" s="36" t="s">
        <v>1252</v>
      </c>
      <c r="B245" s="37" t="s">
        <v>23</v>
      </c>
      <c r="C245" s="58">
        <v>44522</v>
      </c>
      <c r="D245" s="46" t="s">
        <v>2543</v>
      </c>
      <c r="E245" s="115">
        <v>0</v>
      </c>
      <c r="F245" s="115">
        <v>1E-3</v>
      </c>
      <c r="G245" s="116" t="s">
        <v>2638</v>
      </c>
    </row>
    <row r="246" spans="1:8" ht="28.5" customHeight="1" x14ac:dyDescent="0.3">
      <c r="A246" s="37" t="s">
        <v>1326</v>
      </c>
      <c r="B246" s="37" t="s">
        <v>21</v>
      </c>
      <c r="C246" s="58">
        <v>43917</v>
      </c>
      <c r="D246" s="46" t="s">
        <v>2543</v>
      </c>
      <c r="E246" s="54">
        <v>-7.4999999999999997E-3</v>
      </c>
      <c r="F246" s="54">
        <v>4.3999999999999997E-2</v>
      </c>
      <c r="G246" s="83"/>
      <c r="H246" s="46" t="s">
        <v>2639</v>
      </c>
    </row>
    <row r="247" spans="1:8" ht="28.5" customHeight="1" x14ac:dyDescent="0.3">
      <c r="A247" s="37" t="s">
        <v>1324</v>
      </c>
      <c r="B247" s="37" t="s">
        <v>21</v>
      </c>
      <c r="C247" s="58">
        <v>43917</v>
      </c>
      <c r="D247" s="46" t="s">
        <v>2640</v>
      </c>
      <c r="E247" s="90">
        <v>-8.9999999999999993E-3</v>
      </c>
      <c r="F247" s="54">
        <v>0.04</v>
      </c>
      <c r="G247" s="83"/>
      <c r="H247" s="46" t="s">
        <v>2641</v>
      </c>
    </row>
    <row r="248" spans="1:8" ht="28.5" customHeight="1" x14ac:dyDescent="0.3">
      <c r="A248" s="37" t="s">
        <v>1324</v>
      </c>
      <c r="B248" s="37" t="s">
        <v>21</v>
      </c>
      <c r="C248" s="58">
        <v>43938</v>
      </c>
      <c r="D248" s="46" t="s">
        <v>2640</v>
      </c>
      <c r="E248" s="54">
        <v>-2.5000000000000001E-3</v>
      </c>
      <c r="F248" s="54">
        <v>3.7499999999999999E-2</v>
      </c>
      <c r="G248" s="83"/>
      <c r="H248" s="46" t="s">
        <v>2642</v>
      </c>
    </row>
    <row r="249" spans="1:8" ht="28.5" customHeight="1" x14ac:dyDescent="0.3">
      <c r="A249" s="36" t="s">
        <v>1326</v>
      </c>
      <c r="B249" s="37" t="s">
        <v>21</v>
      </c>
      <c r="C249" s="58">
        <v>43973</v>
      </c>
      <c r="D249" s="46" t="s">
        <v>2543</v>
      </c>
      <c r="E249" s="54">
        <v>-4.0000000000000001E-3</v>
      </c>
      <c r="F249" s="54">
        <v>0.04</v>
      </c>
      <c r="G249" s="83"/>
      <c r="H249" s="46" t="s">
        <v>2643</v>
      </c>
    </row>
    <row r="250" spans="1:8" ht="28.5" customHeight="1" x14ac:dyDescent="0.3">
      <c r="A250" s="36" t="s">
        <v>1326</v>
      </c>
      <c r="B250" s="37" t="s">
        <v>21</v>
      </c>
      <c r="C250" s="58">
        <v>44049</v>
      </c>
      <c r="D250" s="46" t="s">
        <v>2543</v>
      </c>
      <c r="E250" s="54">
        <v>0</v>
      </c>
      <c r="F250" s="54">
        <v>0.04</v>
      </c>
      <c r="G250" s="83"/>
      <c r="H250" s="46" t="s">
        <v>2644</v>
      </c>
    </row>
    <row r="251" spans="1:8" ht="28.5" customHeight="1" x14ac:dyDescent="0.3">
      <c r="A251" s="36" t="s">
        <v>1326</v>
      </c>
      <c r="B251" s="37" t="s">
        <v>21</v>
      </c>
      <c r="C251" s="58">
        <v>44113</v>
      </c>
      <c r="D251" s="46" t="s">
        <v>2543</v>
      </c>
      <c r="E251" s="54">
        <v>0</v>
      </c>
      <c r="F251" s="54">
        <v>0.04</v>
      </c>
      <c r="G251" s="86" t="s">
        <v>2645</v>
      </c>
      <c r="H251" s="46" t="s">
        <v>2644</v>
      </c>
    </row>
    <row r="252" spans="1:8" ht="28.5" customHeight="1" x14ac:dyDescent="0.3">
      <c r="A252" s="36" t="s">
        <v>1326</v>
      </c>
      <c r="B252" s="37" t="s">
        <v>21</v>
      </c>
      <c r="C252" s="58">
        <v>44169</v>
      </c>
      <c r="D252" s="46" t="s">
        <v>2543</v>
      </c>
      <c r="E252" s="54">
        <v>0</v>
      </c>
      <c r="F252" s="54">
        <v>0.04</v>
      </c>
      <c r="G252" s="86" t="s">
        <v>2646</v>
      </c>
      <c r="H252" s="46" t="s">
        <v>2644</v>
      </c>
    </row>
    <row r="253" spans="1:8" ht="28.5" customHeight="1" x14ac:dyDescent="0.3">
      <c r="A253" s="36" t="s">
        <v>1326</v>
      </c>
      <c r="B253" s="37" t="s">
        <v>21</v>
      </c>
      <c r="C253" s="58">
        <v>44232</v>
      </c>
      <c r="D253" s="46" t="s">
        <v>2543</v>
      </c>
      <c r="E253" s="54">
        <v>0</v>
      </c>
      <c r="F253" s="54">
        <v>0.04</v>
      </c>
      <c r="G253" s="86" t="s">
        <v>2646</v>
      </c>
      <c r="H253" s="46" t="s">
        <v>2644</v>
      </c>
    </row>
    <row r="254" spans="1:8" ht="28.5" customHeight="1" x14ac:dyDescent="0.3">
      <c r="A254" s="36" t="s">
        <v>1326</v>
      </c>
      <c r="B254" s="37" t="s">
        <v>21</v>
      </c>
      <c r="C254" s="58">
        <v>44293</v>
      </c>
      <c r="D254" s="46" t="s">
        <v>2543</v>
      </c>
      <c r="E254" s="54">
        <v>0</v>
      </c>
      <c r="F254" s="54">
        <v>0.04</v>
      </c>
      <c r="G254" s="87" t="s">
        <v>2647</v>
      </c>
      <c r="H254" s="46" t="s">
        <v>2644</v>
      </c>
    </row>
    <row r="255" spans="1:8" ht="28.5" customHeight="1" x14ac:dyDescent="0.3">
      <c r="A255" s="36" t="s">
        <v>1326</v>
      </c>
      <c r="B255" s="37" t="s">
        <v>21</v>
      </c>
      <c r="C255" s="58">
        <v>44351</v>
      </c>
      <c r="D255" s="46" t="s">
        <v>2543</v>
      </c>
      <c r="E255" s="54">
        <v>0</v>
      </c>
      <c r="F255" s="54">
        <v>0.04</v>
      </c>
      <c r="G255" s="87" t="s">
        <v>2648</v>
      </c>
      <c r="H255" s="46" t="s">
        <v>2644</v>
      </c>
    </row>
    <row r="256" spans="1:8" ht="28.5" customHeight="1" x14ac:dyDescent="0.3">
      <c r="A256" s="36" t="s">
        <v>1326</v>
      </c>
      <c r="B256" s="37" t="s">
        <v>21</v>
      </c>
      <c r="C256" s="58">
        <v>44414</v>
      </c>
      <c r="D256" s="46" t="s">
        <v>2543</v>
      </c>
      <c r="E256" s="54">
        <v>0</v>
      </c>
      <c r="F256" s="54">
        <v>0.04</v>
      </c>
      <c r="G256" s="87" t="s">
        <v>2648</v>
      </c>
      <c r="H256" s="46" t="s">
        <v>2644</v>
      </c>
    </row>
    <row r="257" spans="1:8" ht="28.5" customHeight="1" x14ac:dyDescent="0.3">
      <c r="A257" s="36" t="s">
        <v>1326</v>
      </c>
      <c r="B257" s="37" t="s">
        <v>21</v>
      </c>
      <c r="C257" s="34">
        <v>44477</v>
      </c>
      <c r="D257" s="46" t="s">
        <v>2543</v>
      </c>
      <c r="E257" s="54">
        <v>0</v>
      </c>
      <c r="F257" s="54">
        <v>0.04</v>
      </c>
      <c r="G257" s="87" t="s">
        <v>3408</v>
      </c>
      <c r="H257" s="46" t="s">
        <v>3409</v>
      </c>
    </row>
    <row r="258" spans="1:8" ht="28.5" customHeight="1" x14ac:dyDescent="0.3">
      <c r="A258" s="36" t="s">
        <v>1326</v>
      </c>
      <c r="B258" s="37" t="s">
        <v>21</v>
      </c>
      <c r="C258" s="34">
        <v>44538</v>
      </c>
      <c r="D258" s="46" t="s">
        <v>2543</v>
      </c>
      <c r="E258" s="54">
        <v>0</v>
      </c>
      <c r="F258" s="54">
        <v>0.04</v>
      </c>
      <c r="G258" s="87" t="s">
        <v>3414</v>
      </c>
      <c r="H258" s="46" t="s">
        <v>3413</v>
      </c>
    </row>
    <row r="259" spans="1:8" ht="28.5" customHeight="1" x14ac:dyDescent="0.3">
      <c r="A259" s="37" t="s">
        <v>1459</v>
      </c>
      <c r="B259" s="37" t="s">
        <v>24</v>
      </c>
      <c r="C259" s="58">
        <v>43906</v>
      </c>
      <c r="D259" s="46" t="s">
        <v>2543</v>
      </c>
      <c r="E259" s="54">
        <v>0</v>
      </c>
      <c r="F259" s="54">
        <v>-1E-3</v>
      </c>
      <c r="G259" s="86" t="s">
        <v>2649</v>
      </c>
    </row>
    <row r="260" spans="1:8" ht="28.5" customHeight="1" x14ac:dyDescent="0.3">
      <c r="A260" s="37" t="s">
        <v>1459</v>
      </c>
      <c r="B260" s="37" t="s">
        <v>24</v>
      </c>
      <c r="C260" s="58">
        <v>43948</v>
      </c>
      <c r="D260" s="46" t="s">
        <v>2543</v>
      </c>
      <c r="E260" s="54">
        <v>0</v>
      </c>
      <c r="F260" s="54">
        <v>-1E-3</v>
      </c>
      <c r="G260" s="86" t="s">
        <v>2650</v>
      </c>
    </row>
    <row r="261" spans="1:8" ht="28.5" customHeight="1" x14ac:dyDescent="0.3">
      <c r="A261" s="37" t="s">
        <v>1459</v>
      </c>
      <c r="B261" s="37" t="s">
        <v>24</v>
      </c>
      <c r="C261" s="58">
        <v>43973</v>
      </c>
      <c r="D261" s="46" t="s">
        <v>2543</v>
      </c>
      <c r="E261" s="54">
        <v>0</v>
      </c>
      <c r="F261" s="54">
        <v>-1E-3</v>
      </c>
      <c r="G261" s="83"/>
    </row>
    <row r="262" spans="1:8" ht="28.5" customHeight="1" x14ac:dyDescent="0.3">
      <c r="A262" s="37" t="s">
        <v>1459</v>
      </c>
      <c r="B262" s="37" t="s">
        <v>24</v>
      </c>
      <c r="C262" s="58">
        <v>43998</v>
      </c>
      <c r="D262" s="46" t="s">
        <v>2543</v>
      </c>
      <c r="E262" s="54">
        <v>0</v>
      </c>
      <c r="F262" s="54">
        <v>-1E-3</v>
      </c>
      <c r="G262" s="86" t="s">
        <v>2651</v>
      </c>
    </row>
    <row r="263" spans="1:8" ht="28.5" customHeight="1" x14ac:dyDescent="0.3">
      <c r="A263" s="37" t="s">
        <v>1459</v>
      </c>
      <c r="B263" s="37" t="s">
        <v>24</v>
      </c>
      <c r="C263" s="58">
        <v>44027</v>
      </c>
      <c r="D263" s="46" t="s">
        <v>2543</v>
      </c>
      <c r="E263" s="54">
        <v>0</v>
      </c>
      <c r="F263" s="54">
        <v>-1E-3</v>
      </c>
      <c r="G263" s="86" t="s">
        <v>2650</v>
      </c>
    </row>
    <row r="264" spans="1:8" ht="28.5" customHeight="1" x14ac:dyDescent="0.3">
      <c r="A264" s="37" t="s">
        <v>1459</v>
      </c>
      <c r="B264" s="37" t="s">
        <v>24</v>
      </c>
      <c r="C264" s="58">
        <v>44091</v>
      </c>
      <c r="D264" s="46" t="s">
        <v>2543</v>
      </c>
      <c r="E264" s="84">
        <v>0</v>
      </c>
      <c r="F264" s="84">
        <v>-1E-3</v>
      </c>
      <c r="G264" s="86" t="s">
        <v>2650</v>
      </c>
    </row>
    <row r="265" spans="1:8" ht="28.5" customHeight="1" x14ac:dyDescent="0.3">
      <c r="A265" s="37" t="s">
        <v>1459</v>
      </c>
      <c r="B265" s="37" t="s">
        <v>24</v>
      </c>
      <c r="C265" s="58">
        <v>44133</v>
      </c>
      <c r="D265" s="46" t="s">
        <v>2543</v>
      </c>
      <c r="E265" s="84">
        <v>0</v>
      </c>
      <c r="F265" s="84">
        <v>-1E-3</v>
      </c>
      <c r="G265" s="86" t="s">
        <v>2650</v>
      </c>
    </row>
    <row r="266" spans="1:8" ht="28.5" customHeight="1" x14ac:dyDescent="0.3">
      <c r="A266" s="37" t="s">
        <v>1459</v>
      </c>
      <c r="B266" s="37" t="s">
        <v>24</v>
      </c>
      <c r="C266" s="58">
        <v>44183</v>
      </c>
      <c r="D266" s="46" t="s">
        <v>2543</v>
      </c>
      <c r="E266" s="84">
        <v>0</v>
      </c>
      <c r="F266" s="84">
        <v>-1E-3</v>
      </c>
      <c r="G266" s="87" t="s">
        <v>2652</v>
      </c>
    </row>
    <row r="267" spans="1:8" ht="28.5" customHeight="1" x14ac:dyDescent="0.3">
      <c r="A267" s="37" t="s">
        <v>1459</v>
      </c>
      <c r="B267" s="37" t="s">
        <v>24</v>
      </c>
      <c r="C267" s="58">
        <v>44217</v>
      </c>
      <c r="D267" s="46" t="s">
        <v>2543</v>
      </c>
      <c r="E267" s="84">
        <v>0</v>
      </c>
      <c r="F267" s="84">
        <v>-1E-3</v>
      </c>
      <c r="G267" s="87" t="s">
        <v>2650</v>
      </c>
    </row>
    <row r="268" spans="1:8" ht="28.5" customHeight="1" x14ac:dyDescent="0.3">
      <c r="A268" s="37" t="s">
        <v>1459</v>
      </c>
      <c r="B268" s="37" t="s">
        <v>24</v>
      </c>
      <c r="C268" s="58">
        <v>44274</v>
      </c>
      <c r="D268" s="46" t="s">
        <v>2543</v>
      </c>
      <c r="E268" s="84">
        <v>0</v>
      </c>
      <c r="F268" s="84">
        <v>-1E-3</v>
      </c>
      <c r="G268" s="87" t="s">
        <v>2653</v>
      </c>
    </row>
    <row r="269" spans="1:8" ht="28.5" customHeight="1" x14ac:dyDescent="0.3">
      <c r="A269" s="37" t="s">
        <v>1459</v>
      </c>
      <c r="B269" s="37" t="s">
        <v>24</v>
      </c>
      <c r="C269" s="58">
        <v>44313</v>
      </c>
      <c r="D269" s="46" t="s">
        <v>2543</v>
      </c>
      <c r="E269" s="84">
        <v>0</v>
      </c>
      <c r="F269" s="84">
        <v>-1E-3</v>
      </c>
      <c r="G269" s="87" t="s">
        <v>2653</v>
      </c>
    </row>
    <row r="270" spans="1:8" ht="28.5" customHeight="1" x14ac:dyDescent="0.3">
      <c r="A270" s="37" t="s">
        <v>1459</v>
      </c>
      <c r="B270" s="37" t="s">
        <v>24</v>
      </c>
      <c r="C270" s="34">
        <v>44365</v>
      </c>
      <c r="D270" s="46" t="s">
        <v>2543</v>
      </c>
      <c r="E270" s="84">
        <v>0</v>
      </c>
      <c r="F270" s="84">
        <v>-1E-3</v>
      </c>
      <c r="G270" s="87" t="s">
        <v>2654</v>
      </c>
    </row>
    <row r="271" spans="1:8" ht="28.5" customHeight="1" x14ac:dyDescent="0.3">
      <c r="A271" s="37" t="s">
        <v>1459</v>
      </c>
      <c r="B271" s="37" t="s">
        <v>24</v>
      </c>
      <c r="C271" s="58">
        <v>44393</v>
      </c>
      <c r="D271" s="46" t="s">
        <v>2543</v>
      </c>
      <c r="E271" s="84">
        <v>0</v>
      </c>
      <c r="F271" s="84">
        <v>-1E-3</v>
      </c>
      <c r="G271" s="87" t="s">
        <v>2653</v>
      </c>
    </row>
    <row r="272" spans="1:8" ht="28.5" customHeight="1" x14ac:dyDescent="0.3">
      <c r="A272" s="37" t="s">
        <v>1459</v>
      </c>
      <c r="B272" s="37" t="s">
        <v>24</v>
      </c>
      <c r="C272" s="58">
        <v>44461</v>
      </c>
      <c r="D272" s="46" t="s">
        <v>2543</v>
      </c>
      <c r="E272" s="84">
        <v>0</v>
      </c>
      <c r="F272" s="84">
        <v>-1E-3</v>
      </c>
      <c r="G272" s="87" t="s">
        <v>2653</v>
      </c>
    </row>
    <row r="273" spans="1:7" ht="28.5" customHeight="1" x14ac:dyDescent="0.3">
      <c r="A273" s="37" t="s">
        <v>1514</v>
      </c>
      <c r="B273" s="37" t="s">
        <v>26</v>
      </c>
      <c r="C273" s="58">
        <v>43888</v>
      </c>
      <c r="D273" s="46" t="s">
        <v>2543</v>
      </c>
      <c r="E273" s="54">
        <v>0</v>
      </c>
      <c r="F273" s="54">
        <v>1.2500000000000001E-2</v>
      </c>
      <c r="G273" s="83"/>
    </row>
    <row r="274" spans="1:7" ht="28.5" customHeight="1" x14ac:dyDescent="0.3">
      <c r="A274" s="37" t="s">
        <v>1514</v>
      </c>
      <c r="B274" s="37" t="s">
        <v>26</v>
      </c>
      <c r="C274" s="58">
        <v>43906</v>
      </c>
      <c r="D274" s="46" t="s">
        <v>2543</v>
      </c>
      <c r="E274" s="54">
        <v>-5.0000000000000001E-3</v>
      </c>
      <c r="F274" s="54">
        <v>7.4999999999999997E-3</v>
      </c>
      <c r="G274" s="83"/>
    </row>
    <row r="275" spans="1:7" ht="28.5" customHeight="1" x14ac:dyDescent="0.3">
      <c r="A275" s="37" t="s">
        <v>1514</v>
      </c>
      <c r="B275" s="37" t="s">
        <v>26</v>
      </c>
      <c r="C275" s="58">
        <v>43930</v>
      </c>
      <c r="D275" s="46" t="s">
        <v>2543</v>
      </c>
      <c r="E275" s="54">
        <v>0</v>
      </c>
      <c r="F275" s="54">
        <v>7.4999999999999997E-3</v>
      </c>
      <c r="G275" s="83"/>
    </row>
    <row r="276" spans="1:7" ht="28.5" customHeight="1" x14ac:dyDescent="0.3">
      <c r="A276" s="37" t="s">
        <v>1514</v>
      </c>
      <c r="B276" s="37" t="s">
        <v>26</v>
      </c>
      <c r="C276" s="58">
        <v>43979</v>
      </c>
      <c r="D276" s="46" t="s">
        <v>2543</v>
      </c>
      <c r="E276" s="54">
        <v>-2.5000000000000001E-3</v>
      </c>
      <c r="F276" s="54">
        <v>5.0000000000000001E-3</v>
      </c>
      <c r="G276" s="83"/>
    </row>
    <row r="277" spans="1:7" ht="28.5" customHeight="1" x14ac:dyDescent="0.3">
      <c r="A277" s="37" t="s">
        <v>1514</v>
      </c>
      <c r="B277" s="37" t="s">
        <v>26</v>
      </c>
      <c r="C277" s="58">
        <v>44028</v>
      </c>
      <c r="D277" s="46" t="s">
        <v>2543</v>
      </c>
      <c r="E277" s="54">
        <v>0</v>
      </c>
      <c r="F277" s="54">
        <v>5.0000000000000001E-3</v>
      </c>
      <c r="G277" s="83"/>
    </row>
    <row r="278" spans="1:7" ht="28.5" customHeight="1" x14ac:dyDescent="0.3">
      <c r="A278" s="37" t="s">
        <v>1514</v>
      </c>
      <c r="B278" s="37" t="s">
        <v>26</v>
      </c>
      <c r="C278" s="58">
        <v>44070</v>
      </c>
      <c r="D278" s="46" t="s">
        <v>2543</v>
      </c>
      <c r="E278" s="54">
        <v>0</v>
      </c>
      <c r="F278" s="54">
        <v>5.0000000000000001E-3</v>
      </c>
      <c r="G278" s="83"/>
    </row>
    <row r="279" spans="1:7" ht="28.5" customHeight="1" x14ac:dyDescent="0.3">
      <c r="A279" s="37" t="s">
        <v>1514</v>
      </c>
      <c r="B279" s="37" t="s">
        <v>26</v>
      </c>
      <c r="C279" s="58">
        <v>44118</v>
      </c>
      <c r="D279" s="46" t="s">
        <v>2543</v>
      </c>
      <c r="E279" s="54">
        <v>0</v>
      </c>
      <c r="F279" s="54">
        <v>5.0000000000000001E-3</v>
      </c>
      <c r="G279" s="83"/>
    </row>
    <row r="280" spans="1:7" ht="28.5" customHeight="1" x14ac:dyDescent="0.3">
      <c r="A280" s="37" t="s">
        <v>1514</v>
      </c>
      <c r="B280" s="37" t="s">
        <v>26</v>
      </c>
      <c r="C280" s="58">
        <v>44161</v>
      </c>
      <c r="D280" s="46" t="s">
        <v>2543</v>
      </c>
      <c r="E280" s="54">
        <v>0</v>
      </c>
      <c r="F280" s="54">
        <v>5.0000000000000001E-3</v>
      </c>
      <c r="G280" s="83"/>
    </row>
    <row r="281" spans="1:7" ht="28.5" customHeight="1" x14ac:dyDescent="0.3">
      <c r="A281" s="37" t="s">
        <v>1514</v>
      </c>
      <c r="B281" s="37" t="s">
        <v>26</v>
      </c>
      <c r="C281" s="34">
        <v>44211</v>
      </c>
      <c r="D281" s="46" t="s">
        <v>2543</v>
      </c>
      <c r="E281" s="54">
        <v>0</v>
      </c>
      <c r="F281" s="54">
        <v>5.0000000000000001E-3</v>
      </c>
      <c r="G281" s="83"/>
    </row>
    <row r="282" spans="1:7" ht="28.5" customHeight="1" x14ac:dyDescent="0.3">
      <c r="A282" s="37" t="s">
        <v>1514</v>
      </c>
      <c r="B282" s="37" t="s">
        <v>26</v>
      </c>
      <c r="C282" s="58">
        <v>44252</v>
      </c>
      <c r="D282" s="46" t="s">
        <v>2543</v>
      </c>
      <c r="E282" s="54">
        <v>0</v>
      </c>
      <c r="F282" s="54">
        <v>5.0000000000000001E-3</v>
      </c>
    </row>
    <row r="283" spans="1:7" ht="28.5" customHeight="1" x14ac:dyDescent="0.3">
      <c r="A283" s="37" t="s">
        <v>1514</v>
      </c>
      <c r="B283" s="37" t="s">
        <v>26</v>
      </c>
      <c r="C283" s="58">
        <v>44301</v>
      </c>
      <c r="D283" s="46" t="s">
        <v>2543</v>
      </c>
      <c r="E283" s="54">
        <v>0</v>
      </c>
      <c r="F283" s="54">
        <v>5.0000000000000001E-3</v>
      </c>
    </row>
    <row r="284" spans="1:7" ht="28.5" customHeight="1" x14ac:dyDescent="0.3">
      <c r="A284" s="37" t="s">
        <v>1514</v>
      </c>
      <c r="B284" s="37" t="s">
        <v>26</v>
      </c>
      <c r="C284" s="58">
        <v>44343</v>
      </c>
      <c r="D284" s="46" t="s">
        <v>2543</v>
      </c>
      <c r="E284" s="54">
        <v>0</v>
      </c>
      <c r="F284" s="54">
        <v>5.0000000000000001E-3</v>
      </c>
    </row>
    <row r="285" spans="1:7" ht="28.5" customHeight="1" x14ac:dyDescent="0.3">
      <c r="A285" s="37" t="s">
        <v>1514</v>
      </c>
      <c r="B285" s="37" t="s">
        <v>26</v>
      </c>
      <c r="C285" s="58">
        <v>44392</v>
      </c>
      <c r="D285" s="46" t="s">
        <v>2543</v>
      </c>
      <c r="E285" s="54">
        <v>0</v>
      </c>
      <c r="F285" s="54">
        <v>5.0000000000000001E-3</v>
      </c>
    </row>
    <row r="286" spans="1:7" ht="28.5" customHeight="1" x14ac:dyDescent="0.3">
      <c r="A286" s="37" t="s">
        <v>1514</v>
      </c>
      <c r="B286" s="37" t="s">
        <v>26</v>
      </c>
      <c r="C286" s="58">
        <v>44434</v>
      </c>
      <c r="D286" s="46" t="s">
        <v>2543</v>
      </c>
      <c r="E286" s="54">
        <v>2.5000000000000001E-3</v>
      </c>
      <c r="F286" s="54">
        <v>7.4999999999999997E-3</v>
      </c>
    </row>
    <row r="287" spans="1:7" ht="28.5" customHeight="1" x14ac:dyDescent="0.3">
      <c r="A287" s="37" t="s">
        <v>1514</v>
      </c>
      <c r="B287" s="37" t="s">
        <v>26</v>
      </c>
      <c r="C287" s="34">
        <v>44481</v>
      </c>
      <c r="D287" s="46" t="s">
        <v>2543</v>
      </c>
      <c r="E287" s="54">
        <v>0</v>
      </c>
      <c r="F287" s="54">
        <v>7.4999999999999997E-3</v>
      </c>
    </row>
    <row r="288" spans="1:7" ht="28.5" customHeight="1" x14ac:dyDescent="0.3">
      <c r="A288" s="37" t="s">
        <v>1514</v>
      </c>
      <c r="B288" s="37" t="s">
        <v>26</v>
      </c>
      <c r="C288" s="34">
        <v>44525</v>
      </c>
      <c r="D288" s="46" t="s">
        <v>2543</v>
      </c>
      <c r="E288" s="54">
        <v>2.5000000000000001E-3</v>
      </c>
      <c r="F288" s="54">
        <v>0.01</v>
      </c>
    </row>
    <row r="289" spans="1:8" ht="28.5" customHeight="1" x14ac:dyDescent="0.3">
      <c r="A289" s="37" t="s">
        <v>1594</v>
      </c>
      <c r="B289" s="37" t="s">
        <v>25</v>
      </c>
      <c r="C289" s="58">
        <v>43894</v>
      </c>
      <c r="D289" s="46" t="s">
        <v>2543</v>
      </c>
      <c r="E289" s="54">
        <v>-2.5000000000000001E-3</v>
      </c>
      <c r="F289" s="54">
        <v>2.5000000000000001E-2</v>
      </c>
      <c r="G289" s="83"/>
    </row>
    <row r="290" spans="1:8" ht="28.5" customHeight="1" x14ac:dyDescent="0.3">
      <c r="A290" s="37" t="s">
        <v>1594</v>
      </c>
      <c r="B290" s="58" t="s">
        <v>25</v>
      </c>
      <c r="C290" s="58">
        <v>43906</v>
      </c>
      <c r="D290" s="46" t="s">
        <v>2543</v>
      </c>
      <c r="E290" s="54">
        <v>-0.01</v>
      </c>
      <c r="F290" s="54">
        <v>1.4999999999999999E-2</v>
      </c>
      <c r="G290" s="83"/>
    </row>
    <row r="291" spans="1:8" ht="28.5" customHeight="1" x14ac:dyDescent="0.3">
      <c r="A291" s="37" t="s">
        <v>1602</v>
      </c>
      <c r="B291" s="37" t="s">
        <v>25</v>
      </c>
      <c r="C291" s="58">
        <v>44131</v>
      </c>
      <c r="D291" s="46" t="s">
        <v>2655</v>
      </c>
      <c r="E291" s="91">
        <v>-1.25E-3</v>
      </c>
      <c r="F291" s="37"/>
      <c r="G291" s="46"/>
      <c r="H291" s="46" t="s">
        <v>1603</v>
      </c>
    </row>
    <row r="292" spans="1:8" ht="28.5" customHeight="1" x14ac:dyDescent="0.3">
      <c r="A292" s="37" t="s">
        <v>1605</v>
      </c>
      <c r="B292" s="37" t="s">
        <v>29</v>
      </c>
      <c r="C292" s="58">
        <v>43907</v>
      </c>
      <c r="D292" s="46" t="s">
        <v>2543</v>
      </c>
      <c r="E292" s="54">
        <v>-2.5000000000000001E-3</v>
      </c>
      <c r="F292" s="54">
        <v>0.02</v>
      </c>
      <c r="G292" s="83"/>
    </row>
    <row r="293" spans="1:8" ht="28.5" customHeight="1" x14ac:dyDescent="0.3">
      <c r="A293" s="37" t="s">
        <v>1605</v>
      </c>
      <c r="B293" s="37" t="s">
        <v>29</v>
      </c>
      <c r="C293" s="58">
        <v>43998</v>
      </c>
      <c r="D293" s="46" t="s">
        <v>2543</v>
      </c>
      <c r="E293" s="54">
        <v>-5.0000000000000001E-3</v>
      </c>
      <c r="F293" s="54">
        <v>1.4999999999999999E-2</v>
      </c>
      <c r="G293" s="83"/>
    </row>
    <row r="294" spans="1:8" ht="28.5" customHeight="1" x14ac:dyDescent="0.3">
      <c r="A294" s="37" t="s">
        <v>1605</v>
      </c>
      <c r="B294" s="37" t="s">
        <v>29</v>
      </c>
      <c r="C294" s="58">
        <v>44096</v>
      </c>
      <c r="D294" s="46" t="s">
        <v>2543</v>
      </c>
      <c r="E294" s="54">
        <v>0</v>
      </c>
      <c r="F294" s="54">
        <v>1.4999999999999999E-2</v>
      </c>
      <c r="G294" s="83"/>
    </row>
    <row r="295" spans="1:8" ht="28.5" customHeight="1" x14ac:dyDescent="0.3">
      <c r="A295" s="37" t="s">
        <v>1605</v>
      </c>
      <c r="B295" s="37" t="s">
        <v>29</v>
      </c>
      <c r="C295" s="58">
        <v>44180</v>
      </c>
      <c r="D295" s="46" t="s">
        <v>2543</v>
      </c>
      <c r="E295" s="54">
        <v>0</v>
      </c>
      <c r="F295" s="54">
        <v>1.4999999999999999E-2</v>
      </c>
      <c r="G295" s="83"/>
    </row>
    <row r="296" spans="1:8" ht="28.5" customHeight="1" x14ac:dyDescent="0.3">
      <c r="A296" s="37" t="s">
        <v>1605</v>
      </c>
      <c r="B296" s="37" t="s">
        <v>29</v>
      </c>
      <c r="C296" s="34">
        <v>44278</v>
      </c>
      <c r="D296" s="46" t="s">
        <v>2543</v>
      </c>
      <c r="E296" s="54">
        <v>0</v>
      </c>
      <c r="F296" s="54">
        <v>1.4999999999999999E-2</v>
      </c>
    </row>
    <row r="297" spans="1:8" ht="28.5" customHeight="1" x14ac:dyDescent="0.3">
      <c r="A297" s="37" t="s">
        <v>1605</v>
      </c>
      <c r="B297" s="37" t="s">
        <v>29</v>
      </c>
      <c r="C297" s="34">
        <v>44369</v>
      </c>
      <c r="D297" s="46" t="s">
        <v>2543</v>
      </c>
      <c r="E297" s="54">
        <v>0</v>
      </c>
      <c r="F297" s="54">
        <v>1.4999999999999999E-2</v>
      </c>
    </row>
    <row r="298" spans="1:8" ht="28.5" customHeight="1" x14ac:dyDescent="0.3">
      <c r="A298" s="37" t="s">
        <v>1605</v>
      </c>
      <c r="B298" s="37" t="s">
        <v>29</v>
      </c>
      <c r="C298" s="34">
        <v>44482</v>
      </c>
      <c r="D298" s="46" t="s">
        <v>2543</v>
      </c>
      <c r="E298" s="54">
        <v>0</v>
      </c>
      <c r="F298" s="54">
        <v>1.4999999999999999E-2</v>
      </c>
    </row>
    <row r="299" spans="1:8" ht="28.5" customHeight="1" x14ac:dyDescent="0.3">
      <c r="A299" s="37" t="s">
        <v>1605</v>
      </c>
      <c r="B299" s="37" t="s">
        <v>29</v>
      </c>
      <c r="C299" s="34">
        <v>44551</v>
      </c>
      <c r="D299" s="46" t="s">
        <v>2543</v>
      </c>
      <c r="E299" s="54">
        <v>0</v>
      </c>
      <c r="F299" s="54">
        <v>1.4999999999999999E-2</v>
      </c>
    </row>
    <row r="300" spans="1:8" ht="28.5" customHeight="1" x14ac:dyDescent="0.3">
      <c r="A300" s="37" t="s">
        <v>1621</v>
      </c>
      <c r="B300" s="58" t="s">
        <v>28</v>
      </c>
      <c r="C300" s="58">
        <v>43874</v>
      </c>
      <c r="D300" s="46" t="s">
        <v>2543</v>
      </c>
      <c r="E300" s="54">
        <v>-2.5000000000000001E-3</v>
      </c>
      <c r="F300" s="54">
        <v>7.0000000000000007E-2</v>
      </c>
      <c r="G300" s="83"/>
    </row>
    <row r="301" spans="1:8" ht="28.5" customHeight="1" x14ac:dyDescent="0.3">
      <c r="A301" s="37" t="s">
        <v>1621</v>
      </c>
      <c r="B301" s="37" t="s">
        <v>28</v>
      </c>
      <c r="C301" s="58">
        <v>43910</v>
      </c>
      <c r="D301" s="46" t="s">
        <v>2543</v>
      </c>
      <c r="E301" s="54">
        <v>-5.0000000000000001E-3</v>
      </c>
      <c r="F301" s="54">
        <v>6.5000000000000002E-2</v>
      </c>
      <c r="G301" s="83"/>
      <c r="H301" s="46" t="s">
        <v>2615</v>
      </c>
    </row>
    <row r="302" spans="1:8" ht="28.5" customHeight="1" x14ac:dyDescent="0.3">
      <c r="A302" s="37" t="s">
        <v>1621</v>
      </c>
      <c r="B302" s="37" t="s">
        <v>28</v>
      </c>
      <c r="C302" s="58">
        <v>43942</v>
      </c>
      <c r="D302" s="46" t="s">
        <v>2543</v>
      </c>
      <c r="E302" s="54">
        <v>-5.0000000000000001E-3</v>
      </c>
      <c r="F302" s="54">
        <v>0.06</v>
      </c>
      <c r="G302" s="83"/>
      <c r="H302" s="46" t="s">
        <v>2615</v>
      </c>
    </row>
    <row r="303" spans="1:8" ht="28.5" customHeight="1" x14ac:dyDescent="0.3">
      <c r="A303" s="37" t="s">
        <v>1621</v>
      </c>
      <c r="B303" s="37" t="s">
        <v>28</v>
      </c>
      <c r="C303" s="58">
        <v>43965</v>
      </c>
      <c r="D303" s="46" t="s">
        <v>2543</v>
      </c>
      <c r="E303" s="54">
        <v>-5.0000000000000001E-3</v>
      </c>
      <c r="F303" s="54">
        <v>5.5E-2</v>
      </c>
      <c r="G303" s="83"/>
    </row>
    <row r="304" spans="1:8" ht="28.5" customHeight="1" x14ac:dyDescent="0.3">
      <c r="A304" s="37" t="s">
        <v>1621</v>
      </c>
      <c r="B304" s="37" t="s">
        <v>28</v>
      </c>
      <c r="C304" s="58">
        <v>44007</v>
      </c>
      <c r="D304" s="46" t="s">
        <v>2543</v>
      </c>
      <c r="E304" s="54">
        <v>-5.0000000000000001E-3</v>
      </c>
      <c r="F304" s="54">
        <v>0.05</v>
      </c>
      <c r="G304" s="83"/>
    </row>
    <row r="305" spans="1:8" ht="28.5" customHeight="1" x14ac:dyDescent="0.3">
      <c r="A305" s="37" t="s">
        <v>1621</v>
      </c>
      <c r="B305" s="37" t="s">
        <v>28</v>
      </c>
      <c r="C305" s="58">
        <v>44056</v>
      </c>
      <c r="D305" s="46" t="s">
        <v>2543</v>
      </c>
      <c r="E305" s="54">
        <v>-5.0000000000000001E-3</v>
      </c>
      <c r="F305" s="54">
        <v>4.4999999999999998E-2</v>
      </c>
      <c r="G305" s="83"/>
    </row>
    <row r="306" spans="1:8" ht="28.5" customHeight="1" x14ac:dyDescent="0.3">
      <c r="A306" s="37" t="s">
        <v>1621</v>
      </c>
      <c r="B306" s="37" t="s">
        <v>28</v>
      </c>
      <c r="C306" s="58">
        <v>44098</v>
      </c>
      <c r="D306" s="46" t="s">
        <v>2543</v>
      </c>
      <c r="E306" s="54">
        <v>-2.5000000000000001E-3</v>
      </c>
      <c r="F306" s="54">
        <v>4.2500000000000003E-2</v>
      </c>
      <c r="G306" s="83"/>
    </row>
    <row r="307" spans="1:8" ht="28.5" customHeight="1" x14ac:dyDescent="0.3">
      <c r="A307" s="37" t="s">
        <v>1621</v>
      </c>
      <c r="B307" s="37" t="s">
        <v>28</v>
      </c>
      <c r="C307" s="58">
        <v>44148</v>
      </c>
      <c r="D307" s="46" t="s">
        <v>2543</v>
      </c>
      <c r="E307" s="84">
        <v>0</v>
      </c>
      <c r="F307" s="84">
        <v>4.2500000000000003E-2</v>
      </c>
      <c r="G307" s="85"/>
    </row>
    <row r="308" spans="1:8" ht="28.5" customHeight="1" x14ac:dyDescent="0.3">
      <c r="A308" s="37" t="s">
        <v>1621</v>
      </c>
      <c r="B308" s="37" t="s">
        <v>28</v>
      </c>
      <c r="C308" s="58">
        <v>44182</v>
      </c>
      <c r="D308" s="46" t="s">
        <v>2543</v>
      </c>
      <c r="E308" s="84">
        <v>0</v>
      </c>
      <c r="F308" s="84">
        <v>4.2500000000000003E-2</v>
      </c>
    </row>
    <row r="309" spans="1:8" ht="28.5" customHeight="1" x14ac:dyDescent="0.3">
      <c r="A309" s="37" t="s">
        <v>1621</v>
      </c>
      <c r="B309" s="37" t="s">
        <v>28</v>
      </c>
      <c r="C309" s="58">
        <v>44239</v>
      </c>
      <c r="D309" s="46" t="s">
        <v>2543</v>
      </c>
      <c r="E309" s="84">
        <v>-2.5000000000000001E-3</v>
      </c>
      <c r="F309" s="84">
        <v>0.04</v>
      </c>
    </row>
    <row r="310" spans="1:8" ht="28.5" customHeight="1" x14ac:dyDescent="0.3">
      <c r="A310" s="37" t="s">
        <v>1621</v>
      </c>
      <c r="B310" s="37" t="s">
        <v>28</v>
      </c>
      <c r="C310" s="58">
        <v>44280</v>
      </c>
      <c r="D310" s="46" t="s">
        <v>2543</v>
      </c>
      <c r="E310" s="84">
        <v>0</v>
      </c>
      <c r="F310" s="84">
        <v>0.04</v>
      </c>
    </row>
    <row r="311" spans="1:8" ht="28.5" customHeight="1" x14ac:dyDescent="0.3">
      <c r="A311" s="37" t="s">
        <v>1621</v>
      </c>
      <c r="B311" s="37" t="s">
        <v>28</v>
      </c>
      <c r="C311" s="58">
        <v>44329</v>
      </c>
      <c r="D311" s="46" t="s">
        <v>2543</v>
      </c>
      <c r="E311" s="84">
        <v>0</v>
      </c>
      <c r="F311" s="84">
        <v>0.04</v>
      </c>
    </row>
    <row r="312" spans="1:8" ht="28.5" customHeight="1" x14ac:dyDescent="0.3">
      <c r="A312" s="37" t="s">
        <v>1621</v>
      </c>
      <c r="B312" s="37" t="s">
        <v>28</v>
      </c>
      <c r="C312" s="58">
        <v>44371</v>
      </c>
      <c r="D312" s="46" t="s">
        <v>2543</v>
      </c>
      <c r="E312" s="84">
        <v>2.5000000000000001E-3</v>
      </c>
      <c r="F312" s="84">
        <v>4.2500000000000003E-2</v>
      </c>
    </row>
    <row r="313" spans="1:8" ht="28.5" customHeight="1" x14ac:dyDescent="0.3">
      <c r="A313" s="37" t="s">
        <v>1621</v>
      </c>
      <c r="B313" s="37" t="s">
        <v>28</v>
      </c>
      <c r="C313" s="58">
        <v>44420</v>
      </c>
      <c r="D313" s="46" t="s">
        <v>2543</v>
      </c>
      <c r="E313" s="84">
        <v>2.5000000000000001E-3</v>
      </c>
      <c r="F313" s="84">
        <v>4.4999999999999998E-2</v>
      </c>
    </row>
    <row r="314" spans="1:8" ht="28.5" customHeight="1" x14ac:dyDescent="0.3">
      <c r="A314" s="37" t="s">
        <v>1621</v>
      </c>
      <c r="B314" s="37" t="s">
        <v>28</v>
      </c>
      <c r="C314" s="58">
        <v>44469</v>
      </c>
      <c r="D314" s="46" t="s">
        <v>2543</v>
      </c>
      <c r="E314" s="84">
        <v>2.5000000000000001E-3</v>
      </c>
      <c r="F314" s="84">
        <v>4.7500000000000001E-2</v>
      </c>
    </row>
    <row r="315" spans="1:8" ht="28.5" customHeight="1" x14ac:dyDescent="0.3">
      <c r="A315" s="37" t="s">
        <v>1621</v>
      </c>
      <c r="B315" s="37" t="s">
        <v>28</v>
      </c>
      <c r="C315" s="58">
        <v>44511</v>
      </c>
      <c r="D315" s="46" t="s">
        <v>2543</v>
      </c>
      <c r="E315" s="84">
        <v>2.5000000000000001E-3</v>
      </c>
      <c r="F315" s="84">
        <v>0.05</v>
      </c>
    </row>
    <row r="316" spans="1:8" ht="28.5" customHeight="1" x14ac:dyDescent="0.3">
      <c r="A316" s="37" t="s">
        <v>1621</v>
      </c>
      <c r="B316" s="37" t="s">
        <v>28</v>
      </c>
      <c r="C316" s="58">
        <v>44546</v>
      </c>
      <c r="D316" s="46" t="s">
        <v>2543</v>
      </c>
      <c r="E316" s="84">
        <v>5.0000000000000001E-3</v>
      </c>
      <c r="F316" s="84">
        <v>5.5E-2</v>
      </c>
    </row>
    <row r="317" spans="1:8" ht="28.5" customHeight="1" x14ac:dyDescent="0.3">
      <c r="A317" s="37" t="s">
        <v>1701</v>
      </c>
      <c r="B317" s="37" t="s">
        <v>27</v>
      </c>
      <c r="C317" s="58">
        <v>43893</v>
      </c>
      <c r="D317" s="46" t="s">
        <v>2543</v>
      </c>
      <c r="E317" s="54">
        <v>-2.5000000000000001E-3</v>
      </c>
      <c r="F317" s="54">
        <v>2.5000000000000001E-2</v>
      </c>
      <c r="G317" s="83"/>
      <c r="H317" s="46" t="s">
        <v>2656</v>
      </c>
    </row>
    <row r="318" spans="1:8" ht="28.5" customHeight="1" x14ac:dyDescent="0.3">
      <c r="A318" s="37" t="s">
        <v>1701</v>
      </c>
      <c r="B318" s="37" t="s">
        <v>27</v>
      </c>
      <c r="C318" s="58">
        <v>43956</v>
      </c>
      <c r="D318" s="46" t="s">
        <v>2543</v>
      </c>
      <c r="E318" s="54">
        <v>-5.0000000000000001E-3</v>
      </c>
      <c r="F318" s="54">
        <v>0.02</v>
      </c>
      <c r="G318" s="83"/>
      <c r="H318" s="46" t="s">
        <v>2657</v>
      </c>
    </row>
    <row r="319" spans="1:8" ht="28.5" customHeight="1" x14ac:dyDescent="0.3">
      <c r="A319" s="37" t="s">
        <v>1701</v>
      </c>
      <c r="B319" s="58" t="s">
        <v>27</v>
      </c>
      <c r="C319" s="58">
        <v>44019</v>
      </c>
      <c r="D319" s="46" t="s">
        <v>2543</v>
      </c>
      <c r="E319" s="54">
        <v>-2.5000000000000001E-3</v>
      </c>
      <c r="F319" s="54">
        <v>1.7500000000000002E-2</v>
      </c>
      <c r="G319" s="83"/>
      <c r="H319" s="46" t="s">
        <v>2658</v>
      </c>
    </row>
    <row r="320" spans="1:8" ht="28.5" customHeight="1" x14ac:dyDescent="0.3">
      <c r="A320" s="37" t="s">
        <v>1701</v>
      </c>
      <c r="B320" s="37" t="s">
        <v>27</v>
      </c>
      <c r="C320" s="58">
        <v>44084</v>
      </c>
      <c r="D320" s="46" t="s">
        <v>2543</v>
      </c>
      <c r="E320" s="84">
        <v>0</v>
      </c>
      <c r="F320" s="84">
        <v>1.7500000000000002E-2</v>
      </c>
      <c r="G320" s="85"/>
    </row>
    <row r="321" spans="1:8" ht="28.5" customHeight="1" x14ac:dyDescent="0.3">
      <c r="A321" s="37" t="s">
        <v>1701</v>
      </c>
      <c r="B321" s="37" t="s">
        <v>27</v>
      </c>
      <c r="C321" s="58">
        <v>44138</v>
      </c>
      <c r="D321" s="46" t="s">
        <v>2543</v>
      </c>
      <c r="E321" s="84">
        <v>0</v>
      </c>
      <c r="F321" s="84">
        <v>1.7500000000000002E-2</v>
      </c>
      <c r="G321" s="85"/>
    </row>
    <row r="322" spans="1:8" ht="28.5" customHeight="1" x14ac:dyDescent="0.3">
      <c r="A322" s="37" t="s">
        <v>1701</v>
      </c>
      <c r="B322" s="37" t="s">
        <v>27</v>
      </c>
      <c r="C322" s="58">
        <v>44216</v>
      </c>
      <c r="D322" s="46" t="s">
        <v>2543</v>
      </c>
      <c r="E322" s="84">
        <v>0</v>
      </c>
      <c r="F322" s="84">
        <v>1.7500000000000002E-2</v>
      </c>
    </row>
    <row r="323" spans="1:8" ht="28.5" customHeight="1" x14ac:dyDescent="0.3">
      <c r="A323" s="37" t="s">
        <v>1701</v>
      </c>
      <c r="B323" s="37" t="s">
        <v>27</v>
      </c>
      <c r="C323" s="58">
        <v>44259</v>
      </c>
      <c r="D323" s="46" t="s">
        <v>2543</v>
      </c>
      <c r="E323" s="84">
        <v>0</v>
      </c>
      <c r="F323" s="84">
        <v>1.7500000000000002E-2</v>
      </c>
    </row>
    <row r="324" spans="1:8" ht="28.5" customHeight="1" x14ac:dyDescent="0.3">
      <c r="A324" s="37" t="s">
        <v>1701</v>
      </c>
      <c r="B324" s="37" t="s">
        <v>27</v>
      </c>
      <c r="C324" s="58">
        <v>44385</v>
      </c>
      <c r="D324" s="46" t="s">
        <v>2543</v>
      </c>
      <c r="E324" s="84">
        <v>0</v>
      </c>
      <c r="F324" s="84">
        <v>1.7500000000000002E-2</v>
      </c>
    </row>
    <row r="325" spans="1:8" ht="28.5" customHeight="1" x14ac:dyDescent="0.3">
      <c r="A325" s="37" t="s">
        <v>1701</v>
      </c>
      <c r="B325" s="37" t="s">
        <v>27</v>
      </c>
      <c r="C325" s="58">
        <v>44448</v>
      </c>
      <c r="D325" s="46" t="s">
        <v>2543</v>
      </c>
      <c r="E325" s="84">
        <v>0</v>
      </c>
      <c r="F325" s="84">
        <v>1.7500000000000002E-2</v>
      </c>
    </row>
    <row r="326" spans="1:8" ht="28.5" customHeight="1" x14ac:dyDescent="0.3">
      <c r="A326" s="37" t="s">
        <v>1701</v>
      </c>
      <c r="B326" s="37" t="s">
        <v>27</v>
      </c>
      <c r="C326" s="58">
        <v>44503</v>
      </c>
      <c r="D326" s="46" t="s">
        <v>2543</v>
      </c>
      <c r="E326" s="84">
        <v>0</v>
      </c>
      <c r="F326" s="84">
        <v>1.7500000000000002E-2</v>
      </c>
    </row>
    <row r="327" spans="1:8" ht="28.5" customHeight="1" x14ac:dyDescent="0.3">
      <c r="A327" s="37" t="s">
        <v>1738</v>
      </c>
      <c r="B327" s="37" t="s">
        <v>31</v>
      </c>
      <c r="C327" s="58">
        <v>43903</v>
      </c>
      <c r="D327" s="46" t="s">
        <v>2543</v>
      </c>
      <c r="E327" s="54">
        <v>-5.0000000000000001E-3</v>
      </c>
      <c r="F327" s="54">
        <v>0.01</v>
      </c>
      <c r="G327" s="83"/>
    </row>
    <row r="328" spans="1:8" ht="28.5" customHeight="1" x14ac:dyDescent="0.3">
      <c r="A328" s="37" t="s">
        <v>1738</v>
      </c>
      <c r="B328" s="37" t="s">
        <v>31</v>
      </c>
      <c r="C328" s="58">
        <v>43910</v>
      </c>
      <c r="D328" s="46" t="s">
        <v>2543</v>
      </c>
      <c r="E328" s="54">
        <v>-7.4999999999999997E-3</v>
      </c>
      <c r="F328" s="54">
        <v>2.5000000000000001E-3</v>
      </c>
      <c r="G328" s="83"/>
      <c r="H328" s="46" t="s">
        <v>2583</v>
      </c>
    </row>
    <row r="329" spans="1:8" ht="28.5" customHeight="1" x14ac:dyDescent="0.3">
      <c r="A329" s="37" t="s">
        <v>1738</v>
      </c>
      <c r="B329" s="37" t="s">
        <v>31</v>
      </c>
      <c r="C329" s="58">
        <v>43958</v>
      </c>
      <c r="D329" s="46" t="s">
        <v>2543</v>
      </c>
      <c r="E329" s="54">
        <v>-2.5000000000000001E-3</v>
      </c>
      <c r="F329" s="54">
        <v>0</v>
      </c>
      <c r="G329" s="86" t="s">
        <v>2659</v>
      </c>
    </row>
    <row r="330" spans="1:8" ht="28.5" customHeight="1" x14ac:dyDescent="0.3">
      <c r="A330" s="37" t="s">
        <v>1738</v>
      </c>
      <c r="B330" s="37" t="s">
        <v>31</v>
      </c>
      <c r="C330" s="58">
        <v>44000</v>
      </c>
      <c r="D330" s="46" t="s">
        <v>2543</v>
      </c>
      <c r="E330" s="84">
        <v>0</v>
      </c>
      <c r="F330" s="84">
        <v>0</v>
      </c>
      <c r="G330" s="87" t="s">
        <v>2660</v>
      </c>
    </row>
    <row r="331" spans="1:8" ht="28.5" customHeight="1" x14ac:dyDescent="0.3">
      <c r="A331" s="37" t="s">
        <v>1738</v>
      </c>
      <c r="B331" s="37" t="s">
        <v>31</v>
      </c>
      <c r="C331" s="58">
        <v>44063</v>
      </c>
      <c r="D331" s="46" t="s">
        <v>2543</v>
      </c>
      <c r="E331" s="84">
        <v>0</v>
      </c>
      <c r="F331" s="84">
        <v>0</v>
      </c>
      <c r="G331" s="87" t="s">
        <v>2661</v>
      </c>
    </row>
    <row r="332" spans="1:8" ht="28.5" customHeight="1" x14ac:dyDescent="0.3">
      <c r="A332" s="37" t="s">
        <v>1738</v>
      </c>
      <c r="B332" s="37" t="s">
        <v>31</v>
      </c>
      <c r="C332" s="58">
        <v>44098</v>
      </c>
      <c r="D332" s="46" t="s">
        <v>2543</v>
      </c>
      <c r="E332" s="84">
        <v>0</v>
      </c>
      <c r="F332" s="84">
        <v>0</v>
      </c>
      <c r="G332" s="87" t="s">
        <v>2662</v>
      </c>
    </row>
    <row r="333" spans="1:8" ht="28.5" customHeight="1" x14ac:dyDescent="0.3">
      <c r="A333" s="37" t="s">
        <v>1738</v>
      </c>
      <c r="B333" s="37" t="s">
        <v>31</v>
      </c>
      <c r="C333" s="58">
        <v>44140</v>
      </c>
      <c r="D333" s="46" t="s">
        <v>2543</v>
      </c>
      <c r="E333" s="84">
        <v>0</v>
      </c>
      <c r="F333" s="84">
        <v>0</v>
      </c>
      <c r="G333" s="87" t="s">
        <v>2663</v>
      </c>
    </row>
    <row r="334" spans="1:8" ht="28.5" customHeight="1" x14ac:dyDescent="0.3">
      <c r="A334" s="37" t="s">
        <v>1738</v>
      </c>
      <c r="B334" s="37" t="s">
        <v>31</v>
      </c>
      <c r="C334" s="58">
        <v>44172</v>
      </c>
      <c r="D334" s="46" t="s">
        <v>2543</v>
      </c>
      <c r="E334" s="84">
        <v>0</v>
      </c>
      <c r="F334" s="84">
        <v>0</v>
      </c>
      <c r="G334" s="87" t="s">
        <v>2664</v>
      </c>
    </row>
    <row r="335" spans="1:8" ht="28.5" customHeight="1" x14ac:dyDescent="0.3">
      <c r="A335" s="37" t="s">
        <v>1738</v>
      </c>
      <c r="B335" s="37" t="s">
        <v>31</v>
      </c>
      <c r="C335" s="58">
        <v>44217</v>
      </c>
      <c r="D335" s="46" t="s">
        <v>2543</v>
      </c>
      <c r="E335" s="84">
        <v>0</v>
      </c>
      <c r="F335" s="84">
        <v>0</v>
      </c>
      <c r="G335" s="87" t="s">
        <v>2663</v>
      </c>
    </row>
    <row r="336" spans="1:8" ht="28.5" customHeight="1" x14ac:dyDescent="0.3">
      <c r="A336" s="37" t="s">
        <v>1738</v>
      </c>
      <c r="B336" s="37" t="s">
        <v>31</v>
      </c>
      <c r="C336" s="58">
        <v>44273</v>
      </c>
      <c r="D336" s="46" t="s">
        <v>2543</v>
      </c>
      <c r="E336" s="84">
        <v>0</v>
      </c>
      <c r="F336" s="84">
        <v>0</v>
      </c>
      <c r="G336" s="87" t="s">
        <v>2665</v>
      </c>
    </row>
    <row r="337" spans="1:7" ht="28.5" customHeight="1" x14ac:dyDescent="0.3">
      <c r="A337" s="37" t="s">
        <v>1738</v>
      </c>
      <c r="B337" s="37" t="s">
        <v>31</v>
      </c>
      <c r="C337" s="34">
        <v>44322</v>
      </c>
      <c r="D337" s="46" t="s">
        <v>2543</v>
      </c>
      <c r="E337" s="84">
        <v>0</v>
      </c>
      <c r="F337" s="84">
        <v>0</v>
      </c>
      <c r="G337" s="87" t="s">
        <v>2666</v>
      </c>
    </row>
    <row r="338" spans="1:7" ht="28.5" customHeight="1" x14ac:dyDescent="0.3">
      <c r="A338" s="37" t="s">
        <v>1738</v>
      </c>
      <c r="B338" s="37" t="s">
        <v>31</v>
      </c>
      <c r="C338" s="34">
        <v>44364</v>
      </c>
      <c r="D338" s="46" t="s">
        <v>2543</v>
      </c>
      <c r="E338" s="84">
        <v>0</v>
      </c>
      <c r="F338" s="84">
        <v>0</v>
      </c>
      <c r="G338" s="87" t="s">
        <v>2667</v>
      </c>
    </row>
    <row r="339" spans="1:7" ht="28.5" customHeight="1" x14ac:dyDescent="0.3">
      <c r="A339" s="37" t="s">
        <v>1738</v>
      </c>
      <c r="B339" s="37" t="s">
        <v>31</v>
      </c>
      <c r="C339" s="34">
        <v>44462</v>
      </c>
      <c r="D339" s="46" t="s">
        <v>2543</v>
      </c>
      <c r="E339" s="84">
        <v>2.5000000000000001E-3</v>
      </c>
      <c r="F339" s="84">
        <v>2.5000000000000001E-3</v>
      </c>
      <c r="G339" s="87" t="s">
        <v>2668</v>
      </c>
    </row>
    <row r="340" spans="1:7" ht="28.5" customHeight="1" x14ac:dyDescent="0.3">
      <c r="A340" s="37" t="s">
        <v>1738</v>
      </c>
      <c r="B340" s="37" t="s">
        <v>31</v>
      </c>
      <c r="C340" s="34">
        <v>44504</v>
      </c>
      <c r="D340" s="46" t="s">
        <v>2543</v>
      </c>
      <c r="E340" s="84">
        <v>0</v>
      </c>
      <c r="F340" s="84">
        <v>2.5000000000000001E-3</v>
      </c>
      <c r="G340" s="87" t="s">
        <v>3533</v>
      </c>
    </row>
    <row r="341" spans="1:7" ht="28.5" customHeight="1" x14ac:dyDescent="0.3">
      <c r="A341" s="37" t="s">
        <v>1738</v>
      </c>
      <c r="B341" s="37" t="s">
        <v>31</v>
      </c>
      <c r="C341" s="34">
        <v>44546</v>
      </c>
      <c r="D341" s="46" t="s">
        <v>2543</v>
      </c>
      <c r="E341" s="84">
        <v>2.5000000000000001E-3</v>
      </c>
      <c r="F341" s="84">
        <v>5.0000000000000001E-3</v>
      </c>
      <c r="G341" s="87" t="s">
        <v>3534</v>
      </c>
    </row>
    <row r="342" spans="1:7" ht="28.5" customHeight="1" x14ac:dyDescent="0.3">
      <c r="A342" s="37" t="s">
        <v>1779</v>
      </c>
      <c r="B342" s="37" t="s">
        <v>30</v>
      </c>
      <c r="C342" s="58">
        <v>43906</v>
      </c>
      <c r="D342" s="46" t="s">
        <v>2543</v>
      </c>
      <c r="E342" s="54">
        <v>-7.4999999999999997E-3</v>
      </c>
      <c r="F342" s="54">
        <v>2.5000000000000001E-3</v>
      </c>
      <c r="G342" s="86" t="s">
        <v>2669</v>
      </c>
    </row>
    <row r="343" spans="1:7" ht="28.5" customHeight="1" x14ac:dyDescent="0.3">
      <c r="A343" s="37" t="s">
        <v>1779</v>
      </c>
      <c r="B343" s="37" t="s">
        <v>30</v>
      </c>
      <c r="C343" s="58">
        <v>43964</v>
      </c>
      <c r="D343" s="46" t="s">
        <v>2543</v>
      </c>
      <c r="E343" s="84">
        <v>0</v>
      </c>
      <c r="F343" s="84">
        <v>2.5000000000000001E-3</v>
      </c>
      <c r="G343" s="87" t="s">
        <v>2670</v>
      </c>
    </row>
    <row r="344" spans="1:7" ht="28.5" customHeight="1" x14ac:dyDescent="0.3">
      <c r="A344" s="37" t="s">
        <v>1779</v>
      </c>
      <c r="B344" s="37" t="s">
        <v>30</v>
      </c>
      <c r="C344" s="58">
        <v>44006</v>
      </c>
      <c r="D344" s="46" t="s">
        <v>2543</v>
      </c>
      <c r="E344" s="84">
        <v>0</v>
      </c>
      <c r="F344" s="84">
        <v>2.5000000000000001E-3</v>
      </c>
      <c r="G344" s="85"/>
    </row>
    <row r="345" spans="1:7" ht="28.5" customHeight="1" x14ac:dyDescent="0.3">
      <c r="A345" s="37" t="s">
        <v>1779</v>
      </c>
      <c r="B345" s="37" t="s">
        <v>30</v>
      </c>
      <c r="C345" s="58">
        <v>44055</v>
      </c>
      <c r="D345" s="46" t="s">
        <v>2543</v>
      </c>
      <c r="E345" s="84">
        <v>0</v>
      </c>
      <c r="F345" s="84">
        <v>2.5000000000000001E-3</v>
      </c>
      <c r="G345" s="85"/>
    </row>
    <row r="346" spans="1:7" ht="28.5" customHeight="1" x14ac:dyDescent="0.3">
      <c r="A346" s="37" t="s">
        <v>1779</v>
      </c>
      <c r="B346" s="37" t="s">
        <v>30</v>
      </c>
      <c r="C346" s="58">
        <v>44096</v>
      </c>
      <c r="D346" s="46" t="s">
        <v>2543</v>
      </c>
      <c r="E346" s="84">
        <v>0</v>
      </c>
      <c r="F346" s="84">
        <v>2.5000000000000001E-3</v>
      </c>
      <c r="G346" s="85"/>
    </row>
    <row r="347" spans="1:7" ht="28.5" customHeight="1" x14ac:dyDescent="0.3">
      <c r="A347" s="37" t="s">
        <v>1779</v>
      </c>
      <c r="B347" s="37" t="s">
        <v>30</v>
      </c>
      <c r="C347" s="58">
        <v>44146</v>
      </c>
      <c r="D347" s="46" t="s">
        <v>2543</v>
      </c>
      <c r="E347" s="84">
        <v>0</v>
      </c>
      <c r="F347" s="84">
        <v>2.5000000000000001E-3</v>
      </c>
      <c r="G347" s="87" t="s">
        <v>2671</v>
      </c>
    </row>
    <row r="348" spans="1:7" ht="28.5" customHeight="1" x14ac:dyDescent="0.3">
      <c r="A348" s="37" t="s">
        <v>1779</v>
      </c>
      <c r="B348" s="37" t="s">
        <v>30</v>
      </c>
      <c r="C348" s="58">
        <v>44251</v>
      </c>
      <c r="D348" s="46" t="s">
        <v>2543</v>
      </c>
      <c r="E348" s="84">
        <v>0</v>
      </c>
      <c r="F348" s="84">
        <v>2.5000000000000001E-3</v>
      </c>
      <c r="G348" s="87" t="s">
        <v>2672</v>
      </c>
    </row>
    <row r="349" spans="1:7" ht="28.5" customHeight="1" x14ac:dyDescent="0.3">
      <c r="A349" s="37" t="s">
        <v>1779</v>
      </c>
      <c r="B349" s="37" t="s">
        <v>30</v>
      </c>
      <c r="C349" s="58">
        <v>44300</v>
      </c>
      <c r="D349" s="46" t="s">
        <v>2543</v>
      </c>
      <c r="E349" s="84">
        <v>0</v>
      </c>
      <c r="F349" s="84">
        <v>2.5000000000000001E-3</v>
      </c>
      <c r="G349" s="87" t="s">
        <v>2672</v>
      </c>
    </row>
    <row r="350" spans="1:7" ht="28.5" customHeight="1" x14ac:dyDescent="0.3">
      <c r="A350" s="37" t="s">
        <v>1779</v>
      </c>
      <c r="B350" s="37" t="s">
        <v>30</v>
      </c>
      <c r="C350" s="34">
        <v>44342</v>
      </c>
      <c r="D350" s="46" t="s">
        <v>2543</v>
      </c>
      <c r="E350" s="84">
        <v>0</v>
      </c>
      <c r="F350" s="84">
        <v>2.5000000000000001E-3</v>
      </c>
      <c r="G350" s="87" t="s">
        <v>2673</v>
      </c>
    </row>
    <row r="351" spans="1:7" ht="28.5" customHeight="1" x14ac:dyDescent="0.3">
      <c r="A351" s="36" t="s">
        <v>1779</v>
      </c>
      <c r="B351" s="37" t="s">
        <v>30</v>
      </c>
      <c r="C351" s="34">
        <v>44391</v>
      </c>
      <c r="D351" s="46" t="s">
        <v>2543</v>
      </c>
      <c r="E351" s="84">
        <v>0</v>
      </c>
      <c r="F351" s="84">
        <v>2.5000000000000001E-3</v>
      </c>
      <c r="G351" s="87" t="s">
        <v>2674</v>
      </c>
    </row>
    <row r="352" spans="1:7" ht="28.5" customHeight="1" x14ac:dyDescent="0.3">
      <c r="A352" s="36" t="s">
        <v>1779</v>
      </c>
      <c r="B352" s="37" t="s">
        <v>30</v>
      </c>
      <c r="C352" s="34">
        <v>44426</v>
      </c>
      <c r="D352" s="46" t="s">
        <v>2543</v>
      </c>
      <c r="E352" s="84">
        <v>0</v>
      </c>
      <c r="F352" s="84">
        <v>2.5000000000000001E-3</v>
      </c>
      <c r="G352" s="87" t="s">
        <v>2675</v>
      </c>
    </row>
    <row r="353" spans="1:7" ht="28.5" customHeight="1" x14ac:dyDescent="0.3">
      <c r="A353" s="36" t="s">
        <v>1779</v>
      </c>
      <c r="B353" s="37" t="s">
        <v>30</v>
      </c>
      <c r="C353" s="34">
        <v>44475</v>
      </c>
      <c r="D353" s="46" t="s">
        <v>2543</v>
      </c>
      <c r="E353" s="84">
        <v>2.5000000000000001E-3</v>
      </c>
      <c r="F353" s="84">
        <v>5.0000000000000001E-3</v>
      </c>
      <c r="G353" s="87" t="s">
        <v>2676</v>
      </c>
    </row>
    <row r="354" spans="1:7" ht="28.5" customHeight="1" x14ac:dyDescent="0.3">
      <c r="A354" s="36" t="s">
        <v>1779</v>
      </c>
      <c r="B354" s="37" t="s">
        <v>30</v>
      </c>
      <c r="C354" s="34">
        <v>44524</v>
      </c>
      <c r="D354" s="46" t="s">
        <v>2543</v>
      </c>
      <c r="E354" s="115">
        <v>2.5000000000000001E-3</v>
      </c>
      <c r="F354" s="115">
        <v>7.4999999999999997E-3</v>
      </c>
      <c r="G354" s="116" t="s">
        <v>3483</v>
      </c>
    </row>
    <row r="355" spans="1:7" ht="28.5" customHeight="1" x14ac:dyDescent="0.3">
      <c r="A355" s="37" t="s">
        <v>1832</v>
      </c>
      <c r="B355" s="37" t="s">
        <v>32</v>
      </c>
      <c r="C355" s="58">
        <v>43909</v>
      </c>
      <c r="D355" s="46" t="s">
        <v>2543</v>
      </c>
      <c r="E355" s="54">
        <v>-0.01</v>
      </c>
      <c r="F355" s="54">
        <v>1.2500000000000001E-2</v>
      </c>
      <c r="G355" s="83"/>
    </row>
    <row r="356" spans="1:7" ht="28.5" customHeight="1" x14ac:dyDescent="0.3">
      <c r="A356" s="37" t="s">
        <v>1832</v>
      </c>
      <c r="B356" s="37" t="s">
        <v>32</v>
      </c>
      <c r="C356" s="58">
        <v>43930</v>
      </c>
      <c r="D356" s="46" t="s">
        <v>2543</v>
      </c>
      <c r="E356" s="54">
        <v>-0.01</v>
      </c>
      <c r="F356" s="54">
        <v>2.5000000000000001E-3</v>
      </c>
      <c r="G356" s="83"/>
    </row>
    <row r="357" spans="1:7" ht="28.5" customHeight="1" x14ac:dyDescent="0.3">
      <c r="A357" s="37" t="s">
        <v>1832</v>
      </c>
      <c r="B357" s="37" t="s">
        <v>32</v>
      </c>
      <c r="C357" s="58">
        <v>44084</v>
      </c>
      <c r="D357" s="46" t="s">
        <v>2543</v>
      </c>
      <c r="E357" s="84">
        <v>0</v>
      </c>
      <c r="F357" s="54">
        <v>2.5000000000000001E-3</v>
      </c>
      <c r="G357" s="85"/>
    </row>
    <row r="358" spans="1:7" ht="28.5" customHeight="1" x14ac:dyDescent="0.3">
      <c r="A358" s="37" t="s">
        <v>1832</v>
      </c>
      <c r="B358" s="37" t="s">
        <v>32</v>
      </c>
      <c r="C358" s="58">
        <v>44111</v>
      </c>
      <c r="D358" s="46" t="s">
        <v>2543</v>
      </c>
      <c r="E358" s="84">
        <v>0</v>
      </c>
      <c r="F358" s="54">
        <v>2.5000000000000001E-3</v>
      </c>
      <c r="G358" s="85"/>
    </row>
    <row r="359" spans="1:7" ht="28.5" customHeight="1" x14ac:dyDescent="0.3">
      <c r="A359" s="37" t="s">
        <v>1832</v>
      </c>
      <c r="B359" s="37" t="s">
        <v>32</v>
      </c>
      <c r="C359" s="58">
        <v>44145</v>
      </c>
      <c r="D359" s="46" t="s">
        <v>2543</v>
      </c>
      <c r="E359" s="84">
        <v>0</v>
      </c>
      <c r="F359" s="54">
        <v>2.5000000000000001E-3</v>
      </c>
      <c r="G359" s="85"/>
    </row>
    <row r="360" spans="1:7" ht="28.5" customHeight="1" x14ac:dyDescent="0.3">
      <c r="A360" s="37" t="s">
        <v>1832</v>
      </c>
      <c r="B360" s="37" t="s">
        <v>32</v>
      </c>
      <c r="C360" s="58">
        <v>44147</v>
      </c>
      <c r="D360" s="46" t="s">
        <v>2543</v>
      </c>
      <c r="E360" s="84">
        <v>0</v>
      </c>
      <c r="F360" s="54">
        <v>2.5000000000000001E-3</v>
      </c>
      <c r="G360" s="85"/>
    </row>
    <row r="361" spans="1:7" ht="28.5" customHeight="1" x14ac:dyDescent="0.3">
      <c r="A361" s="37" t="s">
        <v>1832</v>
      </c>
      <c r="B361" s="37" t="s">
        <v>32</v>
      </c>
      <c r="C361" s="58">
        <v>44175</v>
      </c>
      <c r="D361" s="46" t="s">
        <v>2543</v>
      </c>
      <c r="E361" s="84">
        <v>0</v>
      </c>
      <c r="F361" s="54">
        <v>2.5000000000000001E-3</v>
      </c>
    </row>
    <row r="362" spans="1:7" ht="28.5" customHeight="1" x14ac:dyDescent="0.3">
      <c r="A362" s="37" t="s">
        <v>1832</v>
      </c>
      <c r="B362" s="37" t="s">
        <v>32</v>
      </c>
      <c r="C362" s="58">
        <v>44210</v>
      </c>
      <c r="D362" s="46" t="s">
        <v>2543</v>
      </c>
      <c r="E362" s="84">
        <v>0</v>
      </c>
      <c r="F362" s="54">
        <v>2.5000000000000001E-3</v>
      </c>
    </row>
    <row r="363" spans="1:7" ht="28.5" customHeight="1" x14ac:dyDescent="0.3">
      <c r="A363" s="37" t="s">
        <v>1832</v>
      </c>
      <c r="B363" s="37" t="s">
        <v>32</v>
      </c>
      <c r="C363" s="58">
        <v>44238</v>
      </c>
      <c r="D363" s="46" t="s">
        <v>2543</v>
      </c>
      <c r="E363" s="84">
        <v>0</v>
      </c>
      <c r="F363" s="54">
        <v>2.5000000000000001E-3</v>
      </c>
    </row>
    <row r="364" spans="1:7" ht="28.5" customHeight="1" x14ac:dyDescent="0.3">
      <c r="A364" s="37" t="s">
        <v>1832</v>
      </c>
      <c r="B364" s="37" t="s">
        <v>32</v>
      </c>
      <c r="C364" s="58">
        <v>44266</v>
      </c>
      <c r="D364" s="46" t="s">
        <v>2543</v>
      </c>
      <c r="E364" s="84">
        <v>0</v>
      </c>
      <c r="F364" s="54">
        <v>2.5000000000000001E-3</v>
      </c>
    </row>
    <row r="365" spans="1:7" ht="28.5" customHeight="1" x14ac:dyDescent="0.3">
      <c r="A365" s="37" t="s">
        <v>1832</v>
      </c>
      <c r="B365" s="37" t="s">
        <v>32</v>
      </c>
      <c r="C365" s="58">
        <v>44294</v>
      </c>
      <c r="D365" s="46" t="s">
        <v>2543</v>
      </c>
      <c r="E365" s="84">
        <v>0</v>
      </c>
      <c r="F365" s="54">
        <v>2.5000000000000001E-3</v>
      </c>
    </row>
    <row r="366" spans="1:7" ht="28.5" customHeight="1" x14ac:dyDescent="0.3">
      <c r="A366" s="37" t="s">
        <v>1832</v>
      </c>
      <c r="B366" s="37" t="s">
        <v>32</v>
      </c>
      <c r="C366" s="58">
        <v>44329</v>
      </c>
      <c r="D366" s="46" t="s">
        <v>2543</v>
      </c>
      <c r="E366" s="84">
        <v>0</v>
      </c>
      <c r="F366" s="54">
        <v>2.5000000000000001E-3</v>
      </c>
    </row>
    <row r="367" spans="1:7" ht="28.5" customHeight="1" x14ac:dyDescent="0.3">
      <c r="A367" s="37" t="s">
        <v>1832</v>
      </c>
      <c r="B367" s="37" t="s">
        <v>32</v>
      </c>
      <c r="C367" s="58">
        <v>44350</v>
      </c>
      <c r="D367" s="46" t="s">
        <v>2543</v>
      </c>
      <c r="E367" s="84">
        <v>0</v>
      </c>
      <c r="F367" s="54">
        <v>2.5000000000000001E-3</v>
      </c>
    </row>
    <row r="368" spans="1:7" ht="28.5" customHeight="1" x14ac:dyDescent="0.3">
      <c r="A368" s="37" t="s">
        <v>1832</v>
      </c>
      <c r="B368" s="37" t="s">
        <v>32</v>
      </c>
      <c r="C368" s="58">
        <v>44385</v>
      </c>
      <c r="D368" s="46" t="s">
        <v>2543</v>
      </c>
      <c r="E368" s="84">
        <v>0</v>
      </c>
      <c r="F368" s="54">
        <v>2.5000000000000001E-3</v>
      </c>
    </row>
    <row r="369" spans="1:8" ht="28.5" customHeight="1" x14ac:dyDescent="0.3">
      <c r="A369" s="37" t="s">
        <v>1832</v>
      </c>
      <c r="B369" s="37" t="s">
        <v>32</v>
      </c>
      <c r="C369" s="58">
        <v>44420</v>
      </c>
      <c r="D369" s="46" t="s">
        <v>2543</v>
      </c>
      <c r="E369" s="84">
        <v>2.5000000000000001E-3</v>
      </c>
      <c r="F369" s="54">
        <v>5.0000000000000001E-3</v>
      </c>
    </row>
    <row r="370" spans="1:8" ht="28.5" customHeight="1" x14ac:dyDescent="0.3">
      <c r="A370" s="37" t="s">
        <v>1832</v>
      </c>
      <c r="B370" s="37" t="s">
        <v>32</v>
      </c>
      <c r="C370" s="58">
        <v>44448</v>
      </c>
      <c r="D370" s="46" t="s">
        <v>2543</v>
      </c>
      <c r="E370" s="84">
        <v>5.0000000000000001E-3</v>
      </c>
      <c r="F370" s="54">
        <v>0.01</v>
      </c>
    </row>
    <row r="371" spans="1:8" ht="28.5" customHeight="1" x14ac:dyDescent="0.3">
      <c r="A371" s="37" t="s">
        <v>1832</v>
      </c>
      <c r="B371" s="37" t="s">
        <v>32</v>
      </c>
      <c r="C371" s="34">
        <v>44476</v>
      </c>
      <c r="D371" s="46" t="s">
        <v>2543</v>
      </c>
      <c r="E371" s="84">
        <v>5.0000000000000001E-3</v>
      </c>
      <c r="F371" s="54">
        <v>1.4999999999999999E-2</v>
      </c>
    </row>
    <row r="372" spans="1:8" ht="28.5" customHeight="1" x14ac:dyDescent="0.3">
      <c r="A372" s="37" t="s">
        <v>1832</v>
      </c>
      <c r="B372" s="37" t="s">
        <v>32</v>
      </c>
      <c r="C372" s="34">
        <v>44511</v>
      </c>
      <c r="D372" s="46" t="s">
        <v>2543</v>
      </c>
      <c r="E372" s="84">
        <v>5.0000000000000001E-3</v>
      </c>
      <c r="F372" s="54">
        <v>0.02</v>
      </c>
    </row>
    <row r="373" spans="1:8" ht="28.5" customHeight="1" x14ac:dyDescent="0.3">
      <c r="A373" s="37" t="s">
        <v>1832</v>
      </c>
      <c r="B373" s="37" t="s">
        <v>32</v>
      </c>
      <c r="C373" s="34">
        <v>44539</v>
      </c>
      <c r="D373" s="46" t="s">
        <v>2543</v>
      </c>
      <c r="E373" s="84">
        <v>5.0000000000000001E-3</v>
      </c>
      <c r="F373" s="54">
        <v>2.5000000000000001E-2</v>
      </c>
    </row>
    <row r="374" spans="1:8" ht="28.5" customHeight="1" x14ac:dyDescent="0.3">
      <c r="A374" s="37" t="s">
        <v>1832</v>
      </c>
      <c r="B374" s="37" t="s">
        <v>32</v>
      </c>
      <c r="C374" s="34">
        <v>44567</v>
      </c>
      <c r="D374" s="46" t="s">
        <v>2543</v>
      </c>
      <c r="E374" s="84">
        <v>5.0000000000000001E-3</v>
      </c>
      <c r="F374" s="54">
        <v>0.03</v>
      </c>
    </row>
    <row r="375" spans="1:8" ht="28.5" customHeight="1" x14ac:dyDescent="0.3">
      <c r="A375" s="37" t="s">
        <v>1872</v>
      </c>
      <c r="B375" s="37" t="s">
        <v>33</v>
      </c>
      <c r="C375" s="58">
        <v>43867</v>
      </c>
      <c r="D375" s="46" t="s">
        <v>2543</v>
      </c>
      <c r="E375" s="54">
        <v>-2.5000000000000001E-3</v>
      </c>
      <c r="F375" s="54">
        <v>3.7499999999999999E-2</v>
      </c>
      <c r="G375" s="83"/>
      <c r="H375" s="46" t="s">
        <v>2677</v>
      </c>
    </row>
    <row r="376" spans="1:8" ht="28.5" customHeight="1" x14ac:dyDescent="0.3">
      <c r="A376" s="37" t="s">
        <v>1872</v>
      </c>
      <c r="B376" s="37" t="s">
        <v>33</v>
      </c>
      <c r="C376" s="58">
        <v>43909</v>
      </c>
      <c r="D376" s="46" t="s">
        <v>2543</v>
      </c>
      <c r="E376" s="54">
        <v>-5.0000000000000001E-3</v>
      </c>
      <c r="F376" s="54">
        <v>3.2500000000000001E-2</v>
      </c>
      <c r="G376" s="83"/>
      <c r="H376" s="46" t="s">
        <v>2678</v>
      </c>
    </row>
    <row r="377" spans="1:8" ht="28.5" customHeight="1" x14ac:dyDescent="0.3">
      <c r="A377" s="37" t="s">
        <v>1872</v>
      </c>
      <c r="B377" s="37" t="s">
        <v>33</v>
      </c>
      <c r="C377" s="58">
        <v>43937</v>
      </c>
      <c r="D377" s="46" t="s">
        <v>2543</v>
      </c>
      <c r="E377" s="54">
        <v>-5.0000000000000001E-3</v>
      </c>
      <c r="F377" s="54">
        <v>2.75E-2</v>
      </c>
      <c r="G377" s="83"/>
      <c r="H377" s="46" t="s">
        <v>2679</v>
      </c>
    </row>
    <row r="378" spans="1:8" ht="28.5" customHeight="1" x14ac:dyDescent="0.3">
      <c r="A378" s="37" t="s">
        <v>1872</v>
      </c>
      <c r="B378" s="37" t="s">
        <v>33</v>
      </c>
      <c r="C378" s="58">
        <v>44007</v>
      </c>
      <c r="D378" s="46" t="s">
        <v>2543</v>
      </c>
      <c r="E378" s="54">
        <v>-5.0000000000000001E-3</v>
      </c>
      <c r="F378" s="54">
        <v>2.2499999999999999E-2</v>
      </c>
      <c r="G378" s="83"/>
      <c r="H378" s="46" t="s">
        <v>2680</v>
      </c>
    </row>
    <row r="379" spans="1:8" ht="28.5" customHeight="1" x14ac:dyDescent="0.3">
      <c r="A379" s="37" t="s">
        <v>1872</v>
      </c>
      <c r="B379" s="37" t="s">
        <v>33</v>
      </c>
      <c r="C379" s="58">
        <v>44062</v>
      </c>
      <c r="D379" s="46" t="s">
        <v>2543</v>
      </c>
      <c r="E379" s="84">
        <v>0</v>
      </c>
      <c r="F379" s="84">
        <v>2.2499999999999999E-2</v>
      </c>
      <c r="G379" s="85"/>
    </row>
    <row r="380" spans="1:8" ht="28.5" customHeight="1" x14ac:dyDescent="0.3">
      <c r="A380" s="37" t="s">
        <v>1872</v>
      </c>
      <c r="B380" s="37" t="s">
        <v>33</v>
      </c>
      <c r="C380" s="58">
        <v>44104</v>
      </c>
      <c r="D380" s="46" t="s">
        <v>2543</v>
      </c>
      <c r="E380" s="84">
        <v>0</v>
      </c>
      <c r="F380" s="84">
        <v>2.2499999999999999E-2</v>
      </c>
      <c r="G380" s="85"/>
    </row>
    <row r="381" spans="1:8" ht="28.5" customHeight="1" x14ac:dyDescent="0.3">
      <c r="A381" s="37" t="s">
        <v>1872</v>
      </c>
      <c r="B381" s="37" t="s">
        <v>33</v>
      </c>
      <c r="C381" s="58">
        <v>44154</v>
      </c>
      <c r="D381" s="46" t="s">
        <v>2543</v>
      </c>
      <c r="E381" s="84">
        <v>-2.5000000000000001E-3</v>
      </c>
      <c r="F381" s="84">
        <v>0.02</v>
      </c>
      <c r="G381" s="85"/>
      <c r="H381" s="46" t="s">
        <v>2681</v>
      </c>
    </row>
    <row r="382" spans="1:8" ht="28.5" customHeight="1" x14ac:dyDescent="0.3">
      <c r="A382" s="37" t="s">
        <v>1872</v>
      </c>
      <c r="B382" s="37" t="s">
        <v>33</v>
      </c>
      <c r="C382" s="58">
        <v>44181</v>
      </c>
      <c r="D382" s="46" t="s">
        <v>2543</v>
      </c>
      <c r="E382" s="84">
        <v>0</v>
      </c>
      <c r="F382" s="84">
        <v>0.02</v>
      </c>
    </row>
    <row r="383" spans="1:8" ht="28.5" customHeight="1" x14ac:dyDescent="0.3">
      <c r="A383" s="37" t="s">
        <v>1872</v>
      </c>
      <c r="B383" s="37" t="s">
        <v>33</v>
      </c>
      <c r="C383" s="58">
        <v>44237</v>
      </c>
      <c r="D383" s="46" t="s">
        <v>2543</v>
      </c>
      <c r="E383" s="84">
        <v>0</v>
      </c>
      <c r="F383" s="84">
        <v>0.02</v>
      </c>
    </row>
    <row r="384" spans="1:8" ht="28.5" customHeight="1" x14ac:dyDescent="0.3">
      <c r="A384" s="37" t="s">
        <v>1872</v>
      </c>
      <c r="B384" s="37" t="s">
        <v>33</v>
      </c>
      <c r="C384" s="58">
        <v>44279</v>
      </c>
      <c r="D384" s="46" t="s">
        <v>2543</v>
      </c>
      <c r="E384" s="84">
        <v>0</v>
      </c>
      <c r="F384" s="84">
        <v>0.02</v>
      </c>
    </row>
    <row r="385" spans="1:8" ht="28.5" customHeight="1" x14ac:dyDescent="0.3">
      <c r="A385" s="37" t="s">
        <v>1872</v>
      </c>
      <c r="B385" s="37" t="s">
        <v>33</v>
      </c>
      <c r="C385" s="34">
        <v>44327</v>
      </c>
      <c r="D385" s="46" t="s">
        <v>2543</v>
      </c>
      <c r="E385" s="84">
        <v>0</v>
      </c>
      <c r="F385" s="84">
        <v>0.02</v>
      </c>
    </row>
    <row r="386" spans="1:8" ht="28.5" customHeight="1" x14ac:dyDescent="0.3">
      <c r="A386" s="37" t="s">
        <v>1872</v>
      </c>
      <c r="B386" s="37" t="s">
        <v>33</v>
      </c>
      <c r="C386" s="34">
        <v>44370</v>
      </c>
      <c r="D386" s="46" t="s">
        <v>2543</v>
      </c>
      <c r="E386" s="84">
        <v>0</v>
      </c>
      <c r="F386" s="84">
        <v>0.02</v>
      </c>
    </row>
    <row r="387" spans="1:8" ht="28.5" customHeight="1" x14ac:dyDescent="0.3">
      <c r="A387" s="37" t="s">
        <v>1872</v>
      </c>
      <c r="B387" s="37" t="s">
        <v>33</v>
      </c>
      <c r="C387" s="34">
        <v>44419</v>
      </c>
      <c r="D387" s="46" t="s">
        <v>2543</v>
      </c>
      <c r="E387" s="84">
        <v>0</v>
      </c>
      <c r="F387" s="84">
        <v>0.02</v>
      </c>
    </row>
    <row r="388" spans="1:8" ht="28.5" customHeight="1" x14ac:dyDescent="0.3">
      <c r="A388" s="37" t="s">
        <v>1872</v>
      </c>
      <c r="B388" s="37" t="s">
        <v>33</v>
      </c>
      <c r="C388" s="34">
        <v>44461</v>
      </c>
      <c r="D388" s="46" t="s">
        <v>2543</v>
      </c>
      <c r="E388" s="84">
        <v>0</v>
      </c>
      <c r="F388" s="84">
        <v>0.02</v>
      </c>
    </row>
    <row r="389" spans="1:8" ht="28.5" customHeight="1" x14ac:dyDescent="0.3">
      <c r="A389" s="37" t="s">
        <v>1872</v>
      </c>
      <c r="B389" s="37" t="s">
        <v>33</v>
      </c>
      <c r="C389" s="34">
        <v>44517</v>
      </c>
      <c r="D389" s="46" t="s">
        <v>2543</v>
      </c>
      <c r="E389" s="115">
        <v>0</v>
      </c>
      <c r="F389" s="115">
        <v>0.02</v>
      </c>
      <c r="G389" s="116"/>
    </row>
    <row r="390" spans="1:8" ht="28.5" customHeight="1" x14ac:dyDescent="0.3">
      <c r="A390" s="37" t="s">
        <v>1872</v>
      </c>
      <c r="B390" s="37" t="s">
        <v>33</v>
      </c>
      <c r="C390" s="34">
        <v>44545</v>
      </c>
      <c r="D390" s="46" t="s">
        <v>2543</v>
      </c>
      <c r="E390" s="115">
        <v>0</v>
      </c>
      <c r="F390" s="115">
        <v>0.02</v>
      </c>
      <c r="G390" s="116"/>
    </row>
    <row r="391" spans="1:8" ht="28.5" customHeight="1" x14ac:dyDescent="0.3">
      <c r="A391" s="37" t="s">
        <v>1931</v>
      </c>
      <c r="B391" s="37" t="s">
        <v>34</v>
      </c>
      <c r="C391" s="58">
        <v>43907</v>
      </c>
      <c r="D391" s="46" t="s">
        <v>2682</v>
      </c>
      <c r="E391" s="54">
        <v>-5.0000000000000001E-3</v>
      </c>
      <c r="F391" s="54">
        <v>0.01</v>
      </c>
      <c r="G391" s="83"/>
      <c r="H391" s="46" t="s">
        <v>2683</v>
      </c>
    </row>
    <row r="392" spans="1:8" ht="28.5" customHeight="1" x14ac:dyDescent="0.3">
      <c r="A392" s="37" t="s">
        <v>1931</v>
      </c>
      <c r="B392" s="37" t="s">
        <v>34</v>
      </c>
      <c r="C392" s="58">
        <v>43929</v>
      </c>
      <c r="D392" s="46" t="s">
        <v>2682</v>
      </c>
      <c r="E392" s="54">
        <v>-5.0000000000000001E-3</v>
      </c>
      <c r="F392" s="54">
        <v>5.0000000000000001E-3</v>
      </c>
      <c r="G392" s="83"/>
      <c r="H392" s="46" t="s">
        <v>2684</v>
      </c>
    </row>
    <row r="393" spans="1:8" ht="28.5" customHeight="1" x14ac:dyDescent="0.3">
      <c r="A393" s="37" t="s">
        <v>1931</v>
      </c>
      <c r="B393" s="58" t="s">
        <v>34</v>
      </c>
      <c r="C393" s="58">
        <v>43979</v>
      </c>
      <c r="D393" s="46" t="s">
        <v>2682</v>
      </c>
      <c r="E393" s="54">
        <v>-4.0000000000000001E-3</v>
      </c>
      <c r="F393" s="54">
        <v>1E-3</v>
      </c>
      <c r="G393" s="83"/>
      <c r="H393" s="46" t="s">
        <v>2685</v>
      </c>
    </row>
    <row r="394" spans="1:8" ht="28.5" customHeight="1" x14ac:dyDescent="0.3">
      <c r="A394" s="37" t="s">
        <v>1931</v>
      </c>
      <c r="B394" s="58" t="s">
        <v>34</v>
      </c>
      <c r="C394" s="58">
        <v>43998</v>
      </c>
      <c r="D394" s="46" t="s">
        <v>2682</v>
      </c>
      <c r="E394" s="54">
        <v>0</v>
      </c>
      <c r="F394" s="54">
        <v>1E-3</v>
      </c>
      <c r="G394" s="83"/>
    </row>
    <row r="395" spans="1:8" ht="28.5" customHeight="1" x14ac:dyDescent="0.3">
      <c r="A395" s="37" t="s">
        <v>1931</v>
      </c>
      <c r="B395" s="58" t="s">
        <v>34</v>
      </c>
      <c r="C395" s="58">
        <v>44026</v>
      </c>
      <c r="D395" s="46" t="s">
        <v>2682</v>
      </c>
      <c r="E395" s="54">
        <v>0</v>
      </c>
      <c r="F395" s="54">
        <v>1E-3</v>
      </c>
      <c r="G395" s="83"/>
    </row>
    <row r="396" spans="1:8" ht="28.5" customHeight="1" x14ac:dyDescent="0.3">
      <c r="A396" s="37" t="s">
        <v>1931</v>
      </c>
      <c r="B396" s="58" t="s">
        <v>34</v>
      </c>
      <c r="C396" s="58">
        <v>44089</v>
      </c>
      <c r="D396" s="46" t="s">
        <v>2682</v>
      </c>
      <c r="E396" s="54">
        <v>0</v>
      </c>
      <c r="F396" s="54">
        <v>1E-3</v>
      </c>
      <c r="G396" s="83"/>
    </row>
    <row r="397" spans="1:8" ht="28.5" customHeight="1" x14ac:dyDescent="0.3">
      <c r="A397" s="37" t="s">
        <v>1931</v>
      </c>
      <c r="B397" s="58" t="s">
        <v>34</v>
      </c>
      <c r="C397" s="58">
        <v>44111</v>
      </c>
      <c r="D397" s="46" t="s">
        <v>2682</v>
      </c>
      <c r="E397" s="54">
        <v>0</v>
      </c>
      <c r="F397" s="54">
        <v>1E-3</v>
      </c>
      <c r="G397" s="83"/>
    </row>
    <row r="398" spans="1:8" ht="28.5" customHeight="1" x14ac:dyDescent="0.3">
      <c r="A398" s="37" t="s">
        <v>1931</v>
      </c>
      <c r="B398" s="58" t="s">
        <v>34</v>
      </c>
      <c r="C398" s="58">
        <v>44141</v>
      </c>
      <c r="D398" s="46" t="s">
        <v>2682</v>
      </c>
      <c r="E398" s="54">
        <v>0</v>
      </c>
      <c r="F398" s="54">
        <v>1E-3</v>
      </c>
      <c r="G398" s="83"/>
    </row>
    <row r="399" spans="1:8" ht="28.5" customHeight="1" x14ac:dyDescent="0.3">
      <c r="A399" s="37" t="s">
        <v>1931</v>
      </c>
      <c r="B399" s="58" t="s">
        <v>34</v>
      </c>
      <c r="C399" s="58">
        <v>44167</v>
      </c>
      <c r="D399" s="46" t="s">
        <v>2682</v>
      </c>
      <c r="E399" s="54">
        <v>0</v>
      </c>
      <c r="F399" s="54">
        <v>1E-3</v>
      </c>
      <c r="G399" s="83"/>
    </row>
    <row r="400" spans="1:8" ht="28.5" customHeight="1" x14ac:dyDescent="0.3">
      <c r="A400" s="37" t="s">
        <v>1931</v>
      </c>
      <c r="B400" s="58" t="s">
        <v>34</v>
      </c>
      <c r="C400" s="58">
        <v>44209</v>
      </c>
      <c r="D400" s="46" t="s">
        <v>2682</v>
      </c>
      <c r="E400" s="54">
        <v>0</v>
      </c>
      <c r="F400" s="54">
        <v>1E-3</v>
      </c>
      <c r="G400" s="83"/>
    </row>
    <row r="401" spans="1:8" ht="28.5" customHeight="1" x14ac:dyDescent="0.3">
      <c r="A401" s="37" t="s">
        <v>1931</v>
      </c>
      <c r="B401" s="58" t="s">
        <v>34</v>
      </c>
      <c r="C401" s="58">
        <v>44230</v>
      </c>
      <c r="D401" s="46" t="s">
        <v>2682</v>
      </c>
      <c r="E401" s="54">
        <v>0</v>
      </c>
      <c r="F401" s="54">
        <v>1E-3</v>
      </c>
      <c r="G401" s="83"/>
    </row>
    <row r="402" spans="1:8" ht="28.5" customHeight="1" x14ac:dyDescent="0.3">
      <c r="A402" s="37" t="s">
        <v>1931</v>
      </c>
      <c r="B402" s="58" t="s">
        <v>34</v>
      </c>
      <c r="C402" s="34">
        <v>44258</v>
      </c>
      <c r="D402" s="46" t="s">
        <v>2682</v>
      </c>
      <c r="E402" s="54">
        <v>0</v>
      </c>
      <c r="F402" s="54">
        <v>1E-3</v>
      </c>
    </row>
    <row r="403" spans="1:8" ht="28.5" customHeight="1" x14ac:dyDescent="0.3">
      <c r="A403" s="37" t="s">
        <v>1931</v>
      </c>
      <c r="B403" s="58" t="s">
        <v>34</v>
      </c>
      <c r="C403" s="34">
        <v>44293</v>
      </c>
      <c r="D403" s="46" t="s">
        <v>2682</v>
      </c>
      <c r="E403" s="54">
        <v>0</v>
      </c>
      <c r="F403" s="54">
        <v>1E-3</v>
      </c>
    </row>
    <row r="404" spans="1:8" ht="28.5" customHeight="1" x14ac:dyDescent="0.3">
      <c r="A404" s="37" t="s">
        <v>1931</v>
      </c>
      <c r="B404" s="58" t="s">
        <v>34</v>
      </c>
      <c r="C404" s="34">
        <v>44321</v>
      </c>
      <c r="D404" s="46" t="s">
        <v>2682</v>
      </c>
      <c r="E404" s="54">
        <v>0</v>
      </c>
      <c r="F404" s="54">
        <v>1E-3</v>
      </c>
    </row>
    <row r="405" spans="1:8" ht="28.5" customHeight="1" x14ac:dyDescent="0.3">
      <c r="A405" s="37" t="s">
        <v>1931</v>
      </c>
      <c r="B405" s="58" t="s">
        <v>34</v>
      </c>
      <c r="C405" s="34">
        <v>44356</v>
      </c>
      <c r="D405" s="46" t="s">
        <v>2682</v>
      </c>
      <c r="E405" s="54">
        <v>0</v>
      </c>
      <c r="F405" s="54">
        <v>1E-3</v>
      </c>
    </row>
    <row r="406" spans="1:8" ht="28.5" customHeight="1" x14ac:dyDescent="0.3">
      <c r="A406" s="37" t="s">
        <v>1931</v>
      </c>
      <c r="B406" s="58" t="s">
        <v>34</v>
      </c>
      <c r="C406" s="34">
        <v>44416</v>
      </c>
      <c r="D406" s="46" t="s">
        <v>2682</v>
      </c>
      <c r="E406" s="54">
        <v>0</v>
      </c>
      <c r="F406" s="54">
        <v>1E-3</v>
      </c>
    </row>
    <row r="407" spans="1:8" ht="28.5" customHeight="1" x14ac:dyDescent="0.3">
      <c r="A407" s="37" t="s">
        <v>1931</v>
      </c>
      <c r="B407" s="58" t="s">
        <v>34</v>
      </c>
      <c r="C407" s="34">
        <v>44447</v>
      </c>
      <c r="D407" s="46" t="s">
        <v>2682</v>
      </c>
      <c r="E407" s="54">
        <v>0</v>
      </c>
      <c r="F407" s="54">
        <v>1E-3</v>
      </c>
    </row>
    <row r="408" spans="1:8" ht="28.5" customHeight="1" x14ac:dyDescent="0.3">
      <c r="A408" s="37" t="s">
        <v>1931</v>
      </c>
      <c r="B408" s="58" t="s">
        <v>34</v>
      </c>
      <c r="C408" s="34">
        <v>44475</v>
      </c>
      <c r="D408" s="46" t="s">
        <v>2682</v>
      </c>
      <c r="E408" s="54">
        <v>4.0000000000000001E-3</v>
      </c>
      <c r="F408" s="54">
        <v>5.0000000000000001E-3</v>
      </c>
      <c r="H408" s="46" t="s">
        <v>2686</v>
      </c>
    </row>
    <row r="409" spans="1:8" ht="28.5" customHeight="1" x14ac:dyDescent="0.3">
      <c r="A409" s="37" t="s">
        <v>1931</v>
      </c>
      <c r="B409" s="58" t="s">
        <v>34</v>
      </c>
      <c r="C409" s="34">
        <v>44503</v>
      </c>
      <c r="D409" s="46" t="s">
        <v>2682</v>
      </c>
      <c r="E409" s="54">
        <v>7.4999999999999997E-3</v>
      </c>
      <c r="F409" s="54">
        <v>1.2500000000000001E-2</v>
      </c>
      <c r="H409" s="46" t="s">
        <v>3386</v>
      </c>
    </row>
    <row r="410" spans="1:8" ht="28.5" customHeight="1" x14ac:dyDescent="0.3">
      <c r="A410" s="37" t="s">
        <v>1931</v>
      </c>
      <c r="B410" s="58" t="s">
        <v>34</v>
      </c>
      <c r="C410" s="34">
        <v>44538</v>
      </c>
      <c r="D410" s="46" t="s">
        <v>2682</v>
      </c>
      <c r="E410" s="54">
        <v>5.0000000000000001E-3</v>
      </c>
      <c r="F410" s="54">
        <v>1.7500000000000002E-2</v>
      </c>
      <c r="H410" s="46" t="s">
        <v>3389</v>
      </c>
    </row>
    <row r="411" spans="1:8" ht="28.5" customHeight="1" x14ac:dyDescent="0.3">
      <c r="A411" s="37" t="s">
        <v>1931</v>
      </c>
      <c r="B411" s="58" t="s">
        <v>34</v>
      </c>
      <c r="C411" s="34">
        <v>44565</v>
      </c>
      <c r="D411" s="46" t="s">
        <v>2682</v>
      </c>
      <c r="E411" s="54">
        <v>5.0000000000000001E-3</v>
      </c>
      <c r="F411" s="54">
        <v>2.2499999999999999E-2</v>
      </c>
      <c r="H411" s="46" t="s">
        <v>3391</v>
      </c>
    </row>
    <row r="412" spans="1:8" ht="28.5" customHeight="1" x14ac:dyDescent="0.3">
      <c r="A412" s="37" t="s">
        <v>1967</v>
      </c>
      <c r="B412" s="37" t="s">
        <v>35</v>
      </c>
      <c r="C412" s="58">
        <v>43910</v>
      </c>
      <c r="D412" s="46" t="s">
        <v>2543</v>
      </c>
      <c r="E412" s="54">
        <v>-5.0000000000000001E-3</v>
      </c>
      <c r="F412" s="54">
        <v>0.02</v>
      </c>
      <c r="G412" s="83"/>
      <c r="H412" s="46" t="s">
        <v>2687</v>
      </c>
    </row>
    <row r="413" spans="1:8" ht="28.5" customHeight="1" x14ac:dyDescent="0.3">
      <c r="A413" s="37" t="s">
        <v>1967</v>
      </c>
      <c r="B413" s="58" t="s">
        <v>35</v>
      </c>
      <c r="C413" s="58">
        <v>43980</v>
      </c>
      <c r="D413" s="46" t="s">
        <v>2543</v>
      </c>
      <c r="E413" s="54">
        <v>-2.5000000000000001E-3</v>
      </c>
      <c r="F413" s="54">
        <v>1.7500000000000002E-2</v>
      </c>
      <c r="G413" s="83"/>
      <c r="H413" s="46" t="s">
        <v>2688</v>
      </c>
    </row>
    <row r="414" spans="1:8" ht="28.5" customHeight="1" x14ac:dyDescent="0.3">
      <c r="A414" s="37" t="s">
        <v>1967</v>
      </c>
      <c r="B414" s="58" t="s">
        <v>35</v>
      </c>
      <c r="C414" s="58">
        <v>44048</v>
      </c>
      <c r="D414" s="46" t="s">
        <v>2543</v>
      </c>
      <c r="E414" s="54">
        <v>-2.5000000000000001E-3</v>
      </c>
      <c r="F414" s="54">
        <v>1.4999999999999999E-2</v>
      </c>
      <c r="G414" s="83"/>
      <c r="H414" s="46" t="s">
        <v>2689</v>
      </c>
    </row>
    <row r="415" spans="1:8" ht="28.5" customHeight="1" x14ac:dyDescent="0.3">
      <c r="A415" s="37" t="s">
        <v>1967</v>
      </c>
      <c r="B415" s="58" t="s">
        <v>35</v>
      </c>
      <c r="C415" s="58">
        <v>44147</v>
      </c>
      <c r="D415" s="46" t="s">
        <v>2543</v>
      </c>
      <c r="E415" s="54">
        <v>0</v>
      </c>
      <c r="F415" s="54">
        <v>1.4999999999999999E-2</v>
      </c>
      <c r="G415" s="83"/>
    </row>
    <row r="416" spans="1:8" ht="28.5" customHeight="1" x14ac:dyDescent="0.3">
      <c r="A416" s="37" t="s">
        <v>1967</v>
      </c>
      <c r="B416" s="58" t="s">
        <v>35</v>
      </c>
      <c r="C416" s="58">
        <v>44211</v>
      </c>
      <c r="D416" s="46" t="s">
        <v>2543</v>
      </c>
      <c r="E416" s="54">
        <v>-2.5000000000000001E-3</v>
      </c>
      <c r="F416" s="54">
        <v>1.2500000000000001E-2</v>
      </c>
      <c r="G416" s="83"/>
      <c r="H416" s="46" t="s">
        <v>2690</v>
      </c>
    </row>
    <row r="417" spans="1:8" ht="28.5" customHeight="1" x14ac:dyDescent="0.3">
      <c r="A417" s="37" t="s">
        <v>1967</v>
      </c>
      <c r="B417" s="58" t="s">
        <v>35</v>
      </c>
      <c r="C417" s="58">
        <v>44270</v>
      </c>
      <c r="D417" s="46" t="s">
        <v>2543</v>
      </c>
      <c r="E417" s="54">
        <v>0</v>
      </c>
      <c r="F417" s="54">
        <v>1.2500000000000001E-2</v>
      </c>
      <c r="G417" s="83"/>
    </row>
    <row r="418" spans="1:8" ht="28.5" customHeight="1" x14ac:dyDescent="0.3">
      <c r="A418" s="37" t="s">
        <v>1967</v>
      </c>
      <c r="B418" s="58" t="s">
        <v>35</v>
      </c>
      <c r="C418" s="58">
        <v>44328</v>
      </c>
      <c r="D418" s="46" t="s">
        <v>2543</v>
      </c>
      <c r="E418" s="54">
        <v>0</v>
      </c>
      <c r="F418" s="54">
        <v>1.2500000000000001E-2</v>
      </c>
      <c r="G418" s="83"/>
    </row>
    <row r="419" spans="1:8" ht="28.5" customHeight="1" x14ac:dyDescent="0.3">
      <c r="A419" s="37" t="s">
        <v>1967</v>
      </c>
      <c r="B419" s="58" t="s">
        <v>35</v>
      </c>
      <c r="C419" s="34">
        <v>44384</v>
      </c>
      <c r="D419" s="46" t="s">
        <v>2543</v>
      </c>
      <c r="E419" s="54">
        <v>0</v>
      </c>
      <c r="F419" s="54">
        <v>1.2500000000000001E-2</v>
      </c>
      <c r="G419" s="83"/>
    </row>
    <row r="420" spans="1:8" ht="28.5" customHeight="1" x14ac:dyDescent="0.3">
      <c r="A420" s="37" t="s">
        <v>1967</v>
      </c>
      <c r="B420" s="58" t="s">
        <v>35</v>
      </c>
      <c r="C420" s="34">
        <v>44414</v>
      </c>
      <c r="D420" s="46" t="s">
        <v>2543</v>
      </c>
      <c r="E420" s="54">
        <v>0</v>
      </c>
      <c r="F420" s="54">
        <v>1.2500000000000001E-2</v>
      </c>
      <c r="G420" s="83"/>
    </row>
    <row r="421" spans="1:8" ht="28.5" customHeight="1" x14ac:dyDescent="0.3">
      <c r="A421" s="37" t="s">
        <v>1967</v>
      </c>
      <c r="B421" s="58" t="s">
        <v>35</v>
      </c>
      <c r="C421" s="34">
        <v>44474</v>
      </c>
      <c r="D421" s="46" t="s">
        <v>2543</v>
      </c>
      <c r="E421" s="54">
        <v>2.5000000000000001E-3</v>
      </c>
      <c r="F421" s="54">
        <v>1.4999999999999999E-2</v>
      </c>
      <c r="G421" s="83"/>
      <c r="H421" s="46" t="s">
        <v>2691</v>
      </c>
    </row>
    <row r="422" spans="1:8" ht="28.5" customHeight="1" x14ac:dyDescent="0.3">
      <c r="A422" s="37" t="s">
        <v>1967</v>
      </c>
      <c r="B422" s="58" t="s">
        <v>35</v>
      </c>
      <c r="C422" s="34">
        <v>44509</v>
      </c>
      <c r="D422" s="46" t="s">
        <v>2543</v>
      </c>
      <c r="E422" s="54">
        <v>2.5000000000000001E-3</v>
      </c>
      <c r="F422" s="54">
        <v>1.7500000000000002E-2</v>
      </c>
      <c r="H422" s="46" t="s">
        <v>3394</v>
      </c>
    </row>
    <row r="423" spans="1:8" ht="28.5" customHeight="1" x14ac:dyDescent="0.3">
      <c r="A423" s="37" t="s">
        <v>1967</v>
      </c>
      <c r="B423" s="58" t="s">
        <v>35</v>
      </c>
      <c r="C423" s="34">
        <v>44571</v>
      </c>
      <c r="D423" s="46" t="s">
        <v>2543</v>
      </c>
      <c r="E423" s="54">
        <v>2.5000000000000001E-3</v>
      </c>
      <c r="F423" s="54">
        <v>0.02</v>
      </c>
      <c r="H423" s="46" t="s">
        <v>3397</v>
      </c>
    </row>
    <row r="424" spans="1:8" ht="28.5" customHeight="1" x14ac:dyDescent="0.3">
      <c r="A424" s="36" t="s">
        <v>1996</v>
      </c>
      <c r="B424" s="37" t="s">
        <v>36</v>
      </c>
      <c r="C424" s="58">
        <v>43868</v>
      </c>
      <c r="D424" s="46" t="s">
        <v>2692</v>
      </c>
      <c r="E424" s="84">
        <v>-2.5000000000000001E-3</v>
      </c>
      <c r="F424" s="84">
        <v>0.06</v>
      </c>
      <c r="G424" s="87" t="s">
        <v>2693</v>
      </c>
    </row>
    <row r="425" spans="1:8" ht="28.5" customHeight="1" x14ac:dyDescent="0.3">
      <c r="A425" s="36" t="s">
        <v>1996</v>
      </c>
      <c r="B425" s="37" t="s">
        <v>36</v>
      </c>
      <c r="C425" s="58">
        <v>43910</v>
      </c>
      <c r="D425" s="46" t="s">
        <v>2692</v>
      </c>
      <c r="E425" s="84">
        <v>0</v>
      </c>
      <c r="F425" s="84">
        <v>0.06</v>
      </c>
    </row>
    <row r="426" spans="1:8" ht="28.5" customHeight="1" x14ac:dyDescent="0.3">
      <c r="A426" s="36" t="s">
        <v>1996</v>
      </c>
      <c r="B426" s="37" t="s">
        <v>36</v>
      </c>
      <c r="C426" s="34">
        <v>43945</v>
      </c>
      <c r="D426" s="46" t="s">
        <v>2692</v>
      </c>
      <c r="E426" s="84">
        <v>-5.0000000000000001E-3</v>
      </c>
      <c r="F426" s="84">
        <v>5.5E-2</v>
      </c>
      <c r="G426" s="87" t="s">
        <v>2694</v>
      </c>
    </row>
    <row r="427" spans="1:8" ht="28.5" customHeight="1" x14ac:dyDescent="0.3">
      <c r="A427" s="36" t="s">
        <v>1996</v>
      </c>
      <c r="B427" s="37" t="s">
        <v>36</v>
      </c>
      <c r="C427" s="58">
        <v>44001</v>
      </c>
      <c r="D427" s="46" t="s">
        <v>2692</v>
      </c>
      <c r="E427" s="84">
        <v>-0.01</v>
      </c>
      <c r="F427" s="84">
        <v>4.4999999999999998E-2</v>
      </c>
      <c r="G427" s="87" t="s">
        <v>2695</v>
      </c>
    </row>
    <row r="428" spans="1:8" ht="28.5" customHeight="1" x14ac:dyDescent="0.3">
      <c r="A428" s="36" t="s">
        <v>1996</v>
      </c>
      <c r="B428" s="37" t="s">
        <v>36</v>
      </c>
      <c r="C428" s="34">
        <v>44036</v>
      </c>
      <c r="D428" s="46" t="s">
        <v>2692</v>
      </c>
      <c r="E428" s="84">
        <v>-2.5000000000000001E-3</v>
      </c>
      <c r="F428" s="84">
        <v>4.2500000000000003E-2</v>
      </c>
      <c r="G428" s="87" t="s">
        <v>2696</v>
      </c>
    </row>
    <row r="429" spans="1:8" ht="28.5" customHeight="1" x14ac:dyDescent="0.3">
      <c r="A429" s="36" t="s">
        <v>1996</v>
      </c>
      <c r="B429" s="37" t="s">
        <v>36</v>
      </c>
      <c r="C429" s="58">
        <v>44092</v>
      </c>
      <c r="D429" s="46" t="s">
        <v>2692</v>
      </c>
      <c r="E429" s="84">
        <v>0</v>
      </c>
      <c r="F429" s="84">
        <v>4.2500000000000003E-2</v>
      </c>
      <c r="G429" s="87" t="s">
        <v>2695</v>
      </c>
    </row>
    <row r="430" spans="1:8" ht="28.5" customHeight="1" x14ac:dyDescent="0.3">
      <c r="A430" s="36" t="s">
        <v>1996</v>
      </c>
      <c r="B430" s="37" t="s">
        <v>36</v>
      </c>
      <c r="C430" s="58">
        <v>44127</v>
      </c>
      <c r="D430" s="46" t="s">
        <v>2692</v>
      </c>
      <c r="E430" s="84">
        <v>0</v>
      </c>
      <c r="F430" s="84">
        <v>4.2500000000000003E-2</v>
      </c>
      <c r="G430" s="87" t="s">
        <v>2695</v>
      </c>
    </row>
    <row r="431" spans="1:8" ht="28.5" customHeight="1" x14ac:dyDescent="0.3">
      <c r="A431" s="36" t="s">
        <v>1996</v>
      </c>
      <c r="B431" s="37" t="s">
        <v>36</v>
      </c>
      <c r="C431" s="58">
        <v>44183</v>
      </c>
      <c r="D431" s="46" t="s">
        <v>2692</v>
      </c>
      <c r="E431" s="84">
        <v>0</v>
      </c>
      <c r="F431" s="84">
        <v>4.2500000000000003E-2</v>
      </c>
      <c r="G431" s="87" t="s">
        <v>2697</v>
      </c>
    </row>
    <row r="432" spans="1:8" ht="28.5" customHeight="1" x14ac:dyDescent="0.3">
      <c r="A432" s="36" t="s">
        <v>1996</v>
      </c>
      <c r="B432" s="37" t="s">
        <v>36</v>
      </c>
      <c r="C432" s="58">
        <v>44239</v>
      </c>
      <c r="D432" s="46" t="s">
        <v>2692</v>
      </c>
      <c r="E432" s="84">
        <v>0</v>
      </c>
      <c r="F432" s="84">
        <v>4.2500000000000003E-2</v>
      </c>
      <c r="G432" s="87" t="s">
        <v>2698</v>
      </c>
    </row>
    <row r="433" spans="1:8" ht="28.5" customHeight="1" x14ac:dyDescent="0.3">
      <c r="A433" s="36" t="s">
        <v>1996</v>
      </c>
      <c r="B433" s="37" t="s">
        <v>36</v>
      </c>
      <c r="C433" s="58">
        <v>44274</v>
      </c>
      <c r="D433" s="46" t="s">
        <v>2692</v>
      </c>
      <c r="E433" s="84">
        <v>2.5000000000000001E-3</v>
      </c>
      <c r="F433" s="84">
        <v>4.4999999999999998E-2</v>
      </c>
      <c r="G433" s="87" t="s">
        <v>2699</v>
      </c>
    </row>
    <row r="434" spans="1:8" ht="28.5" customHeight="1" x14ac:dyDescent="0.3">
      <c r="A434" s="36" t="s">
        <v>1996</v>
      </c>
      <c r="B434" s="37" t="s">
        <v>36</v>
      </c>
      <c r="C434" s="58">
        <v>44309</v>
      </c>
      <c r="D434" s="46" t="s">
        <v>2692</v>
      </c>
      <c r="E434" s="84">
        <v>5.0000000000000001E-3</v>
      </c>
      <c r="F434" s="84">
        <v>0.05</v>
      </c>
      <c r="G434" s="87" t="s">
        <v>2700</v>
      </c>
    </row>
    <row r="435" spans="1:8" ht="28.5" customHeight="1" x14ac:dyDescent="0.3">
      <c r="A435" s="36" t="s">
        <v>1996</v>
      </c>
      <c r="B435" s="37" t="s">
        <v>36</v>
      </c>
      <c r="C435" s="58">
        <v>44358</v>
      </c>
      <c r="D435" s="46" t="s">
        <v>2692</v>
      </c>
      <c r="E435" s="84">
        <v>5.0000000000000001E-3</v>
      </c>
      <c r="F435" s="84">
        <v>5.5E-2</v>
      </c>
      <c r="G435" s="87" t="s">
        <v>2701</v>
      </c>
    </row>
    <row r="436" spans="1:8" ht="28.5" customHeight="1" x14ac:dyDescent="0.3">
      <c r="A436" s="36" t="s">
        <v>1996</v>
      </c>
      <c r="B436" s="37" t="s">
        <v>36</v>
      </c>
      <c r="C436" s="58">
        <v>44400</v>
      </c>
      <c r="D436" s="46" t="s">
        <v>2692</v>
      </c>
      <c r="E436" s="84">
        <v>0.01</v>
      </c>
      <c r="F436" s="84">
        <v>6.5000000000000002E-2</v>
      </c>
      <c r="G436" s="87" t="s">
        <v>2702</v>
      </c>
    </row>
    <row r="437" spans="1:8" ht="28.5" customHeight="1" x14ac:dyDescent="0.3">
      <c r="A437" s="36" t="s">
        <v>1996</v>
      </c>
      <c r="B437" s="37" t="s">
        <v>36</v>
      </c>
      <c r="C437" s="58">
        <v>44449</v>
      </c>
      <c r="D437" s="46" t="s">
        <v>2692</v>
      </c>
      <c r="E437" s="84">
        <v>2.5000000000000001E-3</v>
      </c>
      <c r="F437" s="84">
        <v>6.7500000000000004E-2</v>
      </c>
      <c r="G437" s="87" t="s">
        <v>2703</v>
      </c>
    </row>
    <row r="438" spans="1:8" ht="28.5" customHeight="1" x14ac:dyDescent="0.3">
      <c r="A438" s="36" t="s">
        <v>1996</v>
      </c>
      <c r="B438" s="37" t="s">
        <v>36</v>
      </c>
      <c r="C438" s="58">
        <v>44491</v>
      </c>
      <c r="D438" s="46" t="s">
        <v>2692</v>
      </c>
      <c r="E438" s="84">
        <v>7.4999999999999997E-3</v>
      </c>
      <c r="F438" s="84">
        <v>7.4999999999999997E-2</v>
      </c>
      <c r="G438" s="87" t="s">
        <v>3538</v>
      </c>
    </row>
    <row r="439" spans="1:8" ht="28.5" customHeight="1" x14ac:dyDescent="0.3">
      <c r="A439" s="36" t="s">
        <v>1996</v>
      </c>
      <c r="B439" s="37" t="s">
        <v>36</v>
      </c>
      <c r="C439" s="58">
        <v>44547</v>
      </c>
      <c r="D439" s="46" t="s">
        <v>2692</v>
      </c>
      <c r="E439" s="84">
        <v>0.01</v>
      </c>
      <c r="F439" s="84">
        <v>8.5000000000000006E-2</v>
      </c>
      <c r="G439" s="87" t="s">
        <v>3544</v>
      </c>
    </row>
    <row r="440" spans="1:8" ht="28.5" customHeight="1" x14ac:dyDescent="0.3">
      <c r="A440" s="37" t="s">
        <v>2070</v>
      </c>
      <c r="B440" s="37" t="s">
        <v>37</v>
      </c>
      <c r="C440" s="58">
        <v>43893</v>
      </c>
      <c r="D440" s="46" t="s">
        <v>2543</v>
      </c>
      <c r="E440" s="54">
        <v>-5.0000000000000001E-3</v>
      </c>
      <c r="F440" s="54">
        <v>1.7500000000000002E-2</v>
      </c>
      <c r="G440" s="83"/>
      <c r="H440" s="46" t="s">
        <v>2704</v>
      </c>
    </row>
    <row r="441" spans="1:8" ht="28.5" customHeight="1" x14ac:dyDescent="0.3">
      <c r="A441" s="37" t="s">
        <v>2070</v>
      </c>
      <c r="B441" s="58" t="s">
        <v>37</v>
      </c>
      <c r="C441" s="58">
        <v>43906</v>
      </c>
      <c r="D441" s="46" t="s">
        <v>2543</v>
      </c>
      <c r="E441" s="54">
        <v>-7.4999999999999997E-3</v>
      </c>
      <c r="F441" s="54">
        <v>0.01</v>
      </c>
      <c r="G441" s="83"/>
      <c r="H441" s="46" t="s">
        <v>2705</v>
      </c>
    </row>
    <row r="442" spans="1:8" ht="28.5" customHeight="1" x14ac:dyDescent="0.3">
      <c r="A442" s="37" t="s">
        <v>2103</v>
      </c>
      <c r="B442" s="37" t="s">
        <v>40</v>
      </c>
      <c r="C442" s="58">
        <v>43906</v>
      </c>
      <c r="D442" s="46" t="s">
        <v>2706</v>
      </c>
      <c r="E442" s="54">
        <v>-5.4999999999999997E-3</v>
      </c>
      <c r="F442" s="54">
        <v>2E-3</v>
      </c>
      <c r="G442" s="83"/>
      <c r="H442" s="46" t="s">
        <v>2707</v>
      </c>
    </row>
    <row r="443" spans="1:8" ht="28.5" customHeight="1" x14ac:dyDescent="0.3">
      <c r="A443" s="37" t="s">
        <v>2119</v>
      </c>
      <c r="B443" s="37" t="s">
        <v>40</v>
      </c>
      <c r="C443" s="58">
        <v>43949</v>
      </c>
      <c r="D443" s="46" t="s">
        <v>2543</v>
      </c>
      <c r="E443" s="84">
        <v>0</v>
      </c>
      <c r="F443" s="84">
        <v>0</v>
      </c>
      <c r="G443" s="87" t="s">
        <v>2708</v>
      </c>
    </row>
    <row r="444" spans="1:8" ht="28.5" customHeight="1" x14ac:dyDescent="0.3">
      <c r="A444" s="37" t="s">
        <v>2119</v>
      </c>
      <c r="B444" s="37" t="s">
        <v>40</v>
      </c>
      <c r="C444" s="58">
        <v>44013</v>
      </c>
      <c r="D444" s="46" t="s">
        <v>2543</v>
      </c>
      <c r="E444" s="54">
        <v>0</v>
      </c>
      <c r="F444" s="54">
        <v>0</v>
      </c>
      <c r="G444" s="87" t="s">
        <v>2708</v>
      </c>
    </row>
    <row r="445" spans="1:8" ht="28.5" customHeight="1" x14ac:dyDescent="0.3">
      <c r="A445" s="37" t="s">
        <v>2103</v>
      </c>
      <c r="B445" s="37" t="s">
        <v>40</v>
      </c>
      <c r="C445" s="58">
        <v>44013</v>
      </c>
      <c r="D445" s="46" t="s">
        <v>2706</v>
      </c>
      <c r="E445" s="54">
        <v>-1E-3</v>
      </c>
      <c r="F445" s="54">
        <v>1E-3</v>
      </c>
      <c r="G445" s="85"/>
      <c r="H445" s="46" t="s">
        <v>2709</v>
      </c>
    </row>
    <row r="446" spans="1:8" ht="28.5" customHeight="1" x14ac:dyDescent="0.3">
      <c r="A446" s="37" t="s">
        <v>2119</v>
      </c>
      <c r="B446" s="37" t="s">
        <v>40</v>
      </c>
      <c r="C446" s="58">
        <v>44096</v>
      </c>
      <c r="D446" s="46" t="s">
        <v>2543</v>
      </c>
      <c r="E446" s="84">
        <v>0</v>
      </c>
      <c r="F446" s="84">
        <v>0</v>
      </c>
      <c r="G446" s="87" t="s">
        <v>2132</v>
      </c>
    </row>
    <row r="447" spans="1:8" ht="28.5" customHeight="1" x14ac:dyDescent="0.3">
      <c r="A447" s="37" t="s">
        <v>2119</v>
      </c>
      <c r="B447" s="37" t="s">
        <v>40</v>
      </c>
      <c r="C447" s="58">
        <v>44161</v>
      </c>
      <c r="D447" s="46" t="s">
        <v>2543</v>
      </c>
      <c r="E447" s="84">
        <v>0</v>
      </c>
      <c r="F447" s="84">
        <v>0</v>
      </c>
      <c r="G447" s="87" t="s">
        <v>2132</v>
      </c>
    </row>
    <row r="448" spans="1:8" ht="28.5" customHeight="1" x14ac:dyDescent="0.3">
      <c r="A448" s="37" t="s">
        <v>2119</v>
      </c>
      <c r="B448" s="37" t="s">
        <v>40</v>
      </c>
      <c r="C448" s="58">
        <v>44238</v>
      </c>
      <c r="D448" s="46" t="s">
        <v>2543</v>
      </c>
      <c r="E448" s="84">
        <v>0</v>
      </c>
      <c r="F448" s="84">
        <v>0</v>
      </c>
      <c r="G448" s="87" t="s">
        <v>2132</v>
      </c>
    </row>
    <row r="449" spans="1:8" ht="28.5" customHeight="1" x14ac:dyDescent="0.3">
      <c r="A449" s="37" t="s">
        <v>2119</v>
      </c>
      <c r="B449" s="37" t="s">
        <v>40</v>
      </c>
      <c r="C449" s="34">
        <v>44313</v>
      </c>
      <c r="D449" s="46" t="s">
        <v>2543</v>
      </c>
      <c r="E449" s="84">
        <v>0</v>
      </c>
      <c r="F449" s="84">
        <v>0</v>
      </c>
      <c r="G449" s="87" t="s">
        <v>2710</v>
      </c>
      <c r="H449" s="46" t="s">
        <v>2711</v>
      </c>
    </row>
    <row r="450" spans="1:8" ht="28.5" customHeight="1" x14ac:dyDescent="0.3">
      <c r="A450" s="37" t="s">
        <v>2119</v>
      </c>
      <c r="B450" s="37" t="s">
        <v>40</v>
      </c>
      <c r="C450" s="58">
        <v>44378</v>
      </c>
      <c r="D450" s="46" t="s">
        <v>2543</v>
      </c>
      <c r="E450" s="84">
        <v>0</v>
      </c>
      <c r="F450" s="84">
        <v>0</v>
      </c>
      <c r="G450" s="87" t="s">
        <v>2712</v>
      </c>
    </row>
    <row r="451" spans="1:8" ht="28.5" customHeight="1" x14ac:dyDescent="0.3">
      <c r="A451" s="37" t="s">
        <v>2119</v>
      </c>
      <c r="B451" s="37" t="s">
        <v>40</v>
      </c>
      <c r="C451" s="58">
        <v>44460</v>
      </c>
      <c r="D451" s="46" t="s">
        <v>2543</v>
      </c>
      <c r="E451" s="84">
        <v>0</v>
      </c>
      <c r="F451" s="84">
        <v>0</v>
      </c>
      <c r="G451" s="87" t="s">
        <v>2712</v>
      </c>
    </row>
    <row r="452" spans="1:8" ht="28.5" customHeight="1" x14ac:dyDescent="0.3">
      <c r="A452" s="37" t="s">
        <v>2119</v>
      </c>
      <c r="B452" s="37" t="s">
        <v>40</v>
      </c>
      <c r="C452" s="58">
        <v>44525</v>
      </c>
      <c r="D452" s="46" t="s">
        <v>2543</v>
      </c>
      <c r="E452" s="84">
        <v>0</v>
      </c>
      <c r="F452" s="84">
        <v>0</v>
      </c>
      <c r="G452" s="87" t="s">
        <v>3547</v>
      </c>
    </row>
    <row r="453" spans="1:8" ht="28.5" customHeight="1" x14ac:dyDescent="0.3">
      <c r="A453" s="37" t="s">
        <v>2181</v>
      </c>
      <c r="B453" s="37" t="s">
        <v>42</v>
      </c>
      <c r="C453" s="58">
        <v>43866</v>
      </c>
      <c r="D453" s="46" t="s">
        <v>2543</v>
      </c>
      <c r="E453" s="54">
        <v>-2.5000000000000001E-3</v>
      </c>
      <c r="F453" s="54">
        <v>0.01</v>
      </c>
      <c r="G453" s="83"/>
    </row>
    <row r="454" spans="1:8" ht="28.5" customHeight="1" x14ac:dyDescent="0.3">
      <c r="A454" s="37" t="s">
        <v>2181</v>
      </c>
      <c r="B454" s="37" t="s">
        <v>42</v>
      </c>
      <c r="C454" s="58">
        <v>43910</v>
      </c>
      <c r="D454" s="46" t="s">
        <v>2543</v>
      </c>
      <c r="E454" s="54">
        <v>-2.5000000000000001E-3</v>
      </c>
      <c r="F454" s="54">
        <v>7.4999999999999997E-3</v>
      </c>
      <c r="G454" s="83"/>
    </row>
    <row r="455" spans="1:8" ht="28.5" customHeight="1" x14ac:dyDescent="0.3">
      <c r="A455" s="37" t="s">
        <v>2181</v>
      </c>
      <c r="B455" s="37" t="s">
        <v>42</v>
      </c>
      <c r="C455" s="58">
        <v>43915</v>
      </c>
      <c r="D455" s="46" t="s">
        <v>2543</v>
      </c>
      <c r="E455" s="54">
        <v>0</v>
      </c>
      <c r="F455" s="54">
        <v>7.4999999999999997E-3</v>
      </c>
      <c r="G455" s="83"/>
    </row>
    <row r="456" spans="1:8" ht="28.5" customHeight="1" x14ac:dyDescent="0.3">
      <c r="A456" s="37" t="s">
        <v>2181</v>
      </c>
      <c r="B456" s="37" t="s">
        <v>42</v>
      </c>
      <c r="C456" s="58">
        <v>43971</v>
      </c>
      <c r="D456" s="46" t="s">
        <v>2543</v>
      </c>
      <c r="E456" s="54">
        <v>-2.5000000000000001E-3</v>
      </c>
      <c r="F456" s="54">
        <v>5.0000000000000001E-3</v>
      </c>
      <c r="G456" s="83"/>
    </row>
    <row r="457" spans="1:8" ht="28.5" customHeight="1" x14ac:dyDescent="0.3">
      <c r="A457" s="37" t="s">
        <v>2181</v>
      </c>
      <c r="B457" s="37" t="s">
        <v>42</v>
      </c>
      <c r="C457" s="58">
        <v>44006</v>
      </c>
      <c r="D457" s="46" t="s">
        <v>2543</v>
      </c>
      <c r="E457" s="54">
        <v>0</v>
      </c>
      <c r="F457" s="54">
        <v>5.0000000000000001E-3</v>
      </c>
      <c r="G457" s="83"/>
    </row>
    <row r="458" spans="1:8" ht="28.5" customHeight="1" x14ac:dyDescent="0.3">
      <c r="A458" s="37" t="s">
        <v>2181</v>
      </c>
      <c r="B458" s="37" t="s">
        <v>42</v>
      </c>
      <c r="C458" s="58">
        <v>44048</v>
      </c>
      <c r="D458" s="46" t="s">
        <v>2543</v>
      </c>
      <c r="E458" s="54">
        <v>0</v>
      </c>
      <c r="F458" s="54">
        <v>5.0000000000000001E-3</v>
      </c>
      <c r="G458" s="83"/>
    </row>
    <row r="459" spans="1:8" ht="28.5" customHeight="1" x14ac:dyDescent="0.3">
      <c r="A459" s="37" t="s">
        <v>2181</v>
      </c>
      <c r="B459" s="37" t="s">
        <v>42</v>
      </c>
      <c r="C459" s="58">
        <v>44097</v>
      </c>
      <c r="D459" s="46" t="s">
        <v>2543</v>
      </c>
      <c r="E459" s="54">
        <v>0</v>
      </c>
      <c r="F459" s="54">
        <v>5.0000000000000001E-3</v>
      </c>
      <c r="G459" s="83"/>
    </row>
    <row r="460" spans="1:8" ht="28.5" customHeight="1" x14ac:dyDescent="0.3">
      <c r="A460" s="37" t="s">
        <v>2181</v>
      </c>
      <c r="B460" s="37" t="s">
        <v>42</v>
      </c>
      <c r="C460" s="58">
        <v>44153</v>
      </c>
      <c r="D460" s="46" t="s">
        <v>2543</v>
      </c>
      <c r="E460" s="54">
        <v>0</v>
      </c>
      <c r="F460" s="54">
        <v>5.0000000000000001E-3</v>
      </c>
      <c r="G460" s="83"/>
    </row>
    <row r="461" spans="1:8" ht="28.5" customHeight="1" x14ac:dyDescent="0.3">
      <c r="A461" s="37" t="s">
        <v>2181</v>
      </c>
      <c r="B461" s="37" t="s">
        <v>42</v>
      </c>
      <c r="C461" s="58">
        <v>44188</v>
      </c>
      <c r="D461" s="46" t="s">
        <v>2543</v>
      </c>
      <c r="E461" s="54">
        <v>0</v>
      </c>
      <c r="F461" s="54">
        <v>5.0000000000000001E-3</v>
      </c>
      <c r="G461" s="83"/>
    </row>
    <row r="462" spans="1:8" ht="28.5" customHeight="1" x14ac:dyDescent="0.3">
      <c r="A462" s="37" t="s">
        <v>2181</v>
      </c>
      <c r="B462" s="37" t="s">
        <v>42</v>
      </c>
      <c r="C462" s="58">
        <v>44230</v>
      </c>
      <c r="D462" s="46" t="s">
        <v>2543</v>
      </c>
      <c r="E462" s="54">
        <v>0</v>
      </c>
      <c r="F462" s="54">
        <v>5.0000000000000001E-3</v>
      </c>
      <c r="G462" s="83"/>
    </row>
    <row r="463" spans="1:8" ht="28.5" customHeight="1" x14ac:dyDescent="0.3">
      <c r="A463" s="37" t="s">
        <v>2181</v>
      </c>
      <c r="B463" s="37" t="s">
        <v>42</v>
      </c>
      <c r="C463" s="58">
        <v>44279</v>
      </c>
      <c r="D463" s="46" t="s">
        <v>2543</v>
      </c>
      <c r="E463" s="54">
        <v>0</v>
      </c>
      <c r="F463" s="54">
        <v>5.0000000000000001E-3</v>
      </c>
    </row>
    <row r="464" spans="1:8" ht="28.5" customHeight="1" x14ac:dyDescent="0.3">
      <c r="A464" s="37" t="s">
        <v>2181</v>
      </c>
      <c r="B464" s="37" t="s">
        <v>42</v>
      </c>
      <c r="C464" s="58">
        <v>44321</v>
      </c>
      <c r="D464" s="46" t="s">
        <v>2543</v>
      </c>
      <c r="E464" s="54">
        <v>0</v>
      </c>
      <c r="F464" s="54">
        <v>5.0000000000000001E-3</v>
      </c>
    </row>
    <row r="465" spans="1:8" ht="28.5" customHeight="1" x14ac:dyDescent="0.3">
      <c r="A465" s="37" t="s">
        <v>2181</v>
      </c>
      <c r="B465" s="37" t="s">
        <v>42</v>
      </c>
      <c r="C465" s="58">
        <v>44370</v>
      </c>
      <c r="D465" s="46" t="s">
        <v>2543</v>
      </c>
      <c r="E465" s="54">
        <v>0</v>
      </c>
      <c r="F465" s="54">
        <v>5.0000000000000001E-3</v>
      </c>
    </row>
    <row r="466" spans="1:8" ht="28.5" customHeight="1" x14ac:dyDescent="0.3">
      <c r="A466" s="37" t="s">
        <v>2181</v>
      </c>
      <c r="B466" s="37" t="s">
        <v>42</v>
      </c>
      <c r="C466" s="58">
        <v>44412</v>
      </c>
      <c r="D466" s="46" t="s">
        <v>2543</v>
      </c>
      <c r="E466" s="54">
        <v>0</v>
      </c>
      <c r="F466" s="54">
        <v>5.0000000000000001E-3</v>
      </c>
    </row>
    <row r="467" spans="1:8" ht="28.5" customHeight="1" x14ac:dyDescent="0.3">
      <c r="A467" s="37" t="s">
        <v>2181</v>
      </c>
      <c r="B467" s="37" t="s">
        <v>42</v>
      </c>
      <c r="C467" s="58">
        <v>44468</v>
      </c>
      <c r="D467" s="46" t="s">
        <v>2543</v>
      </c>
      <c r="E467" s="54">
        <v>0</v>
      </c>
      <c r="F467" s="54">
        <v>5.0000000000000001E-3</v>
      </c>
    </row>
    <row r="468" spans="1:8" ht="28.5" customHeight="1" x14ac:dyDescent="0.3">
      <c r="A468" s="37" t="s">
        <v>2181</v>
      </c>
      <c r="B468" s="37" t="s">
        <v>42</v>
      </c>
      <c r="C468" s="34">
        <v>44510</v>
      </c>
      <c r="D468" s="46" t="s">
        <v>2543</v>
      </c>
      <c r="E468" s="54">
        <v>0</v>
      </c>
      <c r="F468" s="54">
        <v>5.0000000000000001E-3</v>
      </c>
    </row>
    <row r="469" spans="1:8" ht="28.5" customHeight="1" x14ac:dyDescent="0.3">
      <c r="A469" s="37" t="s">
        <v>2181</v>
      </c>
      <c r="B469" s="37" t="s">
        <v>42</v>
      </c>
      <c r="C469" s="34">
        <v>44552</v>
      </c>
      <c r="D469" s="46" t="s">
        <v>2543</v>
      </c>
      <c r="E469" s="54">
        <v>0</v>
      </c>
      <c r="F469" s="54">
        <v>5.0000000000000001E-3</v>
      </c>
    </row>
    <row r="470" spans="1:8" ht="28.5" customHeight="1" x14ac:dyDescent="0.3">
      <c r="A470" s="37" t="s">
        <v>2223</v>
      </c>
      <c r="B470" s="37" t="s">
        <v>43</v>
      </c>
      <c r="C470" s="58">
        <v>43907</v>
      </c>
      <c r="D470" s="46" t="s">
        <v>2543</v>
      </c>
      <c r="E470" s="54">
        <v>-0.01</v>
      </c>
      <c r="F470" s="54">
        <v>9.7500000000000003E-2</v>
      </c>
      <c r="G470" s="83"/>
      <c r="H470" s="46" t="s">
        <v>2713</v>
      </c>
    </row>
    <row r="471" spans="1:8" ht="28.5" customHeight="1" x14ac:dyDescent="0.3">
      <c r="A471" s="37" t="s">
        <v>2223</v>
      </c>
      <c r="B471" s="37" t="s">
        <v>43</v>
      </c>
      <c r="C471" s="58">
        <v>43943</v>
      </c>
      <c r="D471" s="46" t="s">
        <v>2543</v>
      </c>
      <c r="E471" s="54">
        <v>-0.01</v>
      </c>
      <c r="F471" s="54">
        <v>8.7499999999999994E-2</v>
      </c>
      <c r="G471" s="83"/>
      <c r="H471" s="46" t="s">
        <v>2713</v>
      </c>
    </row>
    <row r="472" spans="1:8" ht="28.5" customHeight="1" x14ac:dyDescent="0.3">
      <c r="A472" s="37" t="s">
        <v>2223</v>
      </c>
      <c r="B472" s="37" t="s">
        <v>43</v>
      </c>
      <c r="C472" s="58">
        <v>43972</v>
      </c>
      <c r="D472" s="46" t="s">
        <v>2543</v>
      </c>
      <c r="E472" s="54">
        <v>-5.0000000000000001E-3</v>
      </c>
      <c r="F472" s="54">
        <v>8.2500000000000004E-2</v>
      </c>
      <c r="G472" s="83"/>
      <c r="H472" s="46" t="s">
        <v>2713</v>
      </c>
    </row>
    <row r="473" spans="1:8" ht="28.5" customHeight="1" x14ac:dyDescent="0.3">
      <c r="A473" s="37" t="s">
        <v>2223</v>
      </c>
      <c r="B473" s="37" t="s">
        <v>43</v>
      </c>
      <c r="C473" s="58">
        <v>44007</v>
      </c>
      <c r="D473" s="46" t="s">
        <v>2543</v>
      </c>
      <c r="E473" s="54">
        <v>0</v>
      </c>
      <c r="F473" s="54">
        <v>8.2500000000000004E-2</v>
      </c>
      <c r="G473" s="88"/>
      <c r="H473" s="46" t="s">
        <v>2713</v>
      </c>
    </row>
    <row r="474" spans="1:8" ht="28.5" customHeight="1" x14ac:dyDescent="0.3">
      <c r="A474" s="37" t="s">
        <v>2223</v>
      </c>
      <c r="B474" s="37" t="s">
        <v>43</v>
      </c>
      <c r="C474" s="58">
        <v>44035</v>
      </c>
      <c r="D474" s="46" t="s">
        <v>2543</v>
      </c>
      <c r="E474" s="54">
        <v>0</v>
      </c>
      <c r="F474" s="54">
        <v>8.2500000000000004E-2</v>
      </c>
      <c r="G474" s="88"/>
      <c r="H474" s="46" t="s">
        <v>2713</v>
      </c>
    </row>
    <row r="475" spans="1:8" ht="28.5" customHeight="1" x14ac:dyDescent="0.3">
      <c r="A475" s="37" t="s">
        <v>2223</v>
      </c>
      <c r="B475" s="37" t="s">
        <v>43</v>
      </c>
      <c r="C475" s="58">
        <v>44063</v>
      </c>
      <c r="D475" s="46" t="s">
        <v>2543</v>
      </c>
      <c r="E475" s="54">
        <v>0</v>
      </c>
      <c r="F475" s="54">
        <v>8.2500000000000004E-2</v>
      </c>
      <c r="G475" s="88"/>
      <c r="H475" s="46" t="s">
        <v>2713</v>
      </c>
    </row>
    <row r="476" spans="1:8" ht="28.5" customHeight="1" x14ac:dyDescent="0.3">
      <c r="A476" s="37" t="s">
        <v>2223</v>
      </c>
      <c r="B476" s="37" t="s">
        <v>43</v>
      </c>
      <c r="C476" s="58">
        <v>44098</v>
      </c>
      <c r="D476" s="46" t="s">
        <v>2543</v>
      </c>
      <c r="E476" s="54">
        <v>0.02</v>
      </c>
      <c r="F476" s="54">
        <v>0.10249999999999999</v>
      </c>
      <c r="G476" s="83"/>
      <c r="H476" s="46" t="s">
        <v>2713</v>
      </c>
    </row>
    <row r="477" spans="1:8" ht="28.5" customHeight="1" x14ac:dyDescent="0.3">
      <c r="A477" s="37" t="s">
        <v>2223</v>
      </c>
      <c r="B477" s="37" t="s">
        <v>43</v>
      </c>
      <c r="C477" s="58">
        <v>44126</v>
      </c>
      <c r="D477" s="46" t="s">
        <v>2543</v>
      </c>
      <c r="E477" s="54">
        <v>0</v>
      </c>
      <c r="F477" s="54">
        <v>0.10249999999999999</v>
      </c>
      <c r="G477" s="83"/>
    </row>
    <row r="478" spans="1:8" ht="28.5" customHeight="1" x14ac:dyDescent="0.3">
      <c r="A478" s="37" t="s">
        <v>2271</v>
      </c>
      <c r="B478" s="37" t="s">
        <v>43</v>
      </c>
      <c r="C478" s="58">
        <v>44126</v>
      </c>
      <c r="D478" s="46" t="s">
        <v>2714</v>
      </c>
      <c r="E478" s="37"/>
      <c r="F478" s="60">
        <v>0.03</v>
      </c>
      <c r="G478" s="88"/>
      <c r="H478" s="46" t="s">
        <v>2272</v>
      </c>
    </row>
    <row r="479" spans="1:8" ht="28.5" customHeight="1" x14ac:dyDescent="0.3">
      <c r="A479" s="37" t="s">
        <v>2223</v>
      </c>
      <c r="B479" s="37" t="s">
        <v>43</v>
      </c>
      <c r="C479" s="58">
        <v>44154</v>
      </c>
      <c r="D479" s="46" t="s">
        <v>2543</v>
      </c>
      <c r="E479" s="54">
        <v>4.7500000000000001E-2</v>
      </c>
      <c r="F479" s="60">
        <v>0.15</v>
      </c>
      <c r="G479" s="88"/>
    </row>
    <row r="480" spans="1:8" ht="28.5" customHeight="1" x14ac:dyDescent="0.3">
      <c r="A480" s="37" t="s">
        <v>2223</v>
      </c>
      <c r="B480" s="37" t="s">
        <v>43</v>
      </c>
      <c r="C480" s="58">
        <v>44189</v>
      </c>
      <c r="D480" s="46" t="s">
        <v>2543</v>
      </c>
      <c r="E480" s="54">
        <v>0.02</v>
      </c>
      <c r="F480" s="60">
        <v>0.17</v>
      </c>
      <c r="G480" s="88"/>
    </row>
    <row r="481" spans="1:8" ht="28.5" customHeight="1" x14ac:dyDescent="0.3">
      <c r="A481" s="37" t="s">
        <v>2223</v>
      </c>
      <c r="B481" s="37" t="s">
        <v>43</v>
      </c>
      <c r="C481" s="58">
        <v>44217</v>
      </c>
      <c r="D481" s="46" t="s">
        <v>2543</v>
      </c>
      <c r="E481" s="54">
        <v>0</v>
      </c>
      <c r="F481" s="60">
        <v>0.17</v>
      </c>
      <c r="G481" s="88"/>
    </row>
    <row r="482" spans="1:8" ht="28.5" customHeight="1" x14ac:dyDescent="0.3">
      <c r="A482" s="37" t="s">
        <v>2223</v>
      </c>
      <c r="B482" s="37" t="s">
        <v>43</v>
      </c>
      <c r="C482" s="58">
        <v>44245</v>
      </c>
      <c r="D482" s="46" t="s">
        <v>2543</v>
      </c>
      <c r="E482" s="54">
        <v>0</v>
      </c>
      <c r="F482" s="60">
        <v>0.17</v>
      </c>
    </row>
    <row r="483" spans="1:8" ht="28.5" customHeight="1" x14ac:dyDescent="0.3">
      <c r="A483" s="37" t="s">
        <v>2223</v>
      </c>
      <c r="B483" s="37" t="s">
        <v>43</v>
      </c>
      <c r="C483" s="58">
        <v>44273</v>
      </c>
      <c r="D483" s="46" t="s">
        <v>2543</v>
      </c>
      <c r="E483" s="84">
        <v>0.02</v>
      </c>
      <c r="F483" s="84">
        <v>0.19</v>
      </c>
    </row>
    <row r="484" spans="1:8" ht="28.5" customHeight="1" x14ac:dyDescent="0.3">
      <c r="A484" s="37" t="s">
        <v>2223</v>
      </c>
      <c r="B484" s="37" t="s">
        <v>43</v>
      </c>
      <c r="C484" s="58">
        <v>44301</v>
      </c>
      <c r="D484" s="46" t="s">
        <v>2543</v>
      </c>
      <c r="E484" s="54">
        <v>0</v>
      </c>
      <c r="F484" s="84">
        <v>0.19</v>
      </c>
    </row>
    <row r="485" spans="1:8" ht="28.5" customHeight="1" x14ac:dyDescent="0.3">
      <c r="A485" s="37" t="s">
        <v>2223</v>
      </c>
      <c r="B485" s="37" t="s">
        <v>43</v>
      </c>
      <c r="C485" s="58">
        <v>44322</v>
      </c>
      <c r="D485" s="46" t="s">
        <v>2543</v>
      </c>
      <c r="E485" s="54">
        <v>0</v>
      </c>
      <c r="F485" s="84">
        <v>0.19</v>
      </c>
    </row>
    <row r="486" spans="1:8" ht="28.5" customHeight="1" x14ac:dyDescent="0.3">
      <c r="A486" s="37" t="s">
        <v>2223</v>
      </c>
      <c r="B486" s="37" t="s">
        <v>43</v>
      </c>
      <c r="C486" s="58">
        <v>44364</v>
      </c>
      <c r="D486" s="46" t="s">
        <v>2543</v>
      </c>
      <c r="E486" s="54">
        <v>0</v>
      </c>
      <c r="F486" s="84">
        <v>0.19</v>
      </c>
    </row>
    <row r="487" spans="1:8" ht="28.5" customHeight="1" x14ac:dyDescent="0.3">
      <c r="A487" s="37" t="s">
        <v>2223</v>
      </c>
      <c r="B487" s="37" t="s">
        <v>43</v>
      </c>
      <c r="C487" s="58">
        <v>44391</v>
      </c>
      <c r="D487" s="46" t="s">
        <v>2543</v>
      </c>
      <c r="E487" s="54">
        <v>0</v>
      </c>
      <c r="F487" s="84">
        <v>0.19</v>
      </c>
    </row>
    <row r="488" spans="1:8" ht="28.5" customHeight="1" x14ac:dyDescent="0.3">
      <c r="A488" s="37" t="s">
        <v>2223</v>
      </c>
      <c r="B488" s="37" t="s">
        <v>43</v>
      </c>
      <c r="C488" s="58">
        <v>44420</v>
      </c>
      <c r="D488" s="46" t="s">
        <v>2543</v>
      </c>
      <c r="E488" s="54">
        <v>0</v>
      </c>
      <c r="F488" s="84">
        <v>0.19</v>
      </c>
    </row>
    <row r="489" spans="1:8" ht="28.5" customHeight="1" x14ac:dyDescent="0.3">
      <c r="A489" s="37" t="s">
        <v>2223</v>
      </c>
      <c r="B489" s="37" t="s">
        <v>43</v>
      </c>
      <c r="C489" s="58">
        <v>44462</v>
      </c>
      <c r="D489" s="46" t="s">
        <v>2543</v>
      </c>
      <c r="E489" s="54">
        <v>-0.01</v>
      </c>
      <c r="F489" s="84">
        <v>0.18</v>
      </c>
    </row>
    <row r="490" spans="1:8" ht="28.5" customHeight="1" x14ac:dyDescent="0.3">
      <c r="A490" s="37" t="s">
        <v>2223</v>
      </c>
      <c r="B490" s="37" t="s">
        <v>43</v>
      </c>
      <c r="C490" s="34">
        <v>44490</v>
      </c>
      <c r="D490" s="46" t="s">
        <v>2543</v>
      </c>
      <c r="E490" s="54">
        <v>-0.02</v>
      </c>
      <c r="F490" s="84">
        <v>0.16</v>
      </c>
      <c r="G490" s="87" t="s">
        <v>3337</v>
      </c>
    </row>
    <row r="491" spans="1:8" ht="28.5" customHeight="1" x14ac:dyDescent="0.3">
      <c r="A491" s="37" t="s">
        <v>2223</v>
      </c>
      <c r="B491" s="37" t="s">
        <v>43</v>
      </c>
      <c r="C491" s="58">
        <v>44518</v>
      </c>
      <c r="D491" s="46" t="s">
        <v>2543</v>
      </c>
      <c r="E491" s="54">
        <v>-0.01</v>
      </c>
      <c r="F491" s="84">
        <v>0.15</v>
      </c>
      <c r="G491" s="87" t="s">
        <v>3343</v>
      </c>
    </row>
    <row r="492" spans="1:8" ht="28.5" customHeight="1" x14ac:dyDescent="0.3">
      <c r="A492" s="37" t="s">
        <v>2223</v>
      </c>
      <c r="B492" s="37" t="s">
        <v>43</v>
      </c>
      <c r="C492" s="58">
        <v>44546</v>
      </c>
      <c r="D492" s="46" t="s">
        <v>2543</v>
      </c>
      <c r="E492" s="54">
        <v>-0.01</v>
      </c>
      <c r="F492" s="84">
        <v>0.14000000000000001</v>
      </c>
    </row>
    <row r="493" spans="1:8" ht="28.5" customHeight="1" x14ac:dyDescent="0.3">
      <c r="A493" s="37" t="s">
        <v>2315</v>
      </c>
      <c r="B493" s="37" t="s">
        <v>46</v>
      </c>
      <c r="C493" s="58">
        <v>43893</v>
      </c>
      <c r="D493" s="46" t="s">
        <v>2543</v>
      </c>
      <c r="E493" s="90">
        <v>-5.0000000000000001E-3</v>
      </c>
      <c r="F493" s="54" t="s">
        <v>2715</v>
      </c>
      <c r="G493" s="83"/>
      <c r="H493" s="46" t="s">
        <v>2615</v>
      </c>
    </row>
    <row r="494" spans="1:8" ht="28.5" customHeight="1" x14ac:dyDescent="0.3">
      <c r="A494" s="37" t="s">
        <v>2315</v>
      </c>
      <c r="B494" s="37" t="s">
        <v>46</v>
      </c>
      <c r="C494" s="58">
        <v>43905</v>
      </c>
      <c r="D494" s="46" t="s">
        <v>2543</v>
      </c>
      <c r="E494" s="90">
        <v>-0.01</v>
      </c>
      <c r="F494" s="54" t="s">
        <v>2716</v>
      </c>
      <c r="G494" s="86" t="s">
        <v>2717</v>
      </c>
      <c r="H494" s="46" t="s">
        <v>2615</v>
      </c>
    </row>
    <row r="495" spans="1:8" ht="28.5" customHeight="1" x14ac:dyDescent="0.3">
      <c r="A495" s="37" t="s">
        <v>2340</v>
      </c>
      <c r="B495" s="37" t="s">
        <v>46</v>
      </c>
      <c r="C495" s="58">
        <v>43905</v>
      </c>
      <c r="D495" s="46" t="s">
        <v>2718</v>
      </c>
      <c r="E495" s="90">
        <v>-1.4999999999999999E-2</v>
      </c>
      <c r="F495" s="90">
        <v>2.5000000000000001E-3</v>
      </c>
      <c r="G495" s="92"/>
      <c r="H495" s="46" t="s">
        <v>2719</v>
      </c>
    </row>
    <row r="496" spans="1:8" ht="28.5" customHeight="1" x14ac:dyDescent="0.3">
      <c r="A496" s="37" t="s">
        <v>2315</v>
      </c>
      <c r="B496" s="37" t="s">
        <v>46</v>
      </c>
      <c r="C496" s="58">
        <v>43950</v>
      </c>
      <c r="D496" s="46" t="s">
        <v>2543</v>
      </c>
      <c r="E496" s="90">
        <v>0</v>
      </c>
      <c r="F496" s="54" t="s">
        <v>2716</v>
      </c>
      <c r="G496" s="89" t="s">
        <v>2720</v>
      </c>
    </row>
    <row r="497" spans="1:8" ht="28.5" customHeight="1" x14ac:dyDescent="0.3">
      <c r="A497" s="37" t="s">
        <v>2315</v>
      </c>
      <c r="B497" s="37" t="s">
        <v>46</v>
      </c>
      <c r="C497" s="58">
        <v>43992</v>
      </c>
      <c r="D497" s="46" t="s">
        <v>2543</v>
      </c>
      <c r="E497" s="90">
        <v>0</v>
      </c>
      <c r="F497" s="54" t="s">
        <v>2716</v>
      </c>
      <c r="G497" s="89" t="s">
        <v>2720</v>
      </c>
    </row>
    <row r="498" spans="1:8" ht="28.5" customHeight="1" x14ac:dyDescent="0.3">
      <c r="A498" s="37" t="s">
        <v>2315</v>
      </c>
      <c r="B498" s="37" t="s">
        <v>46</v>
      </c>
      <c r="C498" s="58">
        <v>44041</v>
      </c>
      <c r="D498" s="46" t="s">
        <v>2543</v>
      </c>
      <c r="E498" s="90">
        <v>0</v>
      </c>
      <c r="F498" s="54" t="s">
        <v>2716</v>
      </c>
      <c r="G498" s="89" t="s">
        <v>2720</v>
      </c>
    </row>
    <row r="499" spans="1:8" ht="28.5" customHeight="1" x14ac:dyDescent="0.3">
      <c r="A499" s="37" t="s">
        <v>2315</v>
      </c>
      <c r="B499" s="37" t="s">
        <v>46</v>
      </c>
      <c r="C499" s="58">
        <v>44090</v>
      </c>
      <c r="D499" s="46" t="s">
        <v>2543</v>
      </c>
      <c r="E499" s="90">
        <v>0</v>
      </c>
      <c r="F499" s="54" t="s">
        <v>2716</v>
      </c>
      <c r="G499" s="89" t="s">
        <v>2721</v>
      </c>
    </row>
    <row r="500" spans="1:8" ht="28.5" customHeight="1" x14ac:dyDescent="0.3">
      <c r="A500" s="37" t="s">
        <v>2315</v>
      </c>
      <c r="B500" s="37" t="s">
        <v>46</v>
      </c>
      <c r="C500" s="58">
        <v>44140</v>
      </c>
      <c r="D500" s="46" t="s">
        <v>2543</v>
      </c>
      <c r="E500" s="90">
        <v>0</v>
      </c>
      <c r="F500" s="54" t="s">
        <v>2716</v>
      </c>
      <c r="G500" s="89" t="s">
        <v>2721</v>
      </c>
    </row>
    <row r="501" spans="1:8" ht="28.5" customHeight="1" x14ac:dyDescent="0.3">
      <c r="A501" s="37" t="s">
        <v>2315</v>
      </c>
      <c r="B501" s="37" t="s">
        <v>46</v>
      </c>
      <c r="C501" s="58">
        <v>44181</v>
      </c>
      <c r="D501" s="46" t="s">
        <v>2543</v>
      </c>
      <c r="E501" s="90">
        <v>0</v>
      </c>
      <c r="F501" s="54" t="s">
        <v>2716</v>
      </c>
      <c r="G501" s="89" t="s">
        <v>2722</v>
      </c>
    </row>
    <row r="502" spans="1:8" ht="28.5" customHeight="1" x14ac:dyDescent="0.3">
      <c r="A502" s="37" t="s">
        <v>2315</v>
      </c>
      <c r="B502" s="37" t="s">
        <v>46</v>
      </c>
      <c r="C502" s="58">
        <v>44223</v>
      </c>
      <c r="D502" s="46" t="s">
        <v>2543</v>
      </c>
      <c r="E502" s="90">
        <v>0</v>
      </c>
      <c r="F502" s="54" t="s">
        <v>2716</v>
      </c>
      <c r="G502" s="89" t="s">
        <v>2723</v>
      </c>
    </row>
    <row r="503" spans="1:8" ht="28.5" customHeight="1" x14ac:dyDescent="0.3">
      <c r="A503" s="37" t="s">
        <v>2315</v>
      </c>
      <c r="B503" s="37" t="s">
        <v>46</v>
      </c>
      <c r="C503" s="58">
        <v>44272</v>
      </c>
      <c r="D503" s="46" t="s">
        <v>2543</v>
      </c>
      <c r="E503" s="90">
        <v>0</v>
      </c>
      <c r="F503" s="54" t="s">
        <v>2716</v>
      </c>
      <c r="G503" s="89" t="s">
        <v>2724</v>
      </c>
    </row>
    <row r="504" spans="1:8" ht="28.5" customHeight="1" x14ac:dyDescent="0.3">
      <c r="A504" s="37" t="s">
        <v>2315</v>
      </c>
      <c r="B504" s="37" t="s">
        <v>46</v>
      </c>
      <c r="C504" s="58">
        <v>44314</v>
      </c>
      <c r="D504" s="46" t="s">
        <v>2543</v>
      </c>
      <c r="E504" s="90">
        <v>0</v>
      </c>
      <c r="F504" s="54" t="s">
        <v>2716</v>
      </c>
      <c r="G504" s="89" t="s">
        <v>2724</v>
      </c>
    </row>
    <row r="505" spans="1:8" ht="28.5" customHeight="1" x14ac:dyDescent="0.3">
      <c r="A505" s="37" t="s">
        <v>2315</v>
      </c>
      <c r="B505" s="37" t="s">
        <v>46</v>
      </c>
      <c r="C505" s="58">
        <v>44363</v>
      </c>
      <c r="D505" s="46" t="s">
        <v>2543</v>
      </c>
      <c r="E505" s="90">
        <v>0</v>
      </c>
      <c r="F505" s="54" t="s">
        <v>2716</v>
      </c>
      <c r="G505" s="89" t="s">
        <v>2724</v>
      </c>
      <c r="H505" s="46" t="s">
        <v>2725</v>
      </c>
    </row>
    <row r="506" spans="1:8" ht="28.5" customHeight="1" x14ac:dyDescent="0.3">
      <c r="A506" s="37" t="s">
        <v>2315</v>
      </c>
      <c r="B506" s="37" t="s">
        <v>46</v>
      </c>
      <c r="C506" s="58">
        <v>44436</v>
      </c>
      <c r="D506" s="46" t="s">
        <v>2543</v>
      </c>
      <c r="E506" s="90">
        <v>0</v>
      </c>
      <c r="F506" s="54" t="s">
        <v>2716</v>
      </c>
      <c r="G506" s="89" t="s">
        <v>2726</v>
      </c>
    </row>
    <row r="507" spans="1:8" ht="28.5" customHeight="1" x14ac:dyDescent="0.3">
      <c r="A507" s="37" t="s">
        <v>2315</v>
      </c>
      <c r="B507" s="37" t="s">
        <v>46</v>
      </c>
      <c r="C507" s="58">
        <v>44461</v>
      </c>
      <c r="D507" s="46" t="s">
        <v>2543</v>
      </c>
      <c r="E507" s="90">
        <v>0</v>
      </c>
      <c r="F507" s="54" t="s">
        <v>2716</v>
      </c>
      <c r="G507" s="89" t="s">
        <v>2727</v>
      </c>
    </row>
    <row r="508" spans="1:8" ht="28.5" customHeight="1" x14ac:dyDescent="0.3">
      <c r="A508" s="37" t="s">
        <v>2315</v>
      </c>
      <c r="B508" s="37" t="s">
        <v>46</v>
      </c>
      <c r="C508" s="58">
        <v>44503</v>
      </c>
      <c r="D508" s="46" t="s">
        <v>2543</v>
      </c>
      <c r="E508" s="90">
        <v>0</v>
      </c>
      <c r="F508" s="54" t="s">
        <v>2716</v>
      </c>
      <c r="G508" s="89" t="s">
        <v>3330</v>
      </c>
    </row>
    <row r="509" spans="1:8" ht="28.5" customHeight="1" x14ac:dyDescent="0.3">
      <c r="A509" s="37" t="s">
        <v>2315</v>
      </c>
      <c r="B509" s="37" t="s">
        <v>46</v>
      </c>
      <c r="C509" s="58">
        <v>44545</v>
      </c>
      <c r="D509" s="46" t="s">
        <v>2543</v>
      </c>
      <c r="E509" s="90">
        <v>0</v>
      </c>
      <c r="F509" s="54" t="s">
        <v>2716</v>
      </c>
      <c r="G509" s="89" t="s">
        <v>3333</v>
      </c>
    </row>
    <row r="510" spans="1:8" ht="28.5" customHeight="1" x14ac:dyDescent="0.3">
      <c r="A510" s="37" t="s">
        <v>2478</v>
      </c>
      <c r="B510" s="37" t="s">
        <v>47</v>
      </c>
      <c r="C510" s="58">
        <v>43906</v>
      </c>
      <c r="D510" s="46" t="s">
        <v>2728</v>
      </c>
      <c r="E510" s="90">
        <v>-5.0000000000000001E-3</v>
      </c>
      <c r="F510" s="90">
        <v>3.5000000000000003E-2</v>
      </c>
      <c r="G510" s="80"/>
      <c r="H510" s="46" t="s">
        <v>2729</v>
      </c>
    </row>
    <row r="511" spans="1:8" ht="28.5" customHeight="1" x14ac:dyDescent="0.3">
      <c r="A511" s="37" t="s">
        <v>2475</v>
      </c>
      <c r="B511" s="37" t="s">
        <v>47</v>
      </c>
      <c r="C511" s="58">
        <v>43906</v>
      </c>
      <c r="D511" s="46" t="s">
        <v>2543</v>
      </c>
      <c r="E511" s="66">
        <v>-0.01</v>
      </c>
      <c r="F511" s="66">
        <v>0.05</v>
      </c>
      <c r="G511" s="80"/>
      <c r="H511" s="46" t="s">
        <v>2729</v>
      </c>
    </row>
    <row r="512" spans="1:8" ht="28.5" customHeight="1" x14ac:dyDescent="0.3">
      <c r="A512" s="37" t="s">
        <v>2475</v>
      </c>
      <c r="B512" s="37" t="s">
        <v>47</v>
      </c>
      <c r="C512" s="58">
        <v>43963</v>
      </c>
      <c r="D512" s="46" t="s">
        <v>2543</v>
      </c>
      <c r="E512" s="54">
        <v>-5.0000000000000001E-3</v>
      </c>
      <c r="F512" s="64" t="s">
        <v>2730</v>
      </c>
      <c r="G512" s="80"/>
      <c r="H512" s="46" t="s">
        <v>2480</v>
      </c>
    </row>
    <row r="513" spans="1:8" ht="28.5" customHeight="1" x14ac:dyDescent="0.3">
      <c r="A513" s="37" t="s">
        <v>2475</v>
      </c>
      <c r="B513" s="37" t="s">
        <v>47</v>
      </c>
      <c r="C513" s="58">
        <v>44104</v>
      </c>
      <c r="D513" s="46" t="s">
        <v>2543</v>
      </c>
      <c r="E513" s="54">
        <v>-5.0000000000000001E-3</v>
      </c>
      <c r="F513" s="37" t="s">
        <v>2731</v>
      </c>
      <c r="G513" s="46"/>
      <c r="H513" s="46" t="s">
        <v>2488</v>
      </c>
    </row>
    <row r="514" spans="1:8" ht="28.5" customHeight="1" x14ac:dyDescent="0.3">
      <c r="A514" s="37" t="s">
        <v>2490</v>
      </c>
      <c r="B514" s="37" t="s">
        <v>39</v>
      </c>
      <c r="C514" s="58">
        <v>43909</v>
      </c>
      <c r="D514" s="46" t="s">
        <v>2543</v>
      </c>
      <c r="E514" s="54">
        <v>-0.01</v>
      </c>
      <c r="F514" s="54" t="s">
        <v>2732</v>
      </c>
      <c r="G514" s="83"/>
    </row>
    <row r="515" spans="1:8" ht="28.5" customHeight="1" x14ac:dyDescent="0.3">
      <c r="A515" s="37" t="s">
        <v>2496</v>
      </c>
      <c r="B515" s="37" t="s">
        <v>39</v>
      </c>
      <c r="C515" s="58">
        <v>43910</v>
      </c>
      <c r="D515" s="46" t="s">
        <v>2733</v>
      </c>
      <c r="E515" s="54">
        <v>-0.01</v>
      </c>
      <c r="F515" s="54" t="s">
        <v>2734</v>
      </c>
      <c r="G515" s="83"/>
      <c r="H515" s="46" t="s">
        <v>2735</v>
      </c>
    </row>
    <row r="516" spans="1:8" ht="28.5" customHeight="1" x14ac:dyDescent="0.3">
      <c r="A516" s="37" t="s">
        <v>2499</v>
      </c>
      <c r="B516" s="37" t="s">
        <v>39</v>
      </c>
      <c r="C516" s="58">
        <v>43910</v>
      </c>
      <c r="D516" s="46" t="s">
        <v>2736</v>
      </c>
      <c r="E516" s="54">
        <v>-0.01</v>
      </c>
      <c r="F516" s="54">
        <v>5.2499999999999998E-2</v>
      </c>
      <c r="G516" s="83"/>
      <c r="H516" s="46" t="s">
        <v>2737</v>
      </c>
    </row>
    <row r="517" spans="1:8" ht="28.5" customHeight="1" x14ac:dyDescent="0.3">
      <c r="A517" s="37" t="s">
        <v>2490</v>
      </c>
      <c r="B517" s="37" t="s">
        <v>39</v>
      </c>
      <c r="C517" s="58">
        <v>43935</v>
      </c>
      <c r="D517" s="46" t="s">
        <v>2543</v>
      </c>
      <c r="E517" s="54">
        <v>-0.01</v>
      </c>
      <c r="F517" s="54">
        <v>4.2500000000000003E-2</v>
      </c>
      <c r="G517" s="83" t="s">
        <v>2738</v>
      </c>
    </row>
    <row r="518" spans="1:8" ht="28.5" customHeight="1" x14ac:dyDescent="0.3">
      <c r="A518" s="37" t="s">
        <v>2490</v>
      </c>
      <c r="B518" s="37" t="s">
        <v>39</v>
      </c>
      <c r="C518" s="58">
        <v>43972</v>
      </c>
      <c r="D518" s="46" t="s">
        <v>2543</v>
      </c>
      <c r="E518" s="54">
        <v>-5.0000000000000001E-3</v>
      </c>
      <c r="F518" s="54">
        <v>3.7499999999999999E-2</v>
      </c>
      <c r="G518" s="83" t="s">
        <v>2739</v>
      </c>
    </row>
    <row r="519" spans="1:8" ht="28.5" customHeight="1" x14ac:dyDescent="0.3">
      <c r="A519" s="37" t="s">
        <v>2490</v>
      </c>
      <c r="B519" s="37" t="s">
        <v>39</v>
      </c>
      <c r="C519" s="58">
        <v>44035</v>
      </c>
      <c r="D519" s="46" t="s">
        <v>2543</v>
      </c>
      <c r="E519" s="37">
        <v>-0.25</v>
      </c>
      <c r="F519" s="54">
        <v>3.5000000000000003E-2</v>
      </c>
      <c r="G519" s="78" t="s">
        <v>2740</v>
      </c>
    </row>
    <row r="520" spans="1:8" ht="28.5" customHeight="1" x14ac:dyDescent="0.3">
      <c r="A520" s="37" t="s">
        <v>2496</v>
      </c>
      <c r="B520" s="37" t="s">
        <v>39</v>
      </c>
      <c r="C520" s="34">
        <v>44057</v>
      </c>
      <c r="D520" s="46" t="s">
        <v>2733</v>
      </c>
      <c r="E520" s="54">
        <v>0.01</v>
      </c>
      <c r="F520" s="54" t="s">
        <v>2741</v>
      </c>
      <c r="G520" s="83"/>
      <c r="H520" s="46" t="s">
        <v>2742</v>
      </c>
    </row>
    <row r="521" spans="1:8" ht="28.5" customHeight="1" x14ac:dyDescent="0.3">
      <c r="A521" s="37" t="s">
        <v>2499</v>
      </c>
      <c r="B521" s="37" t="s">
        <v>39</v>
      </c>
      <c r="C521" s="34">
        <v>44057</v>
      </c>
      <c r="D521" s="46" t="s">
        <v>2736</v>
      </c>
      <c r="E521" s="54">
        <v>0.01</v>
      </c>
      <c r="F521" s="54" t="s">
        <v>2743</v>
      </c>
      <c r="G521" s="83"/>
      <c r="H521" s="46" t="s">
        <v>2744</v>
      </c>
    </row>
    <row r="522" spans="1:8" ht="28.5" customHeight="1" x14ac:dyDescent="0.3">
      <c r="A522" s="37" t="s">
        <v>2490</v>
      </c>
      <c r="B522" s="37" t="s">
        <v>39</v>
      </c>
      <c r="C522" s="58">
        <v>44091</v>
      </c>
      <c r="D522" s="46" t="s">
        <v>2543</v>
      </c>
      <c r="E522" s="84">
        <v>0</v>
      </c>
      <c r="F522" s="84">
        <v>3.5000000000000003E-2</v>
      </c>
      <c r="G522" s="78" t="s">
        <v>2745</v>
      </c>
    </row>
    <row r="523" spans="1:8" ht="28.5" customHeight="1" x14ac:dyDescent="0.3">
      <c r="A523" s="37" t="s">
        <v>2490</v>
      </c>
      <c r="B523" s="37" t="s">
        <v>39</v>
      </c>
      <c r="C523" s="58">
        <v>44154</v>
      </c>
      <c r="D523" s="46" t="s">
        <v>2543</v>
      </c>
      <c r="E523" s="84">
        <v>0</v>
      </c>
      <c r="F523" s="84">
        <v>3.5000000000000003E-2</v>
      </c>
      <c r="G523" s="87" t="s">
        <v>2746</v>
      </c>
    </row>
    <row r="524" spans="1:8" ht="28.5" customHeight="1" x14ac:dyDescent="0.3">
      <c r="A524" s="37" t="s">
        <v>2490</v>
      </c>
      <c r="B524" s="37" t="s">
        <v>39</v>
      </c>
      <c r="C524" s="58">
        <v>44217</v>
      </c>
      <c r="D524" s="46" t="s">
        <v>2543</v>
      </c>
      <c r="E524" s="84">
        <v>0</v>
      </c>
      <c r="F524" s="84">
        <v>3.5000000000000003E-2</v>
      </c>
      <c r="G524" s="87" t="s">
        <v>2747</v>
      </c>
    </row>
    <row r="525" spans="1:8" ht="28.5" customHeight="1" x14ac:dyDescent="0.3">
      <c r="A525" s="37" t="s">
        <v>2490</v>
      </c>
      <c r="B525" s="37" t="s">
        <v>39</v>
      </c>
      <c r="C525" s="34">
        <v>44280</v>
      </c>
      <c r="D525" s="46" t="s">
        <v>2543</v>
      </c>
      <c r="E525" s="84">
        <v>0</v>
      </c>
      <c r="F525" s="84">
        <v>3.5000000000000003E-2</v>
      </c>
      <c r="G525" s="87" t="s">
        <v>2748</v>
      </c>
    </row>
    <row r="526" spans="1:8" ht="28.5" customHeight="1" x14ac:dyDescent="0.3">
      <c r="A526" s="37" t="s">
        <v>2490</v>
      </c>
      <c r="B526" s="37" t="s">
        <v>39</v>
      </c>
      <c r="C526" s="34">
        <v>44336</v>
      </c>
      <c r="D526" s="46" t="s">
        <v>2543</v>
      </c>
      <c r="E526" s="84">
        <v>0</v>
      </c>
      <c r="F526" s="84">
        <v>3.5000000000000003E-2</v>
      </c>
      <c r="G526" s="87" t="s">
        <v>2749</v>
      </c>
    </row>
    <row r="527" spans="1:8" ht="28.5" customHeight="1" x14ac:dyDescent="0.3">
      <c r="A527" s="37" t="s">
        <v>2490</v>
      </c>
      <c r="B527" s="37" t="s">
        <v>39</v>
      </c>
      <c r="C527" s="34">
        <v>44398</v>
      </c>
      <c r="D527" s="46" t="s">
        <v>2543</v>
      </c>
      <c r="E527" s="84">
        <v>0</v>
      </c>
      <c r="F527" s="84">
        <v>3.5000000000000003E-2</v>
      </c>
      <c r="G527" s="87" t="s">
        <v>2750</v>
      </c>
    </row>
    <row r="528" spans="1:8" ht="28.5" customHeight="1" x14ac:dyDescent="0.3">
      <c r="A528" s="37" t="s">
        <v>2490</v>
      </c>
      <c r="B528" s="37" t="s">
        <v>39</v>
      </c>
      <c r="C528" s="34">
        <v>44462</v>
      </c>
      <c r="D528" s="46" t="s">
        <v>2543</v>
      </c>
      <c r="E528" s="84">
        <v>0</v>
      </c>
      <c r="F528" s="84">
        <v>3.5000000000000003E-2</v>
      </c>
      <c r="G528" s="87" t="s">
        <v>2751</v>
      </c>
    </row>
    <row r="529" spans="1:7" ht="28.5" customHeight="1" x14ac:dyDescent="0.3">
      <c r="A529" s="37" t="s">
        <v>2490</v>
      </c>
      <c r="B529" s="37" t="s">
        <v>39</v>
      </c>
      <c r="C529" s="34">
        <v>44518</v>
      </c>
      <c r="D529" s="46" t="s">
        <v>2543</v>
      </c>
      <c r="E529" s="84">
        <v>2.5000000000000001E-3</v>
      </c>
      <c r="F529" s="84">
        <v>3.7499999999999999E-2</v>
      </c>
      <c r="G529" s="87" t="s">
        <v>3400</v>
      </c>
    </row>
  </sheetData>
  <sheetProtection formatCells="0" formatRows="0" insertColumns="0" insertRows="0" insertHyperlinks="0" deleteColumns="0" deleteRows="0" sort="0" autoFilter="0" pivotTables="0"/>
  <autoFilter ref="A1:H529" xr:uid="{00000000-0009-0000-0000-000003000000}">
    <sortState xmlns:xlrd2="http://schemas.microsoft.com/office/spreadsheetml/2017/richdata2" ref="A2:H529">
      <sortCondition ref="B1:B529"/>
    </sortState>
  </autoFilter>
  <hyperlinks>
    <hyperlink ref="H238" r:id="rId1" xr:uid="{00000000-0004-0000-0300-000000000000}"/>
  </hyperlinks>
  <pageMargins left="0.7" right="0.7" top="0.75" bottom="0.75" header="0.3" footer="0.3"/>
  <pageSetup paperSize="9" orientation="portrait" verticalDpi="1200"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300-000000000000}">
          <x14:formula1>
            <xm:f>'C:\Users\ad005059\Downloads\[MP measures_202005.xlsx]setting'!#REF!</xm:f>
          </x14:formula1>
          <xm:sqref>B19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tint="0.39997558519241921"/>
  </sheetPr>
  <dimension ref="A1:K61"/>
  <sheetViews>
    <sheetView zoomScale="80" zoomScaleNormal="80" workbookViewId="0">
      <pane xSplit="1" ySplit="1" topLeftCell="B6" activePane="bottomRight" state="frozenSplit"/>
      <selection pane="topRight" activeCell="E1" sqref="E1"/>
      <selection pane="bottomLeft" activeCell="A28" sqref="A28"/>
      <selection pane="bottomRight" activeCell="E7" sqref="E7"/>
    </sheetView>
  </sheetViews>
  <sheetFormatPr defaultColWidth="9" defaultRowHeight="14.25" x14ac:dyDescent="0.25"/>
  <cols>
    <col min="1" max="1" width="17.625" style="40" customWidth="1"/>
    <col min="2" max="3" width="10.625" style="40" customWidth="1"/>
    <col min="4" max="4" width="15.625" style="39" customWidth="1"/>
    <col min="5" max="5" width="100.75" style="40" customWidth="1"/>
    <col min="6" max="16384" width="9" style="40"/>
  </cols>
  <sheetData>
    <row r="1" spans="1:5" s="14" customFormat="1" ht="28.5" customHeight="1" x14ac:dyDescent="0.3">
      <c r="A1" s="14" t="s">
        <v>22</v>
      </c>
      <c r="B1" s="3" t="s">
        <v>202</v>
      </c>
      <c r="C1" s="14" t="s">
        <v>200</v>
      </c>
      <c r="D1" s="14" t="s">
        <v>2752</v>
      </c>
      <c r="E1" s="38" t="s">
        <v>204</v>
      </c>
    </row>
    <row r="2" spans="1:5" s="36" customFormat="1" ht="28.5" customHeight="1" x14ac:dyDescent="0.3">
      <c r="A2" s="36" t="s">
        <v>219</v>
      </c>
      <c r="B2" s="37" t="s">
        <v>44</v>
      </c>
      <c r="C2" s="34">
        <v>43926</v>
      </c>
      <c r="D2" s="36" t="s">
        <v>2753</v>
      </c>
      <c r="E2" s="35" t="s">
        <v>221</v>
      </c>
    </row>
    <row r="3" spans="1:5" s="36" customFormat="1" ht="28.5" customHeight="1" x14ac:dyDescent="0.3">
      <c r="A3" s="36" t="s">
        <v>229</v>
      </c>
      <c r="B3" s="37" t="s">
        <v>44</v>
      </c>
      <c r="C3" s="34">
        <v>44126</v>
      </c>
      <c r="D3" s="55" t="s">
        <v>2754</v>
      </c>
      <c r="E3" s="35" t="s">
        <v>2755</v>
      </c>
    </row>
    <row r="4" spans="1:5" s="36" customFormat="1" ht="28.5" customHeight="1" x14ac:dyDescent="0.3">
      <c r="A4" s="37" t="s">
        <v>261</v>
      </c>
      <c r="B4" s="37" t="s">
        <v>4</v>
      </c>
      <c r="C4" s="34">
        <v>43937</v>
      </c>
      <c r="D4" s="36" t="s">
        <v>2754</v>
      </c>
      <c r="E4" s="35" t="s">
        <v>262</v>
      </c>
    </row>
    <row r="5" spans="1:5" s="36" customFormat="1" ht="28.5" customHeight="1" x14ac:dyDescent="0.3">
      <c r="A5" s="36" t="s">
        <v>264</v>
      </c>
      <c r="B5" s="37" t="s">
        <v>4</v>
      </c>
      <c r="C5" s="34">
        <v>43941</v>
      </c>
      <c r="D5" s="36" t="s">
        <v>2753</v>
      </c>
      <c r="E5" s="35" t="s">
        <v>265</v>
      </c>
    </row>
    <row r="6" spans="1:5" s="36" customFormat="1" ht="28.5" customHeight="1" x14ac:dyDescent="0.3">
      <c r="A6" s="36" t="s">
        <v>292</v>
      </c>
      <c r="B6" s="37" t="s">
        <v>4</v>
      </c>
      <c r="C6" s="34">
        <v>44147</v>
      </c>
      <c r="D6" s="36" t="s">
        <v>2754</v>
      </c>
      <c r="E6" s="50" t="s">
        <v>293</v>
      </c>
    </row>
    <row r="7" spans="1:5" s="36" customFormat="1" ht="28.5" customHeight="1" x14ac:dyDescent="0.3">
      <c r="A7" s="36" t="s">
        <v>309</v>
      </c>
      <c r="B7" s="37" t="s">
        <v>6</v>
      </c>
      <c r="C7" s="34">
        <v>43909</v>
      </c>
      <c r="D7" s="36" t="s">
        <v>2756</v>
      </c>
      <c r="E7" s="35" t="s">
        <v>310</v>
      </c>
    </row>
    <row r="8" spans="1:5" s="36" customFormat="1" ht="28.5" customHeight="1" x14ac:dyDescent="0.3">
      <c r="A8" s="36" t="s">
        <v>367</v>
      </c>
      <c r="B8" s="37" t="s">
        <v>8</v>
      </c>
      <c r="C8" s="34">
        <v>43913</v>
      </c>
      <c r="D8" s="36" t="s">
        <v>2753</v>
      </c>
      <c r="E8" s="35" t="s">
        <v>368</v>
      </c>
    </row>
    <row r="9" spans="1:5" s="36" customFormat="1" ht="28.5" customHeight="1" x14ac:dyDescent="0.3">
      <c r="A9" s="36" t="s">
        <v>387</v>
      </c>
      <c r="B9" s="37" t="s">
        <v>8</v>
      </c>
      <c r="C9" s="34">
        <v>43934</v>
      </c>
      <c r="D9" s="36" t="s">
        <v>2754</v>
      </c>
      <c r="E9" s="35" t="s">
        <v>2757</v>
      </c>
    </row>
    <row r="10" spans="1:5" s="36" customFormat="1" ht="28.5" customHeight="1" x14ac:dyDescent="0.3">
      <c r="A10" s="36" t="s">
        <v>396</v>
      </c>
      <c r="B10" s="37" t="s">
        <v>8</v>
      </c>
      <c r="C10" s="34">
        <v>44005</v>
      </c>
      <c r="D10" s="36" t="s">
        <v>2754</v>
      </c>
      <c r="E10" s="35" t="s">
        <v>2758</v>
      </c>
    </row>
    <row r="11" spans="1:5" s="36" customFormat="1" ht="28.5" customHeight="1" x14ac:dyDescent="0.3">
      <c r="A11" s="36" t="s">
        <v>367</v>
      </c>
      <c r="B11" s="37" t="s">
        <v>8</v>
      </c>
      <c r="C11" s="34">
        <v>44106</v>
      </c>
      <c r="D11" s="36" t="s">
        <v>2753</v>
      </c>
      <c r="E11" s="35" t="s">
        <v>407</v>
      </c>
    </row>
    <row r="12" spans="1:5" s="36" customFormat="1" ht="28.5" customHeight="1" x14ac:dyDescent="0.3">
      <c r="A12" s="36" t="s">
        <v>541</v>
      </c>
      <c r="B12" s="37" t="s">
        <v>41</v>
      </c>
      <c r="C12" s="34">
        <v>43909</v>
      </c>
      <c r="D12" s="36" t="s">
        <v>2756</v>
      </c>
      <c r="E12" s="35" t="s">
        <v>542</v>
      </c>
    </row>
    <row r="13" spans="1:5" s="36" customFormat="1" ht="28.5" customHeight="1" x14ac:dyDescent="0.3">
      <c r="A13" s="36" t="s">
        <v>685</v>
      </c>
      <c r="B13" s="37" t="s">
        <v>14</v>
      </c>
      <c r="C13" s="34">
        <v>43903</v>
      </c>
      <c r="D13" s="36" t="s">
        <v>2753</v>
      </c>
      <c r="E13" s="35" t="s">
        <v>686</v>
      </c>
    </row>
    <row r="14" spans="1:5" s="36" customFormat="1" ht="28.5" customHeight="1" x14ac:dyDescent="0.3">
      <c r="A14" s="36" t="s">
        <v>685</v>
      </c>
      <c r="B14" s="37" t="s">
        <v>14</v>
      </c>
      <c r="C14" s="34">
        <v>43924</v>
      </c>
      <c r="D14" s="36" t="s">
        <v>2753</v>
      </c>
      <c r="E14" s="35" t="s">
        <v>690</v>
      </c>
    </row>
    <row r="15" spans="1:5" s="36" customFormat="1" ht="28.5" customHeight="1" x14ac:dyDescent="0.3">
      <c r="A15" s="36" t="s">
        <v>692</v>
      </c>
      <c r="B15" s="37" t="s">
        <v>14</v>
      </c>
      <c r="C15" s="34">
        <v>43924</v>
      </c>
      <c r="D15" s="36" t="s">
        <v>2756</v>
      </c>
      <c r="E15" s="35" t="s">
        <v>693</v>
      </c>
    </row>
    <row r="16" spans="1:5" s="36" customFormat="1" ht="28.5" customHeight="1" x14ac:dyDescent="0.3">
      <c r="A16" s="36" t="s">
        <v>685</v>
      </c>
      <c r="B16" s="37" t="s">
        <v>14</v>
      </c>
      <c r="C16" s="34">
        <v>44386</v>
      </c>
      <c r="D16" s="36" t="s">
        <v>2753</v>
      </c>
      <c r="E16" s="35" t="s">
        <v>727</v>
      </c>
    </row>
    <row r="17" spans="1:7" s="36" customFormat="1" ht="28.5" customHeight="1" x14ac:dyDescent="0.3">
      <c r="A17" s="107" t="s">
        <v>685</v>
      </c>
      <c r="B17" s="109" t="s">
        <v>14</v>
      </c>
      <c r="C17" s="108">
        <v>44536</v>
      </c>
      <c r="D17" s="107" t="s">
        <v>2753</v>
      </c>
      <c r="E17" s="106" t="s">
        <v>3451</v>
      </c>
    </row>
    <row r="18" spans="1:7" s="36" customFormat="1" ht="28.5" customHeight="1" x14ac:dyDescent="0.25">
      <c r="A18" s="107" t="s">
        <v>3477</v>
      </c>
      <c r="B18" s="109" t="s">
        <v>14</v>
      </c>
      <c r="C18" s="108">
        <v>44536</v>
      </c>
      <c r="D18" s="114" t="s">
        <v>3478</v>
      </c>
      <c r="E18" s="106" t="s">
        <v>3479</v>
      </c>
    </row>
    <row r="19" spans="1:7" s="36" customFormat="1" ht="28.5" customHeight="1" x14ac:dyDescent="0.3">
      <c r="A19" s="36" t="s">
        <v>759</v>
      </c>
      <c r="B19" s="37" t="s">
        <v>15</v>
      </c>
      <c r="C19" s="34">
        <v>43936</v>
      </c>
      <c r="D19" s="36" t="s">
        <v>2753</v>
      </c>
      <c r="E19" s="35" t="s">
        <v>2759</v>
      </c>
    </row>
    <row r="20" spans="1:7" s="36" customFormat="1" ht="28.5" customHeight="1" x14ac:dyDescent="0.3">
      <c r="A20" s="36" t="s">
        <v>879</v>
      </c>
      <c r="B20" s="37" t="s">
        <v>56</v>
      </c>
      <c r="C20" s="34">
        <v>43905</v>
      </c>
      <c r="D20" s="36" t="s">
        <v>2753</v>
      </c>
      <c r="E20" s="35" t="s">
        <v>880</v>
      </c>
    </row>
    <row r="21" spans="1:7" s="36" customFormat="1" ht="28.5" customHeight="1" x14ac:dyDescent="0.3">
      <c r="A21" s="36" t="s">
        <v>879</v>
      </c>
      <c r="B21" s="37" t="s">
        <v>56</v>
      </c>
      <c r="C21" s="34">
        <v>43950</v>
      </c>
      <c r="D21" s="36" t="s">
        <v>2753</v>
      </c>
      <c r="E21" s="35" t="s">
        <v>886</v>
      </c>
    </row>
    <row r="22" spans="1:7" s="36" customFormat="1" ht="28.5" customHeight="1" x14ac:dyDescent="0.3">
      <c r="A22" s="36" t="s">
        <v>2760</v>
      </c>
      <c r="B22" s="37" t="s">
        <v>56</v>
      </c>
      <c r="C22" s="34">
        <v>44088</v>
      </c>
      <c r="D22" s="36" t="s">
        <v>2753</v>
      </c>
      <c r="E22" s="35" t="s">
        <v>889</v>
      </c>
    </row>
    <row r="23" spans="1:7" s="36" customFormat="1" ht="28.5" customHeight="1" x14ac:dyDescent="0.3">
      <c r="A23" s="36" t="s">
        <v>2760</v>
      </c>
      <c r="B23" s="37" t="s">
        <v>56</v>
      </c>
      <c r="C23" s="34">
        <v>44231</v>
      </c>
      <c r="D23" s="36" t="s">
        <v>2753</v>
      </c>
      <c r="E23" s="35" t="s">
        <v>893</v>
      </c>
    </row>
    <row r="24" spans="1:7" s="36" customFormat="1" ht="28.5" customHeight="1" x14ac:dyDescent="0.3">
      <c r="A24" s="36" t="s">
        <v>1060</v>
      </c>
      <c r="B24" s="37" t="s">
        <v>19</v>
      </c>
      <c r="C24" s="34">
        <v>43924</v>
      </c>
      <c r="D24" s="36" t="s">
        <v>2753</v>
      </c>
      <c r="E24" s="35" t="s">
        <v>1061</v>
      </c>
    </row>
    <row r="25" spans="1:7" s="36" customFormat="1" ht="28.5" customHeight="1" x14ac:dyDescent="0.3">
      <c r="A25" s="36" t="s">
        <v>1089</v>
      </c>
      <c r="B25" s="37" t="s">
        <v>20</v>
      </c>
      <c r="C25" s="34">
        <v>43914</v>
      </c>
      <c r="D25" s="36" t="s">
        <v>2754</v>
      </c>
      <c r="E25" s="35" t="s">
        <v>1090</v>
      </c>
    </row>
    <row r="26" spans="1:7" s="36" customFormat="1" ht="28.5" customHeight="1" x14ac:dyDescent="0.3">
      <c r="A26" s="36" t="s">
        <v>1138</v>
      </c>
      <c r="B26" s="37" t="s">
        <v>20</v>
      </c>
      <c r="C26" s="34">
        <v>44082</v>
      </c>
      <c r="D26" s="36" t="s">
        <v>2756</v>
      </c>
      <c r="E26" s="35" t="s">
        <v>2761</v>
      </c>
    </row>
    <row r="27" spans="1:7" s="36" customFormat="1" ht="28.5" customHeight="1" x14ac:dyDescent="0.3">
      <c r="A27" s="36" t="s">
        <v>1183</v>
      </c>
      <c r="B27" s="37" t="s">
        <v>22</v>
      </c>
      <c r="C27" s="34">
        <v>43892</v>
      </c>
      <c r="D27" s="36" t="s">
        <v>2753</v>
      </c>
      <c r="E27" s="35" t="s">
        <v>1184</v>
      </c>
    </row>
    <row r="28" spans="1:7" s="36" customFormat="1" ht="28.5" customHeight="1" x14ac:dyDescent="0.3">
      <c r="A28" s="36" t="s">
        <v>1197</v>
      </c>
      <c r="B28" s="37" t="s">
        <v>22</v>
      </c>
      <c r="C28" s="34">
        <v>43909</v>
      </c>
      <c r="D28" s="36" t="s">
        <v>2753</v>
      </c>
      <c r="E28" s="35" t="s">
        <v>1198</v>
      </c>
    </row>
    <row r="29" spans="1:7" s="36" customFormat="1" ht="28.5" customHeight="1" x14ac:dyDescent="0.3">
      <c r="A29" s="36" t="s">
        <v>1206</v>
      </c>
      <c r="B29" s="37" t="s">
        <v>22</v>
      </c>
      <c r="C29" s="34">
        <v>43935</v>
      </c>
      <c r="D29" s="36" t="s">
        <v>2753</v>
      </c>
      <c r="E29" s="35" t="s">
        <v>1207</v>
      </c>
    </row>
    <row r="30" spans="1:7" ht="28.5" customHeight="1" x14ac:dyDescent="0.25">
      <c r="A30" s="36" t="s">
        <v>1212</v>
      </c>
      <c r="B30" s="37" t="s">
        <v>22</v>
      </c>
      <c r="C30" s="34">
        <v>43970</v>
      </c>
      <c r="D30" s="36" t="s">
        <v>2756</v>
      </c>
      <c r="E30" s="35" t="s">
        <v>1213</v>
      </c>
      <c r="G30" s="36"/>
    </row>
    <row r="31" spans="1:7" ht="28.5" customHeight="1" x14ac:dyDescent="0.25">
      <c r="A31" s="36" t="s">
        <v>1221</v>
      </c>
      <c r="B31" s="37" t="s">
        <v>22</v>
      </c>
      <c r="C31" s="34">
        <v>44000</v>
      </c>
      <c r="D31" s="36" t="s">
        <v>2756</v>
      </c>
      <c r="E31" s="35" t="s">
        <v>1222</v>
      </c>
      <c r="G31" s="36"/>
    </row>
    <row r="32" spans="1:7" s="36" customFormat="1" ht="28.5" customHeight="1" x14ac:dyDescent="0.3">
      <c r="A32" s="36" t="s">
        <v>1320</v>
      </c>
      <c r="B32" s="37" t="s">
        <v>21</v>
      </c>
      <c r="C32" s="34">
        <v>43917</v>
      </c>
      <c r="D32" s="36" t="s">
        <v>2753</v>
      </c>
      <c r="E32" s="35" t="s">
        <v>2762</v>
      </c>
    </row>
    <row r="33" spans="1:11" ht="28.5" customHeight="1" x14ac:dyDescent="0.25">
      <c r="A33" s="36" t="s">
        <v>1320</v>
      </c>
      <c r="B33" s="37" t="s">
        <v>21</v>
      </c>
      <c r="C33" s="34">
        <v>44232</v>
      </c>
      <c r="D33" s="36" t="s">
        <v>2753</v>
      </c>
      <c r="E33" s="35" t="s">
        <v>1401</v>
      </c>
      <c r="G33" s="36"/>
    </row>
    <row r="34" spans="1:11" s="36" customFormat="1" ht="28.5" customHeight="1" x14ac:dyDescent="0.3">
      <c r="A34" s="36" t="s">
        <v>1500</v>
      </c>
      <c r="B34" s="37" t="s">
        <v>24</v>
      </c>
      <c r="C34" s="34">
        <v>44274</v>
      </c>
      <c r="D34" s="36" t="s">
        <v>2756</v>
      </c>
      <c r="E34" s="35" t="s">
        <v>1501</v>
      </c>
    </row>
    <row r="35" spans="1:11" ht="28.5" customHeight="1" x14ac:dyDescent="0.25">
      <c r="A35" s="36" t="s">
        <v>1633</v>
      </c>
      <c r="B35" s="37" t="s">
        <v>28</v>
      </c>
      <c r="C35" s="34">
        <v>43910</v>
      </c>
      <c r="D35" s="36" t="s">
        <v>2753</v>
      </c>
      <c r="E35" s="35" t="s">
        <v>2763</v>
      </c>
      <c r="G35" s="36"/>
    </row>
    <row r="36" spans="1:11" ht="28.5" customHeight="1" x14ac:dyDescent="0.25">
      <c r="A36" s="36" t="s">
        <v>1704</v>
      </c>
      <c r="B36" s="37" t="s">
        <v>27</v>
      </c>
      <c r="C36" s="34">
        <v>43909</v>
      </c>
      <c r="D36" s="36" t="s">
        <v>2753</v>
      </c>
      <c r="E36" s="35" t="s">
        <v>1705</v>
      </c>
      <c r="G36" s="36"/>
    </row>
    <row r="37" spans="1:11" ht="28.5" customHeight="1" x14ac:dyDescent="0.25">
      <c r="A37" s="36" t="s">
        <v>1711</v>
      </c>
      <c r="B37" s="37" t="s">
        <v>27</v>
      </c>
      <c r="C37" s="34">
        <v>43956</v>
      </c>
      <c r="D37" s="36" t="s">
        <v>2754</v>
      </c>
      <c r="E37" s="35" t="s">
        <v>2764</v>
      </c>
      <c r="G37" s="36"/>
    </row>
    <row r="38" spans="1:11" ht="28.5" customHeight="1" x14ac:dyDescent="0.25">
      <c r="A38" s="36" t="s">
        <v>1784</v>
      </c>
      <c r="B38" s="37" t="s">
        <v>30</v>
      </c>
      <c r="C38" s="34">
        <v>43906</v>
      </c>
      <c r="D38" s="36" t="s">
        <v>2756</v>
      </c>
      <c r="E38" s="35" t="s">
        <v>1785</v>
      </c>
      <c r="G38" s="36"/>
    </row>
    <row r="39" spans="1:11" ht="28.5" customHeight="1" x14ac:dyDescent="0.25">
      <c r="A39" s="36" t="s">
        <v>1835</v>
      </c>
      <c r="B39" s="37" t="s">
        <v>32</v>
      </c>
      <c r="C39" s="34">
        <v>43916</v>
      </c>
      <c r="D39" s="36" t="s">
        <v>2753</v>
      </c>
      <c r="E39" s="35" t="s">
        <v>1836</v>
      </c>
      <c r="G39" s="36"/>
    </row>
    <row r="40" spans="1:11" s="47" customFormat="1" ht="28.5" customHeight="1" x14ac:dyDescent="0.25">
      <c r="A40" s="36" t="s">
        <v>1882</v>
      </c>
      <c r="B40" s="37" t="s">
        <v>33</v>
      </c>
      <c r="C40" s="34">
        <v>43909</v>
      </c>
      <c r="D40" s="36" t="s">
        <v>2754</v>
      </c>
      <c r="E40" s="35" t="s">
        <v>1883</v>
      </c>
      <c r="F40" s="36"/>
      <c r="G40" s="36"/>
      <c r="H40" s="36"/>
      <c r="I40" s="35"/>
      <c r="J40" s="50"/>
    </row>
    <row r="41" spans="1:11" customFormat="1" ht="28.5" customHeight="1" x14ac:dyDescent="0.3">
      <c r="A41" s="36" t="s">
        <v>1888</v>
      </c>
      <c r="B41" s="37" t="s">
        <v>33</v>
      </c>
      <c r="C41" s="34">
        <v>43914</v>
      </c>
      <c r="D41" s="36" t="s">
        <v>2753</v>
      </c>
      <c r="E41" s="35" t="s">
        <v>1889</v>
      </c>
      <c r="F41" s="36"/>
      <c r="G41" s="36"/>
      <c r="H41" s="35"/>
      <c r="I41" s="2"/>
      <c r="J41" s="35"/>
      <c r="K41" s="4"/>
    </row>
    <row r="42" spans="1:11" customFormat="1" ht="28.5" customHeight="1" x14ac:dyDescent="0.3">
      <c r="A42" s="35" t="s">
        <v>1902</v>
      </c>
      <c r="B42" s="37" t="s">
        <v>33</v>
      </c>
      <c r="C42" s="34">
        <v>43937</v>
      </c>
      <c r="D42" s="36" t="s">
        <v>2754</v>
      </c>
      <c r="E42" s="35" t="s">
        <v>1903</v>
      </c>
      <c r="F42" s="36"/>
      <c r="G42" s="36"/>
      <c r="H42" s="35"/>
      <c r="I42" s="2"/>
      <c r="J42" s="35"/>
      <c r="K42" s="4"/>
    </row>
    <row r="43" spans="1:11" customFormat="1" ht="28.5" customHeight="1" x14ac:dyDescent="0.3">
      <c r="A43" s="36" t="s">
        <v>1934</v>
      </c>
      <c r="B43" s="37" t="s">
        <v>34</v>
      </c>
      <c r="C43" s="34">
        <v>43907</v>
      </c>
      <c r="D43" s="36" t="s">
        <v>2753</v>
      </c>
      <c r="E43" s="35" t="s">
        <v>1935</v>
      </c>
      <c r="F43" s="37"/>
      <c r="G43" s="36"/>
      <c r="H43" s="35"/>
      <c r="I43" s="2"/>
      <c r="J43" s="35"/>
      <c r="K43" s="53"/>
    </row>
    <row r="44" spans="1:11" ht="28.5" customHeight="1" x14ac:dyDescent="0.25">
      <c r="A44" s="36" t="s">
        <v>1936</v>
      </c>
      <c r="B44" s="37" t="s">
        <v>34</v>
      </c>
      <c r="C44" s="34">
        <v>43907</v>
      </c>
      <c r="D44" s="36" t="s">
        <v>2756</v>
      </c>
      <c r="E44" s="35" t="s">
        <v>1937</v>
      </c>
    </row>
    <row r="45" spans="1:11" ht="28.5" customHeight="1" x14ac:dyDescent="0.25">
      <c r="A45" s="36" t="s">
        <v>1936</v>
      </c>
      <c r="B45" s="37" t="s">
        <v>34</v>
      </c>
      <c r="C45" s="34">
        <v>44475</v>
      </c>
      <c r="D45" s="36" t="s">
        <v>2753</v>
      </c>
      <c r="E45" s="35" t="s">
        <v>1963</v>
      </c>
    </row>
    <row r="46" spans="1:11" ht="28.5" customHeight="1" x14ac:dyDescent="0.25">
      <c r="A46" s="36" t="s">
        <v>1984</v>
      </c>
      <c r="B46" s="37" t="s">
        <v>35</v>
      </c>
      <c r="C46" s="34">
        <v>44147</v>
      </c>
      <c r="D46" s="36" t="s">
        <v>2753</v>
      </c>
      <c r="E46" s="35" t="s">
        <v>1985</v>
      </c>
    </row>
    <row r="47" spans="1:11" ht="28.5" customHeight="1" x14ac:dyDescent="0.25">
      <c r="A47" s="36" t="s">
        <v>2063</v>
      </c>
      <c r="B47" s="37" t="s">
        <v>36</v>
      </c>
      <c r="C47" s="34">
        <v>44403</v>
      </c>
      <c r="D47" s="36" t="s">
        <v>2753</v>
      </c>
      <c r="E47" s="35" t="s">
        <v>2064</v>
      </c>
    </row>
    <row r="48" spans="1:11" ht="28.5" customHeight="1" x14ac:dyDescent="0.25">
      <c r="A48" s="36" t="s">
        <v>2282</v>
      </c>
      <c r="B48" s="37" t="s">
        <v>43</v>
      </c>
      <c r="C48" s="34">
        <v>43857</v>
      </c>
      <c r="D48" s="36" t="s">
        <v>2753</v>
      </c>
      <c r="E48" s="44" t="s">
        <v>2283</v>
      </c>
    </row>
    <row r="49" spans="1:5" ht="28.5" customHeight="1" x14ac:dyDescent="0.25">
      <c r="A49" s="36" t="s">
        <v>2285</v>
      </c>
      <c r="B49" s="37" t="s">
        <v>43</v>
      </c>
      <c r="C49" s="34">
        <v>43857</v>
      </c>
      <c r="D49" s="36" t="s">
        <v>2756</v>
      </c>
      <c r="E49" s="35" t="s">
        <v>2286</v>
      </c>
    </row>
    <row r="50" spans="1:5" ht="28.5" customHeight="1" x14ac:dyDescent="0.25">
      <c r="A50" s="36" t="s">
        <v>2220</v>
      </c>
      <c r="B50" s="37" t="s">
        <v>43</v>
      </c>
      <c r="C50" s="34">
        <v>43897</v>
      </c>
      <c r="D50" s="36" t="s">
        <v>2756</v>
      </c>
      <c r="E50" s="35" t="s">
        <v>2221</v>
      </c>
    </row>
    <row r="51" spans="1:5" ht="28.5" customHeight="1" x14ac:dyDescent="0.25">
      <c r="A51" s="36" t="s">
        <v>2256</v>
      </c>
      <c r="B51" s="37" t="s">
        <v>43</v>
      </c>
      <c r="C51" s="34">
        <v>44002</v>
      </c>
      <c r="D51" s="36" t="s">
        <v>2754</v>
      </c>
      <c r="E51" s="35" t="s">
        <v>2257</v>
      </c>
    </row>
    <row r="52" spans="1:5" ht="28.5" customHeight="1" x14ac:dyDescent="0.25">
      <c r="A52" s="36" t="s">
        <v>2266</v>
      </c>
      <c r="B52" s="37" t="s">
        <v>43</v>
      </c>
      <c r="C52" s="34">
        <v>44063</v>
      </c>
      <c r="D52" s="36" t="s">
        <v>2753</v>
      </c>
      <c r="E52" s="35" t="s">
        <v>2765</v>
      </c>
    </row>
    <row r="53" spans="1:5" ht="28.5" customHeight="1" x14ac:dyDescent="0.25">
      <c r="A53" s="36" t="s">
        <v>2282</v>
      </c>
      <c r="B53" s="37" t="s">
        <v>43</v>
      </c>
      <c r="C53" s="34">
        <v>44162</v>
      </c>
      <c r="D53" s="36" t="s">
        <v>2753</v>
      </c>
      <c r="E53" s="44" t="s">
        <v>2283</v>
      </c>
    </row>
    <row r="54" spans="1:5" ht="28.5" customHeight="1" x14ac:dyDescent="0.25">
      <c r="A54" s="36" t="s">
        <v>2285</v>
      </c>
      <c r="B54" s="37" t="s">
        <v>43</v>
      </c>
      <c r="C54" s="34">
        <v>44162</v>
      </c>
      <c r="D54" s="36" t="s">
        <v>2756</v>
      </c>
      <c r="E54" s="35" t="s">
        <v>2286</v>
      </c>
    </row>
    <row r="55" spans="1:5" ht="28.5" customHeight="1" x14ac:dyDescent="0.25">
      <c r="A55" s="36" t="s">
        <v>2292</v>
      </c>
      <c r="B55" s="37" t="s">
        <v>43</v>
      </c>
      <c r="C55" s="34">
        <v>44251</v>
      </c>
      <c r="D55" s="36" t="s">
        <v>2753</v>
      </c>
      <c r="E55" s="35" t="s">
        <v>2293</v>
      </c>
    </row>
    <row r="56" spans="1:5" ht="28.5" customHeight="1" x14ac:dyDescent="0.25">
      <c r="A56" s="36" t="s">
        <v>2295</v>
      </c>
      <c r="B56" s="37" t="s">
        <v>43</v>
      </c>
      <c r="C56" s="34">
        <v>44251</v>
      </c>
      <c r="D56" s="36" t="s">
        <v>2756</v>
      </c>
      <c r="E56" s="35" t="s">
        <v>2296</v>
      </c>
    </row>
    <row r="57" spans="1:5" ht="28.5" customHeight="1" x14ac:dyDescent="0.25">
      <c r="A57" s="36" t="s">
        <v>2292</v>
      </c>
      <c r="B57" s="37" t="s">
        <v>43</v>
      </c>
      <c r="C57" s="34">
        <v>44378</v>
      </c>
      <c r="D57" s="36" t="s">
        <v>2753</v>
      </c>
      <c r="E57" s="35" t="s">
        <v>2304</v>
      </c>
    </row>
    <row r="58" spans="1:5" ht="28.5" customHeight="1" x14ac:dyDescent="0.25">
      <c r="A58" s="36" t="s">
        <v>2292</v>
      </c>
      <c r="B58" s="37" t="s">
        <v>43</v>
      </c>
      <c r="C58" s="34">
        <v>44454</v>
      </c>
      <c r="D58" s="36" t="s">
        <v>2753</v>
      </c>
      <c r="E58" s="35" t="s">
        <v>2311</v>
      </c>
    </row>
    <row r="59" spans="1:5" ht="28.5" customHeight="1" x14ac:dyDescent="0.25">
      <c r="A59" s="36" t="s">
        <v>2292</v>
      </c>
      <c r="B59" s="37" t="s">
        <v>43</v>
      </c>
      <c r="C59" s="34">
        <v>44509</v>
      </c>
      <c r="D59" s="36" t="s">
        <v>2753</v>
      </c>
      <c r="E59" s="35" t="s">
        <v>3338</v>
      </c>
    </row>
    <row r="60" spans="1:5" ht="28.5" x14ac:dyDescent="0.25">
      <c r="A60" s="36" t="s">
        <v>2335</v>
      </c>
      <c r="B60" s="37" t="s">
        <v>46</v>
      </c>
      <c r="C60" s="34">
        <v>43905</v>
      </c>
      <c r="D60" s="36" t="s">
        <v>2753</v>
      </c>
      <c r="E60" s="35" t="s">
        <v>2336</v>
      </c>
    </row>
    <row r="61" spans="1:5" ht="57" x14ac:dyDescent="0.25">
      <c r="A61" s="36" t="s">
        <v>2485</v>
      </c>
      <c r="B61" s="37" t="s">
        <v>47</v>
      </c>
      <c r="C61" s="34">
        <v>44049</v>
      </c>
      <c r="D61" s="36" t="s">
        <v>2756</v>
      </c>
      <c r="E61" s="44" t="s">
        <v>2486</v>
      </c>
    </row>
  </sheetData>
  <autoFilter ref="A1:E61" xr:uid="{00000000-0009-0000-0000-000004000000}">
    <sortState xmlns:xlrd2="http://schemas.microsoft.com/office/spreadsheetml/2017/richdata2" ref="A2:E61">
      <sortCondition ref="B1:B61"/>
    </sortState>
  </autoFilter>
  <pageMargins left="0.7" right="0.7" top="0.75" bottom="0.75" header="0.3" footer="0.3"/>
  <pageSetup paperSize="9" orientation="portrait"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'C:\Users\ad005059\Downloads\[MP measures_202005.xlsx]setting'!#REF!</xm:f>
          </x14:formula1>
          <xm:sqref>B18 B54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tint="0.39997558519241921"/>
  </sheetPr>
  <dimension ref="A1:Y145"/>
  <sheetViews>
    <sheetView zoomScale="80" zoomScaleNormal="80" workbookViewId="0">
      <pane xSplit="3" ySplit="2" topLeftCell="D3" activePane="bottomRight" state="frozen"/>
      <selection pane="topRight" activeCell="D1" sqref="D1"/>
      <selection pane="bottomLeft" activeCell="A3" sqref="A3"/>
      <selection pane="bottomRight" activeCell="J1" sqref="J1:J1048576"/>
    </sheetView>
  </sheetViews>
  <sheetFormatPr defaultColWidth="9" defaultRowHeight="28.5" customHeight="1" x14ac:dyDescent="0.3"/>
  <cols>
    <col min="1" max="1" width="17.625" style="37" customWidth="1"/>
    <col min="2" max="2" width="10.625" style="37" customWidth="1"/>
    <col min="3" max="3" width="33.125" style="57" customWidth="1"/>
    <col min="4" max="7" width="10.625" style="37" customWidth="1"/>
    <col min="8" max="9" width="10.625" style="59" customWidth="1"/>
    <col min="10" max="10" width="10.625" style="37" customWidth="1"/>
    <col min="11" max="21" width="10.625" style="59" customWidth="1"/>
    <col min="22" max="22" width="177.125" style="46" bestFit="1" customWidth="1"/>
    <col min="23" max="16384" width="9" style="37"/>
  </cols>
  <sheetData>
    <row r="1" spans="1:25" s="3" customFormat="1" ht="28.5" customHeight="1" x14ac:dyDescent="0.3">
      <c r="A1" s="128" t="s">
        <v>22</v>
      </c>
      <c r="B1" s="128" t="s">
        <v>202</v>
      </c>
      <c r="C1" s="129" t="s">
        <v>2766</v>
      </c>
      <c r="D1" s="128" t="s">
        <v>2767</v>
      </c>
      <c r="E1" s="128" t="s">
        <v>2768</v>
      </c>
      <c r="F1" s="128" t="s">
        <v>2769</v>
      </c>
      <c r="G1" s="128" t="s">
        <v>2770</v>
      </c>
      <c r="H1" s="128" t="s">
        <v>2773</v>
      </c>
      <c r="I1" s="128"/>
      <c r="J1" s="128" t="s">
        <v>2774</v>
      </c>
      <c r="K1" s="128" t="s">
        <v>2775</v>
      </c>
      <c r="L1" s="128" t="s">
        <v>2776</v>
      </c>
      <c r="M1" s="128" t="s">
        <v>2777</v>
      </c>
      <c r="N1" s="128" t="s">
        <v>2778</v>
      </c>
      <c r="O1" s="128" t="s">
        <v>2779</v>
      </c>
      <c r="P1" s="128"/>
      <c r="Q1" s="128"/>
      <c r="R1" s="128"/>
      <c r="S1" s="128"/>
      <c r="T1" s="128"/>
      <c r="U1" s="128"/>
      <c r="V1" s="56"/>
    </row>
    <row r="2" spans="1:25" s="3" customFormat="1" ht="28.5" customHeight="1" x14ac:dyDescent="0.3">
      <c r="A2" s="128"/>
      <c r="B2" s="128"/>
      <c r="C2" s="129"/>
      <c r="D2" s="128"/>
      <c r="E2" s="128"/>
      <c r="F2" s="128"/>
      <c r="G2" s="128"/>
      <c r="H2" s="3" t="s">
        <v>2780</v>
      </c>
      <c r="I2" s="3" t="s">
        <v>2781</v>
      </c>
      <c r="J2" s="128"/>
      <c r="K2" s="128"/>
      <c r="L2" s="128"/>
      <c r="M2" s="128"/>
      <c r="N2" s="128"/>
      <c r="O2" s="3" t="s">
        <v>2773</v>
      </c>
      <c r="P2" s="3" t="s">
        <v>2772</v>
      </c>
      <c r="Q2" s="3" t="s">
        <v>2782</v>
      </c>
      <c r="R2" s="3" t="s">
        <v>2774</v>
      </c>
      <c r="S2" s="3" t="s">
        <v>2771</v>
      </c>
      <c r="T2" s="3" t="s">
        <v>2783</v>
      </c>
      <c r="U2" s="3" t="s">
        <v>13</v>
      </c>
      <c r="V2" s="56" t="s">
        <v>2542</v>
      </c>
    </row>
    <row r="3" spans="1:25" ht="28.5" customHeight="1" x14ac:dyDescent="0.3">
      <c r="A3" s="37" t="s">
        <v>211</v>
      </c>
      <c r="B3" s="37" t="s">
        <v>44</v>
      </c>
      <c r="C3" s="57" t="s">
        <v>2784</v>
      </c>
      <c r="D3" s="37" t="s">
        <v>2785</v>
      </c>
      <c r="E3" s="58">
        <v>43904</v>
      </c>
      <c r="F3" s="58">
        <v>43904</v>
      </c>
      <c r="G3" s="58">
        <v>44742</v>
      </c>
      <c r="H3" s="59" t="s">
        <v>240</v>
      </c>
      <c r="J3" s="37" t="s">
        <v>2786</v>
      </c>
      <c r="L3" s="59" t="s">
        <v>240</v>
      </c>
      <c r="N3" s="59" t="s">
        <v>240</v>
      </c>
    </row>
    <row r="4" spans="1:25" ht="28.5" customHeight="1" x14ac:dyDescent="0.3">
      <c r="A4" s="37" t="s">
        <v>224</v>
      </c>
      <c r="B4" s="37" t="s">
        <v>44</v>
      </c>
      <c r="C4" s="57" t="s">
        <v>2787</v>
      </c>
      <c r="D4" s="37" t="s">
        <v>2788</v>
      </c>
      <c r="E4" s="58">
        <v>44018</v>
      </c>
      <c r="F4" s="58">
        <v>44024</v>
      </c>
      <c r="G4" s="58"/>
      <c r="H4" s="59" t="s">
        <v>240</v>
      </c>
      <c r="N4" s="59" t="s">
        <v>240</v>
      </c>
    </row>
    <row r="5" spans="1:25" ht="28.5" customHeight="1" x14ac:dyDescent="0.3">
      <c r="A5" s="36" t="s">
        <v>234</v>
      </c>
      <c r="B5" s="37" t="s">
        <v>44</v>
      </c>
      <c r="C5" s="57" t="s">
        <v>2789</v>
      </c>
      <c r="D5" s="37" t="s">
        <v>2790</v>
      </c>
      <c r="E5" s="58">
        <v>44294</v>
      </c>
      <c r="F5" s="58">
        <v>44307</v>
      </c>
      <c r="H5" s="59" t="s">
        <v>240</v>
      </c>
      <c r="N5" s="59" t="s">
        <v>240</v>
      </c>
      <c r="V5" s="63" t="s">
        <v>236</v>
      </c>
      <c r="Y5" s="61"/>
    </row>
    <row r="6" spans="1:25" ht="28.5" customHeight="1" x14ac:dyDescent="0.3">
      <c r="A6" s="37" t="s">
        <v>254</v>
      </c>
      <c r="B6" s="37" t="s">
        <v>4</v>
      </c>
      <c r="C6" s="57" t="s">
        <v>2791</v>
      </c>
      <c r="E6" s="58">
        <v>43909</v>
      </c>
      <c r="F6" s="58"/>
      <c r="I6" s="59" t="s">
        <v>240</v>
      </c>
      <c r="L6" s="59" t="s">
        <v>240</v>
      </c>
      <c r="N6" s="59" t="s">
        <v>240</v>
      </c>
      <c r="P6" s="46"/>
    </row>
    <row r="7" spans="1:25" ht="28.5" customHeight="1" x14ac:dyDescent="0.3">
      <c r="A7" s="57" t="s">
        <v>273</v>
      </c>
      <c r="B7" s="37" t="s">
        <v>4</v>
      </c>
      <c r="C7" s="57" t="s">
        <v>2792</v>
      </c>
      <c r="E7" s="58">
        <v>44049</v>
      </c>
      <c r="F7" s="58"/>
      <c r="I7" s="59" t="s">
        <v>240</v>
      </c>
      <c r="N7" s="59" t="s">
        <v>240</v>
      </c>
    </row>
    <row r="8" spans="1:25" ht="28.5" customHeight="1" x14ac:dyDescent="0.3">
      <c r="A8" s="37" t="s">
        <v>285</v>
      </c>
      <c r="B8" s="37" t="s">
        <v>4</v>
      </c>
      <c r="C8" s="57" t="s">
        <v>2793</v>
      </c>
      <c r="E8" s="58">
        <v>44119</v>
      </c>
      <c r="F8" s="58"/>
      <c r="I8" s="59" t="s">
        <v>240</v>
      </c>
      <c r="L8" s="59" t="s">
        <v>240</v>
      </c>
      <c r="N8" s="59" t="s">
        <v>240</v>
      </c>
    </row>
    <row r="9" spans="1:25" ht="28.5" customHeight="1" x14ac:dyDescent="0.3">
      <c r="A9" s="37" t="s">
        <v>301</v>
      </c>
      <c r="B9" s="37" t="s">
        <v>6</v>
      </c>
      <c r="C9" s="57" t="s">
        <v>2794</v>
      </c>
      <c r="E9" s="58">
        <v>43906</v>
      </c>
      <c r="F9" s="58"/>
      <c r="H9" s="59" t="s">
        <v>240</v>
      </c>
      <c r="O9" s="59" t="s">
        <v>240</v>
      </c>
    </row>
    <row r="10" spans="1:25" ht="28.5" customHeight="1" x14ac:dyDescent="0.3">
      <c r="A10" s="37" t="s">
        <v>311</v>
      </c>
      <c r="B10" s="37" t="s">
        <v>6</v>
      </c>
      <c r="C10" s="57" t="s">
        <v>2795</v>
      </c>
      <c r="D10" s="37" t="s">
        <v>2796</v>
      </c>
      <c r="E10" s="58">
        <v>43909</v>
      </c>
      <c r="F10" s="58">
        <v>43927</v>
      </c>
      <c r="G10" s="58">
        <v>44377</v>
      </c>
      <c r="I10" s="59" t="s">
        <v>240</v>
      </c>
      <c r="J10" s="37" t="s">
        <v>2797</v>
      </c>
      <c r="L10" s="59" t="s">
        <v>240</v>
      </c>
      <c r="R10" s="59" t="s">
        <v>240</v>
      </c>
      <c r="S10" s="59" t="s">
        <v>240</v>
      </c>
      <c r="U10" s="59" t="s">
        <v>240</v>
      </c>
      <c r="V10" s="46" t="s">
        <v>2798</v>
      </c>
    </row>
    <row r="11" spans="1:25" ht="28.5" customHeight="1" x14ac:dyDescent="0.3">
      <c r="A11" s="37" t="s">
        <v>320</v>
      </c>
      <c r="B11" s="37" t="s">
        <v>6</v>
      </c>
      <c r="C11" s="57" t="s">
        <v>2799</v>
      </c>
      <c r="E11" s="58">
        <v>43956</v>
      </c>
      <c r="F11" s="58"/>
      <c r="G11" s="46"/>
      <c r="H11" s="59" t="s">
        <v>240</v>
      </c>
      <c r="I11" s="37"/>
      <c r="K11" s="37"/>
      <c r="L11" s="37"/>
      <c r="M11" s="37"/>
      <c r="N11" s="37"/>
      <c r="O11" s="37"/>
      <c r="P11" s="59" t="s">
        <v>240</v>
      </c>
      <c r="Q11" s="37"/>
      <c r="R11" s="37"/>
      <c r="S11" s="37"/>
      <c r="T11" s="37"/>
      <c r="U11" s="37"/>
      <c r="V11" s="46" t="s">
        <v>2800</v>
      </c>
    </row>
    <row r="12" spans="1:25" ht="28.5" customHeight="1" x14ac:dyDescent="0.3">
      <c r="A12" s="37" t="s">
        <v>370</v>
      </c>
      <c r="B12" s="37" t="s">
        <v>8</v>
      </c>
      <c r="C12" s="57" t="s">
        <v>2801</v>
      </c>
      <c r="D12" s="37" t="s">
        <v>2802</v>
      </c>
      <c r="E12" s="58">
        <v>43913</v>
      </c>
      <c r="F12" s="58">
        <v>43927</v>
      </c>
      <c r="G12" s="58">
        <v>43951</v>
      </c>
      <c r="H12" s="59" t="s">
        <v>240</v>
      </c>
      <c r="J12" s="37" t="s">
        <v>2803</v>
      </c>
      <c r="N12" s="59" t="s">
        <v>240</v>
      </c>
      <c r="V12" s="63" t="s">
        <v>2804</v>
      </c>
    </row>
    <row r="13" spans="1:25" ht="28.5" customHeight="1" x14ac:dyDescent="0.3">
      <c r="A13" s="37" t="s">
        <v>373</v>
      </c>
      <c r="B13" s="37" t="s">
        <v>8</v>
      </c>
      <c r="C13" s="57" t="s">
        <v>2794</v>
      </c>
      <c r="E13" s="58">
        <v>43913</v>
      </c>
      <c r="F13" s="58"/>
      <c r="I13" s="59" t="s">
        <v>240</v>
      </c>
      <c r="J13" s="37" t="s">
        <v>2805</v>
      </c>
      <c r="N13" s="59" t="s">
        <v>240</v>
      </c>
    </row>
    <row r="14" spans="1:25" ht="28.5" customHeight="1" x14ac:dyDescent="0.3">
      <c r="A14" s="37" t="s">
        <v>378</v>
      </c>
      <c r="B14" s="37" t="s">
        <v>8</v>
      </c>
      <c r="C14" s="57" t="s">
        <v>2806</v>
      </c>
      <c r="E14" s="58">
        <v>43917</v>
      </c>
      <c r="F14" s="58"/>
      <c r="H14" s="59" t="s">
        <v>240</v>
      </c>
      <c r="J14" s="37" t="s">
        <v>2807</v>
      </c>
      <c r="K14" s="60">
        <v>0.85</v>
      </c>
      <c r="L14" s="59" t="s">
        <v>240</v>
      </c>
      <c r="N14" s="59" t="s">
        <v>240</v>
      </c>
      <c r="V14" s="46" t="s">
        <v>2808</v>
      </c>
    </row>
    <row r="15" spans="1:25" ht="28.5" customHeight="1" x14ac:dyDescent="0.3">
      <c r="A15" s="37" t="s">
        <v>384</v>
      </c>
      <c r="B15" s="37" t="s">
        <v>8</v>
      </c>
      <c r="C15" s="57" t="s">
        <v>2809</v>
      </c>
      <c r="D15" s="37" t="s">
        <v>2810</v>
      </c>
      <c r="E15" s="58">
        <v>43923</v>
      </c>
      <c r="F15" s="58">
        <v>43934</v>
      </c>
      <c r="H15" s="59" t="s">
        <v>240</v>
      </c>
      <c r="J15" s="37" t="s">
        <v>2811</v>
      </c>
      <c r="N15" s="59" t="s">
        <v>240</v>
      </c>
      <c r="V15" t="s">
        <v>2812</v>
      </c>
    </row>
    <row r="16" spans="1:25" ht="28.5" customHeight="1" x14ac:dyDescent="0.3">
      <c r="A16" s="36" t="s">
        <v>420</v>
      </c>
      <c r="B16" s="37" t="s">
        <v>8</v>
      </c>
      <c r="C16" s="57" t="s">
        <v>2813</v>
      </c>
      <c r="D16" s="37" t="s">
        <v>2814</v>
      </c>
      <c r="E16" s="58">
        <v>44378</v>
      </c>
      <c r="F16" s="58">
        <v>44516</v>
      </c>
      <c r="H16" s="59" t="s">
        <v>240</v>
      </c>
    </row>
    <row r="17" spans="1:22" ht="28.5" customHeight="1" x14ac:dyDescent="0.3">
      <c r="A17" s="36" t="s">
        <v>423</v>
      </c>
      <c r="B17" s="37" t="s">
        <v>8</v>
      </c>
      <c r="C17" s="57" t="s">
        <v>2815</v>
      </c>
      <c r="D17" s="37" t="s">
        <v>2816</v>
      </c>
      <c r="E17" s="58">
        <v>44378</v>
      </c>
      <c r="F17" s="58">
        <v>44516</v>
      </c>
    </row>
    <row r="18" spans="1:22" ht="28.5" customHeight="1" x14ac:dyDescent="0.3">
      <c r="A18" s="37" t="s">
        <v>431</v>
      </c>
      <c r="B18" s="37" t="s">
        <v>10</v>
      </c>
      <c r="C18" s="57" t="s">
        <v>2817</v>
      </c>
      <c r="E18" s="58">
        <v>43902</v>
      </c>
      <c r="F18" s="58"/>
      <c r="G18" s="58">
        <v>44326</v>
      </c>
      <c r="H18" s="59" t="s">
        <v>240</v>
      </c>
      <c r="O18" s="59" t="s">
        <v>240</v>
      </c>
      <c r="P18" s="59" t="s">
        <v>240</v>
      </c>
      <c r="Q18" s="59" t="s">
        <v>240</v>
      </c>
    </row>
    <row r="19" spans="1:22" ht="28.5" customHeight="1" x14ac:dyDescent="0.3">
      <c r="A19" s="37" t="s">
        <v>449</v>
      </c>
      <c r="B19" s="37" t="s">
        <v>10</v>
      </c>
      <c r="C19" s="57" t="s">
        <v>2818</v>
      </c>
      <c r="D19" s="37" t="s">
        <v>2819</v>
      </c>
      <c r="E19" s="58">
        <v>43908</v>
      </c>
      <c r="F19" s="58"/>
      <c r="G19" s="58">
        <v>44095</v>
      </c>
      <c r="H19" s="59" t="s">
        <v>240</v>
      </c>
      <c r="P19" s="59" t="s">
        <v>240</v>
      </c>
      <c r="V19" s="63" t="s">
        <v>504</v>
      </c>
    </row>
    <row r="20" spans="1:22" ht="28.5" customHeight="1" x14ac:dyDescent="0.3">
      <c r="A20" s="37" t="s">
        <v>452</v>
      </c>
      <c r="B20" s="37" t="s">
        <v>10</v>
      </c>
      <c r="C20" s="57" t="s">
        <v>2820</v>
      </c>
      <c r="D20" s="37" t="s">
        <v>2821</v>
      </c>
      <c r="E20" s="58">
        <v>43909</v>
      </c>
      <c r="F20" s="58">
        <v>43920</v>
      </c>
      <c r="H20" s="59" t="s">
        <v>240</v>
      </c>
      <c r="N20" s="59" t="s">
        <v>240</v>
      </c>
      <c r="V20" s="63" t="s">
        <v>2822</v>
      </c>
    </row>
    <row r="21" spans="1:22" ht="28.5" customHeight="1" x14ac:dyDescent="0.3">
      <c r="A21" s="37" t="s">
        <v>459</v>
      </c>
      <c r="B21" s="37" t="s">
        <v>10</v>
      </c>
      <c r="C21" s="57" t="s">
        <v>2823</v>
      </c>
      <c r="D21" s="37" t="s">
        <v>2824</v>
      </c>
      <c r="E21" s="58">
        <v>43910</v>
      </c>
      <c r="F21" s="58">
        <v>43927</v>
      </c>
      <c r="G21" s="58">
        <v>44292</v>
      </c>
      <c r="H21" s="59" t="s">
        <v>240</v>
      </c>
      <c r="N21" s="59" t="s">
        <v>240</v>
      </c>
      <c r="V21" s="63" t="s">
        <v>2825</v>
      </c>
    </row>
    <row r="22" spans="1:22" ht="28.5" customHeight="1" x14ac:dyDescent="0.3">
      <c r="A22" s="37" t="s">
        <v>495</v>
      </c>
      <c r="B22" s="37" t="s">
        <v>10</v>
      </c>
      <c r="C22" s="57" t="s">
        <v>2826</v>
      </c>
      <c r="D22" s="37" t="s">
        <v>2827</v>
      </c>
      <c r="E22" s="58">
        <v>44032</v>
      </c>
      <c r="F22" s="58">
        <v>44039</v>
      </c>
      <c r="G22" s="58"/>
      <c r="H22" s="59" t="s">
        <v>240</v>
      </c>
      <c r="N22" s="59" t="s">
        <v>240</v>
      </c>
      <c r="V22" s="63" t="s">
        <v>2828</v>
      </c>
    </row>
    <row r="23" spans="1:22" ht="28.5" customHeight="1" x14ac:dyDescent="0.3">
      <c r="A23" s="37" t="s">
        <v>545</v>
      </c>
      <c r="B23" s="37" t="s">
        <v>41</v>
      </c>
      <c r="C23" s="57" t="s">
        <v>2829</v>
      </c>
      <c r="D23" s="37" t="s">
        <v>2830</v>
      </c>
      <c r="E23" s="58">
        <v>43915</v>
      </c>
      <c r="F23" s="58">
        <v>43916</v>
      </c>
      <c r="I23" s="59" t="s">
        <v>240</v>
      </c>
      <c r="K23" s="59" t="s">
        <v>240</v>
      </c>
      <c r="L23" s="59" t="s">
        <v>240</v>
      </c>
      <c r="N23" s="59" t="s">
        <v>240</v>
      </c>
      <c r="V23" s="63" t="s">
        <v>2831</v>
      </c>
    </row>
    <row r="24" spans="1:22" ht="28.5" customHeight="1" x14ac:dyDescent="0.3">
      <c r="A24" s="37" t="s">
        <v>570</v>
      </c>
      <c r="B24" s="37" t="s">
        <v>12</v>
      </c>
      <c r="C24" s="57" t="s">
        <v>2794</v>
      </c>
      <c r="E24" s="58">
        <v>43902</v>
      </c>
      <c r="F24" s="58">
        <v>43906</v>
      </c>
      <c r="G24" s="58">
        <v>43839</v>
      </c>
      <c r="H24" s="59" t="s">
        <v>240</v>
      </c>
      <c r="O24" s="59" t="s">
        <v>240</v>
      </c>
      <c r="U24" s="59" t="s">
        <v>240</v>
      </c>
      <c r="V24" s="46" t="s">
        <v>2832</v>
      </c>
    </row>
    <row r="25" spans="1:22" ht="28.5" customHeight="1" x14ac:dyDescent="0.3">
      <c r="A25" s="37" t="s">
        <v>580</v>
      </c>
      <c r="B25" s="37" t="s">
        <v>12</v>
      </c>
      <c r="C25" s="57" t="s">
        <v>2833</v>
      </c>
      <c r="E25" s="58">
        <v>43906</v>
      </c>
      <c r="F25" s="58"/>
      <c r="H25" s="59" t="s">
        <v>240</v>
      </c>
      <c r="I25" s="59" t="s">
        <v>240</v>
      </c>
      <c r="P25" s="59" t="s">
        <v>240</v>
      </c>
      <c r="V25" s="46" t="s">
        <v>2834</v>
      </c>
    </row>
    <row r="26" spans="1:22" ht="28.5" customHeight="1" x14ac:dyDescent="0.3">
      <c r="A26" s="37" t="s">
        <v>578</v>
      </c>
      <c r="B26" s="37" t="s">
        <v>12</v>
      </c>
      <c r="C26" s="57" t="s">
        <v>2835</v>
      </c>
      <c r="D26" s="37" t="s">
        <v>2836</v>
      </c>
      <c r="E26" s="58">
        <v>43907</v>
      </c>
      <c r="F26" s="58">
        <v>43920</v>
      </c>
      <c r="G26" s="58">
        <v>44348</v>
      </c>
      <c r="I26" s="59" t="s">
        <v>240</v>
      </c>
      <c r="J26" s="37" t="s">
        <v>2837</v>
      </c>
      <c r="L26" s="59" t="s">
        <v>240</v>
      </c>
      <c r="P26" s="59" t="s">
        <v>240</v>
      </c>
      <c r="R26" s="59" t="s">
        <v>240</v>
      </c>
      <c r="S26" s="59" t="s">
        <v>240</v>
      </c>
      <c r="V26" s="94" t="s">
        <v>653</v>
      </c>
    </row>
    <row r="27" spans="1:22" ht="28.5" customHeight="1" x14ac:dyDescent="0.3">
      <c r="A27" s="37" t="s">
        <v>596</v>
      </c>
      <c r="B27" s="37" t="s">
        <v>12</v>
      </c>
      <c r="C27" s="57" t="s">
        <v>2838</v>
      </c>
      <c r="D27" s="37" t="s">
        <v>2839</v>
      </c>
      <c r="E27" s="58">
        <v>43913</v>
      </c>
      <c r="F27" s="58">
        <v>43920</v>
      </c>
      <c r="G27" s="58">
        <v>44104</v>
      </c>
      <c r="I27" s="59" t="s">
        <v>240</v>
      </c>
      <c r="K27" s="37"/>
      <c r="L27" s="59" t="s">
        <v>240</v>
      </c>
      <c r="N27" s="59" t="s">
        <v>240</v>
      </c>
    </row>
    <row r="28" spans="1:22" ht="28.5" customHeight="1" x14ac:dyDescent="0.3">
      <c r="A28" s="37" t="s">
        <v>662</v>
      </c>
      <c r="B28" s="37" t="s">
        <v>14</v>
      </c>
      <c r="C28" s="57" t="s">
        <v>2840</v>
      </c>
      <c r="E28" s="58">
        <v>43864</v>
      </c>
      <c r="F28" s="58"/>
      <c r="H28" s="59" t="s">
        <v>240</v>
      </c>
      <c r="J28" s="37" t="s">
        <v>2841</v>
      </c>
      <c r="R28" s="59" t="s">
        <v>240</v>
      </c>
      <c r="V28" s="63" t="s">
        <v>664</v>
      </c>
    </row>
    <row r="29" spans="1:22" ht="28.5" customHeight="1" x14ac:dyDescent="0.3">
      <c r="A29" s="37" t="s">
        <v>672</v>
      </c>
      <c r="B29" s="37" t="s">
        <v>14</v>
      </c>
      <c r="C29" s="57" t="s">
        <v>2842</v>
      </c>
      <c r="E29" s="58">
        <v>43868</v>
      </c>
      <c r="F29" s="58"/>
      <c r="H29" s="59" t="s">
        <v>240</v>
      </c>
      <c r="J29" s="37" t="s">
        <v>2843</v>
      </c>
      <c r="L29" s="59" t="s">
        <v>240</v>
      </c>
      <c r="N29" s="59" t="s">
        <v>240</v>
      </c>
      <c r="V29" s="63" t="s">
        <v>2844</v>
      </c>
    </row>
    <row r="30" spans="1:22" ht="28.5" customHeight="1" x14ac:dyDescent="0.3">
      <c r="A30" s="37" t="s">
        <v>699</v>
      </c>
      <c r="B30" s="37" t="s">
        <v>14</v>
      </c>
      <c r="C30" s="57" t="s">
        <v>2842</v>
      </c>
      <c r="E30" s="58">
        <v>43983</v>
      </c>
      <c r="F30" s="58"/>
      <c r="H30" s="59" t="s">
        <v>240</v>
      </c>
      <c r="J30" s="37" t="s">
        <v>2845</v>
      </c>
      <c r="L30" s="59" t="s">
        <v>240</v>
      </c>
      <c r="N30" s="59" t="s">
        <v>240</v>
      </c>
      <c r="V30" s="63" t="s">
        <v>701</v>
      </c>
    </row>
    <row r="31" spans="1:22" ht="28.5" customHeight="1" x14ac:dyDescent="0.3">
      <c r="A31" s="37" t="s">
        <v>734</v>
      </c>
      <c r="B31" s="37" t="s">
        <v>15</v>
      </c>
      <c r="C31" s="57" t="s">
        <v>2794</v>
      </c>
      <c r="E31" s="58">
        <v>43902</v>
      </c>
      <c r="F31" s="58"/>
      <c r="H31" s="59" t="s">
        <v>240</v>
      </c>
      <c r="O31" s="59" t="s">
        <v>240</v>
      </c>
      <c r="P31" s="59" t="s">
        <v>240</v>
      </c>
      <c r="R31" s="59" t="s">
        <v>240</v>
      </c>
      <c r="S31" s="59" t="s">
        <v>240</v>
      </c>
    </row>
    <row r="32" spans="1:22" ht="28.5" customHeight="1" x14ac:dyDescent="0.3">
      <c r="A32" s="37" t="s">
        <v>740</v>
      </c>
      <c r="B32" s="37" t="s">
        <v>15</v>
      </c>
      <c r="C32" s="57" t="s">
        <v>2846</v>
      </c>
      <c r="E32" s="58">
        <v>43909</v>
      </c>
      <c r="F32" s="58"/>
      <c r="H32" s="59" t="s">
        <v>240</v>
      </c>
      <c r="P32" s="59" t="s">
        <v>240</v>
      </c>
      <c r="S32" s="59" t="s">
        <v>240</v>
      </c>
    </row>
    <row r="33" spans="1:22" ht="28.5" customHeight="1" x14ac:dyDescent="0.3">
      <c r="A33" s="37" t="s">
        <v>780</v>
      </c>
      <c r="B33" s="37" t="s">
        <v>15</v>
      </c>
      <c r="C33" s="57" t="s">
        <v>2847</v>
      </c>
      <c r="E33" s="58">
        <v>43959</v>
      </c>
      <c r="F33" s="58">
        <v>43965</v>
      </c>
      <c r="H33" s="59" t="s">
        <v>240</v>
      </c>
      <c r="J33" s="37" t="s">
        <v>2848</v>
      </c>
      <c r="N33" s="59" t="s">
        <v>240</v>
      </c>
    </row>
    <row r="34" spans="1:22" ht="28.5" customHeight="1" x14ac:dyDescent="0.3">
      <c r="A34" s="37" t="s">
        <v>775</v>
      </c>
      <c r="B34" s="58" t="s">
        <v>15</v>
      </c>
      <c r="C34" s="57" t="s">
        <v>2849</v>
      </c>
      <c r="D34" s="37" t="s">
        <v>2850</v>
      </c>
      <c r="E34" s="58">
        <v>43959</v>
      </c>
      <c r="F34" s="58"/>
      <c r="H34" s="59" t="s">
        <v>240</v>
      </c>
      <c r="I34" s="59" t="s">
        <v>240</v>
      </c>
      <c r="T34" s="59" t="s">
        <v>240</v>
      </c>
      <c r="V34" s="46" t="s">
        <v>2851</v>
      </c>
    </row>
    <row r="35" spans="1:22" ht="28.5" customHeight="1" x14ac:dyDescent="0.3">
      <c r="A35" s="37" t="s">
        <v>825</v>
      </c>
      <c r="B35" s="37" t="s">
        <v>16</v>
      </c>
      <c r="C35" s="57" t="s">
        <v>2794</v>
      </c>
      <c r="E35" s="58">
        <v>43906</v>
      </c>
      <c r="F35" s="58">
        <v>43908</v>
      </c>
      <c r="H35" s="59" t="s">
        <v>240</v>
      </c>
      <c r="J35" s="37" t="s">
        <v>2852</v>
      </c>
      <c r="Q35" s="59" t="s">
        <v>240</v>
      </c>
      <c r="R35" s="59" t="s">
        <v>240</v>
      </c>
      <c r="T35" s="59" t="s">
        <v>240</v>
      </c>
    </row>
    <row r="36" spans="1:22" ht="28.5" customHeight="1" x14ac:dyDescent="0.3">
      <c r="A36" s="37" t="s">
        <v>859</v>
      </c>
      <c r="B36" s="37" t="s">
        <v>17</v>
      </c>
      <c r="C36" s="57" t="s">
        <v>2853</v>
      </c>
      <c r="E36" s="58">
        <v>43902</v>
      </c>
      <c r="F36" s="58">
        <v>43910</v>
      </c>
      <c r="G36" s="58">
        <v>44379</v>
      </c>
      <c r="H36" s="59" t="s">
        <v>240</v>
      </c>
      <c r="N36" s="59" t="s">
        <v>240</v>
      </c>
    </row>
    <row r="37" spans="1:22" ht="28.5" customHeight="1" x14ac:dyDescent="0.3">
      <c r="A37" s="37" t="s">
        <v>887</v>
      </c>
      <c r="B37" s="58" t="s">
        <v>56</v>
      </c>
      <c r="C37" s="57" t="s">
        <v>2854</v>
      </c>
      <c r="E37" s="58">
        <v>43950</v>
      </c>
      <c r="F37" s="58"/>
      <c r="G37" s="46"/>
      <c r="H37" s="59" t="s">
        <v>240</v>
      </c>
      <c r="I37" s="59" t="s">
        <v>240</v>
      </c>
      <c r="K37" s="37"/>
      <c r="L37" s="37"/>
      <c r="M37" s="37"/>
      <c r="N37" s="37"/>
      <c r="O37" s="37"/>
      <c r="P37" s="37"/>
      <c r="Q37" s="37"/>
      <c r="R37" s="59" t="s">
        <v>240</v>
      </c>
      <c r="S37" s="37"/>
      <c r="U37" s="37"/>
      <c r="V37" s="37" t="s">
        <v>2855</v>
      </c>
    </row>
    <row r="38" spans="1:22" ht="28.5" customHeight="1" x14ac:dyDescent="0.3">
      <c r="A38" s="37" t="s">
        <v>891</v>
      </c>
      <c r="B38" s="58" t="s">
        <v>56</v>
      </c>
      <c r="C38" s="57" t="s">
        <v>2794</v>
      </c>
      <c r="E38" s="58">
        <v>44088</v>
      </c>
      <c r="F38" s="58"/>
      <c r="G38" s="46"/>
      <c r="H38" s="59" t="s">
        <v>240</v>
      </c>
      <c r="K38" s="37"/>
      <c r="L38" s="37"/>
      <c r="M38" s="37"/>
      <c r="N38" s="59" t="s">
        <v>240</v>
      </c>
      <c r="O38" s="37"/>
      <c r="P38" s="37"/>
      <c r="Q38" s="37"/>
      <c r="S38" s="37"/>
      <c r="U38" s="37"/>
      <c r="V38" s="37"/>
    </row>
    <row r="39" spans="1:22" ht="28.5" customHeight="1" x14ac:dyDescent="0.3">
      <c r="A39" s="37" t="s">
        <v>895</v>
      </c>
      <c r="B39" s="37" t="s">
        <v>18</v>
      </c>
      <c r="C39" s="57" t="s">
        <v>2856</v>
      </c>
      <c r="D39" s="37" t="s">
        <v>2857</v>
      </c>
      <c r="E39" s="58">
        <v>43902</v>
      </c>
      <c r="F39" s="58">
        <v>44006</v>
      </c>
      <c r="G39" s="58">
        <v>44742</v>
      </c>
      <c r="I39" s="59" t="s">
        <v>240</v>
      </c>
      <c r="J39" s="37" t="s">
        <v>2858</v>
      </c>
      <c r="L39" s="59" t="s">
        <v>240</v>
      </c>
      <c r="R39" s="59" t="s">
        <v>240</v>
      </c>
      <c r="T39" s="59" t="s">
        <v>240</v>
      </c>
      <c r="V39" s="63" t="s">
        <v>2859</v>
      </c>
    </row>
    <row r="40" spans="1:22" ht="28.5" customHeight="1" x14ac:dyDescent="0.3">
      <c r="A40" s="37" t="s">
        <v>898</v>
      </c>
      <c r="B40" s="37" t="s">
        <v>18</v>
      </c>
      <c r="C40" s="57" t="s">
        <v>2860</v>
      </c>
      <c r="D40" s="37" t="s">
        <v>2861</v>
      </c>
      <c r="E40" s="58">
        <v>43902</v>
      </c>
      <c r="F40" s="58">
        <v>43903</v>
      </c>
      <c r="H40" s="59" t="s">
        <v>240</v>
      </c>
      <c r="J40" s="37" t="s">
        <v>2852</v>
      </c>
      <c r="R40" s="59" t="s">
        <v>240</v>
      </c>
      <c r="T40" s="59" t="s">
        <v>240</v>
      </c>
    </row>
    <row r="41" spans="1:22" ht="28.5" customHeight="1" x14ac:dyDescent="0.3">
      <c r="A41" s="37" t="s">
        <v>910</v>
      </c>
      <c r="B41" s="37" t="s">
        <v>18</v>
      </c>
      <c r="C41" s="57" t="s">
        <v>2833</v>
      </c>
      <c r="E41" s="58">
        <v>43928</v>
      </c>
      <c r="F41" s="58">
        <v>43928</v>
      </c>
      <c r="G41" s="58">
        <v>44742</v>
      </c>
      <c r="H41" s="59" t="s">
        <v>240</v>
      </c>
      <c r="I41" s="59" t="s">
        <v>240</v>
      </c>
      <c r="P41" s="59" t="s">
        <v>240</v>
      </c>
    </row>
    <row r="42" spans="1:22" ht="28.5" customHeight="1" x14ac:dyDescent="0.3">
      <c r="A42" s="37" t="s">
        <v>926</v>
      </c>
      <c r="B42" s="37" t="s">
        <v>18</v>
      </c>
      <c r="C42" s="57" t="s">
        <v>2862</v>
      </c>
      <c r="D42" s="37" t="s">
        <v>2863</v>
      </c>
      <c r="E42" s="58">
        <v>43951</v>
      </c>
      <c r="F42" s="58">
        <v>43971</v>
      </c>
      <c r="G42" s="58">
        <v>44545</v>
      </c>
      <c r="I42" s="59" t="s">
        <v>240</v>
      </c>
      <c r="J42" s="37" t="s">
        <v>2852</v>
      </c>
      <c r="N42" s="59" t="s">
        <v>240</v>
      </c>
    </row>
    <row r="43" spans="1:22" ht="28.5" customHeight="1" x14ac:dyDescent="0.3">
      <c r="A43" s="37" t="s">
        <v>994</v>
      </c>
      <c r="B43" s="37" t="s">
        <v>45</v>
      </c>
      <c r="C43" s="57" t="s">
        <v>2864</v>
      </c>
      <c r="D43" s="37" t="s">
        <v>2865</v>
      </c>
      <c r="E43" s="58">
        <v>43901</v>
      </c>
      <c r="F43" s="58">
        <v>43936</v>
      </c>
      <c r="G43" s="58">
        <v>44316</v>
      </c>
      <c r="I43" s="59" t="s">
        <v>240</v>
      </c>
      <c r="L43" s="59" t="s">
        <v>240</v>
      </c>
      <c r="N43" s="59" t="s">
        <v>240</v>
      </c>
      <c r="V43" s="63" t="s">
        <v>2866</v>
      </c>
    </row>
    <row r="44" spans="1:22" ht="28.5" customHeight="1" x14ac:dyDescent="0.3">
      <c r="A44" s="37" t="s">
        <v>1005</v>
      </c>
      <c r="B44" s="37" t="s">
        <v>45</v>
      </c>
      <c r="C44" s="57" t="s">
        <v>2823</v>
      </c>
      <c r="D44" s="37" t="s">
        <v>2824</v>
      </c>
      <c r="E44" s="58">
        <v>43914</v>
      </c>
      <c r="F44" s="58">
        <v>43916</v>
      </c>
      <c r="G44" s="58">
        <v>44008</v>
      </c>
      <c r="H44" s="59" t="s">
        <v>240</v>
      </c>
      <c r="J44" s="37" t="s">
        <v>2852</v>
      </c>
      <c r="N44" s="59" t="s">
        <v>240</v>
      </c>
    </row>
    <row r="45" spans="1:22" ht="28.5" customHeight="1" x14ac:dyDescent="0.3">
      <c r="A45" s="37" t="s">
        <v>1016</v>
      </c>
      <c r="B45" s="37" t="s">
        <v>45</v>
      </c>
      <c r="C45" s="57" t="s">
        <v>2867</v>
      </c>
      <c r="D45" s="37" t="s">
        <v>2868</v>
      </c>
      <c r="E45" s="58">
        <v>43930</v>
      </c>
      <c r="F45" s="58">
        <v>43930</v>
      </c>
      <c r="G45" s="58">
        <v>44196</v>
      </c>
      <c r="H45" s="59" t="s">
        <v>240</v>
      </c>
      <c r="K45" s="65"/>
      <c r="M45" s="59" t="s">
        <v>240</v>
      </c>
      <c r="R45" s="59" t="s">
        <v>240</v>
      </c>
      <c r="V45" s="46" t="s">
        <v>2869</v>
      </c>
    </row>
    <row r="46" spans="1:22" ht="28.5" customHeight="1" x14ac:dyDescent="0.3">
      <c r="A46" s="37" t="s">
        <v>1063</v>
      </c>
      <c r="B46" s="37" t="s">
        <v>19</v>
      </c>
      <c r="C46" s="57" t="s">
        <v>2870</v>
      </c>
      <c r="E46" s="58">
        <v>43924</v>
      </c>
      <c r="F46" s="58"/>
      <c r="H46" s="59" t="s">
        <v>240</v>
      </c>
      <c r="O46" s="59" t="s">
        <v>240</v>
      </c>
      <c r="P46" s="59" t="s">
        <v>240</v>
      </c>
      <c r="T46" s="59" t="s">
        <v>240</v>
      </c>
    </row>
    <row r="47" spans="1:22" ht="28.5" customHeight="1" x14ac:dyDescent="0.3">
      <c r="A47" s="37" t="s">
        <v>1080</v>
      </c>
      <c r="B47" s="37" t="s">
        <v>20</v>
      </c>
      <c r="C47" s="57" t="s">
        <v>2871</v>
      </c>
      <c r="E47" s="58">
        <v>43906</v>
      </c>
      <c r="F47" s="58"/>
      <c r="H47" s="59" t="s">
        <v>240</v>
      </c>
      <c r="J47" s="37" t="s">
        <v>2872</v>
      </c>
      <c r="P47" s="59" t="s">
        <v>240</v>
      </c>
      <c r="S47" s="59" t="s">
        <v>240</v>
      </c>
      <c r="V47" s="63" t="s">
        <v>2873</v>
      </c>
    </row>
    <row r="48" spans="1:22" ht="28.5" customHeight="1" x14ac:dyDescent="0.3">
      <c r="A48" s="37" t="s">
        <v>1086</v>
      </c>
      <c r="B48" s="37" t="s">
        <v>20</v>
      </c>
      <c r="C48" s="57" t="s">
        <v>2874</v>
      </c>
      <c r="E48" s="58">
        <v>43914</v>
      </c>
      <c r="F48" s="58">
        <v>43915</v>
      </c>
      <c r="G48" s="58">
        <v>44404</v>
      </c>
      <c r="I48" s="59" t="s">
        <v>240</v>
      </c>
      <c r="N48" s="59" t="s">
        <v>240</v>
      </c>
    </row>
    <row r="49" spans="1:22" ht="28.5" customHeight="1" x14ac:dyDescent="0.3">
      <c r="A49" s="37" t="s">
        <v>1095</v>
      </c>
      <c r="B49" s="37" t="s">
        <v>20</v>
      </c>
      <c r="C49" s="57" t="s">
        <v>2875</v>
      </c>
      <c r="E49" s="58">
        <v>43922</v>
      </c>
      <c r="F49" s="58">
        <v>43923</v>
      </c>
      <c r="H49" s="59" t="s">
        <v>240</v>
      </c>
      <c r="N49" s="59" t="s">
        <v>240</v>
      </c>
    </row>
    <row r="50" spans="1:22" ht="28.5" customHeight="1" x14ac:dyDescent="0.3">
      <c r="A50" s="37" t="s">
        <v>1104</v>
      </c>
      <c r="B50" s="37" t="s">
        <v>20</v>
      </c>
      <c r="C50" s="57" t="s">
        <v>2876</v>
      </c>
      <c r="D50" s="37" t="s">
        <v>2877</v>
      </c>
      <c r="E50" s="58">
        <v>43928</v>
      </c>
      <c r="F50" s="58">
        <v>43941</v>
      </c>
      <c r="G50" s="58">
        <v>44369</v>
      </c>
      <c r="I50" s="59" t="s">
        <v>240</v>
      </c>
      <c r="J50" s="37" t="s">
        <v>2878</v>
      </c>
      <c r="N50" s="59" t="s">
        <v>240</v>
      </c>
    </row>
    <row r="51" spans="1:22" ht="28.5" customHeight="1" x14ac:dyDescent="0.3">
      <c r="A51" s="37" t="s">
        <v>1193</v>
      </c>
      <c r="B51" s="37" t="s">
        <v>22</v>
      </c>
      <c r="C51" s="57" t="s">
        <v>2794</v>
      </c>
      <c r="E51" s="58">
        <v>43909</v>
      </c>
      <c r="F51" s="58">
        <v>43909</v>
      </c>
      <c r="H51" s="59" t="s">
        <v>240</v>
      </c>
      <c r="O51" s="59" t="s">
        <v>240</v>
      </c>
      <c r="Q51" s="59" t="s">
        <v>240</v>
      </c>
    </row>
    <row r="52" spans="1:22" ht="28.5" customHeight="1" x14ac:dyDescent="0.3">
      <c r="A52" s="37" t="s">
        <v>1204</v>
      </c>
      <c r="B52" s="37" t="s">
        <v>22</v>
      </c>
      <c r="C52" s="57" t="s">
        <v>2817</v>
      </c>
      <c r="E52" s="58">
        <v>43935</v>
      </c>
      <c r="F52" s="58"/>
      <c r="H52" s="59" t="s">
        <v>240</v>
      </c>
      <c r="N52" s="59" t="s">
        <v>240</v>
      </c>
    </row>
    <row r="53" spans="1:22" ht="28.5" customHeight="1" x14ac:dyDescent="0.3">
      <c r="A53" s="37" t="s">
        <v>1258</v>
      </c>
      <c r="B53" s="37" t="s">
        <v>23</v>
      </c>
      <c r="C53" s="57" t="s">
        <v>2794</v>
      </c>
      <c r="E53" s="58">
        <v>43905</v>
      </c>
      <c r="F53" s="58"/>
      <c r="H53" s="59" t="s">
        <v>240</v>
      </c>
      <c r="N53" s="59" t="s">
        <v>240</v>
      </c>
    </row>
    <row r="54" spans="1:22" ht="28.5" customHeight="1" x14ac:dyDescent="0.3">
      <c r="A54" s="37" t="s">
        <v>1269</v>
      </c>
      <c r="B54" s="37" t="s">
        <v>23</v>
      </c>
      <c r="C54" s="57" t="s">
        <v>2879</v>
      </c>
      <c r="E54" s="58">
        <v>43927</v>
      </c>
      <c r="F54" s="58">
        <v>44408</v>
      </c>
      <c r="I54" s="59" t="s">
        <v>240</v>
      </c>
      <c r="J54" s="37" t="s">
        <v>2880</v>
      </c>
      <c r="L54" s="59" t="s">
        <v>240</v>
      </c>
      <c r="N54" s="59" t="s">
        <v>240</v>
      </c>
    </row>
    <row r="55" spans="1:22" ht="28.5" customHeight="1" x14ac:dyDescent="0.3">
      <c r="A55" s="37" t="s">
        <v>1303</v>
      </c>
      <c r="B55" s="37" t="s">
        <v>21</v>
      </c>
      <c r="C55" s="57" t="s">
        <v>2881</v>
      </c>
      <c r="E55" s="58">
        <v>43906</v>
      </c>
      <c r="F55" s="58">
        <v>43908</v>
      </c>
      <c r="I55" s="59" t="s">
        <v>240</v>
      </c>
      <c r="J55" s="37" t="s">
        <v>2882</v>
      </c>
      <c r="N55" s="59" t="s">
        <v>240</v>
      </c>
      <c r="V55" s="46" t="s">
        <v>2883</v>
      </c>
    </row>
    <row r="56" spans="1:22" ht="28.5" customHeight="1" x14ac:dyDescent="0.3">
      <c r="A56" s="37" t="s">
        <v>1311</v>
      </c>
      <c r="B56" s="37" t="s">
        <v>21</v>
      </c>
      <c r="C56" s="57" t="s">
        <v>2884</v>
      </c>
      <c r="E56" s="58">
        <v>43913</v>
      </c>
      <c r="F56" s="58">
        <v>43913</v>
      </c>
      <c r="G56" s="58">
        <v>43914</v>
      </c>
      <c r="H56" s="59" t="s">
        <v>240</v>
      </c>
      <c r="J56" s="37" t="s">
        <v>2885</v>
      </c>
      <c r="K56" s="37"/>
      <c r="N56" s="59" t="s">
        <v>240</v>
      </c>
      <c r="V56" s="46" t="s">
        <v>2886</v>
      </c>
    </row>
    <row r="57" spans="1:22" ht="28.5" customHeight="1" x14ac:dyDescent="0.3">
      <c r="A57" s="37" t="s">
        <v>1314</v>
      </c>
      <c r="B57" s="37" t="s">
        <v>21</v>
      </c>
      <c r="C57" s="57" t="s">
        <v>2818</v>
      </c>
      <c r="D57" s="37" t="s">
        <v>2819</v>
      </c>
      <c r="E57" s="58">
        <v>43914</v>
      </c>
      <c r="F57" s="58"/>
      <c r="H57" s="59" t="s">
        <v>240</v>
      </c>
      <c r="R57" s="59" t="s">
        <v>240</v>
      </c>
    </row>
    <row r="58" spans="1:22" ht="28.5" customHeight="1" x14ac:dyDescent="0.3">
      <c r="A58" s="37" t="s">
        <v>1322</v>
      </c>
      <c r="B58" s="37" t="s">
        <v>21</v>
      </c>
      <c r="C58" s="57" t="s">
        <v>2887</v>
      </c>
      <c r="D58" s="37" t="s">
        <v>2888</v>
      </c>
      <c r="E58" s="58">
        <v>43917</v>
      </c>
      <c r="F58" s="58">
        <v>43917</v>
      </c>
      <c r="G58" s="58">
        <v>44561</v>
      </c>
      <c r="H58" s="59" t="s">
        <v>240</v>
      </c>
      <c r="R58" s="59" t="s">
        <v>240</v>
      </c>
    </row>
    <row r="59" spans="1:22" ht="28.5" customHeight="1" x14ac:dyDescent="0.3">
      <c r="A59" s="37" t="s">
        <v>1317</v>
      </c>
      <c r="B59" s="37" t="s">
        <v>21</v>
      </c>
      <c r="C59" s="57" t="s">
        <v>2889</v>
      </c>
      <c r="D59" s="37" t="s">
        <v>2890</v>
      </c>
      <c r="E59" s="58">
        <v>43917</v>
      </c>
      <c r="F59" s="58">
        <v>43917</v>
      </c>
      <c r="G59" s="58">
        <v>43938</v>
      </c>
      <c r="I59" s="59" t="s">
        <v>240</v>
      </c>
      <c r="J59" s="37" t="s">
        <v>2882</v>
      </c>
      <c r="L59" s="59" t="s">
        <v>240</v>
      </c>
      <c r="N59" s="59" t="s">
        <v>240</v>
      </c>
    </row>
    <row r="60" spans="1:22" ht="28.5" customHeight="1" x14ac:dyDescent="0.3">
      <c r="A60" s="36" t="s">
        <v>1332</v>
      </c>
      <c r="B60" s="37" t="s">
        <v>21</v>
      </c>
      <c r="C60" s="57" t="s">
        <v>2891</v>
      </c>
      <c r="E60" s="58">
        <v>43921</v>
      </c>
      <c r="F60" s="58">
        <v>44470</v>
      </c>
      <c r="G60" s="58">
        <v>44651</v>
      </c>
      <c r="H60" s="59" t="s">
        <v>240</v>
      </c>
      <c r="J60" s="66" t="s">
        <v>2892</v>
      </c>
      <c r="M60" s="59" t="s">
        <v>240</v>
      </c>
      <c r="R60" s="59" t="s">
        <v>240</v>
      </c>
      <c r="V60" s="46" t="s">
        <v>2893</v>
      </c>
    </row>
    <row r="61" spans="1:22" ht="28.5" customHeight="1" x14ac:dyDescent="0.3">
      <c r="A61" s="37" t="s">
        <v>1335</v>
      </c>
      <c r="B61" s="37" t="s">
        <v>21</v>
      </c>
      <c r="C61" s="57" t="s">
        <v>2894</v>
      </c>
      <c r="E61" s="58">
        <v>43922</v>
      </c>
      <c r="F61" s="58">
        <v>43922</v>
      </c>
      <c r="G61" s="58">
        <v>43921</v>
      </c>
      <c r="H61" s="59" t="s">
        <v>240</v>
      </c>
      <c r="J61" s="66" t="s">
        <v>2895</v>
      </c>
      <c r="M61" s="59" t="s">
        <v>240</v>
      </c>
      <c r="R61" s="59" t="s">
        <v>240</v>
      </c>
    </row>
    <row r="62" spans="1:22" ht="28.5" customHeight="1" x14ac:dyDescent="0.3">
      <c r="A62" s="37" t="s">
        <v>1341</v>
      </c>
      <c r="B62" s="37" t="s">
        <v>21</v>
      </c>
      <c r="C62" s="57" t="s">
        <v>2896</v>
      </c>
      <c r="E62" s="58">
        <v>43938</v>
      </c>
      <c r="F62" s="58"/>
      <c r="I62" s="59" t="s">
        <v>240</v>
      </c>
      <c r="J62" s="37" t="s">
        <v>2897</v>
      </c>
      <c r="N62" s="59" t="s">
        <v>240</v>
      </c>
    </row>
    <row r="63" spans="1:22" ht="28.5" customHeight="1" x14ac:dyDescent="0.3">
      <c r="A63" s="37" t="s">
        <v>1343</v>
      </c>
      <c r="B63" s="37" t="s">
        <v>21</v>
      </c>
      <c r="C63" s="57" t="s">
        <v>2898</v>
      </c>
      <c r="D63" s="37" t="s">
        <v>2899</v>
      </c>
      <c r="E63" s="58">
        <v>43938</v>
      </c>
      <c r="F63" s="58">
        <v>43944</v>
      </c>
      <c r="I63" s="59" t="s">
        <v>240</v>
      </c>
      <c r="J63" s="37" t="s">
        <v>2900</v>
      </c>
      <c r="N63" s="59" t="s">
        <v>240</v>
      </c>
    </row>
    <row r="64" spans="1:22" ht="28.5" customHeight="1" x14ac:dyDescent="0.3">
      <c r="A64" s="37" t="s">
        <v>1353</v>
      </c>
      <c r="B64" s="37" t="s">
        <v>21</v>
      </c>
      <c r="C64" s="57" t="s">
        <v>2901</v>
      </c>
      <c r="D64" s="37" t="s">
        <v>2902</v>
      </c>
      <c r="E64" s="58">
        <v>43948</v>
      </c>
      <c r="F64" s="58">
        <v>43948</v>
      </c>
      <c r="G64" s="58">
        <v>43962</v>
      </c>
      <c r="H64" s="59" t="s">
        <v>240</v>
      </c>
      <c r="J64" s="37" t="s">
        <v>2900</v>
      </c>
      <c r="N64" s="59" t="s">
        <v>240</v>
      </c>
    </row>
    <row r="65" spans="1:22" ht="28.5" customHeight="1" x14ac:dyDescent="0.2">
      <c r="A65" s="37" t="s">
        <v>1362</v>
      </c>
      <c r="B65" s="37" t="s">
        <v>21</v>
      </c>
      <c r="C65" s="57" t="s">
        <v>2903</v>
      </c>
      <c r="E65" s="58">
        <v>43973</v>
      </c>
      <c r="F65" s="58"/>
      <c r="G65" s="67"/>
      <c r="H65" s="59" t="s">
        <v>240</v>
      </c>
      <c r="I65" s="37"/>
      <c r="J65" s="37" t="s">
        <v>2904</v>
      </c>
      <c r="K65" s="37"/>
      <c r="L65" s="37"/>
      <c r="M65" s="37"/>
      <c r="N65" s="59" t="s">
        <v>240</v>
      </c>
      <c r="O65" s="37"/>
      <c r="P65" s="37"/>
      <c r="Q65" s="37"/>
      <c r="R65" s="37"/>
      <c r="S65" s="37"/>
      <c r="T65" s="37"/>
      <c r="U65" s="37"/>
      <c r="V65" s="37"/>
    </row>
    <row r="66" spans="1:22" ht="28.5" customHeight="1" x14ac:dyDescent="0.3">
      <c r="A66" s="37" t="s">
        <v>1364</v>
      </c>
      <c r="B66" s="37" t="s">
        <v>21</v>
      </c>
      <c r="C66" s="57" t="s">
        <v>2905</v>
      </c>
      <c r="D66" s="37" t="s">
        <v>2906</v>
      </c>
      <c r="E66" s="58">
        <v>43973</v>
      </c>
      <c r="F66" s="58">
        <v>43973</v>
      </c>
      <c r="G66" s="58">
        <v>44286</v>
      </c>
      <c r="H66" s="59" t="s">
        <v>240</v>
      </c>
      <c r="J66" s="37" t="s">
        <v>2907</v>
      </c>
      <c r="M66" s="59" t="s">
        <v>240</v>
      </c>
      <c r="R66" s="59" t="s">
        <v>240</v>
      </c>
    </row>
    <row r="67" spans="1:22" ht="28.5" customHeight="1" x14ac:dyDescent="0.2">
      <c r="A67" s="37" t="s">
        <v>1359</v>
      </c>
      <c r="B67" s="37" t="s">
        <v>21</v>
      </c>
      <c r="C67" s="57" t="s">
        <v>2908</v>
      </c>
      <c r="E67" s="58">
        <v>43973</v>
      </c>
      <c r="F67" s="58"/>
      <c r="G67" s="67"/>
      <c r="H67" s="59" t="s">
        <v>240</v>
      </c>
      <c r="I67" s="37"/>
      <c r="J67" s="37" t="s">
        <v>2904</v>
      </c>
      <c r="K67" s="37"/>
      <c r="L67" s="59" t="s">
        <v>240</v>
      </c>
      <c r="N67" s="59" t="s">
        <v>240</v>
      </c>
      <c r="O67" s="37"/>
      <c r="P67" s="37"/>
      <c r="Q67" s="37"/>
      <c r="R67" s="37"/>
      <c r="S67" s="37"/>
      <c r="T67" s="37"/>
      <c r="U67" s="37"/>
      <c r="V67" s="37"/>
    </row>
    <row r="68" spans="1:22" ht="28.5" customHeight="1" x14ac:dyDescent="0.3">
      <c r="A68" s="36" t="s">
        <v>1382</v>
      </c>
      <c r="B68" s="37" t="s">
        <v>21</v>
      </c>
      <c r="C68" s="57" t="s">
        <v>2909</v>
      </c>
      <c r="D68" s="37" t="s">
        <v>2910</v>
      </c>
      <c r="E68" s="58">
        <v>44113</v>
      </c>
      <c r="F68" s="58">
        <v>44126</v>
      </c>
      <c r="G68" s="58">
        <v>44561</v>
      </c>
      <c r="I68" s="59" t="s">
        <v>240</v>
      </c>
      <c r="J68" s="37" t="s">
        <v>2882</v>
      </c>
      <c r="N68" s="59" t="s">
        <v>240</v>
      </c>
    </row>
    <row r="69" spans="1:22" ht="28.5" customHeight="1" x14ac:dyDescent="0.3">
      <c r="A69" s="36" t="s">
        <v>1420</v>
      </c>
      <c r="B69" s="37" t="s">
        <v>21</v>
      </c>
      <c r="C69" s="57" t="s">
        <v>2911</v>
      </c>
      <c r="E69" s="58">
        <v>44321</v>
      </c>
      <c r="F69" s="58">
        <v>44323</v>
      </c>
      <c r="G69" s="58">
        <v>44651</v>
      </c>
      <c r="I69" s="59" t="s">
        <v>240</v>
      </c>
      <c r="J69" s="37" t="s">
        <v>2892</v>
      </c>
      <c r="L69" s="59" t="s">
        <v>240</v>
      </c>
      <c r="N69" s="59" t="s">
        <v>240</v>
      </c>
      <c r="V69" s="63" t="s">
        <v>2912</v>
      </c>
    </row>
    <row r="70" spans="1:22" ht="28.5" customHeight="1" x14ac:dyDescent="0.3">
      <c r="A70" s="36" t="s">
        <v>1424</v>
      </c>
      <c r="B70" s="37" t="s">
        <v>21</v>
      </c>
      <c r="C70" s="57" t="s">
        <v>2913</v>
      </c>
      <c r="D70" s="37" t="s">
        <v>2914</v>
      </c>
      <c r="E70" s="58">
        <v>44321</v>
      </c>
      <c r="F70" s="58">
        <v>44323</v>
      </c>
      <c r="G70" s="58">
        <v>44561</v>
      </c>
      <c r="I70" s="59" t="s">
        <v>240</v>
      </c>
      <c r="J70" s="37" t="s">
        <v>2882</v>
      </c>
      <c r="N70" s="59" t="s">
        <v>240</v>
      </c>
      <c r="V70" s="63" t="s">
        <v>2915</v>
      </c>
    </row>
    <row r="71" spans="1:22" ht="28.5" customHeight="1" x14ac:dyDescent="0.3">
      <c r="A71" s="36" t="s">
        <v>1420</v>
      </c>
      <c r="B71" s="37" t="s">
        <v>21</v>
      </c>
      <c r="C71" s="57" t="s">
        <v>2916</v>
      </c>
      <c r="E71" s="58">
        <v>44351</v>
      </c>
      <c r="F71" s="58">
        <v>44354</v>
      </c>
      <c r="G71" s="58">
        <v>44651</v>
      </c>
      <c r="I71" s="59" t="s">
        <v>240</v>
      </c>
      <c r="J71" s="37" t="s">
        <v>2917</v>
      </c>
      <c r="L71" s="59" t="s">
        <v>240</v>
      </c>
      <c r="N71" s="59" t="s">
        <v>240</v>
      </c>
      <c r="V71" s="63" t="s">
        <v>2918</v>
      </c>
    </row>
    <row r="72" spans="1:22" ht="28.5" customHeight="1" x14ac:dyDescent="0.3">
      <c r="A72" s="37" t="s">
        <v>1445</v>
      </c>
      <c r="B72" s="37" t="s">
        <v>24</v>
      </c>
      <c r="C72" s="57" t="s">
        <v>2919</v>
      </c>
      <c r="E72" s="58">
        <v>43903</v>
      </c>
      <c r="F72" s="58">
        <v>43906</v>
      </c>
      <c r="H72" s="59" t="s">
        <v>240</v>
      </c>
      <c r="O72" s="59" t="s">
        <v>240</v>
      </c>
      <c r="R72" s="59" t="s">
        <v>240</v>
      </c>
      <c r="V72" s="63" t="s">
        <v>2920</v>
      </c>
    </row>
    <row r="73" spans="1:22" ht="28.5" customHeight="1" x14ac:dyDescent="0.3">
      <c r="A73" s="37" t="s">
        <v>1450</v>
      </c>
      <c r="B73" s="37" t="s">
        <v>24</v>
      </c>
      <c r="C73" s="57" t="s">
        <v>2921</v>
      </c>
      <c r="D73" s="37" t="s">
        <v>2819</v>
      </c>
      <c r="E73" s="58">
        <v>43903</v>
      </c>
      <c r="F73" s="58"/>
      <c r="H73" s="59" t="s">
        <v>240</v>
      </c>
      <c r="Q73" s="59" t="s">
        <v>240</v>
      </c>
      <c r="R73" s="59" t="s">
        <v>240</v>
      </c>
      <c r="V73" s="63" t="s">
        <v>2922</v>
      </c>
    </row>
    <row r="74" spans="1:22" ht="28.5" customHeight="1" x14ac:dyDescent="0.3">
      <c r="A74" s="37" t="s">
        <v>1455</v>
      </c>
      <c r="B74" s="37" t="s">
        <v>24</v>
      </c>
      <c r="C74" s="57" t="s">
        <v>2923</v>
      </c>
      <c r="E74" s="58">
        <v>43906</v>
      </c>
      <c r="F74" s="58">
        <v>43914</v>
      </c>
      <c r="G74" s="58">
        <v>44834</v>
      </c>
      <c r="I74" s="59" t="s">
        <v>240</v>
      </c>
      <c r="J74" s="58" t="s">
        <v>2924</v>
      </c>
      <c r="L74" s="59" t="s">
        <v>240</v>
      </c>
      <c r="N74" s="59" t="s">
        <v>240</v>
      </c>
      <c r="Q74" s="68"/>
      <c r="V74" s="63" t="s">
        <v>2925</v>
      </c>
    </row>
    <row r="75" spans="1:22" ht="28.5" customHeight="1" x14ac:dyDescent="0.3">
      <c r="A75" s="37" t="s">
        <v>1475</v>
      </c>
      <c r="B75" s="37" t="s">
        <v>24</v>
      </c>
      <c r="C75" s="57" t="s">
        <v>2926</v>
      </c>
      <c r="E75" s="58">
        <v>43948</v>
      </c>
      <c r="F75" s="58">
        <v>43983</v>
      </c>
      <c r="G75" s="58" t="s">
        <v>3530</v>
      </c>
      <c r="I75" s="59" t="s">
        <v>240</v>
      </c>
      <c r="J75" s="58" t="s">
        <v>2927</v>
      </c>
      <c r="L75" s="59" t="s">
        <v>240</v>
      </c>
      <c r="N75" s="59" t="s">
        <v>240</v>
      </c>
      <c r="V75" s="63" t="s">
        <v>2928</v>
      </c>
    </row>
    <row r="76" spans="1:22" ht="28.5" customHeight="1" x14ac:dyDescent="0.3">
      <c r="A76" s="37" t="s">
        <v>1520</v>
      </c>
      <c r="B76" s="37" t="s">
        <v>26</v>
      </c>
      <c r="C76" s="57" t="s">
        <v>2929</v>
      </c>
      <c r="E76" s="58">
        <v>43902</v>
      </c>
      <c r="F76" s="58"/>
      <c r="H76" s="59" t="s">
        <v>240</v>
      </c>
      <c r="P76" s="59" t="s">
        <v>240</v>
      </c>
      <c r="V76" s="46" t="s">
        <v>2930</v>
      </c>
    </row>
    <row r="77" spans="1:22" ht="28.5" customHeight="1" x14ac:dyDescent="0.3">
      <c r="A77" s="37" t="s">
        <v>1511</v>
      </c>
      <c r="B77" s="37" t="s">
        <v>26</v>
      </c>
      <c r="C77" s="57" t="s">
        <v>2931</v>
      </c>
      <c r="E77" s="58">
        <v>43906</v>
      </c>
      <c r="F77" s="58">
        <v>43907</v>
      </c>
      <c r="H77" s="59" t="s">
        <v>240</v>
      </c>
      <c r="J77" s="37" t="s">
        <v>2932</v>
      </c>
      <c r="L77" s="59" t="s">
        <v>240</v>
      </c>
      <c r="T77" s="59" t="s">
        <v>240</v>
      </c>
    </row>
    <row r="78" spans="1:22" ht="28.5" customHeight="1" x14ac:dyDescent="0.3">
      <c r="A78" s="37" t="s">
        <v>1525</v>
      </c>
      <c r="B78" s="37" t="s">
        <v>26</v>
      </c>
      <c r="C78" s="57" t="s">
        <v>2933</v>
      </c>
      <c r="E78" s="58">
        <v>43906</v>
      </c>
      <c r="F78" s="58"/>
      <c r="H78" s="59" t="s">
        <v>240</v>
      </c>
      <c r="P78" s="59" t="s">
        <v>240</v>
      </c>
      <c r="S78" s="59" t="s">
        <v>240</v>
      </c>
      <c r="V78" s="46" t="s">
        <v>2934</v>
      </c>
    </row>
    <row r="79" spans="1:22" ht="28.5" customHeight="1" x14ac:dyDescent="0.3">
      <c r="A79" s="37" t="s">
        <v>1534</v>
      </c>
      <c r="B79" s="37" t="s">
        <v>26</v>
      </c>
      <c r="C79" s="57" t="s">
        <v>2935</v>
      </c>
      <c r="E79" s="58">
        <v>43916</v>
      </c>
      <c r="F79" s="58">
        <v>43923</v>
      </c>
      <c r="G79" s="58">
        <v>44012</v>
      </c>
      <c r="H79" s="59" t="s">
        <v>240</v>
      </c>
      <c r="J79" s="37" t="s">
        <v>2852</v>
      </c>
      <c r="N79" s="59" t="s">
        <v>240</v>
      </c>
    </row>
    <row r="80" spans="1:22" ht="28.5" customHeight="1" x14ac:dyDescent="0.3">
      <c r="A80" s="37" t="s">
        <v>1542</v>
      </c>
      <c r="B80" s="37" t="s">
        <v>26</v>
      </c>
      <c r="C80" s="57" t="s">
        <v>2936</v>
      </c>
      <c r="D80" s="37" t="s">
        <v>2937</v>
      </c>
      <c r="E80" s="58">
        <v>43937</v>
      </c>
      <c r="F80" s="58">
        <v>43955</v>
      </c>
      <c r="G80" s="58">
        <v>44047</v>
      </c>
      <c r="H80" s="59" t="s">
        <v>240</v>
      </c>
      <c r="J80" s="37" t="s">
        <v>2938</v>
      </c>
      <c r="L80" s="59" t="s">
        <v>240</v>
      </c>
      <c r="N80" s="59" t="s">
        <v>240</v>
      </c>
    </row>
    <row r="81" spans="1:22" ht="28.5" customHeight="1" x14ac:dyDescent="0.3">
      <c r="A81" s="37" t="s">
        <v>1597</v>
      </c>
      <c r="B81" s="58" t="s">
        <v>25</v>
      </c>
      <c r="C81" s="57" t="s">
        <v>2939</v>
      </c>
      <c r="E81" s="58">
        <v>43898</v>
      </c>
      <c r="F81" s="58"/>
      <c r="H81" s="59" t="s">
        <v>240</v>
      </c>
      <c r="I81" s="59" t="s">
        <v>240</v>
      </c>
      <c r="M81" s="59" t="s">
        <v>240</v>
      </c>
      <c r="N81" s="59" t="s">
        <v>240</v>
      </c>
      <c r="V81" s="46" t="s">
        <v>2940</v>
      </c>
    </row>
    <row r="82" spans="1:22" ht="28.5" customHeight="1" x14ac:dyDescent="0.3">
      <c r="A82" s="37" t="s">
        <v>1608</v>
      </c>
      <c r="B82" s="58" t="s">
        <v>29</v>
      </c>
      <c r="C82" s="57" t="s">
        <v>212</v>
      </c>
      <c r="E82" s="58">
        <v>43919</v>
      </c>
      <c r="F82" s="58"/>
      <c r="H82" s="59" t="s">
        <v>240</v>
      </c>
      <c r="K82" s="37"/>
      <c r="O82" s="59" t="s">
        <v>240</v>
      </c>
      <c r="P82" s="59" t="s">
        <v>240</v>
      </c>
    </row>
    <row r="83" spans="1:22" ht="28.5" customHeight="1" x14ac:dyDescent="0.3">
      <c r="A83" s="37" t="s">
        <v>1636</v>
      </c>
      <c r="B83" s="37" t="s">
        <v>28</v>
      </c>
      <c r="C83" s="57" t="s">
        <v>2941</v>
      </c>
      <c r="D83" s="37" t="s">
        <v>2942</v>
      </c>
      <c r="E83" s="58">
        <v>43910</v>
      </c>
      <c r="F83" s="58"/>
      <c r="H83" s="59" t="s">
        <v>240</v>
      </c>
      <c r="P83" s="59" t="s">
        <v>240</v>
      </c>
      <c r="S83" s="59" t="s">
        <v>240</v>
      </c>
      <c r="T83" s="59" t="s">
        <v>240</v>
      </c>
    </row>
    <row r="84" spans="1:22" ht="28.5" customHeight="1" x14ac:dyDescent="0.3">
      <c r="A84" s="37" t="s">
        <v>1650</v>
      </c>
      <c r="B84" s="37" t="s">
        <v>28</v>
      </c>
      <c r="C84" s="57" t="s">
        <v>2943</v>
      </c>
      <c r="E84" s="58">
        <v>43942</v>
      </c>
      <c r="F84" s="58"/>
      <c r="I84" s="59" t="s">
        <v>240</v>
      </c>
      <c r="J84" s="37" t="s">
        <v>2944</v>
      </c>
      <c r="N84" s="59" t="s">
        <v>240</v>
      </c>
      <c r="V84" s="46" t="s">
        <v>2945</v>
      </c>
    </row>
    <row r="85" spans="1:22" ht="28.5" customHeight="1" x14ac:dyDescent="0.3">
      <c r="A85" s="37" t="s">
        <v>1652</v>
      </c>
      <c r="B85" s="37" t="s">
        <v>28</v>
      </c>
      <c r="C85" s="57" t="s">
        <v>2946</v>
      </c>
      <c r="D85" s="37" t="s">
        <v>2947</v>
      </c>
      <c r="E85" s="58">
        <v>43942</v>
      </c>
      <c r="F85" s="58"/>
      <c r="H85" s="59" t="s">
        <v>240</v>
      </c>
      <c r="J85" s="37" t="s">
        <v>2944</v>
      </c>
      <c r="N85" s="59" t="s">
        <v>240</v>
      </c>
    </row>
    <row r="86" spans="1:22" ht="28.5" customHeight="1" x14ac:dyDescent="0.3">
      <c r="A86" s="37" t="s">
        <v>1658</v>
      </c>
      <c r="B86" s="37" t="s">
        <v>28</v>
      </c>
      <c r="C86" s="57" t="s">
        <v>2948</v>
      </c>
      <c r="E86" s="58">
        <v>43942</v>
      </c>
      <c r="F86" s="58"/>
      <c r="H86" s="59" t="s">
        <v>240</v>
      </c>
      <c r="J86" s="37" t="s">
        <v>2944</v>
      </c>
      <c r="N86" s="59" t="s">
        <v>240</v>
      </c>
      <c r="V86" s="46" t="s">
        <v>2949</v>
      </c>
    </row>
    <row r="87" spans="1:22" ht="28.5" customHeight="1" x14ac:dyDescent="0.3">
      <c r="A87" s="37" t="s">
        <v>1654</v>
      </c>
      <c r="B87" s="37" t="s">
        <v>28</v>
      </c>
      <c r="C87" s="57" t="s">
        <v>2950</v>
      </c>
      <c r="E87" s="58">
        <v>43942</v>
      </c>
      <c r="F87" s="58"/>
      <c r="I87" s="59" t="s">
        <v>240</v>
      </c>
      <c r="J87" s="37" t="s">
        <v>2951</v>
      </c>
      <c r="L87" s="59" t="s">
        <v>240</v>
      </c>
      <c r="N87" s="59" t="s">
        <v>240</v>
      </c>
      <c r="V87" s="46" t="s">
        <v>2952</v>
      </c>
    </row>
    <row r="88" spans="1:22" ht="28.5" customHeight="1" x14ac:dyDescent="0.3">
      <c r="A88" s="37" t="s">
        <v>1656</v>
      </c>
      <c r="B88" s="37" t="s">
        <v>28</v>
      </c>
      <c r="C88" s="57" t="s">
        <v>2953</v>
      </c>
      <c r="E88" s="58">
        <v>43942</v>
      </c>
      <c r="F88" s="58"/>
      <c r="I88" s="59" t="s">
        <v>240</v>
      </c>
      <c r="J88" s="37" t="s">
        <v>2944</v>
      </c>
      <c r="L88" s="59" t="s">
        <v>240</v>
      </c>
      <c r="N88" s="59" t="s">
        <v>240</v>
      </c>
    </row>
    <row r="89" spans="1:22" ht="28.5" customHeight="1" x14ac:dyDescent="0.3">
      <c r="A89" s="37" t="s">
        <v>1727</v>
      </c>
      <c r="B89" s="37" t="s">
        <v>27</v>
      </c>
      <c r="C89" s="57" t="s">
        <v>2954</v>
      </c>
      <c r="D89" s="37" t="s">
        <v>2955</v>
      </c>
      <c r="E89" s="58">
        <v>44141</v>
      </c>
      <c r="F89" s="58"/>
      <c r="G89" s="58">
        <v>44377</v>
      </c>
      <c r="I89" s="59" t="s">
        <v>240</v>
      </c>
      <c r="J89" s="37" t="s">
        <v>2956</v>
      </c>
      <c r="L89" s="59" t="s">
        <v>240</v>
      </c>
      <c r="R89" s="59" t="s">
        <v>240</v>
      </c>
    </row>
    <row r="90" spans="1:22" ht="28.5" customHeight="1" x14ac:dyDescent="0.3">
      <c r="A90" s="37" t="s">
        <v>1698</v>
      </c>
      <c r="B90" s="37" t="s">
        <v>27</v>
      </c>
      <c r="C90" s="57" t="s">
        <v>2957</v>
      </c>
      <c r="E90" s="58">
        <v>43888</v>
      </c>
      <c r="F90" s="58">
        <v>43896</v>
      </c>
      <c r="I90" s="59" t="s">
        <v>240</v>
      </c>
      <c r="J90" s="37" t="s">
        <v>2958</v>
      </c>
      <c r="L90" s="59" t="s">
        <v>240</v>
      </c>
      <c r="N90" s="59" t="s">
        <v>240</v>
      </c>
      <c r="V90" s="63" t="s">
        <v>2959</v>
      </c>
    </row>
    <row r="91" spans="1:22" ht="28.5" customHeight="1" x14ac:dyDescent="0.3">
      <c r="A91" s="37" t="s">
        <v>1722</v>
      </c>
      <c r="B91" s="37" t="s">
        <v>27</v>
      </c>
      <c r="C91" s="57" t="s">
        <v>2960</v>
      </c>
      <c r="D91" s="37" t="s">
        <v>2961</v>
      </c>
      <c r="E91" s="58">
        <v>44141</v>
      </c>
      <c r="F91" s="58">
        <v>44166</v>
      </c>
      <c r="G91" s="58">
        <v>44377</v>
      </c>
      <c r="H91" s="59" t="s">
        <v>240</v>
      </c>
      <c r="J91" s="37" t="s">
        <v>2962</v>
      </c>
      <c r="L91" s="59" t="s">
        <v>240</v>
      </c>
      <c r="N91" s="59" t="s">
        <v>240</v>
      </c>
    </row>
    <row r="92" spans="1:22" ht="28.5" customHeight="1" x14ac:dyDescent="0.3">
      <c r="A92" s="37" t="s">
        <v>1725</v>
      </c>
      <c r="B92" s="37" t="s">
        <v>27</v>
      </c>
      <c r="C92" s="57" t="s">
        <v>2963</v>
      </c>
      <c r="D92" s="37" t="s">
        <v>2964</v>
      </c>
      <c r="E92" s="58">
        <v>44141</v>
      </c>
      <c r="F92" s="58">
        <v>44166</v>
      </c>
      <c r="G92" s="58">
        <v>44377</v>
      </c>
      <c r="H92" s="59" t="s">
        <v>240</v>
      </c>
      <c r="J92" s="37" t="s">
        <v>2965</v>
      </c>
      <c r="L92" s="59" t="s">
        <v>240</v>
      </c>
      <c r="N92" s="59" t="s">
        <v>240</v>
      </c>
    </row>
    <row r="93" spans="1:22" ht="28.5" customHeight="1" x14ac:dyDescent="0.3">
      <c r="A93" s="36" t="s">
        <v>1729</v>
      </c>
      <c r="B93" s="37" t="s">
        <v>27</v>
      </c>
      <c r="C93" s="57" t="s">
        <v>2966</v>
      </c>
      <c r="D93" s="37" t="s">
        <v>2967</v>
      </c>
      <c r="E93" s="58">
        <v>44180</v>
      </c>
      <c r="F93" s="58">
        <v>44180</v>
      </c>
      <c r="G93" s="58">
        <v>44561</v>
      </c>
      <c r="I93" s="59" t="s">
        <v>240</v>
      </c>
      <c r="J93" s="37" t="s">
        <v>2968</v>
      </c>
      <c r="L93" s="59" t="s">
        <v>240</v>
      </c>
      <c r="N93" s="59" t="s">
        <v>240</v>
      </c>
    </row>
    <row r="94" spans="1:22" ht="28.5" customHeight="1" x14ac:dyDescent="0.3">
      <c r="A94" s="37" t="s">
        <v>1735</v>
      </c>
      <c r="B94" s="37" t="s">
        <v>31</v>
      </c>
      <c r="C94" s="57" t="s">
        <v>2969</v>
      </c>
      <c r="E94" s="58">
        <v>43902</v>
      </c>
      <c r="F94" s="58">
        <v>43902</v>
      </c>
      <c r="G94" s="58">
        <v>44196</v>
      </c>
      <c r="H94" s="59" t="s">
        <v>240</v>
      </c>
      <c r="J94" s="37" t="s">
        <v>2852</v>
      </c>
      <c r="O94" s="59" t="s">
        <v>240</v>
      </c>
      <c r="P94" s="59" t="s">
        <v>240</v>
      </c>
    </row>
    <row r="95" spans="1:22" ht="28.5" customHeight="1" x14ac:dyDescent="0.3">
      <c r="A95" s="37" t="s">
        <v>1782</v>
      </c>
      <c r="B95" s="37" t="s">
        <v>30</v>
      </c>
      <c r="C95" s="57" t="s">
        <v>2970</v>
      </c>
      <c r="E95" s="58">
        <v>43906</v>
      </c>
      <c r="F95" s="58"/>
      <c r="H95" s="59" t="s">
        <v>240</v>
      </c>
      <c r="T95" s="59" t="s">
        <v>240</v>
      </c>
    </row>
    <row r="96" spans="1:22" ht="28.5" customHeight="1" x14ac:dyDescent="0.3">
      <c r="A96" s="37" t="s">
        <v>1788</v>
      </c>
      <c r="B96" s="37" t="s">
        <v>30</v>
      </c>
      <c r="C96" s="57" t="s">
        <v>2971</v>
      </c>
      <c r="D96" s="37" t="s">
        <v>2972</v>
      </c>
      <c r="E96" s="58">
        <v>43910</v>
      </c>
      <c r="F96" s="58">
        <v>43910</v>
      </c>
      <c r="G96" s="58">
        <v>44275</v>
      </c>
      <c r="H96" s="59" t="s">
        <v>240</v>
      </c>
      <c r="N96" s="59" t="s">
        <v>240</v>
      </c>
      <c r="V96" s="46" t="s">
        <v>2973</v>
      </c>
    </row>
    <row r="97" spans="1:22" ht="28.5" customHeight="1" x14ac:dyDescent="0.3">
      <c r="A97" s="37" t="s">
        <v>1793</v>
      </c>
      <c r="B97" s="37" t="s">
        <v>30</v>
      </c>
      <c r="C97" s="57" t="s">
        <v>2974</v>
      </c>
      <c r="E97" s="58">
        <v>43920</v>
      </c>
      <c r="F97" s="58">
        <v>43921</v>
      </c>
      <c r="H97" s="59" t="s">
        <v>240</v>
      </c>
      <c r="L97" s="59" t="s">
        <v>240</v>
      </c>
      <c r="N97" s="59" t="s">
        <v>240</v>
      </c>
      <c r="V97" s="46" t="s">
        <v>2975</v>
      </c>
    </row>
    <row r="98" spans="1:22" ht="28.5" customHeight="1" x14ac:dyDescent="0.3">
      <c r="A98" s="37" t="s">
        <v>1796</v>
      </c>
      <c r="B98" s="37" t="s">
        <v>30</v>
      </c>
      <c r="C98" s="57" t="s">
        <v>2976</v>
      </c>
      <c r="D98" s="37" t="s">
        <v>2977</v>
      </c>
      <c r="E98" s="58">
        <v>43923</v>
      </c>
      <c r="F98" s="58">
        <v>44069</v>
      </c>
      <c r="G98" s="58">
        <v>44228</v>
      </c>
      <c r="I98" s="59" t="s">
        <v>240</v>
      </c>
      <c r="K98" s="59" t="s">
        <v>240</v>
      </c>
      <c r="L98" s="59" t="s">
        <v>240</v>
      </c>
      <c r="N98" s="59" t="s">
        <v>240</v>
      </c>
      <c r="V98" s="46" t="s">
        <v>2978</v>
      </c>
    </row>
    <row r="99" spans="1:22" ht="28.5" customHeight="1" x14ac:dyDescent="0.3">
      <c r="A99" s="36" t="s">
        <v>1813</v>
      </c>
      <c r="B99" s="37" t="s">
        <v>30</v>
      </c>
      <c r="C99" s="57" t="s">
        <v>2979</v>
      </c>
      <c r="D99" s="37" t="s">
        <v>2980</v>
      </c>
      <c r="E99" s="58">
        <v>44146</v>
      </c>
      <c r="F99" s="58">
        <v>44174</v>
      </c>
      <c r="G99" s="58">
        <v>44718</v>
      </c>
      <c r="I99" s="59" t="s">
        <v>240</v>
      </c>
      <c r="N99" s="59" t="s">
        <v>240</v>
      </c>
      <c r="V99" s="63" t="s">
        <v>2981</v>
      </c>
    </row>
    <row r="100" spans="1:22" ht="28.5" customHeight="1" x14ac:dyDescent="0.3">
      <c r="A100" s="37" t="s">
        <v>1842</v>
      </c>
      <c r="B100" s="37" t="s">
        <v>32</v>
      </c>
      <c r="C100" s="57" t="s">
        <v>2794</v>
      </c>
      <c r="E100" s="58">
        <v>43906</v>
      </c>
      <c r="F100" s="58"/>
      <c r="H100" s="59" t="s">
        <v>240</v>
      </c>
      <c r="I100" s="59" t="s">
        <v>240</v>
      </c>
      <c r="O100" s="59" t="s">
        <v>240</v>
      </c>
      <c r="P100" s="59" t="s">
        <v>240</v>
      </c>
      <c r="R100" s="59" t="s">
        <v>240</v>
      </c>
      <c r="S100" s="59" t="s">
        <v>240</v>
      </c>
      <c r="V100" s="63"/>
    </row>
    <row r="101" spans="1:22" ht="28.5" customHeight="1" x14ac:dyDescent="0.3">
      <c r="A101" s="37" t="s">
        <v>1840</v>
      </c>
      <c r="B101" s="37" t="s">
        <v>32</v>
      </c>
      <c r="C101" s="57" t="s">
        <v>2982</v>
      </c>
      <c r="E101" s="58">
        <v>43916</v>
      </c>
      <c r="F101" s="58">
        <v>43944</v>
      </c>
      <c r="H101" s="69" t="s">
        <v>240</v>
      </c>
      <c r="I101" s="69" t="s">
        <v>240</v>
      </c>
      <c r="J101" s="37" t="s">
        <v>2807</v>
      </c>
      <c r="K101" s="59" t="s">
        <v>240</v>
      </c>
      <c r="L101" s="59" t="s">
        <v>240</v>
      </c>
      <c r="N101" s="59" t="s">
        <v>240</v>
      </c>
    </row>
    <row r="102" spans="1:22" ht="28.5" customHeight="1" x14ac:dyDescent="0.3">
      <c r="A102" s="37" t="s">
        <v>1852</v>
      </c>
      <c r="B102" s="37" t="s">
        <v>32</v>
      </c>
      <c r="C102" s="57" t="s">
        <v>2983</v>
      </c>
      <c r="E102" s="58">
        <v>43989</v>
      </c>
      <c r="F102" s="58"/>
      <c r="I102" s="59" t="s">
        <v>240</v>
      </c>
      <c r="N102" s="59" t="s">
        <v>240</v>
      </c>
    </row>
    <row r="103" spans="1:22" ht="28.5" customHeight="1" x14ac:dyDescent="0.3">
      <c r="A103" s="37" t="s">
        <v>1875</v>
      </c>
      <c r="B103" s="37" t="s">
        <v>33</v>
      </c>
      <c r="C103" s="57" t="s">
        <v>2984</v>
      </c>
      <c r="E103" s="58">
        <v>43906</v>
      </c>
      <c r="F103" s="58"/>
      <c r="G103" s="58">
        <v>44263</v>
      </c>
      <c r="H103" s="59" t="s">
        <v>240</v>
      </c>
      <c r="L103" s="59" t="s">
        <v>240</v>
      </c>
      <c r="U103" s="59" t="s">
        <v>240</v>
      </c>
      <c r="V103" s="46" t="s">
        <v>2985</v>
      </c>
    </row>
    <row r="104" spans="1:22" ht="28.5" customHeight="1" x14ac:dyDescent="0.3">
      <c r="A104" s="37" t="s">
        <v>1885</v>
      </c>
      <c r="B104" s="37" t="s">
        <v>33</v>
      </c>
      <c r="C104" s="57" t="s">
        <v>2986</v>
      </c>
      <c r="E104" s="58">
        <v>43913</v>
      </c>
      <c r="F104" s="58"/>
      <c r="H104" s="59" t="s">
        <v>240</v>
      </c>
      <c r="M104" s="59" t="s">
        <v>240</v>
      </c>
      <c r="N104" s="59" t="s">
        <v>240</v>
      </c>
    </row>
    <row r="105" spans="1:22" ht="28.5" customHeight="1" x14ac:dyDescent="0.3">
      <c r="A105" s="37" t="s">
        <v>1897</v>
      </c>
      <c r="B105" s="37" t="s">
        <v>33</v>
      </c>
      <c r="C105" s="57" t="s">
        <v>2987</v>
      </c>
      <c r="E105" s="58">
        <v>43931</v>
      </c>
      <c r="F105" s="58"/>
      <c r="H105" s="59" t="s">
        <v>240</v>
      </c>
      <c r="U105" s="59" t="s">
        <v>240</v>
      </c>
      <c r="V105" s="46" t="s">
        <v>2988</v>
      </c>
    </row>
    <row r="106" spans="1:22" ht="28.5" customHeight="1" x14ac:dyDescent="0.3">
      <c r="A106" s="37" t="s">
        <v>1929</v>
      </c>
      <c r="B106" s="37" t="s">
        <v>34</v>
      </c>
      <c r="C106" s="57" t="s">
        <v>2989</v>
      </c>
      <c r="E106" s="58">
        <v>43906</v>
      </c>
      <c r="F106" s="58"/>
      <c r="H106" s="59" t="s">
        <v>240</v>
      </c>
      <c r="L106" s="59" t="s">
        <v>240</v>
      </c>
      <c r="N106" s="59" t="s">
        <v>240</v>
      </c>
    </row>
    <row r="107" spans="1:22" ht="28.5" customHeight="1" x14ac:dyDescent="0.3">
      <c r="A107" s="37" t="s">
        <v>1927</v>
      </c>
      <c r="B107" s="37" t="s">
        <v>34</v>
      </c>
      <c r="C107" s="57" t="s">
        <v>2794</v>
      </c>
      <c r="E107" s="58">
        <v>43906</v>
      </c>
      <c r="F107" s="58">
        <v>43906</v>
      </c>
      <c r="H107" s="59" t="s">
        <v>240</v>
      </c>
      <c r="N107" s="59" t="s">
        <v>240</v>
      </c>
    </row>
    <row r="108" spans="1:22" ht="28.5" customHeight="1" x14ac:dyDescent="0.3">
      <c r="A108" s="37" t="s">
        <v>1941</v>
      </c>
      <c r="B108" s="37" t="s">
        <v>34</v>
      </c>
      <c r="C108" s="57" t="s">
        <v>2990</v>
      </c>
      <c r="E108" s="58">
        <v>43929</v>
      </c>
      <c r="F108" s="58">
        <v>43931</v>
      </c>
      <c r="H108" s="59" t="s">
        <v>240</v>
      </c>
      <c r="L108" s="59" t="s">
        <v>240</v>
      </c>
      <c r="N108" s="59" t="s">
        <v>240</v>
      </c>
    </row>
    <row r="109" spans="1:22" ht="28.5" customHeight="1" x14ac:dyDescent="0.3">
      <c r="A109" s="37" t="s">
        <v>1970</v>
      </c>
      <c r="B109" s="37" t="s">
        <v>35</v>
      </c>
      <c r="C109" s="57" t="s">
        <v>2794</v>
      </c>
      <c r="E109" s="58">
        <v>43910</v>
      </c>
      <c r="F109" s="58"/>
      <c r="H109" s="59" t="s">
        <v>240</v>
      </c>
      <c r="N109" s="59" t="s">
        <v>240</v>
      </c>
    </row>
    <row r="110" spans="1:22" ht="28.5" customHeight="1" x14ac:dyDescent="0.3">
      <c r="A110" s="37" t="s">
        <v>2002</v>
      </c>
      <c r="B110" s="37" t="s">
        <v>36</v>
      </c>
      <c r="C110" s="57" t="s">
        <v>2993</v>
      </c>
      <c r="E110" s="58">
        <v>43900</v>
      </c>
      <c r="F110" s="58">
        <v>43900</v>
      </c>
      <c r="H110" s="59" t="s">
        <v>240</v>
      </c>
      <c r="Q110" s="59" t="s">
        <v>240</v>
      </c>
      <c r="V110" s="46" t="s">
        <v>2994</v>
      </c>
    </row>
    <row r="111" spans="1:22" ht="28.5" customHeight="1" x14ac:dyDescent="0.3">
      <c r="A111" s="36" t="s">
        <v>2007</v>
      </c>
      <c r="B111" s="37" t="s">
        <v>36</v>
      </c>
      <c r="C111" s="57" t="s">
        <v>2991</v>
      </c>
      <c r="E111" s="58">
        <v>43910</v>
      </c>
      <c r="F111" s="58">
        <v>43910</v>
      </c>
      <c r="G111" s="58"/>
      <c r="I111" s="59" t="s">
        <v>240</v>
      </c>
      <c r="J111" s="37" t="s">
        <v>2992</v>
      </c>
      <c r="L111" s="59" t="s">
        <v>240</v>
      </c>
      <c r="T111" s="59" t="s">
        <v>240</v>
      </c>
      <c r="U111" s="59" t="s">
        <v>240</v>
      </c>
      <c r="V111" s="46" t="s">
        <v>3562</v>
      </c>
    </row>
    <row r="112" spans="1:22" ht="28.5" customHeight="1" x14ac:dyDescent="0.3">
      <c r="A112" s="36" t="s">
        <v>2004</v>
      </c>
      <c r="B112" s="37" t="s">
        <v>36</v>
      </c>
      <c r="C112" s="57" t="s">
        <v>2995</v>
      </c>
      <c r="E112" s="58">
        <v>43910</v>
      </c>
      <c r="F112" s="58">
        <v>43913</v>
      </c>
      <c r="G112" s="58">
        <v>44104</v>
      </c>
      <c r="I112" s="59" t="s">
        <v>240</v>
      </c>
      <c r="J112" s="37" t="s">
        <v>2996</v>
      </c>
      <c r="L112" s="59" t="s">
        <v>240</v>
      </c>
      <c r="N112" s="59" t="s">
        <v>240</v>
      </c>
    </row>
    <row r="113" spans="1:22" ht="28.5" customHeight="1" x14ac:dyDescent="0.3">
      <c r="A113" s="36" t="s">
        <v>3563</v>
      </c>
      <c r="B113" s="37" t="s">
        <v>36</v>
      </c>
      <c r="C113" s="57" t="s">
        <v>2997</v>
      </c>
      <c r="E113" s="58">
        <v>43910</v>
      </c>
      <c r="F113" s="58"/>
      <c r="H113" s="59" t="s">
        <v>240</v>
      </c>
      <c r="J113" s="37" t="s">
        <v>2998</v>
      </c>
      <c r="R113" s="59" t="s">
        <v>240</v>
      </c>
      <c r="T113" s="59" t="s">
        <v>240</v>
      </c>
      <c r="V113" s="46" t="s">
        <v>3569</v>
      </c>
    </row>
    <row r="114" spans="1:22" ht="28.5" customHeight="1" x14ac:dyDescent="0.3">
      <c r="A114" s="36" t="s">
        <v>2029</v>
      </c>
      <c r="B114" s="37" t="s">
        <v>36</v>
      </c>
      <c r="C114" s="57" t="s">
        <v>2999</v>
      </c>
      <c r="E114" s="58">
        <v>43965</v>
      </c>
      <c r="F114" s="58">
        <v>43976</v>
      </c>
      <c r="H114" s="59" t="s">
        <v>240</v>
      </c>
      <c r="N114" s="59" t="s">
        <v>240</v>
      </c>
      <c r="V114" s="46" t="s">
        <v>3000</v>
      </c>
    </row>
    <row r="115" spans="1:22" ht="28.5" customHeight="1" x14ac:dyDescent="0.3">
      <c r="A115" s="37" t="s">
        <v>2073</v>
      </c>
      <c r="B115" s="37" t="s">
        <v>37</v>
      </c>
      <c r="C115" s="57" t="s">
        <v>3001</v>
      </c>
      <c r="E115" s="58">
        <v>43904</v>
      </c>
      <c r="F115" s="58"/>
      <c r="G115" s="58">
        <v>44634</v>
      </c>
      <c r="I115" s="59" t="s">
        <v>240</v>
      </c>
      <c r="J115" s="37" t="s">
        <v>3002</v>
      </c>
      <c r="L115" s="59" t="s">
        <v>240</v>
      </c>
      <c r="N115" s="59" t="s">
        <v>240</v>
      </c>
    </row>
    <row r="116" spans="1:22" ht="28.5" customHeight="1" x14ac:dyDescent="0.3">
      <c r="A116" s="37" t="s">
        <v>2076</v>
      </c>
      <c r="B116" s="37" t="s">
        <v>37</v>
      </c>
      <c r="C116" s="57" t="s">
        <v>3003</v>
      </c>
      <c r="E116" s="58">
        <v>43904</v>
      </c>
      <c r="F116" s="58"/>
      <c r="G116" s="58">
        <v>44561</v>
      </c>
      <c r="H116" s="59" t="s">
        <v>240</v>
      </c>
      <c r="J116" s="37" t="s">
        <v>3004</v>
      </c>
      <c r="L116" s="59" t="s">
        <v>240</v>
      </c>
      <c r="N116" s="59" t="s">
        <v>240</v>
      </c>
    </row>
    <row r="117" spans="1:22" ht="28.5" customHeight="1" x14ac:dyDescent="0.3">
      <c r="A117" s="37" t="s">
        <v>2085</v>
      </c>
      <c r="B117" s="37" t="s">
        <v>37</v>
      </c>
      <c r="C117" s="57" t="s">
        <v>3005</v>
      </c>
      <c r="E117" s="58">
        <v>43983</v>
      </c>
      <c r="F117" s="58"/>
      <c r="H117" s="59" t="s">
        <v>240</v>
      </c>
      <c r="J117" s="37" t="s">
        <v>3006</v>
      </c>
      <c r="R117" s="59" t="s">
        <v>240</v>
      </c>
      <c r="V117" s="46" t="s">
        <v>3007</v>
      </c>
    </row>
    <row r="118" spans="1:22" ht="28.5" customHeight="1" x14ac:dyDescent="0.3">
      <c r="A118" s="37" t="s">
        <v>2093</v>
      </c>
      <c r="B118" s="37" t="s">
        <v>40</v>
      </c>
      <c r="C118" s="57" t="s">
        <v>3008</v>
      </c>
      <c r="E118" s="58">
        <v>43903</v>
      </c>
      <c r="F118" s="58">
        <v>43910</v>
      </c>
      <c r="I118" s="59" t="s">
        <v>240</v>
      </c>
      <c r="J118" s="37" t="s">
        <v>3009</v>
      </c>
      <c r="L118" s="59" t="s">
        <v>240</v>
      </c>
      <c r="N118" s="59" t="s">
        <v>240</v>
      </c>
    </row>
    <row r="119" spans="1:22" ht="28.5" customHeight="1" x14ac:dyDescent="0.3">
      <c r="A119" s="37" t="s">
        <v>2099</v>
      </c>
      <c r="B119" s="37" t="s">
        <v>40</v>
      </c>
      <c r="C119" s="57" t="s">
        <v>3010</v>
      </c>
      <c r="E119" s="58">
        <v>43906</v>
      </c>
      <c r="F119" s="58"/>
      <c r="H119" s="59" t="s">
        <v>240</v>
      </c>
      <c r="J119" s="37" t="s">
        <v>2848</v>
      </c>
      <c r="N119" s="59" t="s">
        <v>240</v>
      </c>
    </row>
    <row r="120" spans="1:22" ht="28.5" customHeight="1" x14ac:dyDescent="0.3">
      <c r="A120" s="37" t="s">
        <v>2101</v>
      </c>
      <c r="B120" s="37" t="s">
        <v>40</v>
      </c>
      <c r="C120" s="57" t="s">
        <v>2833</v>
      </c>
      <c r="E120" s="58">
        <v>43906</v>
      </c>
      <c r="F120" s="58"/>
      <c r="H120" s="59" t="s">
        <v>240</v>
      </c>
      <c r="I120" s="59" t="s">
        <v>240</v>
      </c>
      <c r="P120" s="59" t="s">
        <v>240</v>
      </c>
      <c r="V120" s="46" t="s">
        <v>3011</v>
      </c>
    </row>
    <row r="121" spans="1:22" ht="28.5" customHeight="1" x14ac:dyDescent="0.3">
      <c r="A121" s="37" t="s">
        <v>2153</v>
      </c>
      <c r="B121" s="37" t="s">
        <v>38</v>
      </c>
      <c r="C121" s="57" t="s">
        <v>3012</v>
      </c>
      <c r="E121" s="58">
        <v>43921</v>
      </c>
      <c r="F121" s="58">
        <v>43941</v>
      </c>
      <c r="G121" s="58">
        <v>44651</v>
      </c>
      <c r="I121" s="59" t="s">
        <v>240</v>
      </c>
      <c r="K121" s="59" t="s">
        <v>240</v>
      </c>
      <c r="L121" s="59" t="s">
        <v>240</v>
      </c>
      <c r="N121" s="59" t="s">
        <v>240</v>
      </c>
    </row>
    <row r="122" spans="1:22" ht="28.5" customHeight="1" x14ac:dyDescent="0.3">
      <c r="A122" s="37" t="s">
        <v>2167</v>
      </c>
      <c r="B122" s="37" t="s">
        <v>38</v>
      </c>
      <c r="C122" s="57" t="s">
        <v>3013</v>
      </c>
      <c r="E122" s="58">
        <v>44077</v>
      </c>
      <c r="F122" s="58"/>
      <c r="H122" s="59" t="s">
        <v>240</v>
      </c>
      <c r="N122" s="59" t="s">
        <v>240</v>
      </c>
    </row>
    <row r="123" spans="1:22" ht="28.5" customHeight="1" x14ac:dyDescent="0.3">
      <c r="A123" s="37" t="s">
        <v>2189</v>
      </c>
      <c r="B123" s="37" t="s">
        <v>42</v>
      </c>
      <c r="C123" s="57" t="s">
        <v>3014</v>
      </c>
      <c r="E123" s="58">
        <v>43912</v>
      </c>
      <c r="F123" s="58"/>
      <c r="H123" s="59" t="s">
        <v>240</v>
      </c>
      <c r="J123" s="37" t="s">
        <v>3015</v>
      </c>
      <c r="K123" s="37"/>
      <c r="N123" s="59" t="s">
        <v>240</v>
      </c>
    </row>
    <row r="124" spans="1:22" ht="28.5" customHeight="1" x14ac:dyDescent="0.3">
      <c r="A124" s="37" t="s">
        <v>2194</v>
      </c>
      <c r="B124" s="37" t="s">
        <v>42</v>
      </c>
      <c r="C124" s="57" t="s">
        <v>3016</v>
      </c>
      <c r="E124" s="58">
        <v>43928</v>
      </c>
      <c r="F124" s="58"/>
      <c r="I124" s="59" t="s">
        <v>240</v>
      </c>
      <c r="K124" s="59" t="s">
        <v>240</v>
      </c>
      <c r="L124" s="59" t="s">
        <v>240</v>
      </c>
      <c r="N124" s="59" t="s">
        <v>240</v>
      </c>
      <c r="V124" s="46" t="s">
        <v>3017</v>
      </c>
    </row>
    <row r="125" spans="1:22" ht="28.5" customHeight="1" x14ac:dyDescent="0.3">
      <c r="A125" s="37" t="s">
        <v>2231</v>
      </c>
      <c r="B125" s="37" t="s">
        <v>43</v>
      </c>
      <c r="C125" s="57" t="s">
        <v>3018</v>
      </c>
      <c r="E125" s="58">
        <v>43907</v>
      </c>
      <c r="F125" s="58"/>
      <c r="H125" s="59" t="s">
        <v>240</v>
      </c>
      <c r="L125" s="59" t="s">
        <v>240</v>
      </c>
      <c r="N125" s="59" t="s">
        <v>240</v>
      </c>
    </row>
    <row r="126" spans="1:22" ht="28.5" customHeight="1" x14ac:dyDescent="0.3">
      <c r="A126" s="37" t="s">
        <v>2226</v>
      </c>
      <c r="B126" s="37" t="s">
        <v>43</v>
      </c>
      <c r="C126" s="57" t="s">
        <v>2871</v>
      </c>
      <c r="E126" s="58">
        <v>43907</v>
      </c>
      <c r="F126" s="58"/>
      <c r="H126" s="59" t="s">
        <v>240</v>
      </c>
      <c r="O126" s="59" t="s">
        <v>240</v>
      </c>
      <c r="P126" s="59" t="s">
        <v>240</v>
      </c>
      <c r="R126" s="59" t="s">
        <v>240</v>
      </c>
      <c r="V126" s="46" t="s">
        <v>3019</v>
      </c>
    </row>
    <row r="127" spans="1:22" ht="28.5" customHeight="1" x14ac:dyDescent="0.3">
      <c r="A127" s="37" t="s">
        <v>2254</v>
      </c>
      <c r="B127" s="37" t="s">
        <v>43</v>
      </c>
      <c r="C127" s="57" t="s">
        <v>3020</v>
      </c>
      <c r="E127" s="58">
        <v>43987</v>
      </c>
      <c r="F127" s="58"/>
      <c r="I127" s="59" t="s">
        <v>240</v>
      </c>
      <c r="J127" s="37" t="s">
        <v>3021</v>
      </c>
      <c r="L127" s="59" t="s">
        <v>240</v>
      </c>
      <c r="N127" s="59" t="s">
        <v>240</v>
      </c>
      <c r="V127" s="63" t="s">
        <v>2253</v>
      </c>
    </row>
    <row r="128" spans="1:22" ht="28.5" customHeight="1" x14ac:dyDescent="0.3">
      <c r="A128" s="37" t="s">
        <v>2318</v>
      </c>
      <c r="B128" s="37" t="s">
        <v>46</v>
      </c>
      <c r="C128" s="57" t="s">
        <v>3022</v>
      </c>
      <c r="E128" s="58">
        <v>43899</v>
      </c>
      <c r="F128" s="58"/>
      <c r="G128" s="58"/>
      <c r="H128" s="59" t="s">
        <v>240</v>
      </c>
      <c r="O128" s="59" t="s">
        <v>240</v>
      </c>
      <c r="Q128" s="59" t="s">
        <v>240</v>
      </c>
      <c r="R128" s="59" t="s">
        <v>240</v>
      </c>
      <c r="V128" s="63"/>
    </row>
    <row r="129" spans="1:22" ht="28.5" customHeight="1" x14ac:dyDescent="0.3">
      <c r="A129" s="37" t="s">
        <v>2342</v>
      </c>
      <c r="B129" s="37" t="s">
        <v>46</v>
      </c>
      <c r="C129" s="57" t="s">
        <v>3023</v>
      </c>
      <c r="E129" s="58">
        <v>43905</v>
      </c>
      <c r="F129" s="58">
        <v>43906</v>
      </c>
      <c r="H129" s="59" t="s">
        <v>240</v>
      </c>
      <c r="O129" s="59" t="s">
        <v>240</v>
      </c>
      <c r="T129" s="59" t="s">
        <v>240</v>
      </c>
      <c r="U129" s="59" t="s">
        <v>240</v>
      </c>
      <c r="V129" s="63" t="s">
        <v>3024</v>
      </c>
    </row>
    <row r="130" spans="1:22" ht="28.5" customHeight="1" x14ac:dyDescent="0.3">
      <c r="A130" s="37" t="s">
        <v>2344</v>
      </c>
      <c r="B130" s="37" t="s">
        <v>46</v>
      </c>
      <c r="C130" s="57" t="s">
        <v>3025</v>
      </c>
      <c r="D130" s="37" t="s">
        <v>3026</v>
      </c>
      <c r="E130" s="58">
        <v>43907</v>
      </c>
      <c r="F130" s="58">
        <v>43910</v>
      </c>
      <c r="G130" s="58">
        <v>44286</v>
      </c>
      <c r="H130" s="59" t="s">
        <v>240</v>
      </c>
      <c r="N130" s="59" t="s">
        <v>240</v>
      </c>
      <c r="V130" s="63"/>
    </row>
    <row r="131" spans="1:22" ht="28.5" customHeight="1" x14ac:dyDescent="0.3">
      <c r="A131" s="37" t="s">
        <v>2352</v>
      </c>
      <c r="B131" s="37" t="s">
        <v>46</v>
      </c>
      <c r="C131" s="57" t="s">
        <v>3027</v>
      </c>
      <c r="D131" s="37" t="s">
        <v>3028</v>
      </c>
      <c r="E131" s="58">
        <v>43908</v>
      </c>
      <c r="F131" s="58">
        <v>43913</v>
      </c>
      <c r="G131" s="58">
        <v>44286</v>
      </c>
      <c r="H131" s="59" t="s">
        <v>240</v>
      </c>
      <c r="N131" s="59" t="s">
        <v>240</v>
      </c>
      <c r="V131" s="63" t="s">
        <v>3029</v>
      </c>
    </row>
    <row r="132" spans="1:22" ht="28.5" customHeight="1" x14ac:dyDescent="0.3">
      <c r="A132" s="37" t="s">
        <v>2365</v>
      </c>
      <c r="B132" s="37" t="s">
        <v>46</v>
      </c>
      <c r="C132" s="57" t="s">
        <v>3030</v>
      </c>
      <c r="D132" s="37" t="s">
        <v>3031</v>
      </c>
      <c r="E132" s="58">
        <v>43913</v>
      </c>
      <c r="F132" s="58">
        <v>44007</v>
      </c>
      <c r="G132" s="58">
        <v>44196</v>
      </c>
      <c r="I132" s="59" t="s">
        <v>240</v>
      </c>
      <c r="J132" s="37" t="s">
        <v>3032</v>
      </c>
      <c r="K132" s="37" t="s">
        <v>3033</v>
      </c>
      <c r="L132" s="59" t="s">
        <v>240</v>
      </c>
      <c r="N132" s="59" t="s">
        <v>240</v>
      </c>
      <c r="V132" s="63" t="s">
        <v>3034</v>
      </c>
    </row>
    <row r="133" spans="1:22" ht="28.5" customHeight="1" x14ac:dyDescent="0.3">
      <c r="A133" s="37" t="s">
        <v>2367</v>
      </c>
      <c r="B133" s="37" t="s">
        <v>46</v>
      </c>
      <c r="C133" s="57" t="s">
        <v>3035</v>
      </c>
      <c r="D133" s="37" t="s">
        <v>3036</v>
      </c>
      <c r="E133" s="58">
        <v>43913</v>
      </c>
      <c r="F133" s="58"/>
      <c r="G133" s="58">
        <v>44204</v>
      </c>
      <c r="I133" s="59" t="s">
        <v>240</v>
      </c>
      <c r="J133" s="37" t="s">
        <v>3037</v>
      </c>
      <c r="K133" s="37" t="s">
        <v>3038</v>
      </c>
      <c r="L133" s="59" t="s">
        <v>240</v>
      </c>
      <c r="N133" s="59" t="s">
        <v>240</v>
      </c>
      <c r="V133" s="63" t="s">
        <v>3039</v>
      </c>
    </row>
    <row r="134" spans="1:22" ht="28.5" customHeight="1" x14ac:dyDescent="0.3">
      <c r="A134" s="37" t="s">
        <v>2372</v>
      </c>
      <c r="B134" s="37" t="s">
        <v>46</v>
      </c>
      <c r="C134" s="57" t="s">
        <v>3040</v>
      </c>
      <c r="D134" s="37" t="s">
        <v>3041</v>
      </c>
      <c r="E134" s="58">
        <v>43927</v>
      </c>
      <c r="F134" s="58"/>
      <c r="G134" s="58">
        <v>44407</v>
      </c>
      <c r="I134" s="59" t="s">
        <v>240</v>
      </c>
      <c r="J134" s="37" t="s">
        <v>3042</v>
      </c>
      <c r="K134" s="59" t="s">
        <v>240</v>
      </c>
      <c r="L134" s="59" t="s">
        <v>240</v>
      </c>
      <c r="N134" s="59" t="s">
        <v>240</v>
      </c>
      <c r="V134" s="63" t="s">
        <v>3043</v>
      </c>
    </row>
    <row r="135" spans="1:22" ht="28.5" customHeight="1" x14ac:dyDescent="0.3">
      <c r="A135" s="36" t="s">
        <v>2470</v>
      </c>
      <c r="B135" s="37" t="s">
        <v>46</v>
      </c>
      <c r="C135" s="57" t="s">
        <v>3044</v>
      </c>
      <c r="D135" s="37" t="s">
        <v>3045</v>
      </c>
      <c r="E135" s="58">
        <v>44405</v>
      </c>
      <c r="F135" s="58"/>
      <c r="G135" s="58"/>
      <c r="H135" s="59" t="s">
        <v>240</v>
      </c>
      <c r="J135" s="37" t="s">
        <v>3046</v>
      </c>
      <c r="N135" s="59" t="s">
        <v>240</v>
      </c>
      <c r="V135" s="63"/>
    </row>
    <row r="136" spans="1:22" ht="28.5" customHeight="1" x14ac:dyDescent="0.3">
      <c r="A136" s="37" t="s">
        <v>2482</v>
      </c>
      <c r="B136" s="37" t="s">
        <v>47</v>
      </c>
      <c r="C136" s="57" t="s">
        <v>3047</v>
      </c>
      <c r="E136" s="58">
        <v>43964</v>
      </c>
      <c r="F136" s="58"/>
      <c r="G136" s="46"/>
      <c r="H136" s="59" t="s">
        <v>240</v>
      </c>
      <c r="I136" s="37"/>
      <c r="J136" s="37" t="s">
        <v>3048</v>
      </c>
      <c r="K136" s="37"/>
      <c r="L136" s="59" t="s">
        <v>240</v>
      </c>
      <c r="N136" s="59" t="s">
        <v>240</v>
      </c>
      <c r="O136" s="37"/>
      <c r="P136" s="37"/>
      <c r="Q136" s="37"/>
      <c r="R136" s="37"/>
      <c r="S136" s="37"/>
      <c r="T136" s="37"/>
      <c r="U136" s="37"/>
      <c r="V136" s="37"/>
    </row>
    <row r="137" spans="1:22" ht="28.5" customHeight="1" x14ac:dyDescent="0.3">
      <c r="A137" s="37" t="s">
        <v>2493</v>
      </c>
      <c r="B137" s="37" t="s">
        <v>39</v>
      </c>
      <c r="C137" s="57" t="s">
        <v>2794</v>
      </c>
      <c r="E137" s="58">
        <v>43910</v>
      </c>
      <c r="F137" s="58">
        <v>43910</v>
      </c>
      <c r="H137" s="59" t="s">
        <v>240</v>
      </c>
      <c r="Q137" s="59" t="s">
        <v>240</v>
      </c>
      <c r="V137" s="46" t="s">
        <v>3049</v>
      </c>
    </row>
    <row r="138" spans="1:22" ht="28.5" customHeight="1" x14ac:dyDescent="0.3">
      <c r="A138" s="37" t="s">
        <v>2503</v>
      </c>
      <c r="B138" s="37" t="s">
        <v>39</v>
      </c>
      <c r="C138" s="57" t="s">
        <v>3050</v>
      </c>
      <c r="E138" s="58">
        <v>43915</v>
      </c>
      <c r="F138" s="58">
        <v>43915</v>
      </c>
      <c r="H138" s="59" t="s">
        <v>240</v>
      </c>
      <c r="O138" s="59" t="s">
        <v>240</v>
      </c>
    </row>
    <row r="139" spans="1:22" ht="28.5" customHeight="1" x14ac:dyDescent="0.3">
      <c r="A139" s="37" t="s">
        <v>2508</v>
      </c>
      <c r="B139" s="37" t="s">
        <v>39</v>
      </c>
      <c r="C139" s="57" t="s">
        <v>3051</v>
      </c>
      <c r="E139" s="58">
        <v>43963</v>
      </c>
      <c r="F139" s="58">
        <v>43963</v>
      </c>
      <c r="I139" s="59" t="s">
        <v>240</v>
      </c>
      <c r="K139" s="37" t="s">
        <v>3052</v>
      </c>
      <c r="L139" s="59" t="s">
        <v>240</v>
      </c>
      <c r="N139" s="59" t="s">
        <v>240</v>
      </c>
      <c r="V139" s="63" t="s">
        <v>2510</v>
      </c>
    </row>
    <row r="140" spans="1:22" ht="28.5" customHeight="1" x14ac:dyDescent="0.3">
      <c r="A140" s="37" t="s">
        <v>2518</v>
      </c>
      <c r="B140" s="37" t="s">
        <v>39</v>
      </c>
      <c r="C140" s="57" t="s">
        <v>3053</v>
      </c>
      <c r="E140" s="58">
        <v>44043</v>
      </c>
      <c r="F140" s="58">
        <v>44046</v>
      </c>
      <c r="H140" s="59" t="s">
        <v>240</v>
      </c>
      <c r="R140" s="59" t="s">
        <v>240</v>
      </c>
      <c r="T140" s="59" t="s">
        <v>240</v>
      </c>
    </row>
    <row r="141" spans="1:22" ht="28.5" customHeight="1" x14ac:dyDescent="0.3">
      <c r="A141" s="37" t="s">
        <v>2521</v>
      </c>
      <c r="B141" s="37" t="s">
        <v>39</v>
      </c>
      <c r="C141" s="57" t="s">
        <v>3054</v>
      </c>
      <c r="E141" s="58">
        <v>44043</v>
      </c>
      <c r="F141" s="58"/>
      <c r="H141" s="59" t="s">
        <v>240</v>
      </c>
      <c r="N141" s="59" t="s">
        <v>240</v>
      </c>
    </row>
    <row r="142" spans="1:22" s="109" customFormat="1" ht="28.5" customHeight="1" x14ac:dyDescent="0.3">
      <c r="A142" s="107" t="s">
        <v>3370</v>
      </c>
      <c r="B142" s="109" t="s">
        <v>20</v>
      </c>
      <c r="C142" s="117" t="s">
        <v>3380</v>
      </c>
      <c r="E142" s="120">
        <v>44516</v>
      </c>
      <c r="F142" s="58">
        <v>44550</v>
      </c>
      <c r="H142" s="118" t="s">
        <v>240</v>
      </c>
      <c r="I142" s="118"/>
      <c r="K142" s="118"/>
      <c r="L142" s="118"/>
      <c r="M142" s="118"/>
      <c r="N142" s="118" t="s">
        <v>240</v>
      </c>
      <c r="O142" s="118"/>
      <c r="P142" s="118"/>
      <c r="Q142" s="118"/>
      <c r="R142" s="118"/>
      <c r="S142" s="118"/>
      <c r="T142" s="118"/>
      <c r="U142" s="118"/>
      <c r="V142" s="123" t="s">
        <v>3381</v>
      </c>
    </row>
    <row r="143" spans="1:22" ht="28.5" customHeight="1" x14ac:dyDescent="0.3">
      <c r="A143" s="36" t="s">
        <v>3423</v>
      </c>
      <c r="B143" s="37" t="s">
        <v>4</v>
      </c>
      <c r="C143" s="124" t="s">
        <v>3425</v>
      </c>
      <c r="E143" s="58">
        <v>44471</v>
      </c>
      <c r="F143" s="58"/>
      <c r="G143" s="58">
        <v>44926</v>
      </c>
      <c r="I143" s="59" t="s">
        <v>240</v>
      </c>
      <c r="J143" s="36" t="s">
        <v>3426</v>
      </c>
      <c r="L143" s="59" t="s">
        <v>240</v>
      </c>
      <c r="N143" s="59" t="s">
        <v>240</v>
      </c>
    </row>
    <row r="144" spans="1:22" s="109" customFormat="1" ht="28.5" customHeight="1" x14ac:dyDescent="0.3">
      <c r="A144" s="107" t="s">
        <v>3438</v>
      </c>
      <c r="B144" s="109" t="s">
        <v>14</v>
      </c>
      <c r="C144" s="117" t="s">
        <v>3485</v>
      </c>
      <c r="E144" s="108">
        <v>44468</v>
      </c>
      <c r="F144" s="58"/>
      <c r="H144" s="118" t="s">
        <v>240</v>
      </c>
      <c r="I144" s="118"/>
      <c r="J144" s="109" t="s">
        <v>3486</v>
      </c>
      <c r="K144" s="118"/>
      <c r="L144" s="118"/>
      <c r="M144" s="118"/>
      <c r="N144" s="118"/>
      <c r="O144" s="118"/>
      <c r="P144" s="118"/>
      <c r="Q144" s="118"/>
      <c r="R144" s="118"/>
      <c r="S144" s="118"/>
      <c r="T144" s="118"/>
      <c r="U144" s="118"/>
      <c r="V144" s="112" t="s">
        <v>3440</v>
      </c>
    </row>
    <row r="145" spans="1:22" s="109" customFormat="1" ht="28.5" customHeight="1" x14ac:dyDescent="0.3">
      <c r="A145" s="107" t="s">
        <v>3539</v>
      </c>
      <c r="B145" s="109" t="s">
        <v>36</v>
      </c>
      <c r="C145" s="117" t="s">
        <v>3540</v>
      </c>
      <c r="E145" s="120">
        <v>44491</v>
      </c>
      <c r="F145" s="58">
        <v>44491</v>
      </c>
      <c r="H145" s="118"/>
      <c r="I145" s="118" t="s">
        <v>240</v>
      </c>
      <c r="J145" s="109" t="s">
        <v>3541</v>
      </c>
      <c r="K145" s="118"/>
      <c r="L145" s="59" t="s">
        <v>240</v>
      </c>
      <c r="M145" s="118"/>
      <c r="N145" s="118" t="s">
        <v>240</v>
      </c>
      <c r="O145" s="118"/>
      <c r="P145" s="118"/>
      <c r="Q145" s="118"/>
      <c r="R145" s="118"/>
      <c r="S145" s="118"/>
      <c r="T145" s="118"/>
      <c r="U145" s="118"/>
      <c r="V145" s="119"/>
    </row>
  </sheetData>
  <sheetProtection formatCells="0" formatRows="0" insertColumns="0" insertRows="0" insertHyperlinks="0" deleteColumns="0" deleteRows="0" sort="0" autoFilter="0" pivotTables="0"/>
  <autoFilter ref="A2:V145" xr:uid="{00000000-0009-0000-0000-000005000000}">
    <sortState xmlns:xlrd2="http://schemas.microsoft.com/office/spreadsheetml/2017/richdata2" ref="A110:V145">
      <sortCondition ref="B2:B145"/>
    </sortState>
  </autoFilter>
  <mergeCells count="14">
    <mergeCell ref="G1:G2"/>
    <mergeCell ref="F1:F2"/>
    <mergeCell ref="N1:N2"/>
    <mergeCell ref="O1:U1"/>
    <mergeCell ref="K1:K2"/>
    <mergeCell ref="L1:L2"/>
    <mergeCell ref="J1:J2"/>
    <mergeCell ref="H1:I1"/>
    <mergeCell ref="M1:M2"/>
    <mergeCell ref="E1:E2"/>
    <mergeCell ref="D1:D2"/>
    <mergeCell ref="C1:C2"/>
    <mergeCell ref="B1:B2"/>
    <mergeCell ref="A1:A2"/>
  </mergeCells>
  <hyperlinks>
    <hyperlink ref="V20" r:id="rId1" xr:uid="{00000000-0004-0000-0500-000000000000}"/>
    <hyperlink ref="V21" r:id="rId2" xr:uid="{00000000-0004-0000-0500-000001000000}"/>
    <hyperlink ref="V39" r:id="rId3" xr:uid="{00000000-0004-0000-0500-000002000000}"/>
    <hyperlink ref="V43" r:id="rId4" xr:uid="{00000000-0004-0000-0500-000003000000}"/>
    <hyperlink ref="V131" r:id="rId5" xr:uid="{00000000-0004-0000-0500-000004000000}"/>
    <hyperlink ref="V134" r:id="rId6" xr:uid="{00000000-0004-0000-0500-000005000000}"/>
    <hyperlink ref="V133" r:id="rId7" xr:uid="{00000000-0004-0000-0500-000006000000}"/>
    <hyperlink ref="V72" r:id="rId8" xr:uid="{00000000-0004-0000-0500-000007000000}"/>
    <hyperlink ref="V73" r:id="rId9" xr:uid="{00000000-0004-0000-0500-000008000000}"/>
    <hyperlink ref="V47" r:id="rId10" xr:uid="{00000000-0004-0000-0500-000009000000}"/>
    <hyperlink ref="V23" r:id="rId11" xr:uid="{00000000-0004-0000-0500-00000A000000}"/>
    <hyperlink ref="V90" r:id="rId12" xr:uid="{00000000-0004-0000-0500-00000B000000}"/>
    <hyperlink ref="V129" r:id="rId13" xr:uid="{00000000-0004-0000-0500-00000C000000}"/>
    <hyperlink ref="V12" r:id="rId14" xr:uid="{00000000-0004-0000-0500-00000D000000}"/>
    <hyperlink ref="V75" r:id="rId15" xr:uid="{00000000-0004-0000-0500-00000E000000}"/>
    <hyperlink ref="V74" r:id="rId16" display="https://www.boj.or.jp/en/mopo/measures/term_cond/yoryo101.htm/" xr:uid="{00000000-0004-0000-0500-00000F000000}"/>
    <hyperlink ref="V132" r:id="rId17" xr:uid="{00000000-0004-0000-0500-000010000000}"/>
    <hyperlink ref="V127" r:id="rId18" xr:uid="{00000000-0004-0000-0500-000011000000}"/>
    <hyperlink ref="V22" r:id="rId19" xr:uid="{00000000-0004-0000-0500-000012000000}"/>
    <hyperlink ref="V19" r:id="rId20" xr:uid="{00000000-0004-0000-0500-000013000000}"/>
    <hyperlink ref="V139" r:id="rId21" xr:uid="{00000000-0004-0000-0500-000014000000}"/>
    <hyperlink ref="V28" r:id="rId22" xr:uid="{00000000-0004-0000-0500-000015000000}"/>
    <hyperlink ref="V29" r:id="rId23" display="http://www.pbc.gov.cn/en/3688110/3688172/3969490/index.html" xr:uid="{00000000-0004-0000-0500-000016000000}"/>
    <hyperlink ref="V99" r:id="rId24" xr:uid="{00000000-0004-0000-0500-000017000000}"/>
    <hyperlink ref="V5" r:id="rId25" xr:uid="{00000000-0004-0000-0500-000018000000}"/>
    <hyperlink ref="V69" r:id="rId26" xr:uid="{00000000-0004-0000-0500-000019000000}"/>
    <hyperlink ref="V70" r:id="rId27" xr:uid="{00000000-0004-0000-0500-00001A000000}"/>
    <hyperlink ref="V71" r:id="rId28" xr:uid="{00000000-0004-0000-0500-00001B000000}"/>
    <hyperlink ref="V142" r:id="rId29" xr:uid="{95F8A9EB-3696-4F61-AA38-A44DF001A39F}"/>
    <hyperlink ref="V144" r:id="rId30" xr:uid="{0FE8BC00-1BE6-46A3-8E1D-57E28687C3B9}"/>
  </hyperlinks>
  <pageMargins left="0.7" right="0.7" top="0.75" bottom="0.75" header="0.3" footer="0.3"/>
  <pageSetup paperSize="9" orientation="portrait" verticalDpi="1200" r:id="rId3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500-000000000000}">
          <x14:formula1>
            <xm:f>'C:\Users\ad005059\Downloads\[MP measures_202005.xlsx]setting'!#REF!</xm:f>
          </x14:formula1>
          <xm:sqref>B22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tint="0.39997558519241921"/>
  </sheetPr>
  <dimension ref="A1:AB55"/>
  <sheetViews>
    <sheetView tabSelected="1" zoomScale="80" zoomScaleNormal="80" workbookViewId="0">
      <pane xSplit="3" ySplit="2" topLeftCell="D3" activePane="bottomRight" state="frozen"/>
      <selection pane="topRight" activeCell="D1" sqref="D1"/>
      <selection pane="bottomLeft" activeCell="A3" sqref="A3"/>
      <selection pane="bottomRight" activeCell="E10" sqref="E10"/>
    </sheetView>
  </sheetViews>
  <sheetFormatPr defaultColWidth="9" defaultRowHeight="28.5" customHeight="1" x14ac:dyDescent="0.3"/>
  <cols>
    <col min="1" max="1" width="17.625" style="37" customWidth="1"/>
    <col min="2" max="2" width="10.625" style="37" customWidth="1"/>
    <col min="3" max="3" width="30.625" style="57" customWidth="1"/>
    <col min="4" max="5" width="10.625" style="37" customWidth="1"/>
    <col min="6" max="6" width="10.625" style="58" customWidth="1"/>
    <col min="7" max="27" width="10.625" style="37" customWidth="1"/>
    <col min="28" max="28" width="50.625" style="46" customWidth="1"/>
    <col min="29" max="16384" width="9" style="37"/>
  </cols>
  <sheetData>
    <row r="1" spans="1:28" s="3" customFormat="1" ht="28.5" customHeight="1" x14ac:dyDescent="0.3">
      <c r="A1" s="128" t="s">
        <v>22</v>
      </c>
      <c r="B1" s="128" t="s">
        <v>202</v>
      </c>
      <c r="C1" s="129" t="s">
        <v>2766</v>
      </c>
      <c r="D1" s="128" t="s">
        <v>2767</v>
      </c>
      <c r="E1" s="128" t="s">
        <v>2768</v>
      </c>
      <c r="F1" s="130" t="s">
        <v>2769</v>
      </c>
      <c r="G1" s="128" t="s">
        <v>2770</v>
      </c>
      <c r="H1" s="128" t="s">
        <v>2773</v>
      </c>
      <c r="I1" s="128"/>
      <c r="J1" s="128" t="s">
        <v>2774</v>
      </c>
      <c r="K1" s="128" t="s">
        <v>2775</v>
      </c>
      <c r="L1" s="128" t="s">
        <v>3055</v>
      </c>
      <c r="M1" s="128"/>
      <c r="N1" s="128"/>
      <c r="O1" s="128" t="s">
        <v>3056</v>
      </c>
      <c r="P1" s="128"/>
      <c r="Q1" s="128"/>
      <c r="R1" s="128"/>
      <c r="S1" s="128"/>
      <c r="T1" s="128"/>
      <c r="U1" s="128" t="s">
        <v>2778</v>
      </c>
      <c r="V1" s="128" t="s">
        <v>2779</v>
      </c>
      <c r="W1" s="128"/>
      <c r="X1" s="128"/>
      <c r="Y1" s="128"/>
      <c r="Z1" s="128"/>
      <c r="AA1" s="128"/>
      <c r="AB1" s="56"/>
    </row>
    <row r="2" spans="1:28" s="3" customFormat="1" ht="28.5" customHeight="1" x14ac:dyDescent="0.3">
      <c r="A2" s="128"/>
      <c r="B2" s="128"/>
      <c r="C2" s="129"/>
      <c r="D2" s="128"/>
      <c r="E2" s="128"/>
      <c r="F2" s="130"/>
      <c r="G2" s="128"/>
      <c r="H2" s="3" t="s">
        <v>2780</v>
      </c>
      <c r="I2" s="3" t="s">
        <v>2781</v>
      </c>
      <c r="J2" s="128"/>
      <c r="K2" s="128"/>
      <c r="L2" s="3" t="s">
        <v>3057</v>
      </c>
      <c r="M2" s="3" t="s">
        <v>3058</v>
      </c>
      <c r="N2" s="3" t="s">
        <v>3059</v>
      </c>
      <c r="O2" s="3" t="s">
        <v>3060</v>
      </c>
      <c r="P2" s="3" t="s">
        <v>3061</v>
      </c>
      <c r="Q2" s="3" t="s">
        <v>3062</v>
      </c>
      <c r="R2" s="3" t="s">
        <v>3063</v>
      </c>
      <c r="S2" s="3" t="s">
        <v>3064</v>
      </c>
      <c r="T2" s="3" t="s">
        <v>13</v>
      </c>
      <c r="U2" s="128"/>
      <c r="V2" s="3" t="s">
        <v>2773</v>
      </c>
      <c r="W2" s="3" t="s">
        <v>3065</v>
      </c>
      <c r="X2" s="3" t="s">
        <v>2782</v>
      </c>
      <c r="Y2" s="3" t="s">
        <v>2774</v>
      </c>
      <c r="Z2" s="3" t="s">
        <v>2771</v>
      </c>
      <c r="AA2" s="3" t="s">
        <v>13</v>
      </c>
      <c r="AB2" s="56" t="s">
        <v>2542</v>
      </c>
    </row>
    <row r="3" spans="1:28" ht="28.5" customHeight="1" x14ac:dyDescent="0.3">
      <c r="A3" s="37" t="s">
        <v>352</v>
      </c>
      <c r="B3" s="37" t="s">
        <v>6</v>
      </c>
      <c r="C3" s="57" t="s">
        <v>3066</v>
      </c>
      <c r="E3" s="58">
        <v>43909</v>
      </c>
      <c r="F3" s="58">
        <v>43910</v>
      </c>
      <c r="G3" s="58"/>
      <c r="H3" s="71"/>
      <c r="I3" s="59" t="s">
        <v>240</v>
      </c>
      <c r="J3" s="37" t="s">
        <v>2848</v>
      </c>
      <c r="L3" s="59" t="s">
        <v>240</v>
      </c>
      <c r="M3" s="59"/>
      <c r="N3" s="59"/>
      <c r="O3" s="59"/>
      <c r="P3" s="59"/>
      <c r="Q3" s="59"/>
      <c r="R3" s="59"/>
      <c r="S3" s="59"/>
      <c r="T3" s="59"/>
      <c r="U3" s="59" t="s">
        <v>240</v>
      </c>
      <c r="V3" s="59"/>
      <c r="W3" s="59"/>
      <c r="X3" s="59"/>
      <c r="Y3" s="59"/>
      <c r="Z3" s="59"/>
      <c r="AA3" s="59"/>
    </row>
    <row r="4" spans="1:28" ht="28.5" customHeight="1" x14ac:dyDescent="0.3">
      <c r="A4" s="37" t="s">
        <v>313</v>
      </c>
      <c r="B4" s="37" t="s">
        <v>6</v>
      </c>
      <c r="C4" s="57" t="s">
        <v>3067</v>
      </c>
      <c r="E4" s="58">
        <v>44138</v>
      </c>
      <c r="F4" s="58">
        <v>44138</v>
      </c>
      <c r="G4" s="58">
        <v>44607</v>
      </c>
      <c r="I4" s="59" t="s">
        <v>240</v>
      </c>
      <c r="J4" s="37" t="s">
        <v>3068</v>
      </c>
      <c r="L4" s="59" t="s">
        <v>240</v>
      </c>
      <c r="M4" s="59" t="s">
        <v>240</v>
      </c>
      <c r="AB4" s="63" t="s">
        <v>3069</v>
      </c>
    </row>
    <row r="5" spans="1:28" ht="28.5" customHeight="1" x14ac:dyDescent="0.3">
      <c r="A5" s="37" t="s">
        <v>434</v>
      </c>
      <c r="B5" s="37" t="s">
        <v>10</v>
      </c>
      <c r="C5" s="57" t="s">
        <v>3070</v>
      </c>
      <c r="D5" s="37" t="s">
        <v>3071</v>
      </c>
      <c r="E5" s="58">
        <v>43902</v>
      </c>
      <c r="F5" s="58">
        <v>43906</v>
      </c>
      <c r="G5" s="58">
        <v>43922</v>
      </c>
      <c r="H5" s="71"/>
      <c r="I5" s="59" t="s">
        <v>240</v>
      </c>
      <c r="L5" s="59" t="s">
        <v>240</v>
      </c>
      <c r="M5" s="59"/>
      <c r="N5" s="59"/>
      <c r="O5" s="59"/>
      <c r="P5" s="59"/>
      <c r="Q5" s="59"/>
      <c r="R5" s="59"/>
      <c r="S5" s="59"/>
      <c r="T5" s="59"/>
      <c r="U5" s="59"/>
      <c r="V5" s="59" t="s">
        <v>240</v>
      </c>
      <c r="W5" s="59"/>
      <c r="X5" s="59" t="s">
        <v>240</v>
      </c>
      <c r="Y5" s="59" t="s">
        <v>240</v>
      </c>
      <c r="Z5" s="59"/>
      <c r="AA5" s="59"/>
      <c r="AB5" s="63" t="s">
        <v>3072</v>
      </c>
    </row>
    <row r="6" spans="1:28" ht="28.5" customHeight="1" x14ac:dyDescent="0.3">
      <c r="A6" s="37" t="s">
        <v>438</v>
      </c>
      <c r="B6" s="37" t="s">
        <v>10</v>
      </c>
      <c r="C6" s="57" t="s">
        <v>3073</v>
      </c>
      <c r="D6" s="37" t="s">
        <v>3074</v>
      </c>
      <c r="E6" s="58">
        <v>43903</v>
      </c>
      <c r="F6" s="58">
        <v>43913</v>
      </c>
      <c r="H6" s="59" t="s">
        <v>240</v>
      </c>
      <c r="I6" s="59"/>
      <c r="K6" s="64" t="s">
        <v>3075</v>
      </c>
      <c r="L6" s="59"/>
      <c r="M6" s="59"/>
      <c r="N6" s="59"/>
      <c r="O6" s="59"/>
      <c r="P6" s="59"/>
      <c r="Q6" s="59"/>
      <c r="R6" s="59"/>
      <c r="S6" s="59"/>
      <c r="T6" s="59" t="s">
        <v>240</v>
      </c>
      <c r="U6" s="59" t="s">
        <v>240</v>
      </c>
      <c r="V6" s="59"/>
      <c r="W6" s="59"/>
      <c r="X6" s="59"/>
      <c r="Y6" s="59"/>
      <c r="Z6" s="59"/>
      <c r="AA6" s="59"/>
      <c r="AB6" s="63" t="s">
        <v>3076</v>
      </c>
    </row>
    <row r="7" spans="1:28" ht="28.5" customHeight="1" x14ac:dyDescent="0.3">
      <c r="A7" s="37" t="s">
        <v>446</v>
      </c>
      <c r="B7" s="37" t="s">
        <v>10</v>
      </c>
      <c r="C7" s="57" t="s">
        <v>3077</v>
      </c>
      <c r="D7" s="37" t="s">
        <v>3078</v>
      </c>
      <c r="E7" s="58">
        <v>43906</v>
      </c>
      <c r="F7" s="58">
        <v>43907</v>
      </c>
      <c r="H7" s="59"/>
      <c r="I7" s="59" t="s">
        <v>240</v>
      </c>
      <c r="J7" s="37" t="s">
        <v>3079</v>
      </c>
      <c r="L7" s="59"/>
      <c r="M7" s="59"/>
      <c r="N7" s="59"/>
      <c r="O7" s="59"/>
      <c r="P7" s="59" t="s">
        <v>240</v>
      </c>
      <c r="Q7" s="59"/>
      <c r="R7" s="59"/>
      <c r="S7" s="59"/>
      <c r="T7" s="59"/>
      <c r="U7" s="59" t="s">
        <v>240</v>
      </c>
      <c r="V7" s="59"/>
      <c r="W7" s="59"/>
      <c r="X7" s="59"/>
      <c r="Y7" s="59"/>
      <c r="Z7" s="59"/>
      <c r="AA7" s="59"/>
      <c r="AB7" s="63" t="s">
        <v>3080</v>
      </c>
    </row>
    <row r="8" spans="1:28" ht="28.5" customHeight="1" x14ac:dyDescent="0.3">
      <c r="A8" s="37" t="s">
        <v>463</v>
      </c>
      <c r="B8" s="37" t="s">
        <v>10</v>
      </c>
      <c r="C8" s="57" t="s">
        <v>3081</v>
      </c>
      <c r="D8" s="37" t="s">
        <v>3082</v>
      </c>
      <c r="E8" s="58">
        <v>43914</v>
      </c>
      <c r="F8" s="58">
        <v>43915</v>
      </c>
      <c r="H8" s="59" t="s">
        <v>240</v>
      </c>
      <c r="I8" s="59"/>
      <c r="J8" s="37" t="s">
        <v>3083</v>
      </c>
      <c r="L8" s="59"/>
      <c r="M8" s="59" t="s">
        <v>240</v>
      </c>
      <c r="N8" s="59"/>
      <c r="O8" s="59"/>
      <c r="P8" s="59"/>
      <c r="Q8" s="59"/>
      <c r="R8" s="59"/>
      <c r="S8" s="59"/>
      <c r="T8" s="59"/>
      <c r="U8" s="59" t="s">
        <v>240</v>
      </c>
      <c r="V8" s="59"/>
      <c r="W8" s="59"/>
      <c r="X8" s="59"/>
      <c r="Y8" s="59"/>
      <c r="Z8" s="59"/>
      <c r="AA8" s="59"/>
      <c r="AB8" s="63" t="s">
        <v>3084</v>
      </c>
    </row>
    <row r="9" spans="1:28" ht="28.5" customHeight="1" x14ac:dyDescent="0.3">
      <c r="A9" s="37" t="s">
        <v>471</v>
      </c>
      <c r="B9" s="37" t="s">
        <v>10</v>
      </c>
      <c r="C9" s="57" t="s">
        <v>3085</v>
      </c>
      <c r="D9" s="37" t="s">
        <v>3086</v>
      </c>
      <c r="E9" s="58">
        <v>43917</v>
      </c>
      <c r="F9" s="58">
        <v>43922</v>
      </c>
      <c r="H9" s="59"/>
      <c r="I9" s="59" t="s">
        <v>240</v>
      </c>
      <c r="J9" s="37" t="s">
        <v>3087</v>
      </c>
      <c r="L9" s="59" t="s">
        <v>240</v>
      </c>
      <c r="M9" s="59"/>
      <c r="N9" s="59"/>
      <c r="O9" s="59"/>
      <c r="P9" s="59"/>
      <c r="Q9" s="59"/>
      <c r="R9" s="59"/>
      <c r="S9" s="59"/>
      <c r="T9" s="59"/>
      <c r="U9" s="59" t="s">
        <v>240</v>
      </c>
      <c r="V9" s="59"/>
      <c r="W9" s="59"/>
      <c r="X9" s="59"/>
      <c r="Y9" s="59"/>
      <c r="Z9" s="59"/>
      <c r="AA9" s="59"/>
      <c r="AB9" s="46" t="s">
        <v>3088</v>
      </c>
    </row>
    <row r="10" spans="1:28" ht="28.5" customHeight="1" x14ac:dyDescent="0.3">
      <c r="A10" s="37" t="s">
        <v>468</v>
      </c>
      <c r="B10" s="37" t="s">
        <v>10</v>
      </c>
      <c r="C10" s="57" t="s">
        <v>3089</v>
      </c>
      <c r="D10" s="37" t="s">
        <v>3090</v>
      </c>
      <c r="E10" s="58">
        <v>43917</v>
      </c>
      <c r="F10" s="58">
        <v>43923</v>
      </c>
      <c r="G10" s="58">
        <v>44288</v>
      </c>
      <c r="H10" s="59" t="s">
        <v>240</v>
      </c>
      <c r="I10" s="59"/>
      <c r="L10" s="59"/>
      <c r="M10" s="59"/>
      <c r="N10" s="59"/>
      <c r="O10" s="59" t="s">
        <v>240</v>
      </c>
      <c r="P10" s="59"/>
      <c r="Q10" s="59"/>
      <c r="R10" s="59"/>
      <c r="S10" s="59"/>
      <c r="T10" s="59"/>
      <c r="U10" s="59" t="s">
        <v>240</v>
      </c>
      <c r="V10" s="59"/>
      <c r="W10" s="59"/>
      <c r="X10" s="59"/>
      <c r="Y10" s="59"/>
      <c r="Z10" s="59"/>
      <c r="AA10" s="59"/>
      <c r="AB10" s="63" t="s">
        <v>3091</v>
      </c>
    </row>
    <row r="11" spans="1:28" ht="28.5" customHeight="1" x14ac:dyDescent="0.3">
      <c r="A11" s="37" t="s">
        <v>477</v>
      </c>
      <c r="B11" s="37" t="s">
        <v>10</v>
      </c>
      <c r="C11" s="57" t="s">
        <v>3092</v>
      </c>
      <c r="D11" s="37" t="s">
        <v>3093</v>
      </c>
      <c r="E11" s="58">
        <v>43936</v>
      </c>
      <c r="F11" s="58">
        <v>43958</v>
      </c>
      <c r="G11" s="58">
        <v>44323</v>
      </c>
      <c r="H11" s="59"/>
      <c r="I11" s="59" t="s">
        <v>240</v>
      </c>
      <c r="J11" s="37" t="s">
        <v>3094</v>
      </c>
      <c r="L11" s="59"/>
      <c r="M11" s="59" t="s">
        <v>240</v>
      </c>
      <c r="N11" s="59"/>
      <c r="O11" s="59"/>
      <c r="P11" s="59"/>
      <c r="Q11" s="59"/>
      <c r="R11" s="59"/>
      <c r="S11" s="59"/>
      <c r="T11" s="59"/>
      <c r="U11" s="59" t="s">
        <v>240</v>
      </c>
      <c r="V11" s="59"/>
      <c r="W11" s="59"/>
      <c r="X11" s="59"/>
      <c r="Y11" s="59"/>
      <c r="Z11" s="59"/>
      <c r="AA11" s="59"/>
      <c r="AB11" s="63" t="s">
        <v>3095</v>
      </c>
    </row>
    <row r="12" spans="1:28" ht="28.5" customHeight="1" x14ac:dyDescent="0.3">
      <c r="A12" s="37" t="s">
        <v>479</v>
      </c>
      <c r="B12" s="37" t="s">
        <v>10</v>
      </c>
      <c r="C12" s="57" t="s">
        <v>3096</v>
      </c>
      <c r="D12" s="37" t="s">
        <v>3097</v>
      </c>
      <c r="E12" s="58">
        <v>43936</v>
      </c>
      <c r="F12" s="58">
        <v>43977</v>
      </c>
      <c r="G12" s="58">
        <v>44342</v>
      </c>
      <c r="H12" s="59"/>
      <c r="I12" s="59" t="s">
        <v>240</v>
      </c>
      <c r="J12" s="37" t="s">
        <v>3098</v>
      </c>
      <c r="L12" s="59"/>
      <c r="M12" s="59"/>
      <c r="N12" s="59"/>
      <c r="O12" s="59"/>
      <c r="P12" s="59"/>
      <c r="Q12" s="59"/>
      <c r="R12" s="59" t="s">
        <v>240</v>
      </c>
      <c r="S12" s="59"/>
      <c r="T12" s="59"/>
      <c r="U12" s="59" t="s">
        <v>240</v>
      </c>
      <c r="V12" s="59"/>
      <c r="W12" s="59"/>
      <c r="X12" s="59"/>
      <c r="Y12" s="59"/>
      <c r="Z12" s="59"/>
      <c r="AA12" s="59"/>
      <c r="AB12" s="63" t="s">
        <v>3099</v>
      </c>
    </row>
    <row r="13" spans="1:28" ht="28.5" customHeight="1" x14ac:dyDescent="0.3">
      <c r="A13" s="37" t="s">
        <v>481</v>
      </c>
      <c r="B13" s="37" t="s">
        <v>10</v>
      </c>
      <c r="C13" s="57" t="s">
        <v>3100</v>
      </c>
      <c r="E13" s="58">
        <v>43936</v>
      </c>
      <c r="F13" s="58">
        <v>43936</v>
      </c>
      <c r="G13" s="58">
        <v>44496</v>
      </c>
      <c r="H13" s="59" t="s">
        <v>240</v>
      </c>
      <c r="I13" s="59"/>
      <c r="J13" s="37">
        <v>0</v>
      </c>
      <c r="L13" s="59" t="s">
        <v>240</v>
      </c>
      <c r="M13" s="59"/>
      <c r="N13" s="59"/>
      <c r="O13" s="59"/>
      <c r="P13" s="59"/>
      <c r="Q13" s="59"/>
      <c r="R13" s="59"/>
      <c r="S13" s="59"/>
      <c r="T13" s="59"/>
      <c r="U13" s="59"/>
      <c r="V13" s="59"/>
      <c r="W13" s="59"/>
      <c r="X13" s="59"/>
      <c r="Y13" s="59" t="s">
        <v>240</v>
      </c>
      <c r="Z13" s="59"/>
      <c r="AA13" s="59"/>
    </row>
    <row r="14" spans="1:28" ht="28.5" customHeight="1" x14ac:dyDescent="0.3">
      <c r="A14" s="37" t="s">
        <v>582</v>
      </c>
      <c r="B14" s="37" t="s">
        <v>12</v>
      </c>
      <c r="C14" s="57" t="s">
        <v>3101</v>
      </c>
      <c r="E14" s="58">
        <v>43906</v>
      </c>
      <c r="F14" s="58">
        <v>43910</v>
      </c>
      <c r="H14" s="59"/>
      <c r="I14" s="59" t="s">
        <v>240</v>
      </c>
      <c r="J14" s="37" t="s">
        <v>3102</v>
      </c>
      <c r="L14" s="59"/>
      <c r="M14" s="59"/>
      <c r="N14" s="59"/>
      <c r="O14" s="59"/>
      <c r="P14" s="59" t="s">
        <v>240</v>
      </c>
      <c r="Q14" s="59"/>
      <c r="R14" s="59"/>
      <c r="S14" s="59"/>
      <c r="U14" s="59" t="s">
        <v>240</v>
      </c>
      <c r="V14" s="59"/>
      <c r="W14" s="59"/>
      <c r="X14" s="59"/>
      <c r="Y14" s="59"/>
      <c r="Z14" s="59"/>
      <c r="AA14" s="59"/>
      <c r="AB14" s="46" t="s">
        <v>3103</v>
      </c>
    </row>
    <row r="15" spans="1:28" ht="28.5" customHeight="1" x14ac:dyDescent="0.3">
      <c r="A15" s="37" t="s">
        <v>617</v>
      </c>
      <c r="B15" s="37" t="s">
        <v>12</v>
      </c>
      <c r="C15" s="57" t="s">
        <v>3104</v>
      </c>
      <c r="E15" s="58">
        <v>43998</v>
      </c>
      <c r="F15" s="58">
        <v>44004</v>
      </c>
      <c r="G15" s="58">
        <v>44187</v>
      </c>
      <c r="H15" s="59" t="s">
        <v>240</v>
      </c>
      <c r="I15" s="59" t="s">
        <v>240</v>
      </c>
      <c r="J15" s="37" t="s">
        <v>3105</v>
      </c>
      <c r="N15" s="59" t="s">
        <v>240</v>
      </c>
      <c r="P15" s="59" t="s">
        <v>240</v>
      </c>
      <c r="U15" s="59" t="s">
        <v>240</v>
      </c>
      <c r="AB15" s="73" t="s">
        <v>3106</v>
      </c>
    </row>
    <row r="16" spans="1:28" ht="28.5" customHeight="1" x14ac:dyDescent="0.3">
      <c r="A16" s="37" t="s">
        <v>630</v>
      </c>
      <c r="B16" s="37" t="s">
        <v>12</v>
      </c>
      <c r="C16" s="72" t="s">
        <v>3101</v>
      </c>
      <c r="D16" s="37" t="s">
        <v>3107</v>
      </c>
      <c r="E16" s="58">
        <v>44042</v>
      </c>
      <c r="F16" s="58">
        <v>44046</v>
      </c>
      <c r="G16" s="74">
        <v>43861</v>
      </c>
      <c r="H16" s="59" t="s">
        <v>240</v>
      </c>
      <c r="I16" s="46"/>
      <c r="J16" s="37" t="s">
        <v>3108</v>
      </c>
      <c r="K16" s="75"/>
      <c r="L16" s="75"/>
      <c r="M16" s="75"/>
      <c r="N16" s="75"/>
      <c r="O16" s="75"/>
      <c r="P16" s="59" t="s">
        <v>240</v>
      </c>
      <c r="Q16" s="75"/>
      <c r="R16" s="75"/>
      <c r="S16" s="75"/>
      <c r="U16" s="59" t="s">
        <v>240</v>
      </c>
      <c r="V16" s="75"/>
      <c r="W16" s="75"/>
      <c r="X16" s="75"/>
      <c r="Y16" s="75"/>
      <c r="Z16" s="75"/>
      <c r="AA16" s="75"/>
      <c r="AB16" s="75"/>
    </row>
    <row r="17" spans="1:28" ht="28.5" customHeight="1" x14ac:dyDescent="0.3">
      <c r="A17" s="37" t="s">
        <v>633</v>
      </c>
      <c r="B17" s="37" t="s">
        <v>12</v>
      </c>
      <c r="C17" s="72" t="s">
        <v>3109</v>
      </c>
      <c r="D17" s="37" t="s">
        <v>3110</v>
      </c>
      <c r="E17" s="58">
        <v>44042</v>
      </c>
      <c r="F17" s="58">
        <v>44050</v>
      </c>
      <c r="G17" s="74">
        <v>44098</v>
      </c>
      <c r="H17" s="59" t="s">
        <v>240</v>
      </c>
      <c r="I17" s="46"/>
      <c r="J17" s="37" t="s">
        <v>3105</v>
      </c>
      <c r="K17" s="75"/>
      <c r="L17" s="75"/>
      <c r="M17" s="75"/>
      <c r="N17" s="75"/>
      <c r="O17" s="75"/>
      <c r="P17" s="75"/>
      <c r="Q17" s="75"/>
      <c r="R17" s="75"/>
      <c r="S17" s="75"/>
      <c r="T17" s="59" t="s">
        <v>240</v>
      </c>
      <c r="U17" s="59" t="s">
        <v>240</v>
      </c>
      <c r="V17" s="75"/>
      <c r="W17" s="75"/>
      <c r="X17" s="75"/>
      <c r="Y17" s="75"/>
      <c r="Z17" s="75"/>
      <c r="AA17" s="75"/>
      <c r="AB17" s="75"/>
    </row>
    <row r="18" spans="1:28" ht="28.5" customHeight="1" x14ac:dyDescent="0.3">
      <c r="A18" s="37" t="s">
        <v>744</v>
      </c>
      <c r="B18" s="37" t="s">
        <v>15</v>
      </c>
      <c r="C18" s="57" t="s">
        <v>3</v>
      </c>
      <c r="E18" s="58">
        <v>43913</v>
      </c>
      <c r="H18" s="59"/>
      <c r="I18" s="59" t="s">
        <v>240</v>
      </c>
      <c r="J18" s="37" t="s">
        <v>3111</v>
      </c>
      <c r="L18" s="59" t="s">
        <v>240</v>
      </c>
      <c r="M18" s="59"/>
      <c r="N18" s="59"/>
      <c r="O18" s="59"/>
      <c r="P18" s="59"/>
      <c r="Q18" s="59"/>
      <c r="R18" s="59"/>
      <c r="S18" s="59"/>
      <c r="T18" s="59"/>
      <c r="U18" s="59" t="s">
        <v>240</v>
      </c>
      <c r="V18" s="59"/>
      <c r="W18" s="59"/>
      <c r="X18" s="59"/>
      <c r="Y18" s="59"/>
      <c r="Z18" s="59"/>
      <c r="AA18" s="59"/>
      <c r="AB18" s="46" t="s">
        <v>3112</v>
      </c>
    </row>
    <row r="19" spans="1:28" ht="28.5" customHeight="1" x14ac:dyDescent="0.3">
      <c r="A19" s="37" t="s">
        <v>747</v>
      </c>
      <c r="B19" s="37" t="s">
        <v>15</v>
      </c>
      <c r="C19" s="57" t="s">
        <v>3</v>
      </c>
      <c r="E19" s="58">
        <v>43913</v>
      </c>
      <c r="H19" s="59" t="s">
        <v>240</v>
      </c>
      <c r="I19" s="59" t="s">
        <v>240</v>
      </c>
      <c r="J19" s="37" t="s">
        <v>3113</v>
      </c>
      <c r="L19" s="59"/>
      <c r="M19" s="59"/>
      <c r="N19" s="59"/>
      <c r="O19" s="59"/>
      <c r="P19" s="59" t="s">
        <v>240</v>
      </c>
      <c r="Q19" s="59"/>
      <c r="R19" s="59"/>
      <c r="S19" s="59"/>
      <c r="U19" s="59" t="s">
        <v>240</v>
      </c>
      <c r="V19" s="59"/>
      <c r="W19" s="59"/>
      <c r="X19" s="59"/>
      <c r="Y19" s="59"/>
      <c r="Z19" s="59"/>
      <c r="AA19" s="59"/>
      <c r="AB19" s="46" t="s">
        <v>3114</v>
      </c>
    </row>
    <row r="20" spans="1:28" ht="28.5" customHeight="1" x14ac:dyDescent="0.3">
      <c r="A20" s="37" t="s">
        <v>786</v>
      </c>
      <c r="B20" s="37" t="s">
        <v>15</v>
      </c>
      <c r="C20" s="57" t="s">
        <v>3115</v>
      </c>
      <c r="E20" s="58">
        <v>43966</v>
      </c>
      <c r="I20" s="59" t="s">
        <v>240</v>
      </c>
      <c r="J20" s="37" t="s">
        <v>3116</v>
      </c>
      <c r="L20" s="59" t="s">
        <v>240</v>
      </c>
      <c r="Y20" s="59" t="s">
        <v>240</v>
      </c>
      <c r="AB20" s="46" t="s">
        <v>3117</v>
      </c>
    </row>
    <row r="21" spans="1:28" ht="28.5" customHeight="1" x14ac:dyDescent="0.3">
      <c r="A21" s="37" t="s">
        <v>900</v>
      </c>
      <c r="B21" s="37" t="s">
        <v>18</v>
      </c>
      <c r="C21" s="57" t="s">
        <v>3118</v>
      </c>
      <c r="D21" s="37" t="s">
        <v>3119</v>
      </c>
      <c r="E21" s="58">
        <v>43902</v>
      </c>
      <c r="F21" s="58">
        <v>43902</v>
      </c>
      <c r="G21" s="58">
        <v>44196</v>
      </c>
      <c r="H21" s="71"/>
      <c r="I21" s="59" t="s">
        <v>240</v>
      </c>
      <c r="J21" s="37" t="s">
        <v>3120</v>
      </c>
      <c r="L21" s="59" t="s">
        <v>240</v>
      </c>
      <c r="M21" s="59"/>
      <c r="N21" s="59" t="s">
        <v>240</v>
      </c>
      <c r="O21" s="59" t="s">
        <v>240</v>
      </c>
      <c r="P21" s="59" t="s">
        <v>240</v>
      </c>
      <c r="Q21" s="59" t="s">
        <v>240</v>
      </c>
      <c r="R21" s="59" t="s">
        <v>240</v>
      </c>
      <c r="S21" s="59"/>
      <c r="T21" s="59"/>
      <c r="U21" s="59"/>
      <c r="V21" s="59"/>
      <c r="W21" s="59" t="s">
        <v>240</v>
      </c>
      <c r="X21" s="59"/>
      <c r="Y21" s="59" t="s">
        <v>240</v>
      </c>
      <c r="Z21" s="59"/>
      <c r="AA21" s="59"/>
      <c r="AB21" s="46" t="s">
        <v>3121</v>
      </c>
    </row>
    <row r="22" spans="1:28" ht="28.5" customHeight="1" x14ac:dyDescent="0.3">
      <c r="A22" s="37" t="s">
        <v>907</v>
      </c>
      <c r="B22" s="37" t="s">
        <v>18</v>
      </c>
      <c r="C22" s="57" t="s">
        <v>3122</v>
      </c>
      <c r="D22" s="37" t="s">
        <v>3123</v>
      </c>
      <c r="E22" s="58">
        <v>43908</v>
      </c>
      <c r="F22" s="58">
        <v>43916</v>
      </c>
      <c r="G22" s="58">
        <v>44651</v>
      </c>
      <c r="H22" s="71"/>
      <c r="I22" s="59" t="s">
        <v>240</v>
      </c>
      <c r="J22" s="37" t="s">
        <v>3124</v>
      </c>
      <c r="L22" s="59" t="s">
        <v>240</v>
      </c>
      <c r="M22" s="59"/>
      <c r="N22" s="59" t="s">
        <v>240</v>
      </c>
      <c r="O22" s="59" t="s">
        <v>240</v>
      </c>
      <c r="P22" s="59" t="s">
        <v>240</v>
      </c>
      <c r="Q22" s="59" t="s">
        <v>240</v>
      </c>
      <c r="R22" s="59" t="s">
        <v>240</v>
      </c>
      <c r="S22" s="59"/>
      <c r="T22" s="59"/>
      <c r="U22" s="59" t="s">
        <v>240</v>
      </c>
      <c r="V22" s="59"/>
      <c r="W22" s="59"/>
      <c r="X22" s="59"/>
      <c r="Y22" s="59"/>
      <c r="Z22" s="59"/>
      <c r="AA22" s="59"/>
      <c r="AB22" s="46" t="s">
        <v>3125</v>
      </c>
    </row>
    <row r="23" spans="1:28" ht="28.5" customHeight="1" x14ac:dyDescent="0.3">
      <c r="A23" s="37" t="s">
        <v>997</v>
      </c>
      <c r="B23" s="37" t="s">
        <v>45</v>
      </c>
      <c r="C23" s="57" t="s">
        <v>3126</v>
      </c>
      <c r="D23" s="37" t="s">
        <v>3127</v>
      </c>
      <c r="E23" s="58">
        <v>43907</v>
      </c>
      <c r="F23" s="58">
        <v>43913</v>
      </c>
      <c r="G23" s="58">
        <v>44277</v>
      </c>
      <c r="H23" s="59" t="s">
        <v>240</v>
      </c>
      <c r="I23" s="59"/>
      <c r="K23" s="60"/>
      <c r="L23" s="59"/>
      <c r="M23" s="59"/>
      <c r="N23" s="59"/>
      <c r="O23" s="59" t="s">
        <v>240</v>
      </c>
      <c r="P23" s="59"/>
      <c r="Q23" s="65"/>
      <c r="R23" s="59"/>
      <c r="S23" s="59"/>
      <c r="T23" s="59"/>
      <c r="U23" s="59" t="s">
        <v>240</v>
      </c>
      <c r="V23" s="59"/>
      <c r="W23" s="59"/>
      <c r="X23" s="59"/>
      <c r="Y23" s="59"/>
      <c r="Z23" s="59"/>
      <c r="AA23" s="59"/>
      <c r="AB23" s="63" t="s">
        <v>3128</v>
      </c>
    </row>
    <row r="24" spans="1:28" ht="28.5" customHeight="1" x14ac:dyDescent="0.3">
      <c r="A24" s="37" t="s">
        <v>1003</v>
      </c>
      <c r="B24" s="37" t="s">
        <v>45</v>
      </c>
      <c r="C24" s="57" t="s">
        <v>3129</v>
      </c>
      <c r="D24" s="37" t="s">
        <v>3130</v>
      </c>
      <c r="E24" s="58">
        <v>43909</v>
      </c>
      <c r="F24" s="58">
        <v>43913</v>
      </c>
      <c r="H24" s="59"/>
      <c r="I24" s="59" t="s">
        <v>240</v>
      </c>
      <c r="J24" s="37" t="s">
        <v>3131</v>
      </c>
      <c r="L24" s="59" t="s">
        <v>240</v>
      </c>
      <c r="M24" s="59"/>
      <c r="N24" s="59"/>
      <c r="O24" s="59"/>
      <c r="P24" s="59"/>
      <c r="Q24" s="59"/>
      <c r="R24" s="59" t="s">
        <v>240</v>
      </c>
      <c r="S24" s="59"/>
      <c r="T24" s="59"/>
      <c r="U24" s="59"/>
      <c r="V24" s="59"/>
      <c r="W24" s="59"/>
      <c r="X24" s="59"/>
      <c r="Y24" s="59" t="s">
        <v>240</v>
      </c>
      <c r="Z24" s="59"/>
      <c r="AA24" s="59"/>
      <c r="AB24" s="63" t="s">
        <v>3132</v>
      </c>
    </row>
    <row r="25" spans="1:28" ht="28.5" customHeight="1" x14ac:dyDescent="0.3">
      <c r="A25" s="37" t="s">
        <v>1108</v>
      </c>
      <c r="B25" s="37" t="s">
        <v>20</v>
      </c>
      <c r="C25" s="57" t="s">
        <v>3133</v>
      </c>
      <c r="E25" s="34">
        <v>43928</v>
      </c>
      <c r="F25" s="58">
        <v>43928</v>
      </c>
      <c r="G25" s="58">
        <v>44546</v>
      </c>
      <c r="I25" s="59" t="s">
        <v>240</v>
      </c>
      <c r="J25" s="37" t="s">
        <v>3134</v>
      </c>
      <c r="R25" s="59" t="s">
        <v>240</v>
      </c>
      <c r="T25" s="59"/>
      <c r="U25" s="59"/>
      <c r="V25" s="59" t="s">
        <v>240</v>
      </c>
      <c r="W25" s="59"/>
      <c r="Z25" s="59" t="s">
        <v>240</v>
      </c>
      <c r="AB25" s="62" t="s">
        <v>3567</v>
      </c>
    </row>
    <row r="26" spans="1:28" ht="28.5" customHeight="1" x14ac:dyDescent="0.3">
      <c r="A26" s="37" t="s">
        <v>1101</v>
      </c>
      <c r="B26" s="37" t="s">
        <v>20</v>
      </c>
      <c r="C26" s="57" t="s">
        <v>3135</v>
      </c>
      <c r="E26" s="58">
        <v>43928</v>
      </c>
      <c r="F26" s="58">
        <v>43955</v>
      </c>
      <c r="G26" s="58">
        <v>44546</v>
      </c>
      <c r="H26" s="59"/>
      <c r="I26" s="59" t="s">
        <v>240</v>
      </c>
      <c r="J26" s="37" t="s">
        <v>3136</v>
      </c>
      <c r="L26" s="59" t="s">
        <v>240</v>
      </c>
      <c r="M26" s="59"/>
      <c r="N26" s="59" t="s">
        <v>240</v>
      </c>
      <c r="O26" s="59"/>
      <c r="P26" s="59"/>
      <c r="Q26" s="59"/>
      <c r="R26" s="59"/>
      <c r="S26" s="59"/>
      <c r="T26" s="59"/>
      <c r="U26" s="59" t="s">
        <v>240</v>
      </c>
      <c r="V26" s="59"/>
      <c r="W26" s="59"/>
      <c r="X26" s="59"/>
      <c r="Y26" s="59"/>
      <c r="Z26" s="59"/>
      <c r="AA26" s="59"/>
      <c r="AB26" s="46" t="s">
        <v>3137</v>
      </c>
    </row>
    <row r="27" spans="1:28" ht="28.5" customHeight="1" x14ac:dyDescent="0.3">
      <c r="A27" s="37" t="s">
        <v>1106</v>
      </c>
      <c r="B27" s="37" t="s">
        <v>20</v>
      </c>
      <c r="C27" s="57" t="s">
        <v>3138</v>
      </c>
      <c r="E27" s="58">
        <v>43928</v>
      </c>
      <c r="F27" s="58">
        <v>43955</v>
      </c>
      <c r="H27" s="59"/>
      <c r="I27" s="59" t="s">
        <v>240</v>
      </c>
      <c r="L27" s="59"/>
      <c r="M27" s="59"/>
      <c r="N27" s="59"/>
      <c r="O27" s="59"/>
      <c r="P27" s="59" t="s">
        <v>240</v>
      </c>
      <c r="Q27" s="59"/>
      <c r="R27" s="59"/>
      <c r="S27" s="59"/>
      <c r="T27" s="59"/>
      <c r="U27" s="59" t="s">
        <v>240</v>
      </c>
      <c r="V27" s="59"/>
      <c r="W27" s="59"/>
      <c r="X27" s="59"/>
      <c r="Y27" s="59"/>
      <c r="Z27" s="59"/>
      <c r="AA27" s="59"/>
      <c r="AB27" s="46" t="s">
        <v>3139</v>
      </c>
    </row>
    <row r="28" spans="1:28" ht="28.5" customHeight="1" x14ac:dyDescent="0.3">
      <c r="A28" s="37" t="s">
        <v>1199</v>
      </c>
      <c r="B28" s="37" t="s">
        <v>22</v>
      </c>
      <c r="C28" s="57" t="s">
        <v>3140</v>
      </c>
      <c r="E28" s="58">
        <v>44000</v>
      </c>
      <c r="G28" s="46"/>
      <c r="H28" s="59" t="s">
        <v>240</v>
      </c>
      <c r="I28" s="59" t="s">
        <v>240</v>
      </c>
      <c r="L28" s="59" t="s">
        <v>240</v>
      </c>
      <c r="U28" s="59" t="s">
        <v>240</v>
      </c>
      <c r="AB28" s="37"/>
    </row>
    <row r="29" spans="1:28" ht="28.5" customHeight="1" x14ac:dyDescent="0.3">
      <c r="A29" s="37" t="s">
        <v>1255</v>
      </c>
      <c r="B29" s="37" t="s">
        <v>23</v>
      </c>
      <c r="C29" s="57" t="s">
        <v>3141</v>
      </c>
      <c r="E29" s="58">
        <v>43905</v>
      </c>
      <c r="H29" s="59"/>
      <c r="I29" s="59" t="s">
        <v>240</v>
      </c>
      <c r="J29" s="37" t="s">
        <v>3142</v>
      </c>
      <c r="L29" s="59" t="s">
        <v>240</v>
      </c>
      <c r="M29" s="59"/>
      <c r="N29" s="59"/>
      <c r="O29" s="59"/>
      <c r="P29" s="59"/>
      <c r="Q29" s="59"/>
      <c r="R29" s="59"/>
      <c r="S29" s="59"/>
      <c r="T29" s="59"/>
      <c r="U29" s="59" t="s">
        <v>240</v>
      </c>
      <c r="V29" s="59"/>
      <c r="W29" s="59"/>
      <c r="X29" s="59"/>
      <c r="Y29" s="59"/>
      <c r="Z29" s="59"/>
      <c r="AA29" s="59"/>
      <c r="AB29" s="46" t="s">
        <v>3143</v>
      </c>
    </row>
    <row r="30" spans="1:28" ht="28.5" customHeight="1" x14ac:dyDescent="0.3">
      <c r="A30" s="37" t="s">
        <v>1277</v>
      </c>
      <c r="B30" s="37" t="s">
        <v>23</v>
      </c>
      <c r="C30" s="57" t="s">
        <v>3144</v>
      </c>
      <c r="E30" s="58">
        <v>44018</v>
      </c>
      <c r="H30" s="59"/>
      <c r="I30" s="59" t="s">
        <v>240</v>
      </c>
      <c r="J30" s="37" t="s">
        <v>3145</v>
      </c>
      <c r="M30" s="59"/>
      <c r="N30" s="59"/>
      <c r="O30" s="59"/>
      <c r="P30" s="59"/>
      <c r="Q30" s="59"/>
      <c r="R30" s="59" t="s">
        <v>240</v>
      </c>
      <c r="S30" s="59"/>
      <c r="T30" s="59"/>
      <c r="U30" s="59" t="s">
        <v>240</v>
      </c>
      <c r="V30" s="59"/>
      <c r="W30" s="59"/>
      <c r="X30" s="59"/>
      <c r="Y30" s="59"/>
      <c r="Z30" s="59"/>
      <c r="AA30" s="59"/>
    </row>
    <row r="31" spans="1:28" ht="28.5" customHeight="1" x14ac:dyDescent="0.3">
      <c r="A31" s="37" t="s">
        <v>1306</v>
      </c>
      <c r="B31" s="37" t="s">
        <v>21</v>
      </c>
      <c r="C31" s="57" t="s">
        <v>3146</v>
      </c>
      <c r="E31" s="58">
        <v>43908</v>
      </c>
      <c r="F31" s="58">
        <v>43910</v>
      </c>
      <c r="G31" s="58"/>
      <c r="H31" s="71"/>
      <c r="I31" s="59" t="s">
        <v>240</v>
      </c>
      <c r="L31" s="59" t="s">
        <v>240</v>
      </c>
      <c r="M31" s="59"/>
      <c r="N31" s="59"/>
      <c r="O31" s="59"/>
      <c r="P31" s="59"/>
      <c r="Q31" s="59"/>
      <c r="R31" s="59"/>
      <c r="S31" s="59"/>
      <c r="T31" s="59"/>
      <c r="U31" s="59"/>
      <c r="V31" s="59"/>
      <c r="W31" s="59"/>
      <c r="X31" s="59" t="s">
        <v>240</v>
      </c>
      <c r="Y31" s="59" t="s">
        <v>240</v>
      </c>
      <c r="Z31" s="59"/>
      <c r="AA31" s="59"/>
    </row>
    <row r="32" spans="1:28" ht="28.5" customHeight="1" x14ac:dyDescent="0.3">
      <c r="A32" s="36" t="s">
        <v>1350</v>
      </c>
      <c r="B32" s="37" t="s">
        <v>21</v>
      </c>
      <c r="C32" s="57" t="s">
        <v>3147</v>
      </c>
      <c r="E32" s="58">
        <v>43944</v>
      </c>
      <c r="F32" s="58">
        <v>43948</v>
      </c>
      <c r="G32" s="58"/>
      <c r="H32" s="71"/>
      <c r="I32" s="59" t="s">
        <v>240</v>
      </c>
      <c r="L32" s="59" t="s">
        <v>240</v>
      </c>
      <c r="M32" s="59"/>
      <c r="N32" s="59"/>
      <c r="O32" s="59"/>
      <c r="P32" s="59"/>
      <c r="Q32" s="59"/>
      <c r="R32" s="59"/>
      <c r="S32" s="59"/>
      <c r="T32" s="59"/>
      <c r="U32" s="59" t="s">
        <v>240</v>
      </c>
      <c r="V32" s="59"/>
      <c r="W32" s="59"/>
      <c r="X32" s="59" t="s">
        <v>240</v>
      </c>
      <c r="Y32" s="59" t="s">
        <v>240</v>
      </c>
      <c r="Z32" s="59"/>
      <c r="AA32" s="59"/>
    </row>
    <row r="33" spans="1:28" ht="28.5" customHeight="1" x14ac:dyDescent="0.3">
      <c r="A33" s="36" t="s">
        <v>1386</v>
      </c>
      <c r="B33" s="37" t="s">
        <v>21</v>
      </c>
      <c r="C33" s="57" t="s">
        <v>3148</v>
      </c>
      <c r="E33" s="58">
        <v>44113</v>
      </c>
      <c r="F33" s="58">
        <v>44127</v>
      </c>
      <c r="G33" s="58">
        <v>44286</v>
      </c>
      <c r="H33" s="71"/>
      <c r="I33" s="59" t="s">
        <v>240</v>
      </c>
      <c r="L33" s="59"/>
      <c r="M33" s="59"/>
      <c r="N33" s="59" t="s">
        <v>240</v>
      </c>
      <c r="O33" s="59"/>
      <c r="P33" s="59"/>
      <c r="Q33" s="59"/>
      <c r="R33" s="59"/>
      <c r="S33" s="59"/>
      <c r="T33" s="59"/>
      <c r="U33" s="59" t="s">
        <v>240</v>
      </c>
      <c r="V33" s="59"/>
      <c r="W33" s="59"/>
      <c r="X33" s="59"/>
      <c r="Y33" s="59"/>
      <c r="Z33" s="59"/>
      <c r="AA33" s="59"/>
    </row>
    <row r="34" spans="1:28" ht="28.5" customHeight="1" x14ac:dyDescent="0.3">
      <c r="A34" s="36" t="s">
        <v>1413</v>
      </c>
      <c r="B34" s="37" t="s">
        <v>21</v>
      </c>
      <c r="C34" s="57" t="s">
        <v>3149</v>
      </c>
      <c r="D34" s="37" t="s">
        <v>3150</v>
      </c>
      <c r="E34" s="58">
        <v>44293</v>
      </c>
      <c r="F34" s="58">
        <v>44301</v>
      </c>
      <c r="G34" s="58">
        <v>44469</v>
      </c>
      <c r="H34" s="71"/>
      <c r="I34" s="59" t="s">
        <v>240</v>
      </c>
      <c r="J34" s="37" t="s">
        <v>3151</v>
      </c>
      <c r="L34" s="59" t="s">
        <v>240</v>
      </c>
      <c r="M34" s="59"/>
      <c r="N34" s="59"/>
      <c r="O34" s="59"/>
      <c r="P34" s="59"/>
      <c r="Q34" s="59"/>
      <c r="R34" s="59"/>
      <c r="S34" s="59"/>
      <c r="T34" s="59"/>
      <c r="U34" s="59" t="s">
        <v>240</v>
      </c>
      <c r="V34" s="59"/>
      <c r="W34" s="59"/>
      <c r="X34" s="59"/>
      <c r="Y34" s="59"/>
      <c r="Z34" s="59"/>
      <c r="AA34" s="59"/>
    </row>
    <row r="35" spans="1:28" ht="28.5" customHeight="1" x14ac:dyDescent="0.3">
      <c r="A35" s="37" t="s">
        <v>1448</v>
      </c>
      <c r="B35" s="37" t="s">
        <v>24</v>
      </c>
      <c r="C35" s="57" t="s">
        <v>3152</v>
      </c>
      <c r="E35" s="58">
        <v>43903</v>
      </c>
      <c r="F35" s="58">
        <v>43903</v>
      </c>
      <c r="G35" s="58"/>
      <c r="H35" s="71"/>
      <c r="I35" s="59" t="s">
        <v>240</v>
      </c>
      <c r="J35" s="58" t="s">
        <v>2848</v>
      </c>
      <c r="K35" s="58"/>
      <c r="L35" s="59" t="s">
        <v>240</v>
      </c>
      <c r="M35" s="59"/>
      <c r="N35" s="59"/>
      <c r="O35" s="59"/>
      <c r="P35" s="59"/>
      <c r="Q35" s="59"/>
      <c r="R35" s="59"/>
      <c r="S35" s="59"/>
      <c r="T35" s="59"/>
      <c r="U35" s="59"/>
      <c r="V35" s="59"/>
      <c r="W35" s="59"/>
      <c r="X35" s="59" t="s">
        <v>240</v>
      </c>
      <c r="Y35" s="59" t="s">
        <v>240</v>
      </c>
      <c r="Z35" s="59"/>
      <c r="AA35" s="59"/>
      <c r="AB35" s="63" t="s">
        <v>3153</v>
      </c>
    </row>
    <row r="36" spans="1:28" ht="28.5" customHeight="1" x14ac:dyDescent="0.3">
      <c r="A36" s="37" t="s">
        <v>1457</v>
      </c>
      <c r="B36" s="37" t="s">
        <v>24</v>
      </c>
      <c r="C36" s="57" t="s">
        <v>3154</v>
      </c>
      <c r="E36" s="58">
        <v>43906</v>
      </c>
      <c r="F36" s="58">
        <v>43906</v>
      </c>
      <c r="G36" s="58">
        <v>44651</v>
      </c>
      <c r="H36" s="59" t="s">
        <v>240</v>
      </c>
      <c r="I36" s="59" t="s">
        <v>240</v>
      </c>
      <c r="J36" s="58" t="s">
        <v>3155</v>
      </c>
      <c r="K36" s="58"/>
      <c r="L36" s="59"/>
      <c r="M36" s="59"/>
      <c r="N36" s="59"/>
      <c r="O36" s="59" t="s">
        <v>240</v>
      </c>
      <c r="P36" s="59"/>
      <c r="Q36" s="59"/>
      <c r="R36" s="59" t="s">
        <v>240</v>
      </c>
      <c r="S36" s="59"/>
      <c r="T36" s="59"/>
      <c r="U36" s="59"/>
      <c r="V36" s="59"/>
      <c r="W36" s="59"/>
      <c r="X36" s="59"/>
      <c r="Y36" s="59" t="s">
        <v>240</v>
      </c>
      <c r="Z36" s="59"/>
      <c r="AA36" s="59"/>
      <c r="AB36" s="63" t="s">
        <v>3156</v>
      </c>
    </row>
    <row r="37" spans="1:28" ht="28.5" customHeight="1" x14ac:dyDescent="0.3">
      <c r="A37" s="37" t="s">
        <v>1461</v>
      </c>
      <c r="B37" s="37" t="s">
        <v>24</v>
      </c>
      <c r="C37" s="57" t="s">
        <v>3157</v>
      </c>
      <c r="E37" s="58">
        <v>43906</v>
      </c>
      <c r="F37" s="58">
        <v>43906</v>
      </c>
      <c r="G37" s="58"/>
      <c r="H37" s="71"/>
      <c r="I37" s="59" t="s">
        <v>240</v>
      </c>
      <c r="J37" s="58" t="s">
        <v>3158</v>
      </c>
      <c r="K37" s="58"/>
      <c r="L37" s="59"/>
      <c r="M37" s="59"/>
      <c r="N37" s="59"/>
      <c r="O37" s="59"/>
      <c r="P37" s="59"/>
      <c r="Q37" s="59"/>
      <c r="R37" s="59"/>
      <c r="S37" s="59" t="s">
        <v>240</v>
      </c>
      <c r="T37" s="59"/>
      <c r="U37" s="59"/>
      <c r="V37" s="59"/>
      <c r="W37" s="59"/>
      <c r="X37" s="59"/>
      <c r="Y37" s="59" t="s">
        <v>240</v>
      </c>
      <c r="Z37" s="59"/>
      <c r="AA37" s="59"/>
      <c r="AB37" s="63" t="s">
        <v>3159</v>
      </c>
    </row>
    <row r="38" spans="1:28" ht="28.5" customHeight="1" x14ac:dyDescent="0.3">
      <c r="A38" s="37" t="s">
        <v>1529</v>
      </c>
      <c r="B38" s="37" t="s">
        <v>26</v>
      </c>
      <c r="C38" s="57" t="s">
        <v>3160</v>
      </c>
      <c r="E38" s="58">
        <v>43909</v>
      </c>
      <c r="F38" s="58">
        <v>43910</v>
      </c>
      <c r="G38" s="58" t="s">
        <v>3161</v>
      </c>
      <c r="H38" s="71"/>
      <c r="I38" s="59" t="s">
        <v>240</v>
      </c>
      <c r="J38" s="37" t="s">
        <v>3162</v>
      </c>
      <c r="L38" s="59" t="s">
        <v>240</v>
      </c>
      <c r="M38" s="59"/>
      <c r="N38" s="59"/>
      <c r="O38" s="59"/>
      <c r="P38" s="59"/>
      <c r="Q38" s="59"/>
      <c r="R38" s="59"/>
      <c r="S38" s="59"/>
      <c r="T38" s="59"/>
      <c r="U38" s="59" t="s">
        <v>240</v>
      </c>
      <c r="V38" s="59"/>
      <c r="W38" s="59"/>
      <c r="X38" s="59"/>
      <c r="Y38" s="59"/>
      <c r="Z38" s="59"/>
      <c r="AA38" s="59"/>
    </row>
    <row r="39" spans="1:28" ht="28.5" customHeight="1" x14ac:dyDescent="0.3">
      <c r="A39" s="37" t="s">
        <v>1547</v>
      </c>
      <c r="B39" s="37" t="s">
        <v>26</v>
      </c>
      <c r="C39" s="57" t="s">
        <v>3163</v>
      </c>
      <c r="E39" s="58">
        <v>43971</v>
      </c>
      <c r="H39" s="59" t="s">
        <v>240</v>
      </c>
      <c r="J39" s="37" t="s">
        <v>3164</v>
      </c>
      <c r="O39" s="59" t="s">
        <v>240</v>
      </c>
      <c r="R39" s="59" t="s">
        <v>240</v>
      </c>
      <c r="U39" s="59" t="s">
        <v>240</v>
      </c>
    </row>
    <row r="40" spans="1:28" ht="28.5" customHeight="1" x14ac:dyDescent="0.3">
      <c r="A40" s="37" t="s">
        <v>1627</v>
      </c>
      <c r="B40" s="37" t="s">
        <v>28</v>
      </c>
      <c r="C40" s="57" t="s">
        <v>3115</v>
      </c>
      <c r="E40" s="58">
        <v>43902</v>
      </c>
      <c r="I40" s="59" t="s">
        <v>240</v>
      </c>
      <c r="J40" s="37" t="s">
        <v>3165</v>
      </c>
      <c r="L40" s="59" t="s">
        <v>240</v>
      </c>
      <c r="U40" s="59" t="s">
        <v>240</v>
      </c>
      <c r="AB40" s="46" t="s">
        <v>3166</v>
      </c>
    </row>
    <row r="41" spans="1:28" ht="28.5" customHeight="1" x14ac:dyDescent="0.3">
      <c r="A41" s="37" t="s">
        <v>1790</v>
      </c>
      <c r="B41" s="37" t="s">
        <v>30</v>
      </c>
      <c r="C41" s="57" t="s">
        <v>3167</v>
      </c>
      <c r="D41" s="37" t="s">
        <v>3168</v>
      </c>
      <c r="E41" s="58">
        <v>43913</v>
      </c>
      <c r="F41" s="58">
        <v>43913</v>
      </c>
      <c r="G41" s="58">
        <v>44400</v>
      </c>
      <c r="H41" s="71"/>
      <c r="I41" s="59" t="s">
        <v>240</v>
      </c>
      <c r="J41" s="37" t="s">
        <v>3169</v>
      </c>
      <c r="L41" s="59" t="s">
        <v>240</v>
      </c>
      <c r="M41" s="59" t="s">
        <v>240</v>
      </c>
      <c r="N41" s="59"/>
      <c r="O41" s="59"/>
      <c r="P41" s="59"/>
      <c r="Q41" s="59"/>
      <c r="R41" s="59"/>
      <c r="S41" s="59"/>
      <c r="T41" s="59"/>
      <c r="U41" s="59" t="s">
        <v>240</v>
      </c>
      <c r="V41" s="59"/>
      <c r="W41" s="59"/>
      <c r="X41" s="59"/>
      <c r="Y41" s="59"/>
      <c r="Z41" s="59"/>
      <c r="AA41" s="59"/>
    </row>
    <row r="42" spans="1:28" ht="28.5" customHeight="1" x14ac:dyDescent="0.3">
      <c r="A42" s="37" t="s">
        <v>1894</v>
      </c>
      <c r="B42" s="37" t="s">
        <v>33</v>
      </c>
      <c r="C42" s="57" t="s">
        <v>3170</v>
      </c>
      <c r="E42" s="58">
        <v>43931</v>
      </c>
      <c r="G42" s="58">
        <v>44012</v>
      </c>
      <c r="H42" s="59"/>
      <c r="I42" s="59" t="s">
        <v>240</v>
      </c>
      <c r="L42" s="59" t="s">
        <v>240</v>
      </c>
      <c r="M42" s="59"/>
      <c r="N42" s="59"/>
      <c r="O42" s="59"/>
      <c r="P42" s="59"/>
      <c r="Q42" s="59"/>
      <c r="R42" s="59"/>
      <c r="S42" s="59"/>
      <c r="T42" s="59"/>
      <c r="U42" s="59" t="s">
        <v>240</v>
      </c>
      <c r="V42" s="59"/>
      <c r="W42" s="59"/>
      <c r="X42" s="59"/>
      <c r="Y42" s="59"/>
      <c r="Z42" s="59"/>
      <c r="AA42" s="59"/>
    </row>
    <row r="43" spans="1:28" ht="28.5" customHeight="1" x14ac:dyDescent="0.3">
      <c r="A43" s="37" t="s">
        <v>1924</v>
      </c>
      <c r="B43" s="37" t="s">
        <v>34</v>
      </c>
      <c r="C43" s="57" t="s">
        <v>3171</v>
      </c>
      <c r="E43" s="58">
        <v>43906</v>
      </c>
      <c r="H43" s="59"/>
      <c r="I43" s="59" t="s">
        <v>240</v>
      </c>
      <c r="L43" s="59" t="s">
        <v>240</v>
      </c>
      <c r="M43" s="59"/>
      <c r="N43" s="59"/>
      <c r="O43" s="59"/>
      <c r="P43" s="59"/>
      <c r="Q43" s="59"/>
      <c r="R43" s="59"/>
      <c r="S43" s="59"/>
      <c r="T43" s="59"/>
      <c r="U43" s="59" t="s">
        <v>240</v>
      </c>
      <c r="V43" s="59"/>
      <c r="W43" s="59"/>
      <c r="X43" s="59"/>
      <c r="Y43" s="59"/>
      <c r="Z43" s="59"/>
      <c r="AA43" s="59"/>
    </row>
    <row r="44" spans="1:28" ht="28.5" customHeight="1" x14ac:dyDescent="0.3">
      <c r="A44" s="37" t="s">
        <v>1972</v>
      </c>
      <c r="B44" s="37" t="s">
        <v>35</v>
      </c>
      <c r="C44" s="57" t="s">
        <v>3171</v>
      </c>
      <c r="E44" s="58">
        <v>43910</v>
      </c>
      <c r="H44" s="59"/>
      <c r="I44" s="59" t="s">
        <v>240</v>
      </c>
      <c r="L44" s="59" t="s">
        <v>240</v>
      </c>
      <c r="M44" s="59"/>
      <c r="N44" s="59"/>
      <c r="O44" s="59"/>
      <c r="P44" s="59"/>
      <c r="Q44" s="59"/>
      <c r="R44" s="59"/>
      <c r="S44" s="59"/>
      <c r="T44" s="59"/>
      <c r="U44" s="59" t="s">
        <v>240</v>
      </c>
      <c r="V44" s="59"/>
      <c r="W44" s="59"/>
      <c r="X44" s="59"/>
      <c r="Y44" s="59"/>
      <c r="Z44" s="59"/>
      <c r="AA44" s="59"/>
    </row>
    <row r="45" spans="1:28" ht="28.5" customHeight="1" x14ac:dyDescent="0.3">
      <c r="A45" s="37" t="s">
        <v>2096</v>
      </c>
      <c r="B45" s="37" t="s">
        <v>40</v>
      </c>
      <c r="C45" s="57" t="s">
        <v>3172</v>
      </c>
      <c r="E45" s="58">
        <v>43906</v>
      </c>
      <c r="F45" s="58">
        <v>43908</v>
      </c>
      <c r="G45" s="58">
        <v>44561</v>
      </c>
      <c r="H45" s="59" t="s">
        <v>240</v>
      </c>
      <c r="I45" s="59" t="s">
        <v>240</v>
      </c>
      <c r="J45" s="37" t="s">
        <v>3173</v>
      </c>
      <c r="L45" s="59" t="s">
        <v>240</v>
      </c>
      <c r="M45" s="59" t="s">
        <v>240</v>
      </c>
      <c r="N45" s="59"/>
      <c r="O45" s="59" t="s">
        <v>240</v>
      </c>
      <c r="P45" s="59" t="s">
        <v>240</v>
      </c>
      <c r="Q45" s="59"/>
      <c r="R45" s="59" t="s">
        <v>240</v>
      </c>
      <c r="S45" s="59"/>
      <c r="T45" s="59"/>
      <c r="U45" s="59"/>
      <c r="V45" s="59"/>
      <c r="W45" s="59" t="s">
        <v>240</v>
      </c>
      <c r="X45" s="59"/>
      <c r="Y45" s="59" t="s">
        <v>240</v>
      </c>
      <c r="Z45" s="59"/>
      <c r="AA45" s="59"/>
      <c r="AB45" s="46" t="s">
        <v>3174</v>
      </c>
    </row>
    <row r="46" spans="1:28" ht="28.5" customHeight="1" x14ac:dyDescent="0.3">
      <c r="A46" s="37" t="s">
        <v>2186</v>
      </c>
      <c r="B46" s="37" t="s">
        <v>42</v>
      </c>
      <c r="C46" s="57" t="s">
        <v>3175</v>
      </c>
      <c r="E46" s="58">
        <v>43912</v>
      </c>
      <c r="H46" s="59"/>
      <c r="I46" s="59" t="s">
        <v>240</v>
      </c>
      <c r="L46" s="59" t="s">
        <v>240</v>
      </c>
      <c r="M46" s="59"/>
      <c r="N46" s="59"/>
      <c r="O46" s="59"/>
      <c r="P46" s="59"/>
      <c r="Q46" s="59"/>
      <c r="R46" s="59"/>
      <c r="S46" s="59"/>
      <c r="T46" s="59"/>
      <c r="U46" s="59" t="s">
        <v>240</v>
      </c>
      <c r="V46" s="59"/>
      <c r="W46" s="59"/>
      <c r="X46" s="59"/>
      <c r="Y46" s="59"/>
      <c r="Z46" s="59"/>
      <c r="AA46" s="59"/>
    </row>
    <row r="47" spans="1:28" ht="28.5" customHeight="1" x14ac:dyDescent="0.3">
      <c r="A47" s="37" t="s">
        <v>2197</v>
      </c>
      <c r="B47" s="37" t="s">
        <v>42</v>
      </c>
      <c r="C47" s="57" t="s">
        <v>3176</v>
      </c>
      <c r="D47" s="37" t="s">
        <v>3177</v>
      </c>
      <c r="E47" s="58">
        <v>43928</v>
      </c>
      <c r="H47" s="59" t="s">
        <v>240</v>
      </c>
      <c r="I47" s="59"/>
      <c r="L47" s="59"/>
      <c r="M47" s="59"/>
      <c r="N47" s="59"/>
      <c r="O47" s="59"/>
      <c r="P47" s="59"/>
      <c r="Q47" s="59"/>
      <c r="R47" s="59" t="s">
        <v>240</v>
      </c>
      <c r="S47" s="59"/>
      <c r="T47" s="59"/>
      <c r="U47" s="59" t="s">
        <v>240</v>
      </c>
      <c r="V47" s="59"/>
      <c r="W47" s="59"/>
      <c r="X47" s="59"/>
      <c r="Y47" s="59"/>
      <c r="Z47" s="59"/>
      <c r="AA47" s="59"/>
      <c r="AB47" s="46" t="s">
        <v>3178</v>
      </c>
    </row>
    <row r="48" spans="1:28" ht="28.5" customHeight="1" x14ac:dyDescent="0.3">
      <c r="A48" s="37" t="s">
        <v>2238</v>
      </c>
      <c r="B48" s="37" t="s">
        <v>43</v>
      </c>
      <c r="C48" s="57" t="s">
        <v>3179</v>
      </c>
      <c r="E48" s="58">
        <v>43921</v>
      </c>
      <c r="H48" s="59" t="s">
        <v>240</v>
      </c>
      <c r="I48" s="59" t="s">
        <v>240</v>
      </c>
      <c r="L48" s="59" t="s">
        <v>240</v>
      </c>
      <c r="M48" s="59"/>
      <c r="N48" s="59"/>
      <c r="O48" s="59"/>
      <c r="P48" s="59"/>
      <c r="Q48" s="59"/>
      <c r="R48" s="59"/>
      <c r="S48" s="59"/>
      <c r="T48" s="59"/>
      <c r="U48" s="59" t="s">
        <v>240</v>
      </c>
      <c r="V48" s="59"/>
      <c r="W48" s="59"/>
      <c r="X48" s="59"/>
      <c r="Y48" s="59"/>
      <c r="Z48" s="59"/>
      <c r="AA48" s="59"/>
    </row>
    <row r="49" spans="1:28" ht="28.5" customHeight="1" x14ac:dyDescent="0.3">
      <c r="A49" s="37" t="s">
        <v>2327</v>
      </c>
      <c r="B49" s="37" t="s">
        <v>46</v>
      </c>
      <c r="C49" s="57" t="s">
        <v>3180</v>
      </c>
      <c r="E49" s="58">
        <v>43902</v>
      </c>
      <c r="F49" s="58">
        <v>43903</v>
      </c>
      <c r="G49" s="58">
        <v>43934</v>
      </c>
      <c r="H49" s="71"/>
      <c r="I49" s="59" t="s">
        <v>240</v>
      </c>
      <c r="J49" s="37" t="s">
        <v>3181</v>
      </c>
      <c r="L49" s="59" t="s">
        <v>240</v>
      </c>
      <c r="M49" s="59"/>
      <c r="N49" s="59"/>
      <c r="O49" s="59"/>
      <c r="P49" s="59"/>
      <c r="Q49" s="59"/>
      <c r="R49" s="59"/>
      <c r="S49" s="59"/>
      <c r="T49" s="59"/>
      <c r="U49" s="59"/>
      <c r="V49" s="59" t="s">
        <v>240</v>
      </c>
      <c r="W49" s="59"/>
      <c r="X49" s="59"/>
      <c r="Y49" s="59"/>
      <c r="Z49" s="59"/>
      <c r="AA49" s="59"/>
      <c r="AB49" s="46" t="s">
        <v>3182</v>
      </c>
    </row>
    <row r="50" spans="1:28" ht="28.5" customHeight="1" x14ac:dyDescent="0.3">
      <c r="A50" s="37" t="s">
        <v>2337</v>
      </c>
      <c r="B50" s="37" t="s">
        <v>46</v>
      </c>
      <c r="C50" s="57" t="s">
        <v>3183</v>
      </c>
      <c r="D50" s="37" t="s">
        <v>3184</v>
      </c>
      <c r="E50" s="58">
        <v>43905</v>
      </c>
      <c r="F50" s="58">
        <v>43906</v>
      </c>
      <c r="G50" s="58"/>
      <c r="H50" s="71"/>
      <c r="I50" s="59" t="s">
        <v>240</v>
      </c>
      <c r="J50" s="37" t="s">
        <v>2848</v>
      </c>
      <c r="L50" s="59" t="s">
        <v>240</v>
      </c>
      <c r="M50" s="59"/>
      <c r="N50" s="59" t="s">
        <v>240</v>
      </c>
      <c r="O50" s="59"/>
      <c r="P50" s="59"/>
      <c r="Q50" s="59"/>
      <c r="R50" s="59"/>
      <c r="S50" s="59"/>
      <c r="T50" s="59"/>
      <c r="U50" s="59"/>
      <c r="V50" s="59"/>
      <c r="W50" s="59"/>
      <c r="X50" s="59"/>
      <c r="Y50" s="59" t="s">
        <v>240</v>
      </c>
      <c r="Z50" s="59"/>
      <c r="AA50" s="59"/>
      <c r="AB50" s="46" t="s">
        <v>3185</v>
      </c>
    </row>
    <row r="51" spans="1:28" ht="28.5" customHeight="1" x14ac:dyDescent="0.3">
      <c r="A51" s="37" t="s">
        <v>2348</v>
      </c>
      <c r="B51" s="37" t="s">
        <v>46</v>
      </c>
      <c r="C51" s="57" t="s">
        <v>3186</v>
      </c>
      <c r="D51" s="37" t="s">
        <v>3187</v>
      </c>
      <c r="E51" s="58">
        <v>43907</v>
      </c>
      <c r="F51" s="58">
        <v>43935</v>
      </c>
      <c r="G51" s="58">
        <v>44286</v>
      </c>
      <c r="H51" s="59" t="s">
        <v>240</v>
      </c>
      <c r="I51" s="59"/>
      <c r="K51" s="37" t="s">
        <v>3033</v>
      </c>
      <c r="L51" s="59"/>
      <c r="M51" s="59" t="s">
        <v>240</v>
      </c>
      <c r="N51" s="59"/>
      <c r="O51" s="59" t="s">
        <v>240</v>
      </c>
      <c r="P51" s="59"/>
      <c r="Q51" s="59"/>
      <c r="R51" s="59"/>
      <c r="S51" s="59"/>
      <c r="T51" s="59"/>
      <c r="U51" s="59" t="s">
        <v>240</v>
      </c>
      <c r="V51" s="59"/>
      <c r="W51" s="59"/>
      <c r="X51" s="59"/>
      <c r="Y51" s="59"/>
      <c r="Z51" s="59"/>
      <c r="AA51" s="59"/>
      <c r="AB51" s="63" t="s">
        <v>3188</v>
      </c>
    </row>
    <row r="52" spans="1:28" ht="28.5" customHeight="1" x14ac:dyDescent="0.3">
      <c r="A52" s="37" t="s">
        <v>2361</v>
      </c>
      <c r="B52" s="37" t="s">
        <v>46</v>
      </c>
      <c r="C52" s="57" t="s">
        <v>3189</v>
      </c>
      <c r="D52" s="37" t="s">
        <v>3190</v>
      </c>
      <c r="E52" s="58">
        <v>43913</v>
      </c>
      <c r="F52" s="58">
        <v>44011</v>
      </c>
      <c r="G52" s="58">
        <v>44196</v>
      </c>
      <c r="H52" s="68"/>
      <c r="I52" s="59" t="s">
        <v>240</v>
      </c>
      <c r="J52" s="37" t="s">
        <v>3046</v>
      </c>
      <c r="K52" s="37" t="s">
        <v>3191</v>
      </c>
      <c r="L52" s="59"/>
      <c r="M52" s="59"/>
      <c r="N52" s="59"/>
      <c r="O52" s="59"/>
      <c r="P52" s="59"/>
      <c r="Q52" s="59"/>
      <c r="R52" s="59" t="s">
        <v>240</v>
      </c>
      <c r="S52" s="59"/>
      <c r="T52" s="59"/>
      <c r="U52" s="59" t="s">
        <v>240</v>
      </c>
      <c r="V52" s="59"/>
      <c r="W52" s="59"/>
      <c r="X52" s="59"/>
      <c r="Y52" s="59"/>
      <c r="Z52" s="59"/>
      <c r="AA52" s="59"/>
      <c r="AB52" s="63" t="s">
        <v>3192</v>
      </c>
    </row>
    <row r="53" spans="1:28" s="75" customFormat="1" ht="28.5" customHeight="1" x14ac:dyDescent="0.3">
      <c r="A53" s="37" t="s">
        <v>2363</v>
      </c>
      <c r="B53" s="58" t="s">
        <v>46</v>
      </c>
      <c r="C53" s="57" t="s">
        <v>3193</v>
      </c>
      <c r="D53" s="58" t="s">
        <v>3194</v>
      </c>
      <c r="E53" s="58">
        <v>43913</v>
      </c>
      <c r="F53" s="58">
        <v>43963</v>
      </c>
      <c r="G53" s="58">
        <v>44196</v>
      </c>
      <c r="H53" s="68"/>
      <c r="I53" s="59" t="s">
        <v>240</v>
      </c>
      <c r="J53" s="37" t="s">
        <v>3195</v>
      </c>
      <c r="K53" s="37" t="s">
        <v>3196</v>
      </c>
      <c r="L53" s="59"/>
      <c r="M53" s="59"/>
      <c r="N53" s="59"/>
      <c r="O53" s="59"/>
      <c r="P53" s="59"/>
      <c r="Q53" s="59"/>
      <c r="R53" s="59" t="s">
        <v>240</v>
      </c>
      <c r="S53" s="59"/>
      <c r="T53" s="59"/>
      <c r="U53" s="59" t="s">
        <v>240</v>
      </c>
      <c r="V53" s="59"/>
      <c r="W53" s="59"/>
      <c r="X53" s="59"/>
      <c r="Y53" s="59"/>
      <c r="Z53" s="59"/>
      <c r="AA53" s="59"/>
      <c r="AB53" s="63" t="s">
        <v>3197</v>
      </c>
    </row>
    <row r="54" spans="1:28" s="75" customFormat="1" ht="28.5" customHeight="1" x14ac:dyDescent="0.3">
      <c r="A54" s="37" t="s">
        <v>2381</v>
      </c>
      <c r="B54" s="58" t="s">
        <v>46</v>
      </c>
      <c r="C54" s="57" t="s">
        <v>3198</v>
      </c>
      <c r="D54" s="37" t="s">
        <v>3199</v>
      </c>
      <c r="E54" s="58">
        <v>43930</v>
      </c>
      <c r="F54" s="58"/>
      <c r="G54" s="58">
        <v>44196</v>
      </c>
      <c r="H54" s="59" t="s">
        <v>240</v>
      </c>
      <c r="I54" s="59"/>
      <c r="J54" s="37" t="s">
        <v>3046</v>
      </c>
      <c r="K54" s="37" t="s">
        <v>3200</v>
      </c>
      <c r="L54" s="59"/>
      <c r="M54" s="59" t="s">
        <v>240</v>
      </c>
      <c r="N54" s="59"/>
      <c r="O54" s="59"/>
      <c r="P54" s="59"/>
      <c r="Q54" s="59"/>
      <c r="R54" s="59"/>
      <c r="S54" s="59"/>
      <c r="T54" s="59"/>
      <c r="U54" s="59" t="s">
        <v>240</v>
      </c>
      <c r="V54" s="59"/>
      <c r="W54" s="59"/>
      <c r="X54" s="59"/>
      <c r="Y54" s="59"/>
      <c r="Z54" s="59"/>
      <c r="AA54" s="59"/>
      <c r="AB54" s="63" t="s">
        <v>3201</v>
      </c>
    </row>
    <row r="55" spans="1:28" ht="28.5" customHeight="1" x14ac:dyDescent="0.3">
      <c r="A55" s="37" t="s">
        <v>2501</v>
      </c>
      <c r="B55" s="37" t="s">
        <v>39</v>
      </c>
      <c r="C55" s="57" t="s">
        <v>3171</v>
      </c>
      <c r="E55" s="58">
        <v>43915</v>
      </c>
      <c r="H55" s="59"/>
      <c r="I55" s="59"/>
      <c r="L55" s="59" t="s">
        <v>240</v>
      </c>
      <c r="M55" s="59"/>
      <c r="N55" s="59"/>
      <c r="O55" s="59"/>
      <c r="P55" s="59"/>
      <c r="Q55" s="59"/>
      <c r="R55" s="59"/>
      <c r="S55" s="59"/>
      <c r="T55" s="59"/>
      <c r="U55" s="59" t="s">
        <v>240</v>
      </c>
      <c r="V55" s="59"/>
      <c r="W55" s="59"/>
      <c r="X55" s="59"/>
      <c r="Y55" s="59"/>
      <c r="Z55" s="59"/>
      <c r="AA55" s="59"/>
    </row>
  </sheetData>
  <sheetProtection formatCells="0" formatRows="0" insertColumns="0" insertRows="0" insertHyperlinks="0" deleteColumns="0" deleteRows="0" sort="0" autoFilter="0" pivotTables="0"/>
  <autoFilter ref="A2:AB55" xr:uid="{00000000-0009-0000-0000-000006000000}">
    <sortState xmlns:xlrd2="http://schemas.microsoft.com/office/spreadsheetml/2017/richdata2" ref="A4:AB55">
      <sortCondition ref="B2:B55"/>
    </sortState>
  </autoFilter>
  <mergeCells count="14">
    <mergeCell ref="G1:G2"/>
    <mergeCell ref="H1:I1"/>
    <mergeCell ref="A1:A2"/>
    <mergeCell ref="B1:B2"/>
    <mergeCell ref="C1:C2"/>
    <mergeCell ref="D1:D2"/>
    <mergeCell ref="E1:E2"/>
    <mergeCell ref="F1:F2"/>
    <mergeCell ref="J1:J2"/>
    <mergeCell ref="K1:K2"/>
    <mergeCell ref="U1:U2"/>
    <mergeCell ref="V1:AA1"/>
    <mergeCell ref="O1:T1"/>
    <mergeCell ref="L1:N1"/>
  </mergeCells>
  <hyperlinks>
    <hyperlink ref="AB5" r:id="rId1" xr:uid="{00000000-0004-0000-0600-000000000000}"/>
    <hyperlink ref="AB7" r:id="rId2" xr:uid="{00000000-0004-0000-0600-000001000000}"/>
    <hyperlink ref="AB6" r:id="rId3" xr:uid="{00000000-0004-0000-0600-000002000000}"/>
    <hyperlink ref="AB10" r:id="rId4" xr:uid="{00000000-0004-0000-0600-000003000000}"/>
    <hyperlink ref="AB8" r:id="rId5" xr:uid="{00000000-0004-0000-0600-000004000000}"/>
    <hyperlink ref="AB51" r:id="rId6" xr:uid="{00000000-0004-0000-0600-000005000000}"/>
    <hyperlink ref="AB52" r:id="rId7" xr:uid="{00000000-0004-0000-0600-000006000000}"/>
    <hyperlink ref="AB53" r:id="rId8" xr:uid="{00000000-0004-0000-0600-000007000000}"/>
    <hyperlink ref="AB35" r:id="rId9" xr:uid="{00000000-0004-0000-0600-000008000000}"/>
    <hyperlink ref="AB36" r:id="rId10" xr:uid="{00000000-0004-0000-0600-000009000000}"/>
    <hyperlink ref="AB37" r:id="rId11" xr:uid="{00000000-0004-0000-0600-00000A000000}"/>
    <hyperlink ref="AB23" r:id="rId12" xr:uid="{00000000-0004-0000-0600-00000B000000}"/>
    <hyperlink ref="AB24" r:id="rId13" xr:uid="{00000000-0004-0000-0600-00000C000000}"/>
    <hyperlink ref="AB11" r:id="rId14" xr:uid="{00000000-0004-0000-0600-00000D000000}"/>
    <hyperlink ref="AB12" r:id="rId15" xr:uid="{00000000-0004-0000-0600-00000E000000}"/>
    <hyperlink ref="AB54" r:id="rId16" xr:uid="{00000000-0004-0000-0600-00000F000000}"/>
    <hyperlink ref="AB4" r:id="rId17" display="https://www.rba.gov.au/mkt-operations/announcements/rba-purchases-of-government-securities-2020-11.html" xr:uid="{00000000-0004-0000-0600-000010000000}"/>
  </hyperlinks>
  <pageMargins left="0.7" right="0.7" top="0.75" bottom="0.75" header="0.3" footer="0.3"/>
  <pageSetup paperSize="9" orientation="portrait" verticalDpi="1200" r:id="rId1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tint="0.39997558519241921"/>
  </sheetPr>
  <dimension ref="A1:S103"/>
  <sheetViews>
    <sheetView zoomScale="80" zoomScaleNormal="80" workbookViewId="0">
      <pane xSplit="4" ySplit="2" topLeftCell="E3" activePane="bottomRight" state="frozen"/>
      <selection pane="topRight" activeCell="D1" sqref="D1"/>
      <selection pane="bottomLeft" activeCell="A3" sqref="A3"/>
      <selection pane="bottomRight" activeCell="C9" sqref="C9"/>
    </sheetView>
  </sheetViews>
  <sheetFormatPr defaultColWidth="8.625" defaultRowHeight="28.5" customHeight="1" x14ac:dyDescent="0.3"/>
  <cols>
    <col min="1" max="1" width="17.625" style="37" customWidth="1"/>
    <col min="2" max="2" width="10.625" style="37" customWidth="1"/>
    <col min="3" max="3" width="22.125" style="46" customWidth="1"/>
    <col min="4" max="4" width="30.625" style="57" customWidth="1"/>
    <col min="5" max="18" width="10.625" style="37" customWidth="1"/>
    <col min="19" max="19" width="50.625" style="46" customWidth="1"/>
    <col min="20" max="16384" width="8.625" style="37"/>
  </cols>
  <sheetData>
    <row r="1" spans="1:19" s="3" customFormat="1" ht="28.5" customHeight="1" x14ac:dyDescent="0.3">
      <c r="A1" s="128" t="s">
        <v>22</v>
      </c>
      <c r="B1" s="128" t="s">
        <v>202</v>
      </c>
      <c r="C1" s="131" t="s">
        <v>3202</v>
      </c>
      <c r="D1" s="129" t="s">
        <v>2766</v>
      </c>
      <c r="E1" s="128" t="s">
        <v>2768</v>
      </c>
      <c r="F1" s="128" t="s">
        <v>2769</v>
      </c>
      <c r="G1" s="128" t="s">
        <v>2770</v>
      </c>
      <c r="H1" s="128" t="s">
        <v>2773</v>
      </c>
      <c r="I1" s="128"/>
      <c r="J1" s="128" t="s">
        <v>2774</v>
      </c>
      <c r="K1" s="128" t="s">
        <v>2778</v>
      </c>
      <c r="L1" s="128" t="s">
        <v>3203</v>
      </c>
      <c r="M1" s="128"/>
      <c r="N1" s="128"/>
      <c r="O1" s="128"/>
      <c r="P1" s="128"/>
      <c r="Q1" s="128"/>
      <c r="R1" s="128"/>
      <c r="S1" s="56"/>
    </row>
    <row r="2" spans="1:19" s="3" customFormat="1" ht="28.5" customHeight="1" x14ac:dyDescent="0.3">
      <c r="A2" s="128"/>
      <c r="B2" s="128"/>
      <c r="C2" s="131"/>
      <c r="D2" s="129"/>
      <c r="E2" s="128"/>
      <c r="F2" s="128"/>
      <c r="G2" s="128"/>
      <c r="H2" s="3" t="s">
        <v>2780</v>
      </c>
      <c r="I2" s="3" t="s">
        <v>2781</v>
      </c>
      <c r="J2" s="128"/>
      <c r="K2" s="128"/>
      <c r="L2" s="3" t="s">
        <v>2773</v>
      </c>
      <c r="M2" s="3" t="s">
        <v>2772</v>
      </c>
      <c r="N2" s="3" t="s">
        <v>2782</v>
      </c>
      <c r="O2" s="3" t="s">
        <v>2774</v>
      </c>
      <c r="P2" s="3" t="s">
        <v>2771</v>
      </c>
      <c r="Q2" s="3" t="s">
        <v>2783</v>
      </c>
      <c r="R2" s="3" t="s">
        <v>13</v>
      </c>
      <c r="S2" s="56" t="s">
        <v>2542</v>
      </c>
    </row>
    <row r="3" spans="1:19" ht="28.5" customHeight="1" x14ac:dyDescent="0.3">
      <c r="A3" s="57" t="s">
        <v>269</v>
      </c>
      <c r="B3" s="37" t="s">
        <v>4</v>
      </c>
      <c r="C3" s="46" t="s">
        <v>3204</v>
      </c>
      <c r="D3" s="57" t="s">
        <v>3205</v>
      </c>
      <c r="E3" s="58">
        <v>44049</v>
      </c>
      <c r="F3" s="58"/>
      <c r="J3" s="37" t="s">
        <v>3206</v>
      </c>
      <c r="R3" s="59" t="s">
        <v>240</v>
      </c>
    </row>
    <row r="4" spans="1:19" ht="28.5" customHeight="1" x14ac:dyDescent="0.3">
      <c r="A4" s="37" t="s">
        <v>304</v>
      </c>
      <c r="B4" s="37" t="s">
        <v>6</v>
      </c>
      <c r="C4" s="46" t="s">
        <v>3204</v>
      </c>
      <c r="D4" s="57" t="s">
        <v>3207</v>
      </c>
      <c r="E4" s="58">
        <v>43909</v>
      </c>
      <c r="F4" s="58">
        <v>43916</v>
      </c>
      <c r="G4" s="58">
        <v>44561</v>
      </c>
      <c r="H4" s="59"/>
      <c r="I4" s="59"/>
      <c r="J4" s="37" t="s">
        <v>3181</v>
      </c>
      <c r="K4" s="59" t="s">
        <v>240</v>
      </c>
      <c r="L4" s="59"/>
      <c r="M4" s="59"/>
      <c r="N4" s="59"/>
      <c r="O4" s="59"/>
      <c r="P4" s="59"/>
      <c r="Q4" s="59"/>
      <c r="R4" s="59"/>
    </row>
    <row r="5" spans="1:19" ht="28.5" customHeight="1" x14ac:dyDescent="0.3">
      <c r="A5" s="37" t="s">
        <v>363</v>
      </c>
      <c r="B5" s="37" t="s">
        <v>8</v>
      </c>
      <c r="C5" s="46" t="s">
        <v>3208</v>
      </c>
      <c r="D5" s="57" t="s">
        <v>3208</v>
      </c>
      <c r="E5" s="58">
        <v>43908</v>
      </c>
      <c r="F5" s="58">
        <v>43908</v>
      </c>
      <c r="H5" s="71"/>
      <c r="I5" s="59"/>
      <c r="J5" s="37" t="s">
        <v>3209</v>
      </c>
      <c r="L5" s="59" t="s">
        <v>240</v>
      </c>
      <c r="M5" s="59"/>
      <c r="N5" s="59" t="s">
        <v>240</v>
      </c>
      <c r="O5" s="59"/>
      <c r="P5" s="59"/>
      <c r="Q5" s="59"/>
      <c r="R5" s="59"/>
    </row>
    <row r="6" spans="1:19" ht="28.5" customHeight="1" x14ac:dyDescent="0.3">
      <c r="A6" s="37" t="s">
        <v>366</v>
      </c>
      <c r="B6" s="37" t="s">
        <v>8</v>
      </c>
      <c r="C6" s="46" t="s">
        <v>3204</v>
      </c>
      <c r="D6" s="57" t="s">
        <v>3207</v>
      </c>
      <c r="E6" s="58">
        <v>43909</v>
      </c>
      <c r="F6" s="58">
        <v>43916</v>
      </c>
      <c r="G6" s="58">
        <v>44561</v>
      </c>
      <c r="H6" s="71"/>
      <c r="I6" s="59"/>
      <c r="J6" s="37" t="s">
        <v>3181</v>
      </c>
      <c r="K6" s="59" t="s">
        <v>240</v>
      </c>
      <c r="L6" s="59"/>
      <c r="M6" s="59"/>
      <c r="N6" s="59"/>
      <c r="O6" s="59"/>
      <c r="P6" s="59"/>
      <c r="Q6" s="59"/>
      <c r="R6" s="59"/>
    </row>
    <row r="7" spans="1:19" ht="28.5" customHeight="1" x14ac:dyDescent="0.3">
      <c r="A7" s="37" t="s">
        <v>381</v>
      </c>
      <c r="B7" s="37" t="s">
        <v>8</v>
      </c>
      <c r="C7" s="46" t="s">
        <v>3210</v>
      </c>
      <c r="D7" s="57" t="s">
        <v>3211</v>
      </c>
      <c r="F7" s="58"/>
      <c r="H7" s="59" t="s">
        <v>240</v>
      </c>
      <c r="L7" s="59"/>
      <c r="M7" s="59"/>
      <c r="N7" s="59" t="s">
        <v>240</v>
      </c>
      <c r="O7" s="59"/>
      <c r="P7" s="59"/>
      <c r="Q7" s="59"/>
      <c r="R7" s="59"/>
    </row>
    <row r="8" spans="1:19" ht="28.5" customHeight="1" x14ac:dyDescent="0.3">
      <c r="A8" s="37" t="s">
        <v>441</v>
      </c>
      <c r="B8" s="37" t="s">
        <v>10</v>
      </c>
      <c r="C8" s="46" t="s">
        <v>3204</v>
      </c>
      <c r="D8" s="57" t="s">
        <v>3207</v>
      </c>
      <c r="E8" s="58">
        <v>43905</v>
      </c>
      <c r="F8" s="58">
        <v>43909</v>
      </c>
      <c r="H8" s="59" t="s">
        <v>240</v>
      </c>
      <c r="I8" s="59"/>
      <c r="L8" s="59" t="s">
        <v>240</v>
      </c>
      <c r="M8" s="59"/>
      <c r="N8" s="59" t="s">
        <v>240</v>
      </c>
      <c r="O8" s="59"/>
      <c r="P8" s="59"/>
      <c r="Q8" s="59" t="s">
        <v>240</v>
      </c>
      <c r="R8" s="59"/>
    </row>
    <row r="9" spans="1:19" ht="28.5" customHeight="1" x14ac:dyDescent="0.3">
      <c r="A9" s="37" t="s">
        <v>537</v>
      </c>
      <c r="B9" s="37" t="s">
        <v>41</v>
      </c>
      <c r="C9" s="46" t="s">
        <v>3204</v>
      </c>
      <c r="D9" s="57" t="s">
        <v>3207</v>
      </c>
      <c r="E9" s="58">
        <v>43905</v>
      </c>
      <c r="F9" s="58">
        <v>43909</v>
      </c>
      <c r="H9" s="59" t="s">
        <v>240</v>
      </c>
      <c r="I9" s="59"/>
      <c r="L9" s="59" t="s">
        <v>240</v>
      </c>
      <c r="M9" s="59"/>
      <c r="N9" s="59" t="s">
        <v>240</v>
      </c>
      <c r="O9" s="59"/>
      <c r="P9" s="59"/>
      <c r="Q9" s="59" t="s">
        <v>240</v>
      </c>
      <c r="R9" s="59"/>
    </row>
    <row r="10" spans="1:19" ht="28.5" customHeight="1" x14ac:dyDescent="0.3">
      <c r="A10" s="37" t="s">
        <v>538</v>
      </c>
      <c r="B10" s="37" t="s">
        <v>41</v>
      </c>
      <c r="C10" s="46" t="s">
        <v>3212</v>
      </c>
      <c r="D10" s="57" t="s">
        <v>3213</v>
      </c>
      <c r="E10" s="58">
        <v>43909</v>
      </c>
      <c r="F10" s="58"/>
      <c r="H10" s="59"/>
      <c r="I10" s="59"/>
      <c r="L10" s="59"/>
      <c r="N10" s="59"/>
      <c r="O10" s="59" t="s">
        <v>240</v>
      </c>
      <c r="P10" s="59"/>
      <c r="Q10" s="59"/>
      <c r="R10" s="59"/>
    </row>
    <row r="11" spans="1:19" ht="28.5" customHeight="1" x14ac:dyDescent="0.3">
      <c r="A11" s="36" t="s">
        <v>560</v>
      </c>
      <c r="B11" s="37" t="s">
        <v>41</v>
      </c>
      <c r="C11" s="46" t="s">
        <v>3204</v>
      </c>
      <c r="D11" s="57" t="s">
        <v>3214</v>
      </c>
      <c r="E11" s="58">
        <v>44256</v>
      </c>
      <c r="F11" s="58">
        <v>44256</v>
      </c>
      <c r="G11" s="58">
        <v>46081</v>
      </c>
      <c r="J11" s="37" t="s">
        <v>3215</v>
      </c>
      <c r="R11" s="59" t="s">
        <v>240</v>
      </c>
      <c r="S11" s="46" t="s">
        <v>3216</v>
      </c>
    </row>
    <row r="12" spans="1:19" ht="28.5" customHeight="1" x14ac:dyDescent="0.3">
      <c r="A12" s="37" t="s">
        <v>573</v>
      </c>
      <c r="B12" s="37" t="s">
        <v>12</v>
      </c>
      <c r="C12" s="46" t="s">
        <v>3210</v>
      </c>
      <c r="D12" s="57" t="s">
        <v>3217</v>
      </c>
      <c r="E12" s="58">
        <v>43902</v>
      </c>
      <c r="F12" s="58">
        <v>43906</v>
      </c>
      <c r="G12" s="58">
        <v>44205</v>
      </c>
      <c r="H12" s="59" t="s">
        <v>240</v>
      </c>
      <c r="I12" s="59"/>
      <c r="L12" s="59"/>
      <c r="M12" s="59"/>
      <c r="N12" s="59"/>
      <c r="O12" s="59" t="s">
        <v>240</v>
      </c>
      <c r="P12" s="59"/>
      <c r="Q12" s="59"/>
      <c r="R12" s="59" t="s">
        <v>240</v>
      </c>
      <c r="S12" s="46" t="s">
        <v>2832</v>
      </c>
    </row>
    <row r="13" spans="1:19" ht="28.5" customHeight="1" x14ac:dyDescent="0.3">
      <c r="A13" s="37" t="s">
        <v>584</v>
      </c>
      <c r="B13" s="37" t="s">
        <v>12</v>
      </c>
      <c r="C13" s="46" t="s">
        <v>3212</v>
      </c>
      <c r="D13" s="57" t="s">
        <v>3218</v>
      </c>
      <c r="E13" s="58">
        <v>43906</v>
      </c>
      <c r="F13" s="58"/>
      <c r="G13" s="58">
        <v>44205</v>
      </c>
      <c r="H13" s="59"/>
      <c r="I13" s="59"/>
      <c r="L13" s="59"/>
      <c r="M13" s="59"/>
      <c r="N13" s="59"/>
      <c r="O13" s="59"/>
      <c r="P13" s="59"/>
      <c r="Q13" s="59"/>
      <c r="R13" s="59" t="s">
        <v>240</v>
      </c>
      <c r="S13" s="46" t="s">
        <v>2832</v>
      </c>
    </row>
    <row r="14" spans="1:19" ht="28.5" customHeight="1" x14ac:dyDescent="0.3">
      <c r="A14" s="37" t="s">
        <v>586</v>
      </c>
      <c r="B14" s="37" t="s">
        <v>12</v>
      </c>
      <c r="C14" s="46" t="s">
        <v>3219</v>
      </c>
      <c r="D14" s="57" t="s">
        <v>3220</v>
      </c>
      <c r="E14" s="58">
        <v>43906</v>
      </c>
      <c r="F14" s="58"/>
      <c r="G14" s="58">
        <v>44205</v>
      </c>
      <c r="H14" s="59"/>
      <c r="I14" s="59"/>
      <c r="L14" s="59"/>
      <c r="M14" s="59"/>
      <c r="N14" s="59"/>
      <c r="O14" s="59"/>
      <c r="P14" s="59"/>
      <c r="Q14" s="59"/>
      <c r="R14" s="59" t="s">
        <v>240</v>
      </c>
      <c r="S14" s="46" t="s">
        <v>2832</v>
      </c>
    </row>
    <row r="15" spans="1:19" ht="28.5" customHeight="1" x14ac:dyDescent="0.3">
      <c r="A15" s="37" t="s">
        <v>590</v>
      </c>
      <c r="B15" s="37" t="s">
        <v>12</v>
      </c>
      <c r="C15" s="46" t="s">
        <v>3221</v>
      </c>
      <c r="D15" s="57" t="s">
        <v>3221</v>
      </c>
      <c r="E15" s="58">
        <v>43908</v>
      </c>
      <c r="F15" s="58"/>
      <c r="L15" s="59"/>
      <c r="M15" s="59"/>
      <c r="N15" s="59"/>
      <c r="O15" s="59"/>
      <c r="P15" s="59"/>
      <c r="Q15" s="59"/>
      <c r="R15" s="59" t="s">
        <v>240</v>
      </c>
      <c r="S15" s="81" t="s">
        <v>589</v>
      </c>
    </row>
    <row r="16" spans="1:19" ht="28.5" customHeight="1" x14ac:dyDescent="0.3">
      <c r="A16" s="37" t="s">
        <v>609</v>
      </c>
      <c r="B16" s="37" t="s">
        <v>12</v>
      </c>
      <c r="C16" s="46" t="s">
        <v>3222</v>
      </c>
      <c r="D16" s="46" t="s">
        <v>3223</v>
      </c>
      <c r="E16" s="58">
        <v>43980</v>
      </c>
      <c r="F16" s="58"/>
      <c r="G16" s="59"/>
      <c r="H16" s="78"/>
      <c r="I16" s="78"/>
      <c r="J16" s="78"/>
      <c r="K16" s="59" t="s">
        <v>240</v>
      </c>
      <c r="L16" s="78"/>
      <c r="M16" s="78"/>
      <c r="N16" s="78"/>
      <c r="O16" s="78"/>
      <c r="P16" s="78"/>
      <c r="Q16" s="78"/>
      <c r="R16" s="78"/>
      <c r="S16" s="81"/>
    </row>
    <row r="17" spans="1:19" ht="28.5" customHeight="1" x14ac:dyDescent="0.3">
      <c r="A17" s="37" t="s">
        <v>627</v>
      </c>
      <c r="B17" s="37" t="s">
        <v>12</v>
      </c>
      <c r="C17" s="46" t="s">
        <v>3210</v>
      </c>
      <c r="D17" s="57" t="s">
        <v>3224</v>
      </c>
      <c r="E17" s="58">
        <v>44036</v>
      </c>
      <c r="F17" s="58"/>
      <c r="G17" s="58">
        <v>46254</v>
      </c>
      <c r="J17" s="37" t="s">
        <v>3225</v>
      </c>
      <c r="O17" s="59" t="s">
        <v>240</v>
      </c>
      <c r="S17" s="81"/>
    </row>
    <row r="18" spans="1:19" ht="28.5" customHeight="1" x14ac:dyDescent="0.3">
      <c r="A18" s="57" t="s">
        <v>272</v>
      </c>
      <c r="B18" s="37" t="s">
        <v>14</v>
      </c>
      <c r="C18" s="46" t="s">
        <v>3204</v>
      </c>
      <c r="D18" s="57" t="s">
        <v>3205</v>
      </c>
      <c r="E18" s="58">
        <v>44049</v>
      </c>
      <c r="F18" s="58"/>
      <c r="J18" s="37" t="s">
        <v>3206</v>
      </c>
      <c r="R18" s="59" t="s">
        <v>240</v>
      </c>
      <c r="S18" s="81"/>
    </row>
    <row r="19" spans="1:19" ht="28.5" customHeight="1" x14ac:dyDescent="0.3">
      <c r="A19" s="37" t="s">
        <v>709</v>
      </c>
      <c r="B19" s="37" t="s">
        <v>14</v>
      </c>
      <c r="C19" s="46" t="s">
        <v>3221</v>
      </c>
      <c r="D19" s="57" t="s">
        <v>3226</v>
      </c>
      <c r="E19" s="58">
        <v>44114</v>
      </c>
      <c r="F19" s="58">
        <v>44116</v>
      </c>
      <c r="M19" s="59"/>
      <c r="R19" s="59" t="s">
        <v>240</v>
      </c>
      <c r="S19" s="46" t="s">
        <v>710</v>
      </c>
    </row>
    <row r="20" spans="1:19" ht="28.5" customHeight="1" x14ac:dyDescent="0.3">
      <c r="A20" s="37" t="s">
        <v>712</v>
      </c>
      <c r="B20" s="37" t="s">
        <v>14</v>
      </c>
      <c r="C20" s="46" t="s">
        <v>3204</v>
      </c>
      <c r="D20" s="57" t="s">
        <v>3227</v>
      </c>
      <c r="E20" s="58">
        <v>44126</v>
      </c>
      <c r="F20" s="58"/>
      <c r="G20" s="58">
        <v>45941</v>
      </c>
      <c r="J20" s="37" t="s">
        <v>3228</v>
      </c>
      <c r="L20" s="59" t="s">
        <v>240</v>
      </c>
      <c r="O20" s="59" t="s">
        <v>240</v>
      </c>
      <c r="S20" s="46" t="s">
        <v>1573</v>
      </c>
    </row>
    <row r="21" spans="1:19" ht="28.5" customHeight="1" x14ac:dyDescent="0.3">
      <c r="A21" s="36" t="s">
        <v>715</v>
      </c>
      <c r="B21" s="37" t="s">
        <v>14</v>
      </c>
      <c r="C21" s="46" t="s">
        <v>3204</v>
      </c>
      <c r="D21" s="57" t="s">
        <v>3229</v>
      </c>
      <c r="E21" s="58">
        <v>44204</v>
      </c>
      <c r="F21" s="58"/>
      <c r="G21" s="58">
        <v>46013</v>
      </c>
      <c r="J21" s="37" t="s">
        <v>3230</v>
      </c>
      <c r="L21" s="59" t="s">
        <v>240</v>
      </c>
      <c r="S21" s="46" t="s">
        <v>3231</v>
      </c>
    </row>
    <row r="22" spans="1:19" ht="28.5" customHeight="1" x14ac:dyDescent="0.3">
      <c r="A22" s="36" t="s">
        <v>718</v>
      </c>
      <c r="B22" s="37" t="s">
        <v>14</v>
      </c>
      <c r="C22" s="46" t="s">
        <v>3204</v>
      </c>
      <c r="D22" s="57" t="s">
        <v>3232</v>
      </c>
      <c r="E22" s="58">
        <v>44209</v>
      </c>
      <c r="F22" s="58">
        <v>44209</v>
      </c>
      <c r="G22" s="58">
        <v>42382</v>
      </c>
      <c r="J22" s="37" t="s">
        <v>3233</v>
      </c>
      <c r="L22" s="59" t="s">
        <v>240</v>
      </c>
      <c r="O22" s="59" t="s">
        <v>240</v>
      </c>
      <c r="S22" s="46" t="s">
        <v>719</v>
      </c>
    </row>
    <row r="23" spans="1:19" ht="28.5" customHeight="1" x14ac:dyDescent="0.3">
      <c r="A23" s="36" t="s">
        <v>721</v>
      </c>
      <c r="B23" s="37" t="s">
        <v>14</v>
      </c>
      <c r="C23" s="46" t="s">
        <v>3221</v>
      </c>
      <c r="D23" s="57" t="s">
        <v>3234</v>
      </c>
      <c r="E23" s="58">
        <v>44347</v>
      </c>
      <c r="F23" s="58">
        <v>44362</v>
      </c>
      <c r="R23" s="59" t="s">
        <v>240</v>
      </c>
      <c r="S23" s="46" t="s">
        <v>722</v>
      </c>
    </row>
    <row r="24" spans="1:19" ht="28.5" customHeight="1" x14ac:dyDescent="0.3">
      <c r="A24" s="36" t="s">
        <v>724</v>
      </c>
      <c r="B24" s="37" t="s">
        <v>14</v>
      </c>
      <c r="C24" s="46" t="s">
        <v>3204</v>
      </c>
      <c r="D24" s="57" t="s">
        <v>3235</v>
      </c>
      <c r="E24" s="58">
        <v>44362</v>
      </c>
      <c r="F24" s="58"/>
      <c r="G24" s="58"/>
      <c r="J24" s="37" t="s">
        <v>3236</v>
      </c>
      <c r="O24" s="59" t="s">
        <v>240</v>
      </c>
      <c r="R24" s="59"/>
      <c r="S24" s="46" t="s">
        <v>3237</v>
      </c>
    </row>
    <row r="25" spans="1:19" ht="28.5" customHeight="1" x14ac:dyDescent="0.3">
      <c r="A25" s="37" t="s">
        <v>731</v>
      </c>
      <c r="B25" s="37" t="s">
        <v>15</v>
      </c>
      <c r="C25" s="46" t="s">
        <v>3219</v>
      </c>
      <c r="D25" s="57" t="s">
        <v>3238</v>
      </c>
      <c r="E25" s="58">
        <v>43902</v>
      </c>
      <c r="F25" s="58"/>
      <c r="H25" s="59" t="s">
        <v>240</v>
      </c>
      <c r="I25" s="59"/>
      <c r="L25" s="59" t="s">
        <v>240</v>
      </c>
      <c r="M25" s="59"/>
      <c r="N25" s="59"/>
      <c r="O25" s="59"/>
      <c r="P25" s="59"/>
      <c r="Q25" s="59"/>
      <c r="R25" s="59"/>
    </row>
    <row r="26" spans="1:19" ht="28.5" customHeight="1" x14ac:dyDescent="0.3">
      <c r="A26" s="37" t="s">
        <v>742</v>
      </c>
      <c r="B26" s="37" t="s">
        <v>15</v>
      </c>
      <c r="C26" s="46" t="s">
        <v>3210</v>
      </c>
      <c r="D26" s="57" t="s">
        <v>3239</v>
      </c>
      <c r="E26" s="58">
        <v>43909</v>
      </c>
      <c r="F26" s="58"/>
      <c r="H26" s="59" t="s">
        <v>240</v>
      </c>
      <c r="I26" s="59"/>
      <c r="L26" s="59"/>
      <c r="M26" s="59"/>
      <c r="N26" s="59"/>
      <c r="O26" s="59" t="s">
        <v>240</v>
      </c>
      <c r="P26" s="59" t="s">
        <v>240</v>
      </c>
      <c r="Q26" s="59"/>
      <c r="R26" s="59"/>
    </row>
    <row r="27" spans="1:19" ht="28.5" customHeight="1" x14ac:dyDescent="0.25">
      <c r="A27" s="37" t="s">
        <v>770</v>
      </c>
      <c r="B27" s="37" t="s">
        <v>15</v>
      </c>
      <c r="C27" s="46" t="s">
        <v>3222</v>
      </c>
      <c r="D27" s="46" t="s">
        <v>3223</v>
      </c>
      <c r="E27" s="58">
        <v>43952</v>
      </c>
      <c r="F27" s="58"/>
      <c r="H27" s="79"/>
      <c r="I27" s="79"/>
      <c r="J27" s="79"/>
      <c r="K27" s="79"/>
      <c r="L27" s="79"/>
      <c r="M27" s="79"/>
      <c r="N27" s="79"/>
      <c r="O27" s="59" t="s">
        <v>240</v>
      </c>
      <c r="P27" s="79"/>
      <c r="Q27" s="79"/>
      <c r="R27" s="79"/>
      <c r="S27" s="79"/>
    </row>
    <row r="28" spans="1:19" ht="28.5" customHeight="1" x14ac:dyDescent="0.3">
      <c r="A28" s="37" t="s">
        <v>822</v>
      </c>
      <c r="B28" s="37" t="s">
        <v>16</v>
      </c>
      <c r="C28" s="46" t="s">
        <v>3212</v>
      </c>
      <c r="D28" s="57" t="s">
        <v>3213</v>
      </c>
      <c r="E28" s="58">
        <v>43906</v>
      </c>
      <c r="F28" s="58"/>
      <c r="K28" s="59" t="s">
        <v>240</v>
      </c>
    </row>
    <row r="29" spans="1:19" ht="28.5" customHeight="1" x14ac:dyDescent="0.3">
      <c r="A29" s="37" t="s">
        <v>868</v>
      </c>
      <c r="B29" s="37" t="s">
        <v>17</v>
      </c>
      <c r="C29" s="46" t="s">
        <v>3204</v>
      </c>
      <c r="D29" s="57" t="s">
        <v>3207</v>
      </c>
      <c r="E29" s="58">
        <v>43909</v>
      </c>
      <c r="F29" s="58">
        <v>43917</v>
      </c>
      <c r="G29" s="58">
        <v>44561</v>
      </c>
      <c r="H29" s="59"/>
      <c r="I29" s="59"/>
      <c r="J29" s="37" t="s">
        <v>3240</v>
      </c>
      <c r="K29" s="59" t="s">
        <v>240</v>
      </c>
      <c r="L29" s="59"/>
      <c r="M29" s="59"/>
      <c r="N29" s="59"/>
      <c r="O29" s="59"/>
      <c r="P29" s="59"/>
      <c r="Q29" s="59"/>
      <c r="R29" s="59"/>
    </row>
    <row r="30" spans="1:19" ht="28.5" customHeight="1" x14ac:dyDescent="0.3">
      <c r="A30" s="37" t="s">
        <v>869</v>
      </c>
      <c r="B30" s="37" t="s">
        <v>17</v>
      </c>
      <c r="C30" s="46" t="s">
        <v>3204</v>
      </c>
      <c r="D30" s="57" t="s">
        <v>3241</v>
      </c>
      <c r="E30" s="58">
        <v>43910</v>
      </c>
      <c r="F30" s="58"/>
      <c r="H30" s="59"/>
      <c r="I30" s="59"/>
      <c r="J30" s="37" t="s">
        <v>3242</v>
      </c>
      <c r="K30" s="59" t="s">
        <v>240</v>
      </c>
      <c r="L30" s="59"/>
      <c r="M30" s="59"/>
      <c r="N30" s="59"/>
      <c r="O30" s="59"/>
      <c r="P30" s="59"/>
      <c r="Q30" s="59"/>
      <c r="R30" s="59"/>
    </row>
    <row r="31" spans="1:19" ht="28.5" customHeight="1" x14ac:dyDescent="0.3">
      <c r="A31" s="37" t="s">
        <v>904</v>
      </c>
      <c r="B31" s="37" t="s">
        <v>18</v>
      </c>
      <c r="C31" s="46" t="s">
        <v>3204</v>
      </c>
      <c r="D31" s="57" t="s">
        <v>3207</v>
      </c>
      <c r="E31" s="58">
        <v>43905</v>
      </c>
      <c r="F31" s="58">
        <v>43909</v>
      </c>
      <c r="H31" s="59" t="s">
        <v>240</v>
      </c>
      <c r="I31" s="59"/>
      <c r="L31" s="59" t="s">
        <v>240</v>
      </c>
      <c r="M31" s="59"/>
      <c r="N31" s="59" t="s">
        <v>240</v>
      </c>
      <c r="O31" s="59"/>
      <c r="P31" s="59"/>
      <c r="Q31" s="59" t="s">
        <v>240</v>
      </c>
      <c r="R31" s="59"/>
    </row>
    <row r="32" spans="1:19" ht="28.5" customHeight="1" x14ac:dyDescent="0.3">
      <c r="A32" s="37" t="s">
        <v>909</v>
      </c>
      <c r="B32" s="37" t="s">
        <v>18</v>
      </c>
      <c r="C32" s="46" t="s">
        <v>3204</v>
      </c>
      <c r="D32" s="57" t="s">
        <v>3241</v>
      </c>
      <c r="E32" s="58">
        <v>43910</v>
      </c>
      <c r="F32" s="58"/>
      <c r="H32" s="59"/>
      <c r="I32" s="59"/>
      <c r="J32" s="37" t="s">
        <v>3242</v>
      </c>
      <c r="K32" s="59" t="s">
        <v>240</v>
      </c>
      <c r="L32" s="59"/>
      <c r="M32" s="59"/>
      <c r="N32" s="59"/>
      <c r="O32" s="59"/>
      <c r="P32" s="59"/>
      <c r="Q32" s="59"/>
      <c r="R32" s="59"/>
    </row>
    <row r="33" spans="1:19" ht="28.5" customHeight="1" x14ac:dyDescent="0.3">
      <c r="A33" s="37" t="s">
        <v>913</v>
      </c>
      <c r="B33" s="37" t="s">
        <v>18</v>
      </c>
      <c r="C33" s="46" t="s">
        <v>3204</v>
      </c>
      <c r="D33" s="57" t="s">
        <v>3241</v>
      </c>
      <c r="E33" s="58">
        <v>43936</v>
      </c>
      <c r="F33" s="58">
        <v>43936</v>
      </c>
      <c r="G33" s="58">
        <v>44651</v>
      </c>
      <c r="H33" s="59" t="s">
        <v>240</v>
      </c>
      <c r="I33" s="59"/>
      <c r="J33" s="37" t="s">
        <v>3243</v>
      </c>
      <c r="K33" s="59" t="s">
        <v>240</v>
      </c>
      <c r="L33" s="59"/>
      <c r="M33" s="59"/>
      <c r="N33" s="59"/>
      <c r="O33" s="59"/>
      <c r="P33" s="59"/>
      <c r="Q33" s="59"/>
      <c r="R33" s="59"/>
    </row>
    <row r="34" spans="1:19" ht="28.5" customHeight="1" x14ac:dyDescent="0.3">
      <c r="A34" s="37" t="s">
        <v>918</v>
      </c>
      <c r="B34" s="37" t="s">
        <v>18</v>
      </c>
      <c r="C34" s="46" t="s">
        <v>3204</v>
      </c>
      <c r="D34" s="57" t="s">
        <v>3241</v>
      </c>
      <c r="E34" s="58">
        <v>43943</v>
      </c>
      <c r="F34" s="58">
        <v>43943</v>
      </c>
      <c r="G34" s="58">
        <v>44196</v>
      </c>
      <c r="H34" s="59" t="s">
        <v>240</v>
      </c>
      <c r="I34" s="59"/>
      <c r="J34" s="37" t="s">
        <v>3243</v>
      </c>
      <c r="K34" s="59" t="s">
        <v>240</v>
      </c>
      <c r="L34" s="59"/>
      <c r="M34" s="59"/>
      <c r="N34" s="59"/>
      <c r="O34" s="59"/>
      <c r="P34" s="59"/>
      <c r="Q34" s="59"/>
      <c r="R34" s="59"/>
    </row>
    <row r="35" spans="1:19" ht="28.5" customHeight="1" x14ac:dyDescent="0.3">
      <c r="A35" s="37" t="s">
        <v>931</v>
      </c>
      <c r="B35" s="37" t="s">
        <v>18</v>
      </c>
      <c r="C35" s="46" t="s">
        <v>3204</v>
      </c>
      <c r="D35" s="57" t="s">
        <v>3241</v>
      </c>
      <c r="E35" s="58">
        <v>43987</v>
      </c>
      <c r="F35" s="58">
        <f>E35</f>
        <v>43987</v>
      </c>
      <c r="G35" s="58">
        <v>44651</v>
      </c>
      <c r="H35" s="59" t="s">
        <v>240</v>
      </c>
      <c r="J35" s="37" t="s">
        <v>3244</v>
      </c>
      <c r="K35" s="59" t="s">
        <v>240</v>
      </c>
      <c r="S35" s="81" t="s">
        <v>1977</v>
      </c>
    </row>
    <row r="36" spans="1:19" ht="28.5" customHeight="1" x14ac:dyDescent="0.3">
      <c r="A36" s="37" t="s">
        <v>936</v>
      </c>
      <c r="B36" s="37" t="s">
        <v>18</v>
      </c>
      <c r="C36" s="46" t="s">
        <v>13</v>
      </c>
      <c r="D36" s="57" t="s">
        <v>3245</v>
      </c>
      <c r="E36" s="58">
        <v>44007</v>
      </c>
      <c r="F36" s="58"/>
      <c r="G36" s="58">
        <v>44651</v>
      </c>
      <c r="K36" s="59" t="s">
        <v>240</v>
      </c>
      <c r="S36" s="81"/>
    </row>
    <row r="37" spans="1:19" ht="28.5" customHeight="1" x14ac:dyDescent="0.3">
      <c r="A37" s="37" t="s">
        <v>940</v>
      </c>
      <c r="B37" s="37" t="s">
        <v>18</v>
      </c>
      <c r="C37" s="46" t="s">
        <v>3204</v>
      </c>
      <c r="D37" s="57" t="s">
        <v>3241</v>
      </c>
      <c r="E37" s="58">
        <v>44029</v>
      </c>
      <c r="F37" s="58">
        <f>E37</f>
        <v>44029</v>
      </c>
      <c r="G37" s="58">
        <v>44651</v>
      </c>
      <c r="H37" s="59" t="s">
        <v>240</v>
      </c>
      <c r="J37" s="37" t="s">
        <v>3246</v>
      </c>
      <c r="K37" s="59" t="s">
        <v>240</v>
      </c>
      <c r="S37" s="81" t="s">
        <v>3247</v>
      </c>
    </row>
    <row r="38" spans="1:19" ht="28.5" customHeight="1" x14ac:dyDescent="0.3">
      <c r="A38" s="37" t="s">
        <v>943</v>
      </c>
      <c r="B38" s="37" t="s">
        <v>18</v>
      </c>
      <c r="C38" s="46" t="s">
        <v>3204</v>
      </c>
      <c r="D38" s="57" t="s">
        <v>3241</v>
      </c>
      <c r="E38" s="58">
        <v>44029</v>
      </c>
      <c r="F38" s="58">
        <f>E38</f>
        <v>44029</v>
      </c>
      <c r="G38" s="58">
        <v>44651</v>
      </c>
      <c r="H38" s="59" t="s">
        <v>240</v>
      </c>
      <c r="J38" s="37" t="s">
        <v>3248</v>
      </c>
      <c r="K38" s="59" t="s">
        <v>240</v>
      </c>
      <c r="S38" s="81" t="s">
        <v>3249</v>
      </c>
    </row>
    <row r="39" spans="1:19" ht="28.5" customHeight="1" x14ac:dyDescent="0.3">
      <c r="A39" s="37" t="s">
        <v>947</v>
      </c>
      <c r="B39" s="37" t="s">
        <v>18</v>
      </c>
      <c r="C39" s="46" t="s">
        <v>3204</v>
      </c>
      <c r="D39" s="57" t="s">
        <v>3241</v>
      </c>
      <c r="E39" s="58">
        <v>44035</v>
      </c>
      <c r="F39" s="58">
        <f>E39</f>
        <v>44035</v>
      </c>
      <c r="G39" s="58">
        <v>44651</v>
      </c>
      <c r="H39" s="59" t="s">
        <v>240</v>
      </c>
      <c r="J39" s="37" t="s">
        <v>3250</v>
      </c>
      <c r="K39" s="59" t="s">
        <v>240</v>
      </c>
      <c r="S39" s="81" t="s">
        <v>1128</v>
      </c>
    </row>
    <row r="40" spans="1:19" ht="28.5" customHeight="1" x14ac:dyDescent="0.3">
      <c r="A40" s="37" t="s">
        <v>950</v>
      </c>
      <c r="B40" s="37" t="s">
        <v>18</v>
      </c>
      <c r="C40" s="46" t="s">
        <v>3204</v>
      </c>
      <c r="D40" s="57" t="s">
        <v>3241</v>
      </c>
      <c r="E40" s="58">
        <v>44061</v>
      </c>
      <c r="F40" s="58">
        <f>E40</f>
        <v>44061</v>
      </c>
      <c r="G40" s="58">
        <v>44651</v>
      </c>
      <c r="H40" s="59" t="s">
        <v>240</v>
      </c>
      <c r="J40" s="37" t="s">
        <v>3251</v>
      </c>
      <c r="K40" s="59" t="s">
        <v>240</v>
      </c>
      <c r="S40" s="81"/>
    </row>
    <row r="41" spans="1:19" ht="28.5" customHeight="1" x14ac:dyDescent="0.3">
      <c r="A41" s="37" t="s">
        <v>953</v>
      </c>
      <c r="B41" s="37" t="s">
        <v>18</v>
      </c>
      <c r="C41" s="46" t="s">
        <v>3204</v>
      </c>
      <c r="D41" s="57" t="s">
        <v>3241</v>
      </c>
      <c r="E41" s="58">
        <v>44061</v>
      </c>
      <c r="F41" s="58">
        <f>E41</f>
        <v>44061</v>
      </c>
      <c r="G41" s="58">
        <v>44651</v>
      </c>
      <c r="H41" s="59" t="s">
        <v>240</v>
      </c>
      <c r="J41" s="37" t="s">
        <v>3252</v>
      </c>
      <c r="K41" s="59" t="s">
        <v>240</v>
      </c>
      <c r="S41" s="81"/>
    </row>
    <row r="42" spans="1:19" ht="28.5" customHeight="1" x14ac:dyDescent="0.3">
      <c r="A42" s="37" t="s">
        <v>996</v>
      </c>
      <c r="B42" s="37" t="s">
        <v>45</v>
      </c>
      <c r="C42" s="46" t="s">
        <v>3204</v>
      </c>
      <c r="D42" s="57" t="s">
        <v>3207</v>
      </c>
      <c r="E42" s="58">
        <v>43905</v>
      </c>
      <c r="F42" s="58">
        <v>43909</v>
      </c>
      <c r="H42" s="59" t="s">
        <v>240</v>
      </c>
      <c r="I42" s="59"/>
      <c r="L42" s="59" t="s">
        <v>240</v>
      </c>
      <c r="M42" s="59"/>
      <c r="N42" s="59" t="s">
        <v>240</v>
      </c>
      <c r="O42" s="59"/>
      <c r="P42" s="59"/>
      <c r="Q42" s="59" t="s">
        <v>240</v>
      </c>
      <c r="R42" s="59"/>
      <c r="S42" s="81"/>
    </row>
    <row r="43" spans="1:19" ht="28.5" customHeight="1" x14ac:dyDescent="0.3">
      <c r="A43" s="37" t="s">
        <v>1066</v>
      </c>
      <c r="B43" s="37" t="s">
        <v>19</v>
      </c>
      <c r="C43" s="46" t="s">
        <v>13</v>
      </c>
      <c r="D43" s="57" t="s">
        <v>3253</v>
      </c>
      <c r="E43" s="58">
        <v>43930</v>
      </c>
      <c r="F43" s="58"/>
      <c r="H43" s="59"/>
      <c r="I43" s="59"/>
      <c r="K43" s="59"/>
      <c r="L43" s="59"/>
      <c r="M43" s="59"/>
      <c r="N43" s="59"/>
      <c r="O43" s="59"/>
      <c r="P43" s="59"/>
      <c r="Q43" s="59"/>
      <c r="R43" s="59" t="s">
        <v>240</v>
      </c>
      <c r="S43" s="46" t="s">
        <v>3254</v>
      </c>
    </row>
    <row r="44" spans="1:19" ht="28.5" customHeight="1" x14ac:dyDescent="0.3">
      <c r="A44" s="37" t="s">
        <v>1069</v>
      </c>
      <c r="B44" s="37" t="s">
        <v>19</v>
      </c>
      <c r="C44" s="46" t="s">
        <v>3212</v>
      </c>
      <c r="D44" s="57" t="s">
        <v>3212</v>
      </c>
      <c r="E44" s="58">
        <v>43942</v>
      </c>
      <c r="F44" s="58"/>
      <c r="H44" s="59"/>
      <c r="I44" s="59"/>
      <c r="J44" s="37" t="s">
        <v>3255</v>
      </c>
      <c r="K44" s="59"/>
      <c r="L44" s="59"/>
      <c r="M44" s="59"/>
      <c r="N44" s="59"/>
      <c r="O44" s="59"/>
      <c r="P44" s="59"/>
      <c r="Q44" s="59"/>
      <c r="R44" s="59"/>
      <c r="S44" s="46" t="s">
        <v>1070</v>
      </c>
    </row>
    <row r="45" spans="1:19" ht="28.5" customHeight="1" x14ac:dyDescent="0.3">
      <c r="A45" s="37" t="s">
        <v>1072</v>
      </c>
      <c r="B45" s="37" t="s">
        <v>19</v>
      </c>
      <c r="C45" s="46" t="s">
        <v>3208</v>
      </c>
      <c r="D45" s="57" t="s">
        <v>3256</v>
      </c>
      <c r="E45" s="58">
        <v>43943</v>
      </c>
      <c r="F45" s="58">
        <v>43957</v>
      </c>
      <c r="H45" s="59" t="s">
        <v>240</v>
      </c>
      <c r="I45" s="59"/>
      <c r="J45" s="37" t="s">
        <v>3033</v>
      </c>
      <c r="K45" s="59" t="s">
        <v>240</v>
      </c>
      <c r="L45" s="59"/>
      <c r="M45" s="59"/>
      <c r="N45" s="59"/>
      <c r="O45" s="59"/>
      <c r="P45" s="59"/>
      <c r="Q45" s="59"/>
      <c r="R45" s="59"/>
      <c r="S45" s="46" t="s">
        <v>3257</v>
      </c>
    </row>
    <row r="46" spans="1:19" ht="28.5" customHeight="1" x14ac:dyDescent="0.3">
      <c r="A46" s="37" t="s">
        <v>1083</v>
      </c>
      <c r="B46" s="37" t="s">
        <v>20</v>
      </c>
      <c r="C46" s="46" t="s">
        <v>3210</v>
      </c>
      <c r="D46" s="57" t="s">
        <v>3258</v>
      </c>
      <c r="E46" s="58">
        <v>43914</v>
      </c>
      <c r="F46" s="58"/>
      <c r="H46" s="59"/>
      <c r="I46" s="59"/>
      <c r="K46" s="59"/>
      <c r="L46" s="59" t="s">
        <v>240</v>
      </c>
      <c r="M46" s="59"/>
      <c r="N46" s="59" t="s">
        <v>240</v>
      </c>
      <c r="O46" s="59"/>
      <c r="P46" s="59"/>
      <c r="Q46" s="59"/>
      <c r="R46" s="59"/>
    </row>
    <row r="47" spans="1:19" ht="28.5" customHeight="1" x14ac:dyDescent="0.3">
      <c r="A47" s="37" t="s">
        <v>1077</v>
      </c>
      <c r="B47" s="37" t="s">
        <v>20</v>
      </c>
      <c r="C47" s="46" t="s">
        <v>3204</v>
      </c>
      <c r="D47" s="57" t="s">
        <v>3241</v>
      </c>
      <c r="E47" s="58">
        <v>44035</v>
      </c>
      <c r="F47" s="58">
        <f>E47</f>
        <v>44035</v>
      </c>
      <c r="G47" s="58">
        <v>44651</v>
      </c>
      <c r="H47" s="59" t="s">
        <v>240</v>
      </c>
      <c r="J47" s="37" t="s">
        <v>3250</v>
      </c>
      <c r="K47" s="59" t="s">
        <v>240</v>
      </c>
      <c r="S47" s="81" t="s">
        <v>1128</v>
      </c>
    </row>
    <row r="48" spans="1:19" ht="28.5" customHeight="1" x14ac:dyDescent="0.3">
      <c r="A48" s="37" t="s">
        <v>1136</v>
      </c>
      <c r="B48" s="37" t="s">
        <v>20</v>
      </c>
      <c r="C48" s="46" t="s">
        <v>3210</v>
      </c>
      <c r="D48" s="57" t="s">
        <v>3259</v>
      </c>
      <c r="E48" s="58">
        <v>44082</v>
      </c>
      <c r="F48" s="58"/>
      <c r="H48" s="59" t="s">
        <v>240</v>
      </c>
      <c r="I48" s="59"/>
      <c r="K48" s="59" t="s">
        <v>240</v>
      </c>
      <c r="L48" s="59"/>
      <c r="M48" s="59"/>
      <c r="N48" s="59"/>
      <c r="O48" s="59"/>
      <c r="P48" s="59"/>
      <c r="Q48" s="59"/>
      <c r="R48" s="59"/>
      <c r="S48" s="81"/>
    </row>
    <row r="49" spans="1:19" ht="28.5" customHeight="1" x14ac:dyDescent="0.3">
      <c r="A49" s="37" t="s">
        <v>1185</v>
      </c>
      <c r="B49" s="37" t="s">
        <v>22</v>
      </c>
      <c r="C49" s="46" t="s">
        <v>3212</v>
      </c>
      <c r="D49" s="57" t="s">
        <v>3212</v>
      </c>
      <c r="E49" s="58">
        <v>43892</v>
      </c>
      <c r="F49" s="58"/>
      <c r="H49" s="59"/>
      <c r="I49" s="59"/>
      <c r="K49" s="59"/>
      <c r="L49" s="59"/>
      <c r="M49" s="59"/>
      <c r="N49" s="59"/>
      <c r="O49" s="59"/>
      <c r="P49" s="59"/>
      <c r="Q49" s="59"/>
      <c r="R49" s="59" t="s">
        <v>240</v>
      </c>
      <c r="S49" s="81"/>
    </row>
    <row r="50" spans="1:19" ht="28.5" customHeight="1" x14ac:dyDescent="0.3">
      <c r="A50" s="37" t="s">
        <v>1180</v>
      </c>
      <c r="B50" s="37" t="s">
        <v>22</v>
      </c>
      <c r="C50" s="46" t="s">
        <v>3221</v>
      </c>
      <c r="D50" s="57" t="s">
        <v>3221</v>
      </c>
      <c r="E50" s="58">
        <v>43892</v>
      </c>
      <c r="F50" s="58"/>
      <c r="R50" s="59" t="s">
        <v>240</v>
      </c>
      <c r="S50" s="81" t="s">
        <v>3260</v>
      </c>
    </row>
    <row r="51" spans="1:19" ht="28.5" customHeight="1" x14ac:dyDescent="0.3">
      <c r="A51" s="37" t="s">
        <v>1187</v>
      </c>
      <c r="B51" s="37" t="s">
        <v>22</v>
      </c>
      <c r="C51" s="46" t="s">
        <v>3204</v>
      </c>
      <c r="D51" s="57" t="s">
        <v>3261</v>
      </c>
      <c r="E51" s="58">
        <v>43895</v>
      </c>
      <c r="F51" s="58">
        <v>43896</v>
      </c>
      <c r="G51" s="58">
        <v>44990</v>
      </c>
      <c r="H51" s="59"/>
      <c r="I51" s="59"/>
      <c r="J51" s="37" t="s">
        <v>3262</v>
      </c>
      <c r="K51" s="59"/>
      <c r="L51" s="59"/>
      <c r="M51" s="59"/>
      <c r="N51" s="59"/>
      <c r="O51" s="59"/>
      <c r="P51" s="59"/>
      <c r="Q51" s="59"/>
      <c r="R51" s="59" t="s">
        <v>240</v>
      </c>
      <c r="S51" s="46" t="s">
        <v>3263</v>
      </c>
    </row>
    <row r="52" spans="1:19" ht="28.5" customHeight="1" x14ac:dyDescent="0.3">
      <c r="A52" s="37" t="s">
        <v>1195</v>
      </c>
      <c r="B52" s="37" t="s">
        <v>22</v>
      </c>
      <c r="C52" s="46" t="s">
        <v>3210</v>
      </c>
      <c r="D52" s="57" t="s">
        <v>3210</v>
      </c>
      <c r="E52" s="58">
        <v>43909</v>
      </c>
      <c r="F52" s="58"/>
      <c r="H52" s="59" t="s">
        <v>240</v>
      </c>
      <c r="I52" s="59"/>
      <c r="K52" s="59"/>
      <c r="L52" s="59"/>
      <c r="M52" s="59"/>
      <c r="N52" s="59" t="s">
        <v>240</v>
      </c>
      <c r="O52" s="59"/>
      <c r="P52" s="59"/>
      <c r="Q52" s="59"/>
      <c r="R52" s="59"/>
    </row>
    <row r="53" spans="1:19" ht="28.5" customHeight="1" x14ac:dyDescent="0.3">
      <c r="A53" s="37" t="s">
        <v>1260</v>
      </c>
      <c r="B53" s="37" t="s">
        <v>23</v>
      </c>
      <c r="C53" s="46" t="s">
        <v>3210</v>
      </c>
      <c r="D53" s="57" t="s">
        <v>3264</v>
      </c>
      <c r="E53" s="58">
        <v>43906</v>
      </c>
      <c r="F53" s="58"/>
      <c r="H53" s="71"/>
      <c r="I53" s="59"/>
      <c r="J53" s="37" t="s">
        <v>3265</v>
      </c>
      <c r="K53" s="59" t="s">
        <v>240</v>
      </c>
      <c r="L53" s="59"/>
      <c r="M53" s="59"/>
      <c r="N53" s="59"/>
      <c r="O53" s="59"/>
      <c r="P53" s="59"/>
      <c r="Q53" s="59"/>
      <c r="R53" s="59"/>
      <c r="S53" s="46" t="s">
        <v>3266</v>
      </c>
    </row>
    <row r="54" spans="1:19" ht="28.5" customHeight="1" x14ac:dyDescent="0.3">
      <c r="A54" s="37" t="s">
        <v>1298</v>
      </c>
      <c r="B54" s="37" t="s">
        <v>21</v>
      </c>
      <c r="C54" s="46" t="s">
        <v>3210</v>
      </c>
      <c r="D54" s="57" t="s">
        <v>3264</v>
      </c>
      <c r="E54" s="58">
        <v>43902</v>
      </c>
      <c r="F54" s="58">
        <v>43906</v>
      </c>
      <c r="H54" s="59" t="s">
        <v>240</v>
      </c>
      <c r="I54" s="59"/>
      <c r="K54" s="59" t="s">
        <v>240</v>
      </c>
      <c r="L54" s="59"/>
      <c r="M54" s="59"/>
      <c r="N54" s="59"/>
      <c r="O54" s="59"/>
      <c r="P54" s="59"/>
      <c r="Q54" s="59"/>
      <c r="R54" s="59"/>
    </row>
    <row r="55" spans="1:19" ht="28.5" customHeight="1" x14ac:dyDescent="0.3">
      <c r="A55" s="37" t="s">
        <v>1366</v>
      </c>
      <c r="B55" s="37" t="s">
        <v>21</v>
      </c>
      <c r="C55" s="46" t="s">
        <v>3204</v>
      </c>
      <c r="D55" s="57" t="s">
        <v>3267</v>
      </c>
      <c r="E55" s="58">
        <v>44039</v>
      </c>
      <c r="F55" s="58"/>
      <c r="G55" s="58">
        <v>44878</v>
      </c>
      <c r="H55" s="59"/>
      <c r="I55" s="59"/>
      <c r="J55" s="37" t="s">
        <v>3268</v>
      </c>
      <c r="K55" s="59" t="s">
        <v>240</v>
      </c>
      <c r="L55" s="59"/>
      <c r="M55" s="59"/>
      <c r="N55" s="59"/>
      <c r="O55" s="59"/>
      <c r="P55" s="59"/>
      <c r="Q55" s="59"/>
      <c r="R55" s="59"/>
    </row>
    <row r="56" spans="1:19" ht="28.5" customHeight="1" x14ac:dyDescent="0.3">
      <c r="A56" s="37" t="s">
        <v>1452</v>
      </c>
      <c r="B56" s="37" t="s">
        <v>24</v>
      </c>
      <c r="C56" s="46" t="s">
        <v>3204</v>
      </c>
      <c r="D56" s="57" t="s">
        <v>3207</v>
      </c>
      <c r="E56" s="58">
        <v>43905</v>
      </c>
      <c r="F56" s="58">
        <v>43909</v>
      </c>
      <c r="H56" s="59" t="s">
        <v>240</v>
      </c>
      <c r="I56" s="59"/>
      <c r="L56" s="59" t="s">
        <v>240</v>
      </c>
      <c r="M56" s="59"/>
      <c r="N56" s="59" t="s">
        <v>240</v>
      </c>
      <c r="O56" s="59"/>
      <c r="P56" s="59"/>
      <c r="Q56" s="59" t="s">
        <v>240</v>
      </c>
      <c r="R56" s="59"/>
    </row>
    <row r="57" spans="1:19" ht="28.5" customHeight="1" x14ac:dyDescent="0.3">
      <c r="A57" s="37" t="s">
        <v>1465</v>
      </c>
      <c r="B57" s="37" t="s">
        <v>24</v>
      </c>
      <c r="C57" s="46" t="s">
        <v>3204</v>
      </c>
      <c r="D57" s="57" t="s">
        <v>3269</v>
      </c>
      <c r="E57" s="58">
        <v>43921</v>
      </c>
      <c r="F57" s="58"/>
      <c r="H57" s="59"/>
      <c r="I57" s="59"/>
      <c r="J57" s="37" t="s">
        <v>3270</v>
      </c>
      <c r="K57" s="59" t="s">
        <v>240</v>
      </c>
      <c r="L57" s="59"/>
      <c r="M57" s="59"/>
      <c r="N57" s="59"/>
      <c r="O57" s="59"/>
      <c r="P57" s="59"/>
      <c r="Q57" s="59"/>
      <c r="R57" s="59"/>
    </row>
    <row r="58" spans="1:19" ht="28.5" customHeight="1" x14ac:dyDescent="0.3">
      <c r="A58" s="37" t="s">
        <v>1517</v>
      </c>
      <c r="B58" s="37" t="s">
        <v>26</v>
      </c>
      <c r="C58" s="46" t="s">
        <v>3204</v>
      </c>
      <c r="D58" s="57" t="s">
        <v>3261</v>
      </c>
      <c r="E58" s="58">
        <v>43895</v>
      </c>
      <c r="F58" s="58">
        <v>43896</v>
      </c>
      <c r="G58" s="58">
        <v>44990</v>
      </c>
      <c r="H58" s="71"/>
      <c r="I58" s="71"/>
      <c r="J58" s="37" t="s">
        <v>3271</v>
      </c>
      <c r="K58" s="59"/>
      <c r="L58" s="59"/>
      <c r="M58" s="59"/>
      <c r="N58" s="59"/>
      <c r="O58" s="59"/>
      <c r="P58" s="59"/>
      <c r="Q58" s="59"/>
      <c r="R58" s="59" t="s">
        <v>240</v>
      </c>
      <c r="S58" s="46" t="s">
        <v>3263</v>
      </c>
    </row>
    <row r="59" spans="1:19" ht="28.5" customHeight="1" x14ac:dyDescent="0.3">
      <c r="A59" s="37" t="s">
        <v>1528</v>
      </c>
      <c r="B59" s="37" t="s">
        <v>26</v>
      </c>
      <c r="C59" s="46" t="s">
        <v>3204</v>
      </c>
      <c r="D59" s="57" t="s">
        <v>3207</v>
      </c>
      <c r="E59" s="58">
        <v>43909</v>
      </c>
      <c r="F59" s="58">
        <v>43916</v>
      </c>
      <c r="G59" s="58">
        <v>44561</v>
      </c>
      <c r="H59" s="59"/>
      <c r="I59" s="59"/>
      <c r="J59" s="37" t="s">
        <v>3181</v>
      </c>
      <c r="K59" s="59" t="s">
        <v>240</v>
      </c>
      <c r="L59" s="59"/>
      <c r="M59" s="59"/>
      <c r="N59" s="59"/>
      <c r="O59" s="59"/>
      <c r="P59" s="59"/>
      <c r="Q59" s="59"/>
      <c r="R59" s="59"/>
    </row>
    <row r="60" spans="1:19" ht="28.5" customHeight="1" x14ac:dyDescent="0.3">
      <c r="A60" s="37" t="s">
        <v>1553</v>
      </c>
      <c r="B60" s="37" t="s">
        <v>26</v>
      </c>
      <c r="C60" s="46" t="s">
        <v>13</v>
      </c>
      <c r="D60" s="57" t="s">
        <v>3272</v>
      </c>
      <c r="E60" s="58">
        <v>44012</v>
      </c>
      <c r="F60" s="58">
        <v>44102</v>
      </c>
      <c r="H60" s="59" t="s">
        <v>240</v>
      </c>
      <c r="K60" s="59" t="s">
        <v>240</v>
      </c>
    </row>
    <row r="61" spans="1:19" ht="28.5" customHeight="1" x14ac:dyDescent="0.3">
      <c r="A61" s="37" t="s">
        <v>1572</v>
      </c>
      <c r="B61" s="37" t="s">
        <v>26</v>
      </c>
      <c r="C61" s="46" t="s">
        <v>3204</v>
      </c>
      <c r="D61" s="57" t="s">
        <v>3227</v>
      </c>
      <c r="E61" s="58">
        <v>44126</v>
      </c>
      <c r="F61" s="58"/>
      <c r="G61" s="58">
        <v>45941</v>
      </c>
      <c r="J61" s="37" t="s">
        <v>3273</v>
      </c>
      <c r="L61" s="59" t="s">
        <v>240</v>
      </c>
      <c r="O61" s="59" t="s">
        <v>240</v>
      </c>
      <c r="S61" s="46" t="s">
        <v>1573</v>
      </c>
    </row>
    <row r="62" spans="1:19" ht="28.5" customHeight="1" x14ac:dyDescent="0.3">
      <c r="A62" s="36" t="s">
        <v>1583</v>
      </c>
      <c r="B62" s="37" t="s">
        <v>26</v>
      </c>
      <c r="C62" s="46" t="s">
        <v>3204</v>
      </c>
      <c r="D62" s="57" t="s">
        <v>3274</v>
      </c>
      <c r="E62" s="58">
        <v>44256</v>
      </c>
      <c r="F62" s="58">
        <v>44256</v>
      </c>
      <c r="G62" s="58">
        <v>46081</v>
      </c>
      <c r="J62" s="37" t="s">
        <v>3215</v>
      </c>
      <c r="R62" s="59" t="s">
        <v>240</v>
      </c>
      <c r="S62" s="46" t="s">
        <v>3216</v>
      </c>
    </row>
    <row r="63" spans="1:19" ht="28.5" customHeight="1" x14ac:dyDescent="0.3">
      <c r="A63" s="36" t="s">
        <v>1589</v>
      </c>
      <c r="B63" s="37" t="s">
        <v>26</v>
      </c>
      <c r="C63" s="46" t="s">
        <v>3204</v>
      </c>
      <c r="D63" s="57" t="s">
        <v>3275</v>
      </c>
      <c r="E63" s="58">
        <v>44420</v>
      </c>
      <c r="F63" s="58">
        <v>44420</v>
      </c>
      <c r="G63" s="58">
        <v>45516</v>
      </c>
      <c r="J63" s="37" t="s">
        <v>3276</v>
      </c>
      <c r="K63" s="59" t="s">
        <v>240</v>
      </c>
    </row>
    <row r="64" spans="1:19" ht="28.5" customHeight="1" x14ac:dyDescent="0.3">
      <c r="A64" s="37" t="s">
        <v>1624</v>
      </c>
      <c r="B64" s="37" t="s">
        <v>28</v>
      </c>
      <c r="C64" s="46" t="s">
        <v>13</v>
      </c>
      <c r="D64" s="57" t="s">
        <v>3277</v>
      </c>
      <c r="E64" s="58">
        <v>43899</v>
      </c>
      <c r="F64" s="58"/>
      <c r="H64" s="59"/>
      <c r="I64" s="59"/>
      <c r="K64" s="59"/>
      <c r="L64" s="59"/>
      <c r="M64" s="59"/>
      <c r="N64" s="59"/>
      <c r="O64" s="59" t="s">
        <v>240</v>
      </c>
      <c r="P64" s="59" t="s">
        <v>240</v>
      </c>
      <c r="Q64" s="59"/>
      <c r="R64" s="59"/>
    </row>
    <row r="65" spans="1:19" ht="28.5" customHeight="1" x14ac:dyDescent="0.3">
      <c r="A65" s="37" t="s">
        <v>1630</v>
      </c>
      <c r="B65" s="37" t="s">
        <v>28</v>
      </c>
      <c r="C65" s="46" t="s">
        <v>3204</v>
      </c>
      <c r="D65" s="57" t="s">
        <v>3207</v>
      </c>
      <c r="E65" s="58">
        <v>43909</v>
      </c>
      <c r="F65" s="58">
        <v>43916</v>
      </c>
      <c r="G65" s="58">
        <v>44561</v>
      </c>
      <c r="H65" s="71"/>
      <c r="I65" s="71"/>
      <c r="J65" s="37" t="s">
        <v>3181</v>
      </c>
      <c r="K65" s="59" t="s">
        <v>240</v>
      </c>
      <c r="L65" s="59"/>
      <c r="M65" s="59"/>
      <c r="N65" s="59"/>
      <c r="O65" s="59"/>
      <c r="P65" s="59"/>
      <c r="Q65" s="59"/>
      <c r="R65" s="59"/>
    </row>
    <row r="66" spans="1:19" ht="28.5" customHeight="1" x14ac:dyDescent="0.3">
      <c r="A66" s="37" t="s">
        <v>1718</v>
      </c>
      <c r="B66" s="37" t="s">
        <v>27</v>
      </c>
      <c r="C66" s="46" t="s">
        <v>3204</v>
      </c>
      <c r="D66" s="57" t="s">
        <v>3207</v>
      </c>
      <c r="E66" s="58">
        <v>44092</v>
      </c>
      <c r="F66" s="58"/>
      <c r="G66" s="58"/>
      <c r="H66" s="71"/>
      <c r="I66" s="71"/>
      <c r="J66" s="37" t="s">
        <v>3278</v>
      </c>
      <c r="K66" s="59" t="s">
        <v>240</v>
      </c>
      <c r="L66" s="59"/>
      <c r="M66" s="59"/>
      <c r="N66" s="59"/>
      <c r="O66" s="59"/>
      <c r="P66" s="59"/>
      <c r="Q66" s="59"/>
      <c r="R66" s="59"/>
    </row>
    <row r="67" spans="1:19" ht="28.5" customHeight="1" x14ac:dyDescent="0.3">
      <c r="A67" s="37" t="s">
        <v>1746</v>
      </c>
      <c r="B67" s="37" t="s">
        <v>31</v>
      </c>
      <c r="C67" s="46" t="s">
        <v>3204</v>
      </c>
      <c r="D67" s="57" t="s">
        <v>3207</v>
      </c>
      <c r="E67" s="58">
        <v>43909</v>
      </c>
      <c r="F67" s="58">
        <v>43916</v>
      </c>
      <c r="G67" s="58">
        <v>44561</v>
      </c>
      <c r="H67" s="59"/>
      <c r="I67" s="59"/>
      <c r="J67" s="37" t="s">
        <v>3240</v>
      </c>
      <c r="K67" s="59" t="s">
        <v>240</v>
      </c>
      <c r="L67" s="59"/>
      <c r="M67" s="59"/>
      <c r="N67" s="59"/>
      <c r="O67" s="59"/>
      <c r="P67" s="59"/>
      <c r="Q67" s="59"/>
      <c r="R67" s="59"/>
    </row>
    <row r="68" spans="1:19" ht="28.5" customHeight="1" x14ac:dyDescent="0.3">
      <c r="A68" s="37" t="s">
        <v>1786</v>
      </c>
      <c r="B68" s="37" t="s">
        <v>30</v>
      </c>
      <c r="C68" s="46" t="s">
        <v>3204</v>
      </c>
      <c r="D68" s="57" t="s">
        <v>3207</v>
      </c>
      <c r="E68" s="58">
        <v>43909</v>
      </c>
      <c r="F68" s="58">
        <v>43916</v>
      </c>
      <c r="G68" s="58">
        <v>44561</v>
      </c>
      <c r="H68" s="71"/>
      <c r="I68" s="71"/>
      <c r="J68" s="37" t="s">
        <v>3240</v>
      </c>
      <c r="K68" s="59" t="s">
        <v>240</v>
      </c>
      <c r="L68" s="59"/>
      <c r="M68" s="59"/>
      <c r="N68" s="59"/>
      <c r="O68" s="59"/>
      <c r="P68" s="59"/>
      <c r="Q68" s="59"/>
      <c r="R68" s="59"/>
    </row>
    <row r="69" spans="1:19" ht="28.5" customHeight="1" x14ac:dyDescent="0.3">
      <c r="A69" s="37" t="s">
        <v>1829</v>
      </c>
      <c r="B69" s="37" t="s">
        <v>32</v>
      </c>
      <c r="C69" s="46" t="s">
        <v>3210</v>
      </c>
      <c r="D69" s="57" t="s">
        <v>3279</v>
      </c>
      <c r="E69" s="58">
        <v>43906</v>
      </c>
      <c r="F69" s="58"/>
      <c r="H69" s="71"/>
      <c r="I69" s="71"/>
      <c r="K69" s="59"/>
      <c r="L69" s="59"/>
      <c r="M69" s="59"/>
      <c r="N69" s="59"/>
      <c r="O69" s="59"/>
      <c r="P69" s="59"/>
      <c r="Q69" s="59"/>
      <c r="R69" s="59" t="s">
        <v>240</v>
      </c>
      <c r="S69" s="46" t="s">
        <v>1830</v>
      </c>
    </row>
    <row r="70" spans="1:19" ht="28.5" customHeight="1" x14ac:dyDescent="0.3">
      <c r="A70" s="37" t="s">
        <v>1838</v>
      </c>
      <c r="B70" s="37" t="s">
        <v>32</v>
      </c>
      <c r="C70" s="46" t="s">
        <v>3221</v>
      </c>
      <c r="D70" s="57" t="s">
        <v>3221</v>
      </c>
      <c r="E70" s="58">
        <v>43916</v>
      </c>
      <c r="F70" s="58"/>
      <c r="L70" s="59"/>
      <c r="M70" s="59"/>
      <c r="N70" s="59"/>
      <c r="O70" s="59"/>
      <c r="P70" s="59"/>
      <c r="Q70" s="59"/>
      <c r="R70" s="59" t="s">
        <v>240</v>
      </c>
      <c r="S70" s="81" t="s">
        <v>1837</v>
      </c>
    </row>
    <row r="71" spans="1:19" ht="28.5" customHeight="1" x14ac:dyDescent="0.25">
      <c r="A71" s="37" t="s">
        <v>1849</v>
      </c>
      <c r="B71" s="37" t="s">
        <v>32</v>
      </c>
      <c r="C71" s="46" t="s">
        <v>3222</v>
      </c>
      <c r="D71" s="46" t="s">
        <v>3223</v>
      </c>
      <c r="E71" s="58">
        <v>43979</v>
      </c>
      <c r="F71" s="58"/>
      <c r="H71" s="79"/>
      <c r="I71" s="79"/>
      <c r="J71" s="79"/>
      <c r="K71" s="59" t="s">
        <v>240</v>
      </c>
      <c r="L71" s="79"/>
      <c r="M71" s="79"/>
      <c r="N71" s="79"/>
      <c r="O71" s="79"/>
      <c r="P71" s="79"/>
      <c r="Q71" s="79"/>
      <c r="R71" s="79"/>
      <c r="S71" s="81"/>
    </row>
    <row r="72" spans="1:19" ht="28.5" customHeight="1" x14ac:dyDescent="0.3">
      <c r="A72" s="37" t="s">
        <v>1964</v>
      </c>
      <c r="B72" s="37" t="s">
        <v>35</v>
      </c>
      <c r="C72" s="46" t="s">
        <v>3204</v>
      </c>
      <c r="D72" s="57" t="s">
        <v>3241</v>
      </c>
      <c r="E72" s="58">
        <v>43987</v>
      </c>
      <c r="F72" s="58">
        <f>E72</f>
        <v>43987</v>
      </c>
      <c r="G72" s="58">
        <v>44651</v>
      </c>
      <c r="H72" s="59" t="s">
        <v>240</v>
      </c>
      <c r="J72" s="37" t="s">
        <v>3244</v>
      </c>
      <c r="K72" s="59" t="s">
        <v>240</v>
      </c>
      <c r="S72" s="81" t="s">
        <v>1977</v>
      </c>
    </row>
    <row r="73" spans="1:19" ht="28.5" customHeight="1" x14ac:dyDescent="0.3">
      <c r="A73" s="36" t="s">
        <v>1999</v>
      </c>
      <c r="B73" s="37" t="s">
        <v>36</v>
      </c>
      <c r="C73" s="46" t="s">
        <v>3210</v>
      </c>
      <c r="D73" s="46" t="s">
        <v>3264</v>
      </c>
      <c r="E73" s="58">
        <v>43900</v>
      </c>
      <c r="F73" s="58"/>
      <c r="J73" s="37" t="s">
        <v>3280</v>
      </c>
      <c r="O73" s="59" t="s">
        <v>240</v>
      </c>
      <c r="S73" s="46" t="s">
        <v>3281</v>
      </c>
    </row>
    <row r="74" spans="1:19" ht="28.5" customHeight="1" x14ac:dyDescent="0.3">
      <c r="A74" s="37" t="s">
        <v>2107</v>
      </c>
      <c r="B74" s="37" t="s">
        <v>40</v>
      </c>
      <c r="C74" s="46" t="s">
        <v>3204</v>
      </c>
      <c r="D74" s="57" t="s">
        <v>3207</v>
      </c>
      <c r="E74" s="58">
        <v>43909</v>
      </c>
      <c r="F74" s="58">
        <v>43916</v>
      </c>
      <c r="G74" s="58">
        <v>44561</v>
      </c>
      <c r="H74" s="68"/>
      <c r="I74" s="59"/>
      <c r="J74" s="37" t="s">
        <v>3181</v>
      </c>
      <c r="K74" s="59" t="s">
        <v>240</v>
      </c>
      <c r="L74" s="59"/>
      <c r="M74" s="59"/>
      <c r="N74" s="59"/>
      <c r="O74" s="59"/>
      <c r="P74" s="59"/>
      <c r="Q74" s="59"/>
      <c r="R74" s="59"/>
    </row>
    <row r="75" spans="1:19" ht="28.5" customHeight="1" x14ac:dyDescent="0.3">
      <c r="A75" s="37" t="s">
        <v>2146</v>
      </c>
      <c r="B75" s="37" t="s">
        <v>38</v>
      </c>
      <c r="C75" s="46" t="s">
        <v>13</v>
      </c>
      <c r="D75" s="57" t="s">
        <v>3282</v>
      </c>
      <c r="E75" s="58">
        <v>43866</v>
      </c>
      <c r="F75" s="58"/>
      <c r="H75" s="71"/>
      <c r="I75" s="71"/>
      <c r="K75" s="59"/>
      <c r="L75" s="59"/>
      <c r="M75" s="59"/>
      <c r="N75" s="59"/>
      <c r="O75" s="59"/>
      <c r="P75" s="59"/>
      <c r="Q75" s="59"/>
      <c r="R75" s="59" t="s">
        <v>240</v>
      </c>
      <c r="S75" s="46" t="s">
        <v>3283</v>
      </c>
    </row>
    <row r="76" spans="1:19" s="78" customFormat="1" ht="28.5" customHeight="1" x14ac:dyDescent="0.3">
      <c r="A76" s="37" t="s">
        <v>2149</v>
      </c>
      <c r="B76" s="37" t="s">
        <v>38</v>
      </c>
      <c r="C76" s="46" t="s">
        <v>3204</v>
      </c>
      <c r="D76" s="57" t="s">
        <v>3207</v>
      </c>
      <c r="E76" s="58">
        <v>43909</v>
      </c>
      <c r="F76" s="58">
        <v>43916</v>
      </c>
      <c r="G76" s="58">
        <v>44561</v>
      </c>
      <c r="H76" s="59"/>
      <c r="I76" s="59"/>
      <c r="J76" s="37" t="s">
        <v>3181</v>
      </c>
      <c r="K76" s="59" t="s">
        <v>240</v>
      </c>
      <c r="L76" s="59"/>
      <c r="M76" s="59"/>
      <c r="N76" s="59"/>
      <c r="O76" s="59"/>
      <c r="P76" s="59"/>
      <c r="Q76" s="59"/>
      <c r="R76" s="59"/>
      <c r="S76" s="46"/>
    </row>
    <row r="77" spans="1:19" s="79" customFormat="1" ht="28.5" customHeight="1" x14ac:dyDescent="0.25">
      <c r="A77" s="37" t="s">
        <v>2150</v>
      </c>
      <c r="B77" s="37" t="s">
        <v>38</v>
      </c>
      <c r="C77" s="46" t="s">
        <v>13</v>
      </c>
      <c r="D77" s="57" t="s">
        <v>3284</v>
      </c>
      <c r="E77" s="58">
        <v>43920</v>
      </c>
      <c r="F77" s="58"/>
      <c r="G77" s="80"/>
      <c r="H77" s="37"/>
      <c r="I77" s="37"/>
      <c r="J77" s="37"/>
      <c r="K77" s="37"/>
      <c r="L77" s="37"/>
      <c r="M77" s="37"/>
      <c r="N77" s="37"/>
      <c r="O77" s="37"/>
      <c r="P77" s="37"/>
      <c r="Q77" s="37"/>
      <c r="R77" s="59" t="s">
        <v>240</v>
      </c>
      <c r="S77" s="81" t="s">
        <v>3285</v>
      </c>
    </row>
    <row r="78" spans="1:19" s="79" customFormat="1" ht="28.5" customHeight="1" x14ac:dyDescent="0.25">
      <c r="A78" s="37" t="s">
        <v>2156</v>
      </c>
      <c r="B78" s="37" t="s">
        <v>38</v>
      </c>
      <c r="C78" s="46" t="s">
        <v>3210</v>
      </c>
      <c r="D78" s="57" t="s">
        <v>3210</v>
      </c>
      <c r="E78" s="58">
        <v>43921</v>
      </c>
      <c r="F78" s="58"/>
      <c r="G78" s="37"/>
      <c r="H78" s="59"/>
      <c r="I78" s="59"/>
      <c r="J78" s="37"/>
      <c r="K78" s="59"/>
      <c r="L78" s="59"/>
      <c r="M78" s="59"/>
      <c r="N78" s="59"/>
      <c r="O78" s="59" t="s">
        <v>240</v>
      </c>
      <c r="P78" s="59"/>
      <c r="Q78" s="59"/>
      <c r="R78" s="59"/>
      <c r="S78" s="46"/>
    </row>
    <row r="79" spans="1:19" s="78" customFormat="1" ht="28.5" customHeight="1" x14ac:dyDescent="0.3">
      <c r="A79" s="36" t="s">
        <v>2171</v>
      </c>
      <c r="B79" s="37" t="s">
        <v>38</v>
      </c>
      <c r="C79" s="46" t="s">
        <v>3204</v>
      </c>
      <c r="D79" s="57" t="s">
        <v>3210</v>
      </c>
      <c r="E79" s="58">
        <v>44158</v>
      </c>
      <c r="F79" s="58"/>
      <c r="G79" s="37"/>
      <c r="H79" s="37"/>
      <c r="I79" s="37"/>
      <c r="J79" s="37" t="s">
        <v>3286</v>
      </c>
      <c r="K79" s="59" t="s">
        <v>240</v>
      </c>
      <c r="L79" s="37"/>
      <c r="M79" s="37"/>
      <c r="N79" s="37"/>
      <c r="O79" s="37"/>
      <c r="P79" s="37"/>
      <c r="Q79" s="37"/>
      <c r="R79" s="37"/>
      <c r="S79" s="46"/>
    </row>
    <row r="80" spans="1:19" ht="28.5" customHeight="1" x14ac:dyDescent="0.3">
      <c r="A80" s="37" t="s">
        <v>2193</v>
      </c>
      <c r="B80" s="37" t="s">
        <v>42</v>
      </c>
      <c r="C80" s="46" t="s">
        <v>3204</v>
      </c>
      <c r="D80" s="57" t="s">
        <v>3269</v>
      </c>
      <c r="E80" s="58">
        <v>43921</v>
      </c>
      <c r="F80" s="58"/>
      <c r="H80" s="59"/>
      <c r="I80" s="59"/>
      <c r="J80" s="37" t="s">
        <v>3287</v>
      </c>
      <c r="K80" s="59" t="s">
        <v>240</v>
      </c>
      <c r="L80" s="59"/>
      <c r="M80" s="59"/>
      <c r="N80" s="59"/>
      <c r="O80" s="59"/>
      <c r="P80" s="59"/>
      <c r="Q80" s="59"/>
      <c r="R80" s="59"/>
    </row>
    <row r="81" spans="1:19" ht="28.5" customHeight="1" x14ac:dyDescent="0.3">
      <c r="A81" s="36" t="s">
        <v>2210</v>
      </c>
      <c r="B81" s="37" t="s">
        <v>42</v>
      </c>
      <c r="C81" s="46" t="s">
        <v>3204</v>
      </c>
      <c r="D81" s="57" t="s">
        <v>3229</v>
      </c>
      <c r="E81" s="58">
        <v>44204</v>
      </c>
      <c r="F81" s="58"/>
      <c r="G81" s="58">
        <v>46013</v>
      </c>
      <c r="J81" s="37" t="s">
        <v>3230</v>
      </c>
      <c r="L81" s="59" t="s">
        <v>240</v>
      </c>
      <c r="S81" s="46" t="s">
        <v>3231</v>
      </c>
    </row>
    <row r="82" spans="1:19" ht="28.5" customHeight="1" x14ac:dyDescent="0.3">
      <c r="A82" s="37" t="s">
        <v>2229</v>
      </c>
      <c r="B82" s="37" t="s">
        <v>43</v>
      </c>
      <c r="C82" s="46" t="s">
        <v>3221</v>
      </c>
      <c r="D82" s="57" t="s">
        <v>3221</v>
      </c>
      <c r="E82" s="58">
        <v>43907</v>
      </c>
      <c r="F82" s="58"/>
      <c r="R82" s="59" t="s">
        <v>240</v>
      </c>
      <c r="S82" s="81" t="s">
        <v>2228</v>
      </c>
    </row>
    <row r="83" spans="1:19" ht="28.5" customHeight="1" x14ac:dyDescent="0.3">
      <c r="A83" s="37" t="s">
        <v>2240</v>
      </c>
      <c r="B83" s="37" t="s">
        <v>43</v>
      </c>
      <c r="C83" s="46" t="s">
        <v>3212</v>
      </c>
      <c r="D83" s="57" t="s">
        <v>3288</v>
      </c>
      <c r="E83" s="58">
        <v>43921</v>
      </c>
      <c r="F83" s="58"/>
      <c r="H83" s="59"/>
      <c r="I83" s="59"/>
      <c r="K83" s="59"/>
      <c r="L83" s="59"/>
      <c r="M83" s="59" t="s">
        <v>240</v>
      </c>
      <c r="N83" s="59"/>
      <c r="O83" s="59" t="s">
        <v>240</v>
      </c>
      <c r="P83" s="59"/>
      <c r="Q83" s="59"/>
      <c r="R83" s="59" t="s">
        <v>240</v>
      </c>
      <c r="S83" s="46" t="s">
        <v>3289</v>
      </c>
    </row>
    <row r="84" spans="1:19" ht="28.5" customHeight="1" x14ac:dyDescent="0.3">
      <c r="A84" s="37" t="s">
        <v>2236</v>
      </c>
      <c r="B84" s="37" t="s">
        <v>43</v>
      </c>
      <c r="C84" s="46" t="s">
        <v>13</v>
      </c>
      <c r="D84" s="57" t="s">
        <v>3290</v>
      </c>
      <c r="E84" s="58">
        <v>43921</v>
      </c>
      <c r="F84" s="58"/>
      <c r="J84" s="37" t="s">
        <v>3291</v>
      </c>
      <c r="O84" s="59" t="s">
        <v>240</v>
      </c>
    </row>
    <row r="85" spans="1:19" ht="28.5" customHeight="1" x14ac:dyDescent="0.3">
      <c r="A85" s="37" t="s">
        <v>2247</v>
      </c>
      <c r="B85" s="37" t="s">
        <v>43</v>
      </c>
      <c r="C85" s="46" t="s">
        <v>3204</v>
      </c>
      <c r="D85" s="57" t="s">
        <v>3292</v>
      </c>
      <c r="E85" s="58">
        <v>43971</v>
      </c>
      <c r="F85" s="58"/>
      <c r="G85" s="46"/>
      <c r="J85" s="37" t="s">
        <v>3265</v>
      </c>
      <c r="O85" s="59" t="s">
        <v>240</v>
      </c>
      <c r="S85" s="37"/>
    </row>
    <row r="86" spans="1:19" ht="28.5" customHeight="1" x14ac:dyDescent="0.3">
      <c r="A86" s="36" t="s">
        <v>2302</v>
      </c>
      <c r="B86" s="37" t="s">
        <v>43</v>
      </c>
      <c r="C86" s="46" t="s">
        <v>3204</v>
      </c>
      <c r="D86" s="57" t="s">
        <v>3293</v>
      </c>
      <c r="E86" s="58">
        <v>44362</v>
      </c>
      <c r="F86" s="58"/>
      <c r="G86" s="58"/>
      <c r="J86" s="37" t="s">
        <v>3294</v>
      </c>
      <c r="O86" s="59" t="s">
        <v>240</v>
      </c>
      <c r="R86" s="59"/>
      <c r="S86" s="46" t="s">
        <v>3237</v>
      </c>
    </row>
    <row r="87" spans="1:19" ht="28.5" customHeight="1" x14ac:dyDescent="0.3">
      <c r="A87" s="36" t="s">
        <v>2307</v>
      </c>
      <c r="B87" s="37" t="s">
        <v>43</v>
      </c>
      <c r="C87" s="46" t="s">
        <v>3204</v>
      </c>
      <c r="D87" s="57" t="s">
        <v>3295</v>
      </c>
      <c r="E87" s="58">
        <v>44420</v>
      </c>
      <c r="F87" s="58">
        <v>44420</v>
      </c>
      <c r="G87" s="58">
        <v>45516</v>
      </c>
      <c r="J87" s="37" t="s">
        <v>3296</v>
      </c>
      <c r="K87" s="59" t="s">
        <v>240</v>
      </c>
    </row>
    <row r="88" spans="1:19" s="109" customFormat="1" ht="28.5" customHeight="1" x14ac:dyDescent="0.3">
      <c r="A88" s="107" t="s">
        <v>3352</v>
      </c>
      <c r="B88" s="109" t="s">
        <v>43</v>
      </c>
      <c r="C88" s="119" t="s">
        <v>13</v>
      </c>
      <c r="D88" s="117" t="s">
        <v>3560</v>
      </c>
      <c r="E88" s="120">
        <v>44551</v>
      </c>
      <c r="F88" s="58"/>
      <c r="G88" s="120"/>
      <c r="K88" s="59" t="s">
        <v>240</v>
      </c>
      <c r="S88" s="119"/>
    </row>
    <row r="89" spans="1:19" s="109" customFormat="1" ht="28.5" customHeight="1" x14ac:dyDescent="0.3">
      <c r="A89" s="107" t="s">
        <v>3353</v>
      </c>
      <c r="B89" s="109" t="s">
        <v>43</v>
      </c>
      <c r="C89" s="119" t="s">
        <v>3212</v>
      </c>
      <c r="D89" s="117" t="s">
        <v>3213</v>
      </c>
      <c r="E89" s="120">
        <v>44551</v>
      </c>
      <c r="F89" s="58"/>
      <c r="G89" s="120"/>
      <c r="H89" s="118" t="s">
        <v>240</v>
      </c>
      <c r="K89" s="118"/>
      <c r="S89" s="119"/>
    </row>
    <row r="90" spans="1:19" ht="28.5" customHeight="1" x14ac:dyDescent="0.3">
      <c r="A90" s="37" t="s">
        <v>2332</v>
      </c>
      <c r="B90" s="37" t="s">
        <v>46</v>
      </c>
      <c r="C90" s="46" t="s">
        <v>3204</v>
      </c>
      <c r="D90" s="57" t="s">
        <v>3207</v>
      </c>
      <c r="E90" s="58">
        <v>43905</v>
      </c>
      <c r="F90" s="58">
        <v>43909</v>
      </c>
      <c r="G90" s="58"/>
      <c r="H90" s="59" t="s">
        <v>240</v>
      </c>
      <c r="I90" s="59"/>
      <c r="L90" s="59" t="s">
        <v>240</v>
      </c>
      <c r="M90" s="59"/>
      <c r="N90" s="59" t="s">
        <v>240</v>
      </c>
      <c r="O90" s="59"/>
      <c r="P90" s="59"/>
      <c r="Q90" s="59" t="s">
        <v>240</v>
      </c>
      <c r="R90" s="59"/>
    </row>
    <row r="91" spans="1:19" ht="28.5" customHeight="1" x14ac:dyDescent="0.3">
      <c r="A91" s="37" t="s">
        <v>2355</v>
      </c>
      <c r="B91" s="37" t="s">
        <v>46</v>
      </c>
      <c r="C91" s="46" t="s">
        <v>3204</v>
      </c>
      <c r="D91" s="57" t="s">
        <v>3207</v>
      </c>
      <c r="E91" s="58">
        <v>43909</v>
      </c>
      <c r="F91" s="58">
        <v>43916</v>
      </c>
      <c r="G91" s="58">
        <v>44561</v>
      </c>
      <c r="H91" s="59"/>
      <c r="I91" s="59"/>
      <c r="J91" s="37" t="s">
        <v>3297</v>
      </c>
      <c r="K91" s="59" t="s">
        <v>240</v>
      </c>
      <c r="L91" s="59"/>
      <c r="M91" s="59"/>
      <c r="N91" s="59"/>
      <c r="O91" s="59"/>
      <c r="P91" s="59"/>
      <c r="Q91" s="59"/>
      <c r="R91" s="59"/>
    </row>
    <row r="92" spans="1:19" ht="28.5" customHeight="1" x14ac:dyDescent="0.3">
      <c r="A92" s="37" t="s">
        <v>2369</v>
      </c>
      <c r="B92" s="37" t="s">
        <v>46</v>
      </c>
      <c r="C92" s="46" t="s">
        <v>13</v>
      </c>
      <c r="D92" s="57" t="s">
        <v>3298</v>
      </c>
      <c r="E92" s="58">
        <v>43921</v>
      </c>
      <c r="F92" s="58">
        <v>43927</v>
      </c>
      <c r="G92" s="58"/>
      <c r="H92" s="71" t="s">
        <v>240</v>
      </c>
      <c r="I92" s="59"/>
      <c r="K92" s="59" t="s">
        <v>240</v>
      </c>
      <c r="L92" s="59"/>
      <c r="M92" s="59"/>
      <c r="N92" s="59"/>
      <c r="O92" s="59"/>
      <c r="P92" s="59"/>
      <c r="Q92" s="59"/>
      <c r="R92" s="59"/>
    </row>
    <row r="93" spans="1:19" ht="28.5" customHeight="1" x14ac:dyDescent="0.3">
      <c r="A93" s="37" t="s">
        <v>2515</v>
      </c>
      <c r="B93" s="37" t="s">
        <v>39</v>
      </c>
      <c r="C93" s="46" t="s">
        <v>3222</v>
      </c>
      <c r="D93" s="46" t="s">
        <v>3299</v>
      </c>
      <c r="E93" s="58">
        <v>44039</v>
      </c>
      <c r="F93" s="58"/>
      <c r="G93" s="59"/>
      <c r="H93" s="78"/>
      <c r="I93" s="78"/>
      <c r="J93" s="78"/>
      <c r="K93" s="59" t="s">
        <v>240</v>
      </c>
      <c r="L93" s="78"/>
      <c r="M93" s="78"/>
      <c r="N93" s="78"/>
      <c r="O93" s="78"/>
      <c r="P93" s="78"/>
      <c r="Q93" s="78"/>
      <c r="R93" s="78"/>
      <c r="S93" s="78"/>
    </row>
    <row r="94" spans="1:19" ht="28.5" customHeight="1" x14ac:dyDescent="0.3">
      <c r="A94" s="36" t="s">
        <v>3315</v>
      </c>
      <c r="B94" s="37" t="s">
        <v>22</v>
      </c>
      <c r="C94" s="46" t="s">
        <v>3210</v>
      </c>
      <c r="D94" s="57" t="s">
        <v>3210</v>
      </c>
      <c r="E94" s="58">
        <v>44483</v>
      </c>
      <c r="F94" s="58"/>
      <c r="G94" s="58"/>
      <c r="J94" s="37" t="s">
        <v>3317</v>
      </c>
      <c r="K94" s="59"/>
      <c r="R94" s="59" t="s">
        <v>240</v>
      </c>
      <c r="S94" s="46" t="s">
        <v>3263</v>
      </c>
    </row>
    <row r="95" spans="1:19" s="109" customFormat="1" ht="28.5" customHeight="1" x14ac:dyDescent="0.3">
      <c r="A95" s="107" t="s">
        <v>3443</v>
      </c>
      <c r="B95" s="109" t="s">
        <v>14</v>
      </c>
      <c r="C95" s="119" t="s">
        <v>3204</v>
      </c>
      <c r="D95" s="117" t="s">
        <v>3487</v>
      </c>
      <c r="E95" s="120"/>
      <c r="F95" s="58"/>
      <c r="G95" s="120"/>
      <c r="J95" s="109" t="s">
        <v>3488</v>
      </c>
      <c r="S95" s="119"/>
    </row>
    <row r="96" spans="1:19" s="109" customFormat="1" ht="28.5" customHeight="1" x14ac:dyDescent="0.3">
      <c r="A96" s="107" t="s">
        <v>3446</v>
      </c>
      <c r="B96" s="109" t="s">
        <v>14</v>
      </c>
      <c r="C96" s="119" t="s">
        <v>3204</v>
      </c>
      <c r="D96" s="117" t="s">
        <v>3489</v>
      </c>
      <c r="E96" s="120"/>
      <c r="F96" s="58"/>
      <c r="G96" s="120"/>
      <c r="J96" s="109" t="s">
        <v>3490</v>
      </c>
      <c r="S96" s="119"/>
    </row>
    <row r="97" spans="1:19" s="109" customFormat="1" ht="28.5" customHeight="1" x14ac:dyDescent="0.3">
      <c r="A97" s="107" t="s">
        <v>3461</v>
      </c>
      <c r="B97" s="109" t="s">
        <v>38</v>
      </c>
      <c r="C97" s="119" t="s">
        <v>3204</v>
      </c>
      <c r="D97" s="117" t="s">
        <v>3491</v>
      </c>
      <c r="E97" s="120"/>
      <c r="F97" s="58"/>
      <c r="G97" s="120">
        <v>44869</v>
      </c>
      <c r="J97" s="109" t="s">
        <v>3492</v>
      </c>
      <c r="S97" s="119"/>
    </row>
    <row r="98" spans="1:19" s="109" customFormat="1" ht="28.5" customHeight="1" x14ac:dyDescent="0.3">
      <c r="A98" s="107" t="s">
        <v>3461</v>
      </c>
      <c r="B98" s="109" t="s">
        <v>38</v>
      </c>
      <c r="C98" s="119" t="s">
        <v>3204</v>
      </c>
      <c r="D98" s="117" t="s">
        <v>3491</v>
      </c>
      <c r="E98" s="120"/>
      <c r="F98" s="58"/>
      <c r="G98" s="120">
        <v>44869</v>
      </c>
      <c r="J98" s="109" t="s">
        <v>3493</v>
      </c>
      <c r="S98" s="119"/>
    </row>
    <row r="99" spans="1:19" s="109" customFormat="1" ht="28.5" customHeight="1" x14ac:dyDescent="0.3">
      <c r="A99" s="107" t="s">
        <v>3315</v>
      </c>
      <c r="B99" s="109" t="s">
        <v>22</v>
      </c>
      <c r="C99" s="119" t="s">
        <v>3210</v>
      </c>
      <c r="D99" s="117" t="s">
        <v>3210</v>
      </c>
      <c r="E99" s="120">
        <v>44483</v>
      </c>
      <c r="F99" s="58"/>
      <c r="G99" s="120"/>
      <c r="J99" s="109" t="s">
        <v>3317</v>
      </c>
      <c r="K99" s="118"/>
      <c r="R99" s="118" t="s">
        <v>240</v>
      </c>
      <c r="S99" s="119" t="s">
        <v>3263</v>
      </c>
    </row>
    <row r="100" spans="1:19" s="109" customFormat="1" ht="28.5" customHeight="1" x14ac:dyDescent="0.3">
      <c r="A100" s="107" t="s">
        <v>3471</v>
      </c>
      <c r="B100" s="109" t="s">
        <v>22</v>
      </c>
      <c r="C100" s="119" t="s">
        <v>3210</v>
      </c>
      <c r="D100" s="117" t="s">
        <v>3494</v>
      </c>
      <c r="E100" s="120"/>
      <c r="F100" s="58">
        <v>43405</v>
      </c>
      <c r="G100" s="120">
        <v>44869</v>
      </c>
      <c r="J100" s="109" t="s">
        <v>3495</v>
      </c>
      <c r="R100" s="118" t="s">
        <v>240</v>
      </c>
      <c r="S100" s="119" t="s">
        <v>3263</v>
      </c>
    </row>
    <row r="101" spans="1:19" s="109" customFormat="1" ht="28.5" customHeight="1" x14ac:dyDescent="0.3">
      <c r="A101" s="107" t="s">
        <v>3474</v>
      </c>
      <c r="B101" s="109" t="s">
        <v>22</v>
      </c>
      <c r="C101" s="119" t="s">
        <v>3496</v>
      </c>
      <c r="D101" s="119" t="s">
        <v>3496</v>
      </c>
      <c r="E101" s="120"/>
      <c r="F101" s="58">
        <v>43405</v>
      </c>
      <c r="G101" s="120">
        <v>44869</v>
      </c>
      <c r="J101" s="109" t="s">
        <v>3280</v>
      </c>
      <c r="R101" s="118" t="s">
        <v>240</v>
      </c>
      <c r="S101" s="119" t="s">
        <v>3263</v>
      </c>
    </row>
    <row r="102" spans="1:19" ht="28.5" customHeight="1" x14ac:dyDescent="0.3">
      <c r="A102" s="36" t="s">
        <v>3507</v>
      </c>
      <c r="B102" s="37" t="s">
        <v>27</v>
      </c>
      <c r="C102" s="46" t="s">
        <v>3204</v>
      </c>
      <c r="D102" s="57" t="s">
        <v>3508</v>
      </c>
      <c r="E102" s="34">
        <v>44523</v>
      </c>
      <c r="F102" s="58"/>
      <c r="G102" s="37">
        <v>2027</v>
      </c>
      <c r="J102" s="37" t="s">
        <v>3509</v>
      </c>
      <c r="S102" s="46" t="s">
        <v>3568</v>
      </c>
    </row>
    <row r="103" spans="1:19" ht="28.5" customHeight="1" x14ac:dyDescent="0.3">
      <c r="A103" s="36" t="s">
        <v>3550</v>
      </c>
      <c r="B103" s="37" t="s">
        <v>40</v>
      </c>
      <c r="C103" s="46" t="s">
        <v>3551</v>
      </c>
      <c r="D103" s="57" t="s">
        <v>3552</v>
      </c>
      <c r="E103" s="58">
        <v>44550</v>
      </c>
      <c r="K103" s="118" t="s">
        <v>240</v>
      </c>
    </row>
  </sheetData>
  <sheetProtection formatCells="0" formatRows="0" insertColumns="0" insertRows="0" insertHyperlinks="0" deleteColumns="0" deleteRows="0" sort="0" autoFilter="0" pivotTables="0"/>
  <autoFilter ref="A2:S103" xr:uid="{00000000-0009-0000-0000-000007000000}">
    <sortState xmlns:xlrd2="http://schemas.microsoft.com/office/spreadsheetml/2017/richdata2" ref="A4:S93">
      <sortCondition ref="B2:B93"/>
    </sortState>
  </autoFilter>
  <mergeCells count="11">
    <mergeCell ref="F1:F2"/>
    <mergeCell ref="G1:G2"/>
    <mergeCell ref="A1:A2"/>
    <mergeCell ref="B1:B2"/>
    <mergeCell ref="D1:D2"/>
    <mergeCell ref="E1:E2"/>
    <mergeCell ref="C1:C2"/>
    <mergeCell ref="L1:R1"/>
    <mergeCell ref="J1:J2"/>
    <mergeCell ref="K1:K2"/>
    <mergeCell ref="H1:I1"/>
  </mergeCells>
  <hyperlinks>
    <hyperlink ref="S82" r:id="rId1" xr:uid="{00000000-0004-0000-0700-000000000000}"/>
    <hyperlink ref="S15" r:id="rId2" xr:uid="{00000000-0004-0000-0700-000001000000}"/>
    <hyperlink ref="S38" r:id="rId3" xr:uid="{00000000-0004-0000-0700-000002000000}"/>
    <hyperlink ref="S37" display="https://www.bankofalbania.org/Press/Press_Releases/The_Bank_of_Albania_has_assessed_and_emphasised_that_COVID-19_pandemic_outbreak_found_the_Albanian_banking_system_liquid_and_well-capitalised_This_sound_situation_is_expected_to_continue_in_the_future_as_" xr:uid="{00000000-0004-0000-0700-000003000000}"/>
    <hyperlink ref="S39" r:id="rId4" xr:uid="{00000000-0004-0000-0700-000004000000}"/>
    <hyperlink ref="S35" r:id="rId5" xr:uid="{00000000-0004-0000-0700-000005000000}"/>
    <hyperlink ref="S47" r:id="rId6" xr:uid="{00000000-0004-0000-0700-000006000000}"/>
    <hyperlink ref="S72" r:id="rId7" xr:uid="{00000000-0004-0000-0700-000007000000}"/>
    <hyperlink ref="S50" r:id="rId8" xr:uid="{00000000-0004-0000-0700-000008000000}"/>
    <hyperlink ref="S77" r:id="rId9" display="https://www.mas.gov.sg/news/monetary-policy-statements/2020/mas-monetary-policy-statement-30mar20" xr:uid="{00000000-0004-0000-0700-000009000000}"/>
    <hyperlink ref="S70" r:id="rId10" xr:uid="{00000000-0004-0000-0700-00000A000000}"/>
  </hyperlinks>
  <pageMargins left="0.7" right="0.7" top="0.75" bottom="0.75" header="0.3" footer="0.3"/>
  <pageSetup paperSize="9" orientation="portrait" verticalDpi="1200" r:id="rId1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O1001"/>
  <sheetViews>
    <sheetView topLeftCell="A649" workbookViewId="0">
      <selection sqref="A1:O678"/>
    </sheetView>
  </sheetViews>
  <sheetFormatPr defaultColWidth="9" defaultRowHeight="14.25" x14ac:dyDescent="0.25"/>
  <cols>
    <col min="1" max="1" width="14.25" style="5" bestFit="1" customWidth="1"/>
    <col min="2" max="3" width="5.875" style="5" customWidth="1"/>
    <col min="4" max="4" width="9" style="30"/>
    <col min="5" max="5" width="9" style="5"/>
    <col min="6" max="13" width="12.625" style="5" customWidth="1"/>
    <col min="14" max="16384" width="9" style="5"/>
  </cols>
  <sheetData>
    <row r="1" spans="1:15" s="14" customFormat="1" ht="28.5" customHeight="1" x14ac:dyDescent="0.3">
      <c r="A1" s="14" t="s">
        <v>22</v>
      </c>
      <c r="B1" s="14" t="s">
        <v>3300</v>
      </c>
      <c r="C1" s="14" t="s">
        <v>3301</v>
      </c>
      <c r="D1" s="28" t="s">
        <v>200</v>
      </c>
      <c r="E1" s="3" t="s">
        <v>202</v>
      </c>
      <c r="F1" s="14" t="s">
        <v>3302</v>
      </c>
      <c r="G1" s="14" t="s">
        <v>3303</v>
      </c>
      <c r="H1" s="14" t="s">
        <v>3304</v>
      </c>
      <c r="I1" s="14" t="s">
        <v>3305</v>
      </c>
      <c r="J1" s="14" t="s">
        <v>3306</v>
      </c>
      <c r="K1" s="14" t="s">
        <v>3307</v>
      </c>
      <c r="L1" s="14" t="s">
        <v>3308</v>
      </c>
      <c r="M1" s="14" t="s">
        <v>3309</v>
      </c>
      <c r="N1" s="14" t="s">
        <v>3310</v>
      </c>
      <c r="O1" s="14" t="s">
        <v>205</v>
      </c>
    </row>
    <row r="2" spans="1:15" s="27" customFormat="1" ht="13.5" customHeight="1" x14ac:dyDescent="0.3">
      <c r="A2" s="27" t="str">
        <f>ListForDummies!A2</f>
        <v>AE-20200304-mon-1</v>
      </c>
      <c r="B2" s="27">
        <f>ListForDummies!B2</f>
        <v>1</v>
      </c>
      <c r="C2" s="27" t="e">
        <f>ListForDummies!C2</f>
        <v>#REF!</v>
      </c>
      <c r="D2" s="29">
        <f>ListForDummies!D2</f>
        <v>43894</v>
      </c>
      <c r="E2" s="27" t="str">
        <f>ListForDummies!F2</f>
        <v>AE</v>
      </c>
      <c r="F2" s="27">
        <f>IF(ListForDummies!$G2="Interest rate",1,0)</f>
        <v>1</v>
      </c>
      <c r="G2" s="27">
        <f>IF(ListForDummies!$G2="Reserve policy",1,0)</f>
        <v>0</v>
      </c>
      <c r="H2" s="27">
        <f>IF(ISERROR(ListForDummies!$H2),0,IF(ListForDummies!$H2=1,1,0))</f>
        <v>0</v>
      </c>
      <c r="I2" s="27">
        <f>IF(ISERROR(ListForDummies!$I2),0,IF(ListForDummies!$I2=1,1,0))</f>
        <v>0</v>
      </c>
      <c r="J2" s="27">
        <f>IF(ListForDummies!$G2="Lending operations",IF(AND(H2=0,I2=0),1,0),0)</f>
        <v>0</v>
      </c>
      <c r="K2" s="27">
        <f>IF(ListForDummies!$J2=1,1,0)</f>
        <v>0</v>
      </c>
      <c r="L2" s="27">
        <f>IF(ListForDummies!$K2=1,1,0)</f>
        <v>0</v>
      </c>
      <c r="M2" s="27">
        <f>IF(ListForDummies!$G2="Foreign exchange",1,0)</f>
        <v>0</v>
      </c>
      <c r="N2" s="27">
        <f>IF(ListForDummies!$G2="Other",1,0)</f>
        <v>0</v>
      </c>
      <c r="O2" s="27">
        <f>IF(ListForDummies!$V2=1,1,0)</f>
        <v>0</v>
      </c>
    </row>
    <row r="3" spans="1:15" x14ac:dyDescent="0.25">
      <c r="A3" s="27" t="str">
        <f>ListForDummies!A3</f>
        <v>AE-20200314-mon-1</v>
      </c>
      <c r="B3" s="27">
        <f>ListForDummies!B3</f>
        <v>1</v>
      </c>
      <c r="C3" s="27" t="e">
        <f>ListForDummies!C3</f>
        <v>#REF!</v>
      </c>
      <c r="D3" s="29">
        <f>ListForDummies!D3</f>
        <v>43904</v>
      </c>
      <c r="E3" s="27" t="str">
        <f>ListForDummies!F3</f>
        <v>AE</v>
      </c>
      <c r="F3" s="27">
        <f>IF(ListForDummies!$G3="Interest rate",1,0)</f>
        <v>0</v>
      </c>
      <c r="G3" s="27">
        <f>IF(ListForDummies!$G3="Reserve policy",1,0)</f>
        <v>0</v>
      </c>
      <c r="H3" s="27">
        <f>IF(ISERROR(ListForDummies!$H3),0,IF(ListForDummies!$H3=1,1,0))</f>
        <v>1</v>
      </c>
      <c r="I3" s="27">
        <f>IF(ISERROR(ListForDummies!$I3),0,IF(ListForDummies!$I3=1,1,0))</f>
        <v>0</v>
      </c>
      <c r="J3" s="27">
        <f>IF(ListForDummies!$G3="Lending operations",IF(AND(H3=0,I3=0),1,0),0)</f>
        <v>0</v>
      </c>
      <c r="K3" s="27">
        <f>IF(ListForDummies!$J3=1,1,0)</f>
        <v>0</v>
      </c>
      <c r="L3" s="27">
        <f>IF(ListForDummies!$K3=1,1,0)</f>
        <v>0</v>
      </c>
      <c r="M3" s="27">
        <f>IF(ListForDummies!$G3="Foreign exchange",1,0)</f>
        <v>0</v>
      </c>
      <c r="N3" s="27">
        <f>IF(ListForDummies!$G3="Other",1,0)</f>
        <v>0</v>
      </c>
      <c r="O3" s="27">
        <f>IF(ListForDummies!$V3=1,1,0)</f>
        <v>0</v>
      </c>
    </row>
    <row r="4" spans="1:15" x14ac:dyDescent="0.25">
      <c r="A4" s="27" t="str">
        <f>ListForDummies!A4</f>
        <v>AE-20200304-mon-1</v>
      </c>
      <c r="B4" s="27">
        <f>ListForDummies!B4</f>
        <v>2</v>
      </c>
      <c r="C4" s="27" t="e">
        <f>ListForDummies!C4</f>
        <v>#REF!</v>
      </c>
      <c r="D4" s="29">
        <f>ListForDummies!D4</f>
        <v>43906</v>
      </c>
      <c r="E4" s="27" t="str">
        <f>ListForDummies!F4</f>
        <v>AE</v>
      </c>
      <c r="F4" s="27">
        <f>IF(ListForDummies!$G4="Interest rate",1,0)</f>
        <v>1</v>
      </c>
      <c r="G4" s="27">
        <f>IF(ListForDummies!$G4="Reserve policy",1,0)</f>
        <v>0</v>
      </c>
      <c r="H4" s="27">
        <f>IF(ISERROR(ListForDummies!$H4),0,IF(ListForDummies!$H4=1,1,0))</f>
        <v>0</v>
      </c>
      <c r="I4" s="27">
        <f>IF(ISERROR(ListForDummies!$I4),0,IF(ListForDummies!$I4=1,1,0))</f>
        <v>0</v>
      </c>
      <c r="J4" s="27">
        <f>IF(ListForDummies!$G4="Lending operations",IF(AND(H4=0,I4=0),1,0),0)</f>
        <v>0</v>
      </c>
      <c r="K4" s="27">
        <f>IF(ListForDummies!$J4=1,1,0)</f>
        <v>0</v>
      </c>
      <c r="L4" s="27">
        <f>IF(ListForDummies!$K4=1,1,0)</f>
        <v>0</v>
      </c>
      <c r="M4" s="27">
        <f>IF(ListForDummies!$G4="Foreign exchange",1,0)</f>
        <v>0</v>
      </c>
      <c r="N4" s="27">
        <f>IF(ListForDummies!$G4="Other",1,0)</f>
        <v>0</v>
      </c>
      <c r="O4" s="27">
        <f>IF(ListForDummies!$V4=1,1,0)</f>
        <v>0</v>
      </c>
    </row>
    <row r="5" spans="1:15" x14ac:dyDescent="0.25">
      <c r="A5" s="27" t="str">
        <f>ListForDummies!A5</f>
        <v>AE-20200314-mon-1</v>
      </c>
      <c r="B5" s="27">
        <f>ListForDummies!B5</f>
        <v>2</v>
      </c>
      <c r="C5" s="27" t="e">
        <f>ListForDummies!C5</f>
        <v>#REF!</v>
      </c>
      <c r="D5" s="29">
        <f>ListForDummies!D5</f>
        <v>43926</v>
      </c>
      <c r="E5" s="27" t="str">
        <f>ListForDummies!F5</f>
        <v>AE</v>
      </c>
      <c r="F5" s="27">
        <f>IF(ListForDummies!$G5="Interest rate",1,0)</f>
        <v>0</v>
      </c>
      <c r="G5" s="27">
        <f>IF(ListForDummies!$G5="Reserve policy",1,0)</f>
        <v>0</v>
      </c>
      <c r="H5" s="27">
        <f>IF(ISERROR(ListForDummies!$H5),0,IF(ListForDummies!$H5=1,1,0))</f>
        <v>1</v>
      </c>
      <c r="I5" s="27">
        <f>IF(ISERROR(ListForDummies!$I5),0,IF(ListForDummies!$I5=1,1,0))</f>
        <v>0</v>
      </c>
      <c r="J5" s="27">
        <f>IF(ListForDummies!$G5="Lending operations",IF(AND(H5=0,I5=0),1,0),0)</f>
        <v>0</v>
      </c>
      <c r="K5" s="27">
        <f>IF(ListForDummies!$J5=1,1,0)</f>
        <v>0</v>
      </c>
      <c r="L5" s="27">
        <f>IF(ListForDummies!$K5=1,1,0)</f>
        <v>0</v>
      </c>
      <c r="M5" s="27">
        <f>IF(ListForDummies!$G5="Foreign exchange",1,0)</f>
        <v>0</v>
      </c>
      <c r="N5" s="27">
        <f>IF(ListForDummies!$G5="Other",1,0)</f>
        <v>0</v>
      </c>
      <c r="O5" s="27">
        <f>IF(ListForDummies!$V5=1,1,0)</f>
        <v>0</v>
      </c>
    </row>
    <row r="6" spans="1:15" x14ac:dyDescent="0.25">
      <c r="A6" s="27" t="str">
        <f>ListForDummies!A6</f>
        <v>AE-20200405-mon-1</v>
      </c>
      <c r="B6" s="27">
        <f>ListForDummies!B6</f>
        <v>1</v>
      </c>
      <c r="C6" s="27" t="e">
        <f>ListForDummies!C6</f>
        <v>#REF!</v>
      </c>
      <c r="D6" s="29">
        <f>ListForDummies!D6</f>
        <v>43926</v>
      </c>
      <c r="E6" s="27" t="str">
        <f>ListForDummies!F6</f>
        <v>AE</v>
      </c>
      <c r="F6" s="27">
        <f>IF(ListForDummies!$G6="Interest rate",1,0)</f>
        <v>0</v>
      </c>
      <c r="G6" s="27">
        <f>IF(ListForDummies!$G6="Reserve policy",1,0)</f>
        <v>1</v>
      </c>
      <c r="H6" s="27">
        <f>IF(ISERROR(ListForDummies!$H6),0,IF(ListForDummies!$H6=1,1,0))</f>
        <v>0</v>
      </c>
      <c r="I6" s="27">
        <f>IF(ISERROR(ListForDummies!$I6),0,IF(ListForDummies!$I6=1,1,0))</f>
        <v>0</v>
      </c>
      <c r="J6" s="27">
        <f>IF(ListForDummies!$G6="Lending operations",IF(AND(H6=0,I6=0),1,0),0)</f>
        <v>0</v>
      </c>
      <c r="K6" s="27">
        <f>IF(ListForDummies!$J6=1,1,0)</f>
        <v>0</v>
      </c>
      <c r="L6" s="27">
        <f>IF(ListForDummies!$K6=1,1,0)</f>
        <v>0</v>
      </c>
      <c r="M6" s="27">
        <f>IF(ListForDummies!$G6="Foreign exchange",1,0)</f>
        <v>0</v>
      </c>
      <c r="N6" s="27">
        <f>IF(ListForDummies!$G6="Other",1,0)</f>
        <v>0</v>
      </c>
      <c r="O6" s="27">
        <f>IF(ListForDummies!$V6=1,1,0)</f>
        <v>0</v>
      </c>
    </row>
    <row r="7" spans="1:15" x14ac:dyDescent="0.25">
      <c r="A7" s="27" t="str">
        <f>ListForDummies!A7</f>
        <v>AE-20200314-mon-1</v>
      </c>
      <c r="B7" s="27">
        <f>ListForDummies!B7</f>
        <v>3</v>
      </c>
      <c r="C7" s="27" t="e">
        <f>ListForDummies!C7</f>
        <v>#REF!</v>
      </c>
      <c r="D7" s="29">
        <f>ListForDummies!D7</f>
        <v>43940</v>
      </c>
      <c r="E7" s="27" t="str">
        <f>ListForDummies!F7</f>
        <v>AE</v>
      </c>
      <c r="F7" s="27">
        <f>IF(ListForDummies!$G7="Interest rate",1,0)</f>
        <v>0</v>
      </c>
      <c r="G7" s="27">
        <f>IF(ListForDummies!$G7="Reserve policy",1,0)</f>
        <v>0</v>
      </c>
      <c r="H7" s="27">
        <f>IF(ISERROR(ListForDummies!$H7),0,IF(ListForDummies!$H7=1,1,0))</f>
        <v>1</v>
      </c>
      <c r="I7" s="27">
        <f>IF(ISERROR(ListForDummies!$I7),0,IF(ListForDummies!$I7=1,1,0))</f>
        <v>0</v>
      </c>
      <c r="J7" s="27">
        <f>IF(ListForDummies!$G7="Lending operations",IF(AND(H7=0,I7=0),1,0),0)</f>
        <v>0</v>
      </c>
      <c r="K7" s="27">
        <f>IF(ListForDummies!$J7=1,1,0)</f>
        <v>0</v>
      </c>
      <c r="L7" s="27">
        <f>IF(ListForDummies!$K7=1,1,0)</f>
        <v>0</v>
      </c>
      <c r="M7" s="27">
        <f>IF(ListForDummies!$G7="Foreign exchange",1,0)</f>
        <v>0</v>
      </c>
      <c r="N7" s="27">
        <f>IF(ListForDummies!$G7="Other",1,0)</f>
        <v>0</v>
      </c>
      <c r="O7" s="27">
        <f>IF(ListForDummies!$V7=1,1,0)</f>
        <v>0</v>
      </c>
    </row>
    <row r="8" spans="1:15" x14ac:dyDescent="0.25">
      <c r="A8" s="27" t="str">
        <f>ListForDummies!A8</f>
        <v>AE-20200706-mon-1</v>
      </c>
      <c r="B8" s="27">
        <f>ListForDummies!B8</f>
        <v>1</v>
      </c>
      <c r="C8" s="27" t="e">
        <f>ListForDummies!C8</f>
        <v>#REF!</v>
      </c>
      <c r="D8" s="29">
        <f>ListForDummies!D8</f>
        <v>44018</v>
      </c>
      <c r="E8" s="27" t="str">
        <f>ListForDummies!F8</f>
        <v>AE</v>
      </c>
      <c r="F8" s="27">
        <f>IF(ListForDummies!$G8="Interest rate",1,0)</f>
        <v>0</v>
      </c>
      <c r="G8" s="27">
        <f>IF(ListForDummies!$G8="Reserve policy",1,0)</f>
        <v>0</v>
      </c>
      <c r="H8" s="27">
        <f>IF(ISERROR(ListForDummies!$H8),0,IF(ListForDummies!$H8=1,1,0))</f>
        <v>0</v>
      </c>
      <c r="I8" s="27">
        <f>IF(ISERROR(ListForDummies!$I8),0,IF(ListForDummies!$I8=1,1,0))</f>
        <v>0</v>
      </c>
      <c r="J8" s="27">
        <f>IF(ListForDummies!$G8="Lending operations",IF(AND(H8=0,I8=0),1,0),0)</f>
        <v>1</v>
      </c>
      <c r="K8" s="27">
        <f>IF(ListForDummies!$J8=1,1,0)</f>
        <v>0</v>
      </c>
      <c r="L8" s="27">
        <f>IF(ListForDummies!$K8=1,1,0)</f>
        <v>0</v>
      </c>
      <c r="M8" s="27">
        <f>IF(ListForDummies!$G8="Foreign exchange",1,0)</f>
        <v>0</v>
      </c>
      <c r="N8" s="27">
        <f>IF(ListForDummies!$G8="Other",1,0)</f>
        <v>0</v>
      </c>
      <c r="O8" s="27">
        <f>IF(ListForDummies!$V8=1,1,0)</f>
        <v>0</v>
      </c>
    </row>
    <row r="9" spans="1:15" x14ac:dyDescent="0.25">
      <c r="A9" s="27" t="str">
        <f>ListForDummies!A9</f>
        <v>AE-20200314-mon-1</v>
      </c>
      <c r="B9" s="27">
        <f>ListForDummies!B9</f>
        <v>4</v>
      </c>
      <c r="C9" s="27" t="e">
        <f>ListForDummies!C9</f>
        <v>#REF!</v>
      </c>
      <c r="D9" s="29">
        <f>ListForDummies!D9</f>
        <v>44051</v>
      </c>
      <c r="E9" s="27" t="str">
        <f>ListForDummies!F9</f>
        <v>AE</v>
      </c>
      <c r="F9" s="27">
        <f>IF(ListForDummies!$G9="Interest rate",1,0)</f>
        <v>0</v>
      </c>
      <c r="G9" s="27">
        <f>IF(ListForDummies!$G9="Reserve policy",1,0)</f>
        <v>0</v>
      </c>
      <c r="H9" s="27">
        <f>IF(ISERROR(ListForDummies!$H9),0,IF(ListForDummies!$H9=1,1,0))</f>
        <v>1</v>
      </c>
      <c r="I9" s="27">
        <f>IF(ISERROR(ListForDummies!$I9),0,IF(ListForDummies!$I9=1,1,0))</f>
        <v>0</v>
      </c>
      <c r="J9" s="27">
        <f>IF(ListForDummies!$G9="Lending operations",IF(AND(H9=0,I9=0),1,0),0)</f>
        <v>0</v>
      </c>
      <c r="K9" s="27">
        <f>IF(ListForDummies!$J9=1,1,0)</f>
        <v>0</v>
      </c>
      <c r="L9" s="27">
        <f>IF(ListForDummies!$K9=1,1,0)</f>
        <v>0</v>
      </c>
      <c r="M9" s="27">
        <f>IF(ListForDummies!$G9="Foreign exchange",1,0)</f>
        <v>0</v>
      </c>
      <c r="N9" s="27">
        <f>IF(ListForDummies!$G9="Other",1,0)</f>
        <v>0</v>
      </c>
      <c r="O9" s="27">
        <f>IF(ListForDummies!$V9=1,1,0)</f>
        <v>0</v>
      </c>
    </row>
    <row r="10" spans="1:15" x14ac:dyDescent="0.25">
      <c r="A10" s="27" t="str">
        <f>ListForDummies!A10</f>
        <v>AE-20201022-mon-1</v>
      </c>
      <c r="B10" s="27">
        <f>ListForDummies!B10</f>
        <v>1</v>
      </c>
      <c r="C10" s="27" t="e">
        <f>ListForDummies!C10</f>
        <v>#REF!</v>
      </c>
      <c r="D10" s="29">
        <f>ListForDummies!D10</f>
        <v>44126</v>
      </c>
      <c r="E10" s="27" t="str">
        <f>ListForDummies!F10</f>
        <v>AE</v>
      </c>
      <c r="F10" s="27">
        <f>IF(ListForDummies!$G10="Interest rate",1,0)</f>
        <v>0</v>
      </c>
      <c r="G10" s="27">
        <f>IF(ListForDummies!$G10="Reserve policy",1,0)</f>
        <v>1</v>
      </c>
      <c r="H10" s="27">
        <f>IF(ISERROR(ListForDummies!$H10),0,IF(ListForDummies!$H10=1,1,0))</f>
        <v>0</v>
      </c>
      <c r="I10" s="27">
        <f>IF(ISERROR(ListForDummies!$I10),0,IF(ListForDummies!$I10=1,1,0))</f>
        <v>0</v>
      </c>
      <c r="J10" s="27">
        <f>IF(ListForDummies!$G10="Lending operations",IF(AND(H10=0,I10=0),1,0),0)</f>
        <v>0</v>
      </c>
      <c r="K10" s="27">
        <f>IF(ListForDummies!$J10=1,1,0)</f>
        <v>0</v>
      </c>
      <c r="L10" s="27">
        <f>IF(ListForDummies!$K10=1,1,0)</f>
        <v>0</v>
      </c>
      <c r="M10" s="27">
        <f>IF(ListForDummies!$G10="Foreign exchange",1,0)</f>
        <v>0</v>
      </c>
      <c r="N10" s="27">
        <f>IF(ListForDummies!$G10="Other",1,0)</f>
        <v>0</v>
      </c>
      <c r="O10" s="27">
        <f>IF(ListForDummies!$V10=1,1,0)</f>
        <v>0</v>
      </c>
    </row>
    <row r="11" spans="1:15" x14ac:dyDescent="0.25">
      <c r="A11" s="27" t="str">
        <f>ListForDummies!A11</f>
        <v>AE-20200314-mon-1</v>
      </c>
      <c r="B11" s="27">
        <f>ListForDummies!B11</f>
        <v>5</v>
      </c>
      <c r="C11" s="27" t="e">
        <f>ListForDummies!C11</f>
        <v>#REF!</v>
      </c>
      <c r="D11" s="29">
        <f>ListForDummies!D11</f>
        <v>44151</v>
      </c>
      <c r="E11" s="27" t="str">
        <f>ListForDummies!F11</f>
        <v>AE</v>
      </c>
      <c r="F11" s="27">
        <f>IF(ListForDummies!$G11="Interest rate",1,0)</f>
        <v>0</v>
      </c>
      <c r="G11" s="27">
        <f>IF(ListForDummies!$G11="Reserve policy",1,0)</f>
        <v>0</v>
      </c>
      <c r="H11" s="27">
        <f>IF(ISERROR(ListForDummies!$H11),0,IF(ListForDummies!$H11=1,1,0))</f>
        <v>1</v>
      </c>
      <c r="I11" s="27">
        <f>IF(ISERROR(ListForDummies!$I11),0,IF(ListForDummies!$I11=1,1,0))</f>
        <v>0</v>
      </c>
      <c r="J11" s="27">
        <f>IF(ListForDummies!$G11="Lending operations",IF(AND(H11=0,I11=0),1,0),0)</f>
        <v>0</v>
      </c>
      <c r="K11" s="27">
        <f>IF(ListForDummies!$J11=1,1,0)</f>
        <v>0</v>
      </c>
      <c r="L11" s="27">
        <f>IF(ListForDummies!$K11=1,1,0)</f>
        <v>0</v>
      </c>
      <c r="M11" s="27">
        <f>IF(ListForDummies!$G11="Foreign exchange",1,0)</f>
        <v>0</v>
      </c>
      <c r="N11" s="27">
        <f>IF(ListForDummies!$G11="Other",1,0)</f>
        <v>0</v>
      </c>
      <c r="O11" s="27">
        <f>IF(ListForDummies!$V11=1,1,0)</f>
        <v>0</v>
      </c>
    </row>
    <row r="12" spans="1:15" x14ac:dyDescent="0.25">
      <c r="A12" s="27" t="str">
        <f>ListForDummies!A12</f>
        <v>AE-20210408-mon-1</v>
      </c>
      <c r="B12" s="27">
        <f>ListForDummies!B12</f>
        <v>1</v>
      </c>
      <c r="C12" s="27" t="e">
        <f>ListForDummies!C12</f>
        <v>#REF!</v>
      </c>
      <c r="D12" s="29">
        <f>ListForDummies!D12</f>
        <v>44294</v>
      </c>
      <c r="E12" s="27" t="str">
        <f>ListForDummies!F12</f>
        <v>AE</v>
      </c>
      <c r="F12" s="27">
        <f>IF(ListForDummies!$G12="Interest rate",1,0)</f>
        <v>0</v>
      </c>
      <c r="G12" s="27">
        <f>IF(ListForDummies!$G12="Reserve policy",1,0)</f>
        <v>0</v>
      </c>
      <c r="H12" s="27">
        <f>IF(ISERROR(ListForDummies!$H12),0,IF(ListForDummies!$H12=1,1,0))</f>
        <v>0</v>
      </c>
      <c r="I12" s="27">
        <f>IF(ISERROR(ListForDummies!$I12),0,IF(ListForDummies!$I12=1,1,0))</f>
        <v>0</v>
      </c>
      <c r="J12" s="27">
        <f>IF(ListForDummies!$G12="Lending operations",IF(AND(H12=0,I12=0),1,0),0)</f>
        <v>1</v>
      </c>
      <c r="K12" s="27">
        <f>IF(ListForDummies!$J12=1,1,0)</f>
        <v>0</v>
      </c>
      <c r="L12" s="27">
        <f>IF(ListForDummies!$K12=1,1,0)</f>
        <v>0</v>
      </c>
      <c r="M12" s="27">
        <f>IF(ListForDummies!$G12="Foreign exchange",1,0)</f>
        <v>0</v>
      </c>
      <c r="N12" s="27">
        <f>IF(ListForDummies!$G12="Other",1,0)</f>
        <v>0</v>
      </c>
      <c r="O12" s="27">
        <f>IF(ListForDummies!$V12=1,1,0)</f>
        <v>0</v>
      </c>
    </row>
    <row r="13" spans="1:15" x14ac:dyDescent="0.25">
      <c r="A13" s="27" t="str">
        <f>ListForDummies!A13</f>
        <v>AE-20200314-mon-1</v>
      </c>
      <c r="B13" s="27">
        <f>ListForDummies!B13</f>
        <v>6</v>
      </c>
      <c r="C13" s="27" t="e">
        <f>ListForDummies!C13</f>
        <v>#REF!</v>
      </c>
      <c r="D13" s="29">
        <f>ListForDummies!D13</f>
        <v>44306</v>
      </c>
      <c r="E13" s="27" t="str">
        <f>ListForDummies!F13</f>
        <v>AE</v>
      </c>
      <c r="F13" s="27">
        <f>IF(ListForDummies!$G13="Interest rate",1,0)</f>
        <v>0</v>
      </c>
      <c r="G13" s="27">
        <f>IF(ListForDummies!$G13="Reserve policy",1,0)</f>
        <v>0</v>
      </c>
      <c r="H13" s="27">
        <f>IF(ISERROR(ListForDummies!$H13),0,IF(ListForDummies!$H13=1,1,0))</f>
        <v>1</v>
      </c>
      <c r="I13" s="27">
        <f>IF(ISERROR(ListForDummies!$I13),0,IF(ListForDummies!$I13=1,1,0))</f>
        <v>0</v>
      </c>
      <c r="J13" s="27">
        <f>IF(ListForDummies!$G13="Lending operations",IF(AND(H13=0,I13=0),1,0),0)</f>
        <v>0</v>
      </c>
      <c r="K13" s="27">
        <f>IF(ListForDummies!$J13=1,1,0)</f>
        <v>0</v>
      </c>
      <c r="L13" s="27">
        <f>IF(ListForDummies!$K13=1,1,0)</f>
        <v>0</v>
      </c>
      <c r="M13" s="27">
        <f>IF(ListForDummies!$G13="Foreign exchange",1,0)</f>
        <v>0</v>
      </c>
      <c r="N13" s="27">
        <f>IF(ListForDummies!$G13="Other",1,0)</f>
        <v>0</v>
      </c>
      <c r="O13" s="27">
        <f>IF(ListForDummies!$V13=1,1,0)</f>
        <v>0</v>
      </c>
    </row>
    <row r="14" spans="1:15" x14ac:dyDescent="0.25">
      <c r="A14" s="27" t="str">
        <f>ListForDummies!A14</f>
        <v>AE-20200304-mon-1</v>
      </c>
      <c r="B14" s="27">
        <f>ListForDummies!B14</f>
        <v>3</v>
      </c>
      <c r="C14" s="27" t="e">
        <f>ListForDummies!C14</f>
        <v>#REF!</v>
      </c>
      <c r="D14" s="29">
        <f>ListForDummies!D14</f>
        <v>44364</v>
      </c>
      <c r="E14" s="27" t="str">
        <f>ListForDummies!F14</f>
        <v>AE</v>
      </c>
      <c r="F14" s="27">
        <f>IF(ListForDummies!$G14="Interest rate",1,0)</f>
        <v>1</v>
      </c>
      <c r="G14" s="27">
        <f>IF(ListForDummies!$G14="Reserve policy",1,0)</f>
        <v>0</v>
      </c>
      <c r="H14" s="27">
        <f>IF(ISERROR(ListForDummies!$H14),0,IF(ListForDummies!$H14=1,1,0))</f>
        <v>0</v>
      </c>
      <c r="I14" s="27">
        <f>IF(ISERROR(ListForDummies!$I14),0,IF(ListForDummies!$I14=1,1,0))</f>
        <v>0</v>
      </c>
      <c r="J14" s="27">
        <f>IF(ListForDummies!$G14="Lending operations",IF(AND(H14=0,I14=0),1,0),0)</f>
        <v>0</v>
      </c>
      <c r="K14" s="27">
        <f>IF(ListForDummies!$J14=1,1,0)</f>
        <v>0</v>
      </c>
      <c r="L14" s="27">
        <f>IF(ListForDummies!$K14=1,1,0)</f>
        <v>0</v>
      </c>
      <c r="M14" s="27">
        <f>IF(ListForDummies!$G14="Foreign exchange",1,0)</f>
        <v>0</v>
      </c>
      <c r="N14" s="27">
        <f>IF(ListForDummies!$G14="Other",1,0)</f>
        <v>0</v>
      </c>
      <c r="O14" s="27">
        <f>IF(ListForDummies!$V14=1,1,0)</f>
        <v>1</v>
      </c>
    </row>
    <row r="15" spans="1:15" x14ac:dyDescent="0.25">
      <c r="A15" s="27" t="str">
        <f>ListForDummies!A15</f>
        <v>AE-20200314-mon-1</v>
      </c>
      <c r="B15" s="27">
        <f>ListForDummies!B15</f>
        <v>7</v>
      </c>
      <c r="C15" s="27" t="e">
        <f>ListForDummies!C15</f>
        <v>#REF!</v>
      </c>
      <c r="D15" s="29">
        <f>ListForDummies!D15</f>
        <v>44369</v>
      </c>
      <c r="E15" s="27" t="str">
        <f>ListForDummies!F15</f>
        <v>AE</v>
      </c>
      <c r="F15" s="27">
        <f>IF(ListForDummies!$G15="Interest rate",1,0)</f>
        <v>0</v>
      </c>
      <c r="G15" s="27">
        <f>IF(ListForDummies!$G15="Reserve policy",1,0)</f>
        <v>0</v>
      </c>
      <c r="H15" s="27">
        <f>IF(ISERROR(ListForDummies!$H15),0,IF(ListForDummies!$H15=1,1,0))</f>
        <v>1</v>
      </c>
      <c r="I15" s="27">
        <f>IF(ISERROR(ListForDummies!$I15),0,IF(ListForDummies!$I15=1,1,0))</f>
        <v>0</v>
      </c>
      <c r="J15" s="27">
        <f>IF(ListForDummies!$G15="Lending operations",IF(AND(H15=0,I15=0),1,0),0)</f>
        <v>0</v>
      </c>
      <c r="K15" s="27">
        <f>IF(ListForDummies!$J15=1,1,0)</f>
        <v>0</v>
      </c>
      <c r="L15" s="27">
        <f>IF(ListForDummies!$K15=1,1,0)</f>
        <v>0</v>
      </c>
      <c r="M15" s="27">
        <f>IF(ListForDummies!$G15="Foreign exchange",1,0)</f>
        <v>0</v>
      </c>
      <c r="N15" s="27">
        <f>IF(ListForDummies!$G15="Other",1,0)</f>
        <v>0</v>
      </c>
      <c r="O15" s="27">
        <f>IF(ListForDummies!$V15=1,1,0)</f>
        <v>0</v>
      </c>
    </row>
    <row r="16" spans="1:15" x14ac:dyDescent="0.25">
      <c r="A16" s="27" t="str">
        <f>ListForDummies!A16</f>
        <v>AE-20200304-mon-1</v>
      </c>
      <c r="B16" s="27">
        <f>ListForDummies!B16</f>
        <v>4</v>
      </c>
      <c r="C16" s="27" t="e">
        <f>ListForDummies!C16</f>
        <v>#REF!</v>
      </c>
      <c r="D16" s="29">
        <f>ListForDummies!D16</f>
        <v>44406</v>
      </c>
      <c r="E16" s="27" t="str">
        <f>ListForDummies!F16</f>
        <v>AE</v>
      </c>
      <c r="F16" s="27">
        <f>IF(ListForDummies!$G16="Interest rate",1,0)</f>
        <v>1</v>
      </c>
      <c r="G16" s="27">
        <f>IF(ListForDummies!$G16="Reserve policy",1,0)</f>
        <v>0</v>
      </c>
      <c r="H16" s="27">
        <f>IF(ISERROR(ListForDummies!$H16),0,IF(ListForDummies!$H16=1,1,0))</f>
        <v>0</v>
      </c>
      <c r="I16" s="27">
        <f>IF(ISERROR(ListForDummies!$I16),0,IF(ListForDummies!$I16=1,1,0))</f>
        <v>0</v>
      </c>
      <c r="J16" s="27">
        <f>IF(ListForDummies!$G16="Lending operations",IF(AND(H16=0,I16=0),1,0),0)</f>
        <v>0</v>
      </c>
      <c r="K16" s="27">
        <f>IF(ListForDummies!$J16=1,1,0)</f>
        <v>0</v>
      </c>
      <c r="L16" s="27">
        <f>IF(ListForDummies!$K16=1,1,0)</f>
        <v>0</v>
      </c>
      <c r="M16" s="27">
        <f>IF(ListForDummies!$G16="Foreign exchange",1,0)</f>
        <v>0</v>
      </c>
      <c r="N16" s="27">
        <f>IF(ListForDummies!$G16="Other",1,0)</f>
        <v>0</v>
      </c>
      <c r="O16" s="27">
        <f>IF(ListForDummies!$V16=1,1,0)</f>
        <v>0</v>
      </c>
    </row>
    <row r="17" spans="1:15" x14ac:dyDescent="0.25">
      <c r="A17" s="27" t="str">
        <f>ListForDummies!A17</f>
        <v>AE-20200314-mon-1</v>
      </c>
      <c r="B17" s="27">
        <f>ListForDummies!B17</f>
        <v>8</v>
      </c>
      <c r="C17" s="27" t="e">
        <f>ListForDummies!C17</f>
        <v>#REF!</v>
      </c>
      <c r="D17" s="29">
        <f>ListForDummies!D17</f>
        <v>44548</v>
      </c>
      <c r="E17" s="27" t="str">
        <f>ListForDummies!F17</f>
        <v>AE</v>
      </c>
      <c r="F17" s="27">
        <f>IF(ListForDummies!$G17="Interest rate",1,0)</f>
        <v>0</v>
      </c>
      <c r="G17" s="27">
        <f>IF(ListForDummies!$G17="Reserve policy",1,0)</f>
        <v>0</v>
      </c>
      <c r="H17" s="27">
        <f>IF(ISERROR(ListForDummies!$H17),0,IF(ListForDummies!$H17=1,1,0))</f>
        <v>1</v>
      </c>
      <c r="I17" s="27">
        <f>IF(ISERROR(ListForDummies!$I17),0,IF(ListForDummies!$I17=1,1,0))</f>
        <v>0</v>
      </c>
      <c r="J17" s="27">
        <f>IF(ListForDummies!$G17="Lending operations",IF(AND(H17=0,I17=0),1,0),0)</f>
        <v>0</v>
      </c>
      <c r="K17" s="27">
        <f>IF(ListForDummies!$J17=1,1,0)</f>
        <v>0</v>
      </c>
      <c r="L17" s="27">
        <f>IF(ListForDummies!$K17=1,1,0)</f>
        <v>0</v>
      </c>
      <c r="M17" s="27">
        <f>IF(ListForDummies!$G17="Foreign exchange",1,0)</f>
        <v>0</v>
      </c>
      <c r="N17" s="27">
        <f>IF(ListForDummies!$G17="Other",1,0)</f>
        <v>0</v>
      </c>
      <c r="O17" s="27">
        <f>IF(ListForDummies!$V17=1,1,0)</f>
        <v>0</v>
      </c>
    </row>
    <row r="18" spans="1:15" x14ac:dyDescent="0.25">
      <c r="A18" s="27" t="str">
        <f>ListForDummies!A18</f>
        <v>AR-20200213-mon-1</v>
      </c>
      <c r="B18" s="27">
        <f>ListForDummies!B18</f>
        <v>1</v>
      </c>
      <c r="C18" s="27" t="e">
        <f>ListForDummies!C18</f>
        <v>#REF!</v>
      </c>
      <c r="D18" s="29">
        <f>ListForDummies!D18</f>
        <v>43874</v>
      </c>
      <c r="E18" s="27" t="str">
        <f>ListForDummies!F18</f>
        <v>AR</v>
      </c>
      <c r="F18" s="27">
        <f>IF(ListForDummies!$G18="Interest rate",1,0)</f>
        <v>1</v>
      </c>
      <c r="G18" s="27">
        <f>IF(ListForDummies!$G18="Reserve policy",1,0)</f>
        <v>0</v>
      </c>
      <c r="H18" s="27">
        <f>IF(ISERROR(ListForDummies!$H18),0,IF(ListForDummies!$H18=1,1,0))</f>
        <v>0</v>
      </c>
      <c r="I18" s="27">
        <f>IF(ISERROR(ListForDummies!$I18),0,IF(ListForDummies!$I18=1,1,0))</f>
        <v>0</v>
      </c>
      <c r="J18" s="27">
        <f>IF(ListForDummies!$G18="Lending operations",IF(AND(H18=0,I18=0),1,0),0)</f>
        <v>0</v>
      </c>
      <c r="K18" s="27">
        <f>IF(ListForDummies!$J18=1,1,0)</f>
        <v>0</v>
      </c>
      <c r="L18" s="27">
        <f>IF(ListForDummies!$K18=1,1,0)</f>
        <v>0</v>
      </c>
      <c r="M18" s="27">
        <f>IF(ListForDummies!$G18="Foreign exchange",1,0)</f>
        <v>0</v>
      </c>
      <c r="N18" s="27">
        <f>IF(ListForDummies!$G18="Other",1,0)</f>
        <v>0</v>
      </c>
      <c r="O18" s="27">
        <f>IF(ListForDummies!$V18=1,1,0)</f>
        <v>0</v>
      </c>
    </row>
    <row r="19" spans="1:15" x14ac:dyDescent="0.25">
      <c r="A19" s="27" t="str">
        <f>ListForDummies!A19</f>
        <v>AR-20200213-mon-1</v>
      </c>
      <c r="B19" s="27">
        <f>ListForDummies!B19</f>
        <v>2</v>
      </c>
      <c r="C19" s="27" t="e">
        <f>ListForDummies!C19</f>
        <v>#REF!</v>
      </c>
      <c r="D19" s="29">
        <f>ListForDummies!D19</f>
        <v>43880</v>
      </c>
      <c r="E19" s="27" t="str">
        <f>ListForDummies!F19</f>
        <v>AR</v>
      </c>
      <c r="F19" s="27">
        <f>IF(ListForDummies!$G19="Interest rate",1,0)</f>
        <v>1</v>
      </c>
      <c r="G19" s="27">
        <f>IF(ListForDummies!$G19="Reserve policy",1,0)</f>
        <v>0</v>
      </c>
      <c r="H19" s="27">
        <f>IF(ISERROR(ListForDummies!$H19),0,IF(ListForDummies!$H19=1,1,0))</f>
        <v>0</v>
      </c>
      <c r="I19" s="27">
        <f>IF(ISERROR(ListForDummies!$I19),0,IF(ListForDummies!$I19=1,1,0))</f>
        <v>0</v>
      </c>
      <c r="J19" s="27">
        <f>IF(ListForDummies!$G19="Lending operations",IF(AND(H19=0,I19=0),1,0),0)</f>
        <v>0</v>
      </c>
      <c r="K19" s="27">
        <f>IF(ListForDummies!$J19=1,1,0)</f>
        <v>0</v>
      </c>
      <c r="L19" s="27">
        <f>IF(ListForDummies!$K19=1,1,0)</f>
        <v>0</v>
      </c>
      <c r="M19" s="27">
        <f>IF(ListForDummies!$G19="Foreign exchange",1,0)</f>
        <v>0</v>
      </c>
      <c r="N19" s="27">
        <f>IF(ListForDummies!$G19="Other",1,0)</f>
        <v>0</v>
      </c>
      <c r="O19" s="27">
        <f>IF(ListForDummies!$V19=1,1,0)</f>
        <v>0</v>
      </c>
    </row>
    <row r="20" spans="1:15" x14ac:dyDescent="0.25">
      <c r="A20" s="27" t="str">
        <f>ListForDummies!A20</f>
        <v>AR-20200305-mon-1</v>
      </c>
      <c r="B20" s="27">
        <f>ListForDummies!B20</f>
        <v>1</v>
      </c>
      <c r="C20" s="27" t="e">
        <f>ListForDummies!C20</f>
        <v>#REF!</v>
      </c>
      <c r="D20" s="29">
        <f>ListForDummies!D20</f>
        <v>43895</v>
      </c>
      <c r="E20" s="27" t="str">
        <f>ListForDummies!F20</f>
        <v>AR</v>
      </c>
      <c r="F20" s="27">
        <f>IF(ListForDummies!$G20="Interest rate",1,0)</f>
        <v>1</v>
      </c>
      <c r="G20" s="27">
        <f>IF(ListForDummies!$G20="Reserve policy",1,0)</f>
        <v>0</v>
      </c>
      <c r="H20" s="27">
        <f>IF(ISERROR(ListForDummies!$H20),0,IF(ListForDummies!$H20=1,1,0))</f>
        <v>0</v>
      </c>
      <c r="I20" s="27">
        <f>IF(ISERROR(ListForDummies!$I20),0,IF(ListForDummies!$I20=1,1,0))</f>
        <v>0</v>
      </c>
      <c r="J20" s="27">
        <f>IF(ListForDummies!$G20="Lending operations",IF(AND(H20=0,I20=0),1,0),0)</f>
        <v>0</v>
      </c>
      <c r="K20" s="27">
        <f>IF(ListForDummies!$J20=1,1,0)</f>
        <v>0</v>
      </c>
      <c r="L20" s="27">
        <f>IF(ListForDummies!$K20=1,1,0)</f>
        <v>0</v>
      </c>
      <c r="M20" s="27">
        <f>IF(ListForDummies!$G20="Foreign exchange",1,0)</f>
        <v>0</v>
      </c>
      <c r="N20" s="27">
        <f>IF(ListForDummies!$G20="Other",1,0)</f>
        <v>0</v>
      </c>
      <c r="O20" s="27">
        <f>IF(ListForDummies!$V20=1,1,0)</f>
        <v>0</v>
      </c>
    </row>
    <row r="21" spans="1:15" x14ac:dyDescent="0.25">
      <c r="A21" s="27" t="str">
        <f>ListForDummies!A21</f>
        <v>AR-20200319-mon-1</v>
      </c>
      <c r="B21" s="27">
        <f>ListForDummies!B21</f>
        <v>1</v>
      </c>
      <c r="C21" s="27" t="e">
        <f>ListForDummies!C21</f>
        <v>#REF!</v>
      </c>
      <c r="D21" s="29">
        <f>ListForDummies!D21</f>
        <v>43909</v>
      </c>
      <c r="E21" s="27" t="str">
        <f>ListForDummies!F21</f>
        <v>AR</v>
      </c>
      <c r="F21" s="27">
        <f>IF(ListForDummies!$G21="Interest rate",1,0)</f>
        <v>0</v>
      </c>
      <c r="G21" s="27">
        <f>IF(ListForDummies!$G21="Reserve policy",1,0)</f>
        <v>0</v>
      </c>
      <c r="H21" s="27">
        <f>IF(ISERROR(ListForDummies!$H21),0,IF(ListForDummies!$H21=1,1,0))</f>
        <v>1</v>
      </c>
      <c r="I21" s="27">
        <f>IF(ISERROR(ListForDummies!$I21),0,IF(ListForDummies!$I21=1,1,0))</f>
        <v>0</v>
      </c>
      <c r="J21" s="27">
        <f>IF(ListForDummies!$G21="Lending operations",IF(AND(H21=0,I21=0),1,0),0)</f>
        <v>0</v>
      </c>
      <c r="K21" s="27">
        <f>IF(ListForDummies!$J21=1,1,0)</f>
        <v>0</v>
      </c>
      <c r="L21" s="27">
        <f>IF(ListForDummies!$K21=1,1,0)</f>
        <v>0</v>
      </c>
      <c r="M21" s="27">
        <f>IF(ListForDummies!$G21="Foreign exchange",1,0)</f>
        <v>0</v>
      </c>
      <c r="N21" s="27">
        <f>IF(ListForDummies!$G21="Other",1,0)</f>
        <v>0</v>
      </c>
      <c r="O21" s="27">
        <f>IF(ListForDummies!$V21=1,1,0)</f>
        <v>0</v>
      </c>
    </row>
    <row r="22" spans="1:15" x14ac:dyDescent="0.25">
      <c r="A22" s="27" t="e">
        <f>ListForDummies!A22</f>
        <v>#REF!</v>
      </c>
      <c r="B22" s="27" t="e">
        <f>ListForDummies!B22</f>
        <v>#REF!</v>
      </c>
      <c r="C22" s="27" t="e">
        <f>ListForDummies!C22</f>
        <v>#REF!</v>
      </c>
      <c r="D22" s="29" t="e">
        <f>ListForDummies!D22</f>
        <v>#REF!</v>
      </c>
      <c r="E22" s="27" t="e">
        <f>ListForDummies!F22</f>
        <v>#REF!</v>
      </c>
      <c r="F22" s="27" t="e">
        <f>IF(ListForDummies!$G22="Interest rate",1,0)</f>
        <v>#REF!</v>
      </c>
      <c r="G22" s="27" t="e">
        <f>IF(ListForDummies!$G22="Reserve policy",1,0)</f>
        <v>#REF!</v>
      </c>
      <c r="H22" s="27">
        <f>IF(ISERROR(ListForDummies!$H22),0,IF(ListForDummies!$H22=1,1,0))</f>
        <v>0</v>
      </c>
      <c r="I22" s="27">
        <f>IF(ISERROR(ListForDummies!$I22),0,IF(ListForDummies!$I22=1,1,0))</f>
        <v>0</v>
      </c>
      <c r="J22" s="27" t="e">
        <f>IF(ListForDummies!$G22="Lending operations",IF(AND(H22=0,I22=0),1,0),0)</f>
        <v>#REF!</v>
      </c>
      <c r="K22" s="27">
        <f>IF(ListForDummies!$J22=1,1,0)</f>
        <v>0</v>
      </c>
      <c r="L22" s="27">
        <f>IF(ListForDummies!$K22=1,1,0)</f>
        <v>0</v>
      </c>
      <c r="M22" s="27" t="e">
        <f>IF(ListForDummies!$G22="Foreign exchange",1,0)</f>
        <v>#REF!</v>
      </c>
      <c r="N22" s="27" t="e">
        <f>IF(ListForDummies!$G22="Other",1,0)</f>
        <v>#REF!</v>
      </c>
      <c r="O22" s="27" t="e">
        <f>IF(ListForDummies!$V22=1,1,0)</f>
        <v>#REF!</v>
      </c>
    </row>
    <row r="23" spans="1:15" x14ac:dyDescent="0.25">
      <c r="A23" s="27" t="str">
        <f>ListForDummies!A23</f>
        <v>AR-20200319-mon-1</v>
      </c>
      <c r="B23" s="27">
        <f>ListForDummies!B23</f>
        <v>2</v>
      </c>
      <c r="C23" s="27" t="e">
        <f>ListForDummies!C23</f>
        <v>#REF!</v>
      </c>
      <c r="D23" s="29">
        <f>ListForDummies!D23</f>
        <v>43914</v>
      </c>
      <c r="E23" s="27" t="str">
        <f>ListForDummies!F23</f>
        <v>AR</v>
      </c>
      <c r="F23" s="27">
        <f>IF(ListForDummies!$G23="Interest rate",1,0)</f>
        <v>0</v>
      </c>
      <c r="G23" s="27">
        <f>IF(ListForDummies!$G23="Reserve policy",1,0)</f>
        <v>0</v>
      </c>
      <c r="H23" s="27">
        <f>IF(ISERROR(ListForDummies!$H23),0,IF(ListForDummies!$H23=1,1,0))</f>
        <v>1</v>
      </c>
      <c r="I23" s="27">
        <f>IF(ISERROR(ListForDummies!$I23),0,IF(ListForDummies!$I23=1,1,0))</f>
        <v>0</v>
      </c>
      <c r="J23" s="27">
        <f>IF(ListForDummies!$G23="Lending operations",IF(AND(H23=0,I23=0),1,0),0)</f>
        <v>0</v>
      </c>
      <c r="K23" s="27">
        <f>IF(ListForDummies!$J23=1,1,0)</f>
        <v>0</v>
      </c>
      <c r="L23" s="27">
        <f>IF(ListForDummies!$K23=1,1,0)</f>
        <v>0</v>
      </c>
      <c r="M23" s="27">
        <f>IF(ListForDummies!$G23="Foreign exchange",1,0)</f>
        <v>0</v>
      </c>
      <c r="N23" s="27">
        <f>IF(ListForDummies!$G23="Other",1,0)</f>
        <v>0</v>
      </c>
      <c r="O23" s="27">
        <f>IF(ListForDummies!$V23=1,1,0)</f>
        <v>0</v>
      </c>
    </row>
    <row r="24" spans="1:15" x14ac:dyDescent="0.25">
      <c r="A24" s="27" t="str">
        <f>ListForDummies!A24</f>
        <v>AR-20200319-mon-1</v>
      </c>
      <c r="B24" s="27">
        <f>ListForDummies!B24</f>
        <v>3</v>
      </c>
      <c r="C24" s="27" t="e">
        <f>ListForDummies!C24</f>
        <v>#REF!</v>
      </c>
      <c r="D24" s="29">
        <f>ListForDummies!D24</f>
        <v>43916</v>
      </c>
      <c r="E24" s="27" t="str">
        <f>ListForDummies!F24</f>
        <v>AR</v>
      </c>
      <c r="F24" s="27">
        <f>IF(ListForDummies!$G24="Interest rate",1,0)</f>
        <v>0</v>
      </c>
      <c r="G24" s="27">
        <f>IF(ListForDummies!$G24="Reserve policy",1,0)</f>
        <v>0</v>
      </c>
      <c r="H24" s="27">
        <f>IF(ISERROR(ListForDummies!$H24),0,IF(ListForDummies!$H24=1,1,0))</f>
        <v>1</v>
      </c>
      <c r="I24" s="27">
        <f>IF(ISERROR(ListForDummies!$I24),0,IF(ListForDummies!$I24=1,1,0))</f>
        <v>0</v>
      </c>
      <c r="J24" s="27">
        <f>IF(ListForDummies!$G24="Lending operations",IF(AND(H24=0,I24=0),1,0),0)</f>
        <v>0</v>
      </c>
      <c r="K24" s="27">
        <f>IF(ListForDummies!$J24=1,1,0)</f>
        <v>0</v>
      </c>
      <c r="L24" s="27">
        <f>IF(ListForDummies!$K24=1,1,0)</f>
        <v>0</v>
      </c>
      <c r="M24" s="27">
        <f>IF(ListForDummies!$G24="Foreign exchange",1,0)</f>
        <v>0</v>
      </c>
      <c r="N24" s="27">
        <f>IF(ListForDummies!$G24="Other",1,0)</f>
        <v>0</v>
      </c>
      <c r="O24" s="27">
        <f>IF(ListForDummies!$V24=1,1,0)</f>
        <v>0</v>
      </c>
    </row>
    <row r="25" spans="1:15" x14ac:dyDescent="0.25">
      <c r="A25" s="27" t="str">
        <f>ListForDummies!A25</f>
        <v>AR-20200416-mon-1</v>
      </c>
      <c r="B25" s="27">
        <f>ListForDummies!B25</f>
        <v>1</v>
      </c>
      <c r="C25" s="27" t="e">
        <f>ListForDummies!C25</f>
        <v>#REF!</v>
      </c>
      <c r="D25" s="29">
        <f>ListForDummies!D25</f>
        <v>43937</v>
      </c>
      <c r="E25" s="27" t="str">
        <f>ListForDummies!F25</f>
        <v>AR</v>
      </c>
      <c r="F25" s="27">
        <f>IF(ListForDummies!$G25="Interest rate",1,0)</f>
        <v>0</v>
      </c>
      <c r="G25" s="27">
        <f>IF(ListForDummies!$G25="Reserve policy",1,0)</f>
        <v>1</v>
      </c>
      <c r="H25" s="27">
        <f>IF(ISERROR(ListForDummies!$H25),0,IF(ListForDummies!$H25=1,1,0))</f>
        <v>0</v>
      </c>
      <c r="I25" s="27">
        <f>IF(ISERROR(ListForDummies!$I25),0,IF(ListForDummies!$I25=1,1,0))</f>
        <v>0</v>
      </c>
      <c r="J25" s="27">
        <f>IF(ListForDummies!$G25="Lending operations",IF(AND(H25=0,I25=0),1,0),0)</f>
        <v>0</v>
      </c>
      <c r="K25" s="27">
        <f>IF(ListForDummies!$J25=1,1,0)</f>
        <v>0</v>
      </c>
      <c r="L25" s="27">
        <f>IF(ListForDummies!$K25=1,1,0)</f>
        <v>0</v>
      </c>
      <c r="M25" s="27">
        <f>IF(ListForDummies!$G25="Foreign exchange",1,0)</f>
        <v>0</v>
      </c>
      <c r="N25" s="27">
        <f>IF(ListForDummies!$G25="Other",1,0)</f>
        <v>0</v>
      </c>
      <c r="O25" s="27">
        <f>IF(ListForDummies!$V25=1,1,0)</f>
        <v>0</v>
      </c>
    </row>
    <row r="26" spans="1:15" x14ac:dyDescent="0.25">
      <c r="A26" s="27" t="str">
        <f>ListForDummies!A26</f>
        <v>AR-20200420-mon-1</v>
      </c>
      <c r="B26" s="27">
        <f>ListForDummies!B26</f>
        <v>1</v>
      </c>
      <c r="C26" s="27" t="e">
        <f>ListForDummies!C26</f>
        <v>#REF!</v>
      </c>
      <c r="D26" s="29">
        <f>ListForDummies!D26</f>
        <v>43941</v>
      </c>
      <c r="E26" s="27" t="str">
        <f>ListForDummies!F26</f>
        <v>AR</v>
      </c>
      <c r="F26" s="27">
        <f>IF(ListForDummies!$G26="Interest rate",1,0)</f>
        <v>0</v>
      </c>
      <c r="G26" s="27">
        <f>IF(ListForDummies!$G26="Reserve policy",1,0)</f>
        <v>1</v>
      </c>
      <c r="H26" s="27">
        <f>IF(ISERROR(ListForDummies!$H26),0,IF(ListForDummies!$H26=1,1,0))</f>
        <v>0</v>
      </c>
      <c r="I26" s="27">
        <f>IF(ISERROR(ListForDummies!$I26),0,IF(ListForDummies!$I26=1,1,0))</f>
        <v>0</v>
      </c>
      <c r="J26" s="27">
        <f>IF(ListForDummies!$G26="Lending operations",IF(AND(H26=0,I26=0),1,0),0)</f>
        <v>0</v>
      </c>
      <c r="K26" s="27">
        <f>IF(ListForDummies!$J26=1,1,0)</f>
        <v>0</v>
      </c>
      <c r="L26" s="27">
        <f>IF(ListForDummies!$K26=1,1,0)</f>
        <v>0</v>
      </c>
      <c r="M26" s="27">
        <f>IF(ListForDummies!$G26="Foreign exchange",1,0)</f>
        <v>0</v>
      </c>
      <c r="N26" s="27">
        <f>IF(ListForDummies!$G26="Other",1,0)</f>
        <v>0</v>
      </c>
      <c r="O26" s="27">
        <f>IF(ListForDummies!$V26=1,1,0)</f>
        <v>0</v>
      </c>
    </row>
    <row r="27" spans="1:15" x14ac:dyDescent="0.25">
      <c r="A27" s="27" t="str">
        <f>ListForDummies!A27</f>
        <v>AR-20200319-mon-1</v>
      </c>
      <c r="B27" s="27">
        <f>ListForDummies!B27</f>
        <v>4</v>
      </c>
      <c r="C27" s="27" t="e">
        <f>ListForDummies!C27</f>
        <v>#REF!</v>
      </c>
      <c r="D27" s="29">
        <f>ListForDummies!D27</f>
        <v>43959</v>
      </c>
      <c r="E27" s="27" t="str">
        <f>ListForDummies!F27</f>
        <v>AR</v>
      </c>
      <c r="F27" s="27">
        <f>IF(ListForDummies!$G27="Interest rate",1,0)</f>
        <v>0</v>
      </c>
      <c r="G27" s="27">
        <f>IF(ListForDummies!$G27="Reserve policy",1,0)</f>
        <v>0</v>
      </c>
      <c r="H27" s="27">
        <f>IF(ISERROR(ListForDummies!$H27),0,IF(ListForDummies!$H27=1,1,0))</f>
        <v>1</v>
      </c>
      <c r="I27" s="27">
        <f>IF(ISERROR(ListForDummies!$I27),0,IF(ListForDummies!$I27=1,1,0))</f>
        <v>0</v>
      </c>
      <c r="J27" s="27">
        <f>IF(ListForDummies!$G27="Lending operations",IF(AND(H27=0,I27=0),1,0),0)</f>
        <v>0</v>
      </c>
      <c r="K27" s="27">
        <f>IF(ListForDummies!$J27=1,1,0)</f>
        <v>0</v>
      </c>
      <c r="L27" s="27">
        <f>IF(ListForDummies!$K27=1,1,0)</f>
        <v>0</v>
      </c>
      <c r="M27" s="27">
        <f>IF(ListForDummies!$G27="Foreign exchange",1,0)</f>
        <v>0</v>
      </c>
      <c r="N27" s="27">
        <f>IF(ListForDummies!$G27="Other",1,0)</f>
        <v>0</v>
      </c>
      <c r="O27" s="27">
        <f>IF(ListForDummies!$V27=1,1,0)</f>
        <v>0</v>
      </c>
    </row>
    <row r="28" spans="1:15" x14ac:dyDescent="0.25">
      <c r="A28" s="27" t="str">
        <f>ListForDummies!A28</f>
        <v>AR-20200806-mon-1</v>
      </c>
      <c r="B28" s="27">
        <f>ListForDummies!B28</f>
        <v>1</v>
      </c>
      <c r="C28" s="27" t="e">
        <f>ListForDummies!C28</f>
        <v>#REF!</v>
      </c>
      <c r="D28" s="29">
        <f>ListForDummies!D28</f>
        <v>44049</v>
      </c>
      <c r="E28" s="27" t="str">
        <f>ListForDummies!F28</f>
        <v>AR</v>
      </c>
      <c r="F28" s="27">
        <f>IF(ListForDummies!$G28="Interest rate",1,0)</f>
        <v>0</v>
      </c>
      <c r="G28" s="27">
        <f>IF(ListForDummies!$G28="Reserve policy",1,0)</f>
        <v>0</v>
      </c>
      <c r="H28" s="27">
        <f>IF(ISERROR(ListForDummies!$H28),0,IF(ListForDummies!$H28=1,1,0))</f>
        <v>0</v>
      </c>
      <c r="I28" s="27">
        <f>IF(ISERROR(ListForDummies!$I28),0,IF(ListForDummies!$I28=1,1,0))</f>
        <v>0</v>
      </c>
      <c r="J28" s="27">
        <f>IF(ListForDummies!$G28="Lending operations",IF(AND(H28=0,I28=0),1,0),0)</f>
        <v>0</v>
      </c>
      <c r="K28" s="27">
        <f>IF(ListForDummies!$J28=1,1,0)</f>
        <v>0</v>
      </c>
      <c r="L28" s="27">
        <f>IF(ListForDummies!$K28=1,1,0)</f>
        <v>0</v>
      </c>
      <c r="M28" s="27">
        <f>IF(ListForDummies!$G28="Foreign exchange",1,0)</f>
        <v>1</v>
      </c>
      <c r="N28" s="27">
        <f>IF(ListForDummies!$G28="Other",1,0)</f>
        <v>0</v>
      </c>
      <c r="O28" s="27">
        <f>IF(ListForDummies!$V28=1,1,0)</f>
        <v>0</v>
      </c>
    </row>
    <row r="29" spans="1:15" x14ac:dyDescent="0.25">
      <c r="A29" s="27" t="str">
        <f>ListForDummies!A29</f>
        <v>CN-20200806-mon-1</v>
      </c>
      <c r="B29" s="27">
        <f>ListForDummies!B29</f>
        <v>1</v>
      </c>
      <c r="C29" s="27" t="e">
        <f>ListForDummies!C29</f>
        <v>#REF!</v>
      </c>
      <c r="D29" s="29">
        <f>ListForDummies!D29</f>
        <v>44049</v>
      </c>
      <c r="E29" s="27" t="str">
        <f>ListForDummies!F29</f>
        <v>AR</v>
      </c>
      <c r="F29" s="27">
        <f>IF(ListForDummies!$G29="Interest rate",1,0)</f>
        <v>0</v>
      </c>
      <c r="G29" s="27">
        <f>IF(ListForDummies!$G29="Reserve policy",1,0)</f>
        <v>0</v>
      </c>
      <c r="H29" s="27">
        <f>IF(ISERROR(ListForDummies!$H29),0,IF(ListForDummies!$H29=1,1,0))</f>
        <v>0</v>
      </c>
      <c r="I29" s="27">
        <f>IF(ISERROR(ListForDummies!$I29),0,IF(ListForDummies!$I29=1,1,0))</f>
        <v>0</v>
      </c>
      <c r="J29" s="27">
        <f>IF(ListForDummies!$G29="Lending operations",IF(AND(H29=0,I29=0),1,0),0)</f>
        <v>0</v>
      </c>
      <c r="K29" s="27">
        <f>IF(ListForDummies!$J29=1,1,0)</f>
        <v>0</v>
      </c>
      <c r="L29" s="27">
        <f>IF(ListForDummies!$K29=1,1,0)</f>
        <v>0</v>
      </c>
      <c r="M29" s="27">
        <f>IF(ListForDummies!$G29="Foreign exchange",1,0)</f>
        <v>1</v>
      </c>
      <c r="N29" s="27">
        <f>IF(ListForDummies!$G29="Other",1,0)</f>
        <v>0</v>
      </c>
      <c r="O29" s="27">
        <f>IF(ListForDummies!$V29=1,1,0)</f>
        <v>0</v>
      </c>
    </row>
    <row r="30" spans="1:15" x14ac:dyDescent="0.25">
      <c r="A30" s="27" t="str">
        <f>ListForDummies!A30</f>
        <v>AR-20201001-mon-1</v>
      </c>
      <c r="B30" s="27">
        <f>ListForDummies!B30</f>
        <v>1</v>
      </c>
      <c r="C30" s="27" t="e">
        <f>ListForDummies!C30</f>
        <v>#REF!</v>
      </c>
      <c r="D30" s="29">
        <f>ListForDummies!D30</f>
        <v>44105</v>
      </c>
      <c r="E30" s="27" t="str">
        <f>ListForDummies!F30</f>
        <v>AR</v>
      </c>
      <c r="F30" s="27">
        <f>IF(ListForDummies!$G30="Interest rate",1,0)</f>
        <v>1</v>
      </c>
      <c r="G30" s="27">
        <f>IF(ListForDummies!$G30="Reserve policy",1,0)</f>
        <v>0</v>
      </c>
      <c r="H30" s="27">
        <f>IF(ISERROR(ListForDummies!$H30),0,IF(ListForDummies!$H30=1,1,0))</f>
        <v>0</v>
      </c>
      <c r="I30" s="27">
        <f>IF(ISERROR(ListForDummies!$I30),0,IF(ListForDummies!$I30=1,1,0))</f>
        <v>0</v>
      </c>
      <c r="J30" s="27">
        <f>IF(ListForDummies!$G30="Lending operations",IF(AND(H30=0,I30=0),1,0),0)</f>
        <v>0</v>
      </c>
      <c r="K30" s="27">
        <f>IF(ListForDummies!$J30=1,1,0)</f>
        <v>0</v>
      </c>
      <c r="L30" s="27">
        <f>IF(ListForDummies!$K30=1,1,0)</f>
        <v>0</v>
      </c>
      <c r="M30" s="27">
        <f>IF(ListForDummies!$G30="Foreign exchange",1,0)</f>
        <v>0</v>
      </c>
      <c r="N30" s="27">
        <f>IF(ListForDummies!$G30="Other",1,0)</f>
        <v>0</v>
      </c>
      <c r="O30" s="27">
        <f>IF(ListForDummies!$V30=1,1,0)</f>
        <v>0</v>
      </c>
    </row>
    <row r="31" spans="1:15" x14ac:dyDescent="0.25">
      <c r="A31" s="27" t="str">
        <f>ListForDummies!A31</f>
        <v>AR-20201001-mon-1</v>
      </c>
      <c r="B31" s="27">
        <f>ListForDummies!B31</f>
        <v>2</v>
      </c>
      <c r="C31" s="27" t="e">
        <f>ListForDummies!C31</f>
        <v>#REF!</v>
      </c>
      <c r="D31" s="29">
        <f>ListForDummies!D31</f>
        <v>44112</v>
      </c>
      <c r="E31" s="27" t="str">
        <f>ListForDummies!F31</f>
        <v>AR</v>
      </c>
      <c r="F31" s="27">
        <f>IF(ListForDummies!$G31="Interest rate",1,0)</f>
        <v>1</v>
      </c>
      <c r="G31" s="27">
        <f>IF(ListForDummies!$G31="Reserve policy",1,0)</f>
        <v>0</v>
      </c>
      <c r="H31" s="27">
        <f>IF(ISERROR(ListForDummies!$H31),0,IF(ListForDummies!$H31=1,1,0))</f>
        <v>0</v>
      </c>
      <c r="I31" s="27">
        <f>IF(ISERROR(ListForDummies!$I31),0,IF(ListForDummies!$I31=1,1,0))</f>
        <v>0</v>
      </c>
      <c r="J31" s="27">
        <f>IF(ListForDummies!$G31="Lending operations",IF(AND(H31=0,I31=0),1,0),0)</f>
        <v>0</v>
      </c>
      <c r="K31" s="27">
        <f>IF(ListForDummies!$J31=1,1,0)</f>
        <v>0</v>
      </c>
      <c r="L31" s="27">
        <f>IF(ListForDummies!$K31=1,1,0)</f>
        <v>0</v>
      </c>
      <c r="M31" s="27">
        <f>IF(ListForDummies!$G31="Foreign exchange",1,0)</f>
        <v>0</v>
      </c>
      <c r="N31" s="27">
        <f>IF(ListForDummies!$G31="Other",1,0)</f>
        <v>0</v>
      </c>
      <c r="O31" s="27">
        <f>IF(ListForDummies!$V31=1,1,0)</f>
        <v>0</v>
      </c>
    </row>
    <row r="32" spans="1:15" x14ac:dyDescent="0.25">
      <c r="A32" s="27" t="str">
        <f>ListForDummies!A32</f>
        <v>AR-20200213-mon-1</v>
      </c>
      <c r="B32" s="27">
        <f>ListForDummies!B32</f>
        <v>3</v>
      </c>
      <c r="C32" s="27" t="e">
        <f>ListForDummies!C32</f>
        <v>#REF!</v>
      </c>
      <c r="D32" s="29">
        <f>ListForDummies!D32</f>
        <v>44112</v>
      </c>
      <c r="E32" s="27" t="str">
        <f>ListForDummies!F32</f>
        <v>AR</v>
      </c>
      <c r="F32" s="27">
        <f>IF(ListForDummies!$G32="Interest rate",1,0)</f>
        <v>1</v>
      </c>
      <c r="G32" s="27">
        <f>IF(ListForDummies!$G32="Reserve policy",1,0)</f>
        <v>0</v>
      </c>
      <c r="H32" s="27">
        <f>IF(ISERROR(ListForDummies!$H32),0,IF(ListForDummies!$H32=1,1,0))</f>
        <v>0</v>
      </c>
      <c r="I32" s="27">
        <f>IF(ISERROR(ListForDummies!$I32),0,IF(ListForDummies!$I32=1,1,0))</f>
        <v>0</v>
      </c>
      <c r="J32" s="27">
        <f>IF(ListForDummies!$G32="Lending operations",IF(AND(H32=0,I32=0),1,0),0)</f>
        <v>0</v>
      </c>
      <c r="K32" s="27">
        <f>IF(ListForDummies!$J32=1,1,0)</f>
        <v>0</v>
      </c>
      <c r="L32" s="27">
        <f>IF(ListForDummies!$K32=1,1,0)</f>
        <v>0</v>
      </c>
      <c r="M32" s="27">
        <f>IF(ListForDummies!$G32="Foreign exchange",1,0)</f>
        <v>0</v>
      </c>
      <c r="N32" s="27">
        <f>IF(ListForDummies!$G32="Other",1,0)</f>
        <v>0</v>
      </c>
      <c r="O32" s="27">
        <f>IF(ListForDummies!$V32=1,1,0)</f>
        <v>0</v>
      </c>
    </row>
    <row r="33" spans="1:15" x14ac:dyDescent="0.25">
      <c r="A33" s="27" t="str">
        <f>ListForDummies!A33</f>
        <v>AR-20201001-mon-1</v>
      </c>
      <c r="B33" s="27">
        <f>ListForDummies!B33</f>
        <v>3</v>
      </c>
      <c r="C33" s="27" t="e">
        <f>ListForDummies!C33</f>
        <v>#REF!</v>
      </c>
      <c r="D33" s="29">
        <f>ListForDummies!D33</f>
        <v>44119</v>
      </c>
      <c r="E33" s="27" t="str">
        <f>ListForDummies!F33</f>
        <v>AR</v>
      </c>
      <c r="F33" s="27">
        <f>IF(ListForDummies!$G33="Interest rate",1,0)</f>
        <v>1</v>
      </c>
      <c r="G33" s="27">
        <f>IF(ListForDummies!$G33="Reserve policy",1,0)</f>
        <v>0</v>
      </c>
      <c r="H33" s="27">
        <f>IF(ISERROR(ListForDummies!$H33),0,IF(ListForDummies!$H33=1,1,0))</f>
        <v>0</v>
      </c>
      <c r="I33" s="27">
        <f>IF(ISERROR(ListForDummies!$I33),0,IF(ListForDummies!$I33=1,1,0))</f>
        <v>0</v>
      </c>
      <c r="J33" s="27">
        <f>IF(ListForDummies!$G33="Lending operations",IF(AND(H33=0,I33=0),1,0),0)</f>
        <v>0</v>
      </c>
      <c r="K33" s="27">
        <f>IF(ListForDummies!$J33=1,1,0)</f>
        <v>0</v>
      </c>
      <c r="L33" s="27">
        <f>IF(ListForDummies!$K33=1,1,0)</f>
        <v>0</v>
      </c>
      <c r="M33" s="27">
        <f>IF(ListForDummies!$G33="Foreign exchange",1,0)</f>
        <v>0</v>
      </c>
      <c r="N33" s="27">
        <f>IF(ListForDummies!$G33="Other",1,0)</f>
        <v>0</v>
      </c>
      <c r="O33" s="27">
        <f>IF(ListForDummies!$V33=1,1,0)</f>
        <v>0</v>
      </c>
    </row>
    <row r="34" spans="1:15" x14ac:dyDescent="0.25">
      <c r="A34" s="27" t="str">
        <f>ListForDummies!A34</f>
        <v>AR-20200213-mon-1</v>
      </c>
      <c r="B34" s="27">
        <f>ListForDummies!B34</f>
        <v>4</v>
      </c>
      <c r="C34" s="27" t="e">
        <f>ListForDummies!C34</f>
        <v>#REF!</v>
      </c>
      <c r="D34" s="29">
        <f>ListForDummies!D34</f>
        <v>44119</v>
      </c>
      <c r="E34" s="27" t="str">
        <f>ListForDummies!F34</f>
        <v>AR</v>
      </c>
      <c r="F34" s="27">
        <f>IF(ListForDummies!$G34="Interest rate",1,0)</f>
        <v>1</v>
      </c>
      <c r="G34" s="27">
        <f>IF(ListForDummies!$G34="Reserve policy",1,0)</f>
        <v>0</v>
      </c>
      <c r="H34" s="27">
        <f>IF(ISERROR(ListForDummies!$H34),0,IF(ListForDummies!$H34=1,1,0))</f>
        <v>0</v>
      </c>
      <c r="I34" s="27">
        <f>IF(ISERROR(ListForDummies!$I34),0,IF(ListForDummies!$I34=1,1,0))</f>
        <v>0</v>
      </c>
      <c r="J34" s="27">
        <f>IF(ListForDummies!$G34="Lending operations",IF(AND(H34=0,I34=0),1,0),0)</f>
        <v>0</v>
      </c>
      <c r="K34" s="27">
        <f>IF(ListForDummies!$J34=1,1,0)</f>
        <v>0</v>
      </c>
      <c r="L34" s="27">
        <f>IF(ListForDummies!$K34=1,1,0)</f>
        <v>0</v>
      </c>
      <c r="M34" s="27">
        <f>IF(ListForDummies!$G34="Foreign exchange",1,0)</f>
        <v>0</v>
      </c>
      <c r="N34" s="27">
        <f>IF(ListForDummies!$G34="Other",1,0)</f>
        <v>0</v>
      </c>
      <c r="O34" s="27">
        <f>IF(ListForDummies!$V34=1,1,0)</f>
        <v>0</v>
      </c>
    </row>
    <row r="35" spans="1:15" x14ac:dyDescent="0.25">
      <c r="A35" s="27" t="str">
        <f>ListForDummies!A35</f>
        <v>AR-20201015-mon-3</v>
      </c>
      <c r="B35" s="27">
        <f>ListForDummies!B35</f>
        <v>1</v>
      </c>
      <c r="C35" s="27" t="e">
        <f>ListForDummies!C35</f>
        <v>#REF!</v>
      </c>
      <c r="D35" s="29">
        <f>ListForDummies!D35</f>
        <v>44119</v>
      </c>
      <c r="E35" s="27" t="str">
        <f>ListForDummies!F35</f>
        <v>AR</v>
      </c>
      <c r="F35" s="27">
        <f>IF(ListForDummies!$G35="Interest rate",1,0)</f>
        <v>0</v>
      </c>
      <c r="G35" s="27">
        <f>IF(ListForDummies!$G35="Reserve policy",1,0)</f>
        <v>0</v>
      </c>
      <c r="H35" s="27">
        <f>IF(ISERROR(ListForDummies!$H35),0,IF(ListForDummies!$H35=1,1,0))</f>
        <v>1</v>
      </c>
      <c r="I35" s="27">
        <f>IF(ISERROR(ListForDummies!$I35),0,IF(ListForDummies!$I35=1,1,0))</f>
        <v>0</v>
      </c>
      <c r="J35" s="27">
        <f>IF(ListForDummies!$G35="Lending operations",IF(AND(H35=0,I35=0),1,0),0)</f>
        <v>0</v>
      </c>
      <c r="K35" s="27">
        <f>IF(ListForDummies!$J35=1,1,0)</f>
        <v>0</v>
      </c>
      <c r="L35" s="27">
        <f>IF(ListForDummies!$K35=1,1,0)</f>
        <v>0</v>
      </c>
      <c r="M35" s="27">
        <f>IF(ListForDummies!$G35="Foreign exchange",1,0)</f>
        <v>0</v>
      </c>
      <c r="N35" s="27">
        <f>IF(ListForDummies!$G35="Other",1,0)</f>
        <v>0</v>
      </c>
      <c r="O35" s="27">
        <f>IF(ListForDummies!$V35=1,1,0)</f>
        <v>0</v>
      </c>
    </row>
    <row r="36" spans="1:15" x14ac:dyDescent="0.25">
      <c r="A36" s="27" t="str">
        <f>ListForDummies!A36</f>
        <v>AR-20201001-mon-1</v>
      </c>
      <c r="B36" s="27">
        <f>ListForDummies!B36</f>
        <v>4</v>
      </c>
      <c r="C36" s="27" t="e">
        <f>ListForDummies!C36</f>
        <v>#REF!</v>
      </c>
      <c r="D36" s="29">
        <f>ListForDummies!D36</f>
        <v>44134</v>
      </c>
      <c r="E36" s="27" t="str">
        <f>ListForDummies!F36</f>
        <v>AR</v>
      </c>
      <c r="F36" s="27">
        <f>IF(ListForDummies!$G36="Interest rate",1,0)</f>
        <v>1</v>
      </c>
      <c r="G36" s="27">
        <f>IF(ListForDummies!$G36="Reserve policy",1,0)</f>
        <v>0</v>
      </c>
      <c r="H36" s="27">
        <f>IF(ISERROR(ListForDummies!$H36),0,IF(ListForDummies!$H36=1,1,0))</f>
        <v>0</v>
      </c>
      <c r="I36" s="27">
        <f>IF(ISERROR(ListForDummies!$I36),0,IF(ListForDummies!$I36=1,1,0))</f>
        <v>0</v>
      </c>
      <c r="J36" s="27">
        <f>IF(ListForDummies!$G36="Lending operations",IF(AND(H36=0,I36=0),1,0),0)</f>
        <v>0</v>
      </c>
      <c r="K36" s="27">
        <f>IF(ListForDummies!$J36=1,1,0)</f>
        <v>0</v>
      </c>
      <c r="L36" s="27">
        <f>IF(ListForDummies!$K36=1,1,0)</f>
        <v>0</v>
      </c>
      <c r="M36" s="27">
        <f>IF(ListForDummies!$G36="Foreign exchange",1,0)</f>
        <v>0</v>
      </c>
      <c r="N36" s="27">
        <f>IF(ListForDummies!$G36="Other",1,0)</f>
        <v>0</v>
      </c>
      <c r="O36" s="27">
        <f>IF(ListForDummies!$V36=1,1,0)</f>
        <v>0</v>
      </c>
    </row>
    <row r="37" spans="1:15" x14ac:dyDescent="0.25">
      <c r="A37" s="27" t="str">
        <f>ListForDummies!A37</f>
        <v>AR-20201015-mon-3</v>
      </c>
      <c r="B37" s="27">
        <f>ListForDummies!B37</f>
        <v>2</v>
      </c>
      <c r="C37" s="27" t="e">
        <f>ListForDummies!C37</f>
        <v>#REF!</v>
      </c>
      <c r="D37" s="29">
        <f>ListForDummies!D37</f>
        <v>44140</v>
      </c>
      <c r="E37" s="27" t="str">
        <f>ListForDummies!F37</f>
        <v>AR</v>
      </c>
      <c r="F37" s="27">
        <f>IF(ListForDummies!$G37="Interest rate",1,0)</f>
        <v>0</v>
      </c>
      <c r="G37" s="27">
        <f>IF(ListForDummies!$G37="Reserve policy",1,0)</f>
        <v>0</v>
      </c>
      <c r="H37" s="27">
        <f>IF(ISERROR(ListForDummies!$H37),0,IF(ListForDummies!$H37=1,1,0))</f>
        <v>1</v>
      </c>
      <c r="I37" s="27">
        <f>IF(ISERROR(ListForDummies!$I37),0,IF(ListForDummies!$I37=1,1,0))</f>
        <v>0</v>
      </c>
      <c r="J37" s="27">
        <f>IF(ListForDummies!$G37="Lending operations",IF(AND(H37=0,I37=0),1,0),0)</f>
        <v>0</v>
      </c>
      <c r="K37" s="27">
        <f>IF(ListForDummies!$J37=1,1,0)</f>
        <v>0</v>
      </c>
      <c r="L37" s="27">
        <f>IF(ListForDummies!$K37=1,1,0)</f>
        <v>0</v>
      </c>
      <c r="M37" s="27">
        <f>IF(ListForDummies!$G37="Foreign exchange",1,0)</f>
        <v>0</v>
      </c>
      <c r="N37" s="27">
        <f>IF(ListForDummies!$G37="Other",1,0)</f>
        <v>0</v>
      </c>
      <c r="O37" s="27">
        <f>IF(ListForDummies!$V37=1,1,0)</f>
        <v>0</v>
      </c>
    </row>
    <row r="38" spans="1:15" x14ac:dyDescent="0.25">
      <c r="A38" s="27" t="str">
        <f>ListForDummies!A38</f>
        <v>AR-20201112-mon-1</v>
      </c>
      <c r="B38" s="27">
        <f>ListForDummies!B38</f>
        <v>1</v>
      </c>
      <c r="C38" s="27" t="e">
        <f>ListForDummies!C38</f>
        <v>#REF!</v>
      </c>
      <c r="D38" s="29">
        <f>ListForDummies!D38</f>
        <v>44147</v>
      </c>
      <c r="E38" s="27" t="str">
        <f>ListForDummies!F38</f>
        <v>AR</v>
      </c>
      <c r="F38" s="27">
        <f>IF(ListForDummies!$G38="Interest rate",1,0)</f>
        <v>0</v>
      </c>
      <c r="G38" s="27">
        <f>IF(ListForDummies!$G38="Reserve policy",1,0)</f>
        <v>1</v>
      </c>
      <c r="H38" s="27">
        <f>IF(ISERROR(ListForDummies!$H38),0,IF(ListForDummies!$H38=1,1,0))</f>
        <v>0</v>
      </c>
      <c r="I38" s="27">
        <f>IF(ISERROR(ListForDummies!$I38),0,IF(ListForDummies!$I38=1,1,0))</f>
        <v>0</v>
      </c>
      <c r="J38" s="27">
        <f>IF(ListForDummies!$G38="Lending operations",IF(AND(H38=0,I38=0),1,0),0)</f>
        <v>0</v>
      </c>
      <c r="K38" s="27">
        <f>IF(ListForDummies!$J38=1,1,0)</f>
        <v>0</v>
      </c>
      <c r="L38" s="27">
        <f>IF(ListForDummies!$K38=1,1,0)</f>
        <v>0</v>
      </c>
      <c r="M38" s="27">
        <f>IF(ListForDummies!$G38="Foreign exchange",1,0)</f>
        <v>0</v>
      </c>
      <c r="N38" s="27">
        <f>IF(ListForDummies!$G38="Other",1,0)</f>
        <v>0</v>
      </c>
      <c r="O38" s="27">
        <f>IF(ListForDummies!$V38=1,1,0)</f>
        <v>0</v>
      </c>
    </row>
    <row r="39" spans="1:15" x14ac:dyDescent="0.25">
      <c r="A39" s="27" t="str">
        <f>ListForDummies!A39</f>
        <v>AR-20200213-mon-1</v>
      </c>
      <c r="B39" s="27">
        <f>ListForDummies!B39</f>
        <v>5</v>
      </c>
      <c r="C39" s="27" t="e">
        <f>ListForDummies!C39</f>
        <v>#REF!</v>
      </c>
      <c r="D39" s="29">
        <f>ListForDummies!D39</f>
        <v>44147</v>
      </c>
      <c r="E39" s="27" t="str">
        <f>ListForDummies!F39</f>
        <v>AR</v>
      </c>
      <c r="F39" s="27">
        <f>IF(ListForDummies!$G39="Interest rate",1,0)</f>
        <v>1</v>
      </c>
      <c r="G39" s="27">
        <f>IF(ListForDummies!$G39="Reserve policy",1,0)</f>
        <v>0</v>
      </c>
      <c r="H39" s="27">
        <f>IF(ISERROR(ListForDummies!$H39),0,IF(ListForDummies!$H39=1,1,0))</f>
        <v>0</v>
      </c>
      <c r="I39" s="27">
        <f>IF(ISERROR(ListForDummies!$I39),0,IF(ListForDummies!$I39=1,1,0))</f>
        <v>0</v>
      </c>
      <c r="J39" s="27">
        <f>IF(ListForDummies!$G39="Lending operations",IF(AND(H39=0,I39=0),1,0),0)</f>
        <v>0</v>
      </c>
      <c r="K39" s="27">
        <f>IF(ListForDummies!$J39=1,1,0)</f>
        <v>0</v>
      </c>
      <c r="L39" s="27">
        <f>IF(ListForDummies!$K39=1,1,0)</f>
        <v>0</v>
      </c>
      <c r="M39" s="27">
        <f>IF(ListForDummies!$G39="Foreign exchange",1,0)</f>
        <v>0</v>
      </c>
      <c r="N39" s="27">
        <f>IF(ListForDummies!$G39="Other",1,0)</f>
        <v>0</v>
      </c>
      <c r="O39" s="27">
        <f>IF(ListForDummies!$V39=1,1,0)</f>
        <v>0</v>
      </c>
    </row>
    <row r="40" spans="1:15" x14ac:dyDescent="0.25">
      <c r="A40" s="27" t="str">
        <f>ListForDummies!A40</f>
        <v>AR-20201001-mon-1</v>
      </c>
      <c r="B40" s="27">
        <f>ListForDummies!B40</f>
        <v>5</v>
      </c>
      <c r="C40" s="27" t="e">
        <f>ListForDummies!C40</f>
        <v>#REF!</v>
      </c>
      <c r="D40" s="29">
        <f>ListForDummies!D40</f>
        <v>44147</v>
      </c>
      <c r="E40" s="27" t="str">
        <f>ListForDummies!F40</f>
        <v>AR</v>
      </c>
      <c r="F40" s="27">
        <f>IF(ListForDummies!$G40="Interest rate",1,0)</f>
        <v>1</v>
      </c>
      <c r="G40" s="27">
        <f>IF(ListForDummies!$G40="Reserve policy",1,0)</f>
        <v>0</v>
      </c>
      <c r="H40" s="27">
        <f>IF(ISERROR(ListForDummies!$H40),0,IF(ListForDummies!$H40=1,1,0))</f>
        <v>0</v>
      </c>
      <c r="I40" s="27">
        <f>IF(ISERROR(ListForDummies!$I40),0,IF(ListForDummies!$I40=1,1,0))</f>
        <v>0</v>
      </c>
      <c r="J40" s="27">
        <f>IF(ListForDummies!$G40="Lending operations",IF(AND(H40=0,I40=0),1,0),0)</f>
        <v>0</v>
      </c>
      <c r="K40" s="27">
        <f>IF(ListForDummies!$J40=1,1,0)</f>
        <v>0</v>
      </c>
      <c r="L40" s="27">
        <f>IF(ListForDummies!$K40=1,1,0)</f>
        <v>0</v>
      </c>
      <c r="M40" s="27">
        <f>IF(ListForDummies!$G40="Foreign exchange",1,0)</f>
        <v>0</v>
      </c>
      <c r="N40" s="27">
        <f>IF(ListForDummies!$G40="Other",1,0)</f>
        <v>0</v>
      </c>
      <c r="O40" s="27">
        <f>IF(ListForDummies!$V40=1,1,0)</f>
        <v>0</v>
      </c>
    </row>
    <row r="41" spans="1:15" x14ac:dyDescent="0.25">
      <c r="A41" s="27" t="str">
        <f>ListForDummies!A41</f>
        <v>AR-20211002-mon-1</v>
      </c>
      <c r="B41" s="27">
        <f>ListForDummies!B41</f>
        <v>1</v>
      </c>
      <c r="C41" s="27" t="e">
        <f>ListForDummies!C41</f>
        <v>#REF!</v>
      </c>
      <c r="D41" s="29">
        <f>ListForDummies!D41</f>
        <v>44470</v>
      </c>
      <c r="E41" s="27" t="str">
        <f>ListForDummies!F41</f>
        <v>AR</v>
      </c>
      <c r="F41" s="27">
        <f>IF(ListForDummies!$G41="Interest rate",1,0)</f>
        <v>0</v>
      </c>
      <c r="G41" s="27">
        <f>IF(ListForDummies!$G41="Reserve policy",1,0)</f>
        <v>0</v>
      </c>
      <c r="H41" s="27">
        <f>IF(ISERROR(ListForDummies!$H41),0,IF(ListForDummies!$H41=1,1,0))</f>
        <v>1</v>
      </c>
      <c r="I41" s="27">
        <f>IF(ISERROR(ListForDummies!$I41),0,IF(ListForDummies!$I41=1,1,0))</f>
        <v>0</v>
      </c>
      <c r="J41" s="27">
        <f>IF(ListForDummies!$G41="Lending operations",IF(AND(H41=0,I41=0),1,0),0)</f>
        <v>0</v>
      </c>
      <c r="K41" s="27">
        <f>IF(ListForDummies!$J41=1,1,0)</f>
        <v>0</v>
      </c>
      <c r="L41" s="27">
        <f>IF(ListForDummies!$K41=1,1,0)</f>
        <v>0</v>
      </c>
      <c r="M41" s="27">
        <f>IF(ListForDummies!$G41="Foreign exchange",1,0)</f>
        <v>0</v>
      </c>
      <c r="N41" s="27">
        <f>IF(ListForDummies!$G41="Other",1,0)</f>
        <v>0</v>
      </c>
      <c r="O41" s="27">
        <f>IF(ListForDummies!$V41=1,1,0)</f>
        <v>0</v>
      </c>
    </row>
    <row r="42" spans="1:15" x14ac:dyDescent="0.25">
      <c r="A42" s="27" t="str">
        <f>ListForDummies!A42</f>
        <v>AR-20201001-mon-1</v>
      </c>
      <c r="B42" s="27">
        <f>ListForDummies!B42</f>
        <v>6</v>
      </c>
      <c r="C42" s="27" t="e">
        <f>ListForDummies!C42</f>
        <v>#REF!</v>
      </c>
      <c r="D42" s="29">
        <f>ListForDummies!D42</f>
        <v>44567</v>
      </c>
      <c r="E42" s="27" t="str">
        <f>ListForDummies!F42</f>
        <v>AR</v>
      </c>
      <c r="F42" s="27">
        <f>IF(ListForDummies!$G42="Interest rate",1,0)</f>
        <v>1</v>
      </c>
      <c r="G42" s="27">
        <f>IF(ListForDummies!$G42="Reserve policy",1,0)</f>
        <v>0</v>
      </c>
      <c r="H42" s="27">
        <f>IF(ISERROR(ListForDummies!$H42),0,IF(ListForDummies!$H42=1,1,0))</f>
        <v>0</v>
      </c>
      <c r="I42" s="27">
        <f>IF(ISERROR(ListForDummies!$I42),0,IF(ListForDummies!$I42=1,1,0))</f>
        <v>0</v>
      </c>
      <c r="J42" s="27">
        <f>IF(ListForDummies!$G42="Lending operations",IF(AND(H42=0,I42=0),1,0),0)</f>
        <v>0</v>
      </c>
      <c r="K42" s="27">
        <f>IF(ListForDummies!$J42=1,1,0)</f>
        <v>0</v>
      </c>
      <c r="L42" s="27">
        <f>IF(ListForDummies!$K42=1,1,0)</f>
        <v>0</v>
      </c>
      <c r="M42" s="27">
        <f>IF(ListForDummies!$G42="Foreign exchange",1,0)</f>
        <v>0</v>
      </c>
      <c r="N42" s="27">
        <f>IF(ListForDummies!$G42="Other",1,0)</f>
        <v>0</v>
      </c>
      <c r="O42" s="27">
        <f>IF(ListForDummies!$V42=1,1,0)</f>
        <v>1</v>
      </c>
    </row>
    <row r="43" spans="1:15" x14ac:dyDescent="0.25">
      <c r="A43" s="27" t="str">
        <f>ListForDummies!A43</f>
        <v>AU-20200303-mon-1</v>
      </c>
      <c r="B43" s="27">
        <f>ListForDummies!B43</f>
        <v>1</v>
      </c>
      <c r="C43" s="27" t="e">
        <f>ListForDummies!C43</f>
        <v>#REF!</v>
      </c>
      <c r="D43" s="29">
        <f>ListForDummies!D43</f>
        <v>43893</v>
      </c>
      <c r="E43" s="27" t="str">
        <f>ListForDummies!F43</f>
        <v>AU</v>
      </c>
      <c r="F43" s="27">
        <f>IF(ListForDummies!$G43="Interest rate",1,0)</f>
        <v>1</v>
      </c>
      <c r="G43" s="27">
        <f>IF(ListForDummies!$G43="Reserve policy",1,0)</f>
        <v>0</v>
      </c>
      <c r="H43" s="27">
        <f>IF(ISERROR(ListForDummies!$H43),0,IF(ListForDummies!$H43=1,1,0))</f>
        <v>0</v>
      </c>
      <c r="I43" s="27">
        <f>IF(ISERROR(ListForDummies!$I43),0,IF(ListForDummies!$I43=1,1,0))</f>
        <v>0</v>
      </c>
      <c r="J43" s="27">
        <f>IF(ListForDummies!$G43="Lending operations",IF(AND(H43=0,I43=0),1,0),0)</f>
        <v>0</v>
      </c>
      <c r="K43" s="27">
        <f>IF(ListForDummies!$J43=1,1,0)</f>
        <v>0</v>
      </c>
      <c r="L43" s="27">
        <f>IF(ListForDummies!$K43=1,1,0)</f>
        <v>0</v>
      </c>
      <c r="M43" s="27">
        <f>IF(ListForDummies!$G43="Foreign exchange",1,0)</f>
        <v>0</v>
      </c>
      <c r="N43" s="27">
        <f>IF(ListForDummies!$G43="Other",1,0)</f>
        <v>0</v>
      </c>
      <c r="O43" s="27">
        <f>IF(ListForDummies!$V43=1,1,0)</f>
        <v>0</v>
      </c>
    </row>
    <row r="44" spans="1:15" x14ac:dyDescent="0.25">
      <c r="A44" s="27" t="str">
        <f>ListForDummies!A44</f>
        <v>AU-20200316-mon-1</v>
      </c>
      <c r="B44" s="27">
        <f>ListForDummies!B44</f>
        <v>1</v>
      </c>
      <c r="C44" s="27" t="e">
        <f>ListForDummies!C44</f>
        <v>#REF!</v>
      </c>
      <c r="D44" s="29">
        <f>ListForDummies!D44</f>
        <v>43906</v>
      </c>
      <c r="E44" s="27" t="str">
        <f>ListForDummies!F44</f>
        <v>AU</v>
      </c>
      <c r="F44" s="27">
        <f>IF(ListForDummies!$G44="Interest rate",1,0)</f>
        <v>0</v>
      </c>
      <c r="G44" s="27">
        <f>IF(ListForDummies!$G44="Reserve policy",1,0)</f>
        <v>0</v>
      </c>
      <c r="H44" s="27">
        <f>IF(ISERROR(ListForDummies!$H44),0,IF(ListForDummies!$H44=1,1,0))</f>
        <v>0</v>
      </c>
      <c r="I44" s="27">
        <f>IF(ISERROR(ListForDummies!$I44),0,IF(ListForDummies!$I44=1,1,0))</f>
        <v>0</v>
      </c>
      <c r="J44" s="27">
        <f>IF(ListForDummies!$G44="Lending operations",IF(AND(H44=0,I44=0),1,0),0)</f>
        <v>1</v>
      </c>
      <c r="K44" s="27">
        <f>IF(ListForDummies!$J44=1,1,0)</f>
        <v>0</v>
      </c>
      <c r="L44" s="27">
        <f>IF(ListForDummies!$K44=1,1,0)</f>
        <v>0</v>
      </c>
      <c r="M44" s="27">
        <f>IF(ListForDummies!$G44="Foreign exchange",1,0)</f>
        <v>0</v>
      </c>
      <c r="N44" s="27">
        <f>IF(ListForDummies!$G44="Other",1,0)</f>
        <v>0</v>
      </c>
      <c r="O44" s="27">
        <f>IF(ListForDummies!$V44=1,1,0)</f>
        <v>0</v>
      </c>
    </row>
    <row r="45" spans="1:15" x14ac:dyDescent="0.25">
      <c r="A45" s="27" t="str">
        <f>ListForDummies!A45</f>
        <v>AU-20200319-mon-1</v>
      </c>
      <c r="B45" s="27">
        <f>ListForDummies!B45</f>
        <v>1</v>
      </c>
      <c r="C45" s="27" t="e">
        <f>ListForDummies!C45</f>
        <v>#REF!</v>
      </c>
      <c r="D45" s="29">
        <f>ListForDummies!D45</f>
        <v>43909</v>
      </c>
      <c r="E45" s="27" t="str">
        <f>ListForDummies!F45</f>
        <v>AU</v>
      </c>
      <c r="F45" s="27">
        <f>IF(ListForDummies!$G45="Interest rate",1,0)</f>
        <v>0</v>
      </c>
      <c r="G45" s="27">
        <f>IF(ListForDummies!$G45="Reserve policy",1,0)</f>
        <v>0</v>
      </c>
      <c r="H45" s="27">
        <f>IF(ISERROR(ListForDummies!$H45),0,IF(ListForDummies!$H45=1,1,0))</f>
        <v>0</v>
      </c>
      <c r="I45" s="27">
        <f>IF(ISERROR(ListForDummies!$I45),0,IF(ListForDummies!$I45=1,1,0))</f>
        <v>0</v>
      </c>
      <c r="J45" s="27">
        <f>IF(ListForDummies!$G45="Lending operations",IF(AND(H45=0,I45=0),1,0),0)</f>
        <v>0</v>
      </c>
      <c r="K45" s="27">
        <f>IF(ListForDummies!$J45=1,1,0)</f>
        <v>0</v>
      </c>
      <c r="L45" s="27">
        <f>IF(ListForDummies!$K45=1,1,0)</f>
        <v>0</v>
      </c>
      <c r="M45" s="27">
        <f>IF(ListForDummies!$G45="Foreign exchange",1,0)</f>
        <v>1</v>
      </c>
      <c r="N45" s="27">
        <f>IF(ListForDummies!$G45="Other",1,0)</f>
        <v>0</v>
      </c>
      <c r="O45" s="27">
        <f>IF(ListForDummies!$V45=1,1,0)</f>
        <v>0</v>
      </c>
    </row>
    <row r="46" spans="1:15" x14ac:dyDescent="0.25">
      <c r="A46" s="27" t="str">
        <f>ListForDummies!A46</f>
        <v>AU-20200303-mon-1</v>
      </c>
      <c r="B46" s="27">
        <f>ListForDummies!B46</f>
        <v>2</v>
      </c>
      <c r="C46" s="27" t="e">
        <f>ListForDummies!C46</f>
        <v>#REF!</v>
      </c>
      <c r="D46" s="29">
        <f>ListForDummies!D46</f>
        <v>43909</v>
      </c>
      <c r="E46" s="27" t="str">
        <f>ListForDummies!F46</f>
        <v>AU</v>
      </c>
      <c r="F46" s="27">
        <f>IF(ListForDummies!$G46="Interest rate",1,0)</f>
        <v>1</v>
      </c>
      <c r="G46" s="27">
        <f>IF(ListForDummies!$G46="Reserve policy",1,0)</f>
        <v>0</v>
      </c>
      <c r="H46" s="27">
        <f>IF(ISERROR(ListForDummies!$H46),0,IF(ListForDummies!$H46=1,1,0))</f>
        <v>0</v>
      </c>
      <c r="I46" s="27">
        <f>IF(ISERROR(ListForDummies!$I46),0,IF(ListForDummies!$I46=1,1,0))</f>
        <v>0</v>
      </c>
      <c r="J46" s="27">
        <f>IF(ListForDummies!$G46="Lending operations",IF(AND(H46=0,I46=0),1,0),0)</f>
        <v>0</v>
      </c>
      <c r="K46" s="27">
        <f>IF(ListForDummies!$J46=1,1,0)</f>
        <v>0</v>
      </c>
      <c r="L46" s="27">
        <f>IF(ListForDummies!$K46=1,1,0)</f>
        <v>0</v>
      </c>
      <c r="M46" s="27">
        <f>IF(ListForDummies!$G46="Foreign exchange",1,0)</f>
        <v>0</v>
      </c>
      <c r="N46" s="27">
        <f>IF(ListForDummies!$G46="Other",1,0)</f>
        <v>0</v>
      </c>
      <c r="O46" s="27">
        <f>IF(ListForDummies!$V46=1,1,0)</f>
        <v>0</v>
      </c>
    </row>
    <row r="47" spans="1:15" x14ac:dyDescent="0.25">
      <c r="A47" s="27" t="str">
        <f>ListForDummies!A47</f>
        <v>AU-20200319-mon-3</v>
      </c>
      <c r="B47" s="27">
        <f>ListForDummies!B47</f>
        <v>1</v>
      </c>
      <c r="C47" s="27" t="e">
        <f>ListForDummies!C47</f>
        <v>#REF!</v>
      </c>
      <c r="D47" s="29">
        <f>ListForDummies!D47</f>
        <v>43909</v>
      </c>
      <c r="E47" s="27" t="str">
        <f>ListForDummies!F47</f>
        <v>AU</v>
      </c>
      <c r="F47" s="27">
        <f>IF(ListForDummies!$G47="Interest rate",1,0)</f>
        <v>0</v>
      </c>
      <c r="G47" s="27">
        <f>IF(ListForDummies!$G47="Reserve policy",1,0)</f>
        <v>1</v>
      </c>
      <c r="H47" s="27">
        <f>IF(ISERROR(ListForDummies!$H47),0,IF(ListForDummies!$H47=1,1,0))</f>
        <v>0</v>
      </c>
      <c r="I47" s="27">
        <f>IF(ISERROR(ListForDummies!$I47),0,IF(ListForDummies!$I47=1,1,0))</f>
        <v>0</v>
      </c>
      <c r="J47" s="27">
        <f>IF(ListForDummies!$G47="Lending operations",IF(AND(H47=0,I47=0),1,0),0)</f>
        <v>0</v>
      </c>
      <c r="K47" s="27">
        <f>IF(ListForDummies!$J47=1,1,0)</f>
        <v>0</v>
      </c>
      <c r="L47" s="27">
        <f>IF(ListForDummies!$K47=1,1,0)</f>
        <v>0</v>
      </c>
      <c r="M47" s="27">
        <f>IF(ListForDummies!$G47="Foreign exchange",1,0)</f>
        <v>0</v>
      </c>
      <c r="N47" s="27">
        <f>IF(ListForDummies!$G47="Other",1,0)</f>
        <v>0</v>
      </c>
      <c r="O47" s="27">
        <f>IF(ListForDummies!$V47=1,1,0)</f>
        <v>0</v>
      </c>
    </row>
    <row r="48" spans="1:15" x14ac:dyDescent="0.25">
      <c r="A48" s="27" t="e">
        <f>ListForDummies!A48</f>
        <v>#REF!</v>
      </c>
      <c r="B48" s="27" t="e">
        <f>ListForDummies!B48</f>
        <v>#REF!</v>
      </c>
      <c r="C48" s="27" t="e">
        <f>ListForDummies!C48</f>
        <v>#REF!</v>
      </c>
      <c r="D48" s="29" t="e">
        <f>ListForDummies!D48</f>
        <v>#REF!</v>
      </c>
      <c r="E48" s="27" t="e">
        <f>ListForDummies!F48</f>
        <v>#REF!</v>
      </c>
      <c r="F48" s="27" t="e">
        <f>IF(ListForDummies!$G48="Interest rate",1,0)</f>
        <v>#REF!</v>
      </c>
      <c r="G48" s="27" t="e">
        <f>IF(ListForDummies!$G48="Reserve policy",1,0)</f>
        <v>#REF!</v>
      </c>
      <c r="H48" s="27">
        <f>IF(ISERROR(ListForDummies!$H48),0,IF(ListForDummies!$H48=1,1,0))</f>
        <v>0</v>
      </c>
      <c r="I48" s="27">
        <f>IF(ISERROR(ListForDummies!$I48),0,IF(ListForDummies!$I48=1,1,0))</f>
        <v>0</v>
      </c>
      <c r="J48" s="27" t="e">
        <f>IF(ListForDummies!$G48="Lending operations",IF(AND(H48=0,I48=0),1,0),0)</f>
        <v>#REF!</v>
      </c>
      <c r="K48" s="27">
        <f>IF(ListForDummies!$J48=1,1,0)</f>
        <v>0</v>
      </c>
      <c r="L48" s="27">
        <f>IF(ListForDummies!$K48=1,1,0)</f>
        <v>0</v>
      </c>
      <c r="M48" s="27" t="e">
        <f>IF(ListForDummies!$G48="Foreign exchange",1,0)</f>
        <v>#REF!</v>
      </c>
      <c r="N48" s="27" t="e">
        <f>IF(ListForDummies!$G48="Other",1,0)</f>
        <v>#REF!</v>
      </c>
      <c r="O48" s="27" t="e">
        <f>IF(ListForDummies!$V48=1,1,0)</f>
        <v>#REF!</v>
      </c>
    </row>
    <row r="49" spans="1:15" x14ac:dyDescent="0.25">
      <c r="A49" s="27" t="str">
        <f>ListForDummies!A49</f>
        <v>AU-20200319-mon-4</v>
      </c>
      <c r="B49" s="27">
        <f>ListForDummies!B49</f>
        <v>1</v>
      </c>
      <c r="C49" s="27" t="e">
        <f>ListForDummies!C49</f>
        <v>#REF!</v>
      </c>
      <c r="D49" s="29">
        <f>ListForDummies!D49</f>
        <v>43909</v>
      </c>
      <c r="E49" s="27" t="str">
        <f>ListForDummies!F49</f>
        <v>AU</v>
      </c>
      <c r="F49" s="27">
        <f>IF(ListForDummies!$G49="Interest rate",1,0)</f>
        <v>0</v>
      </c>
      <c r="G49" s="27">
        <f>IF(ListForDummies!$G49="Reserve policy",1,0)</f>
        <v>0</v>
      </c>
      <c r="H49" s="27">
        <f>IF(ISERROR(ListForDummies!$H49),0,IF(ListForDummies!$H49=1,1,0))</f>
        <v>1</v>
      </c>
      <c r="I49" s="27">
        <f>IF(ISERROR(ListForDummies!$I49),0,IF(ListForDummies!$I49=1,1,0))</f>
        <v>0</v>
      </c>
      <c r="J49" s="27">
        <f>IF(ListForDummies!$G49="Lending operations",IF(AND(H49=0,I49=0),1,0),0)</f>
        <v>0</v>
      </c>
      <c r="K49" s="27">
        <f>IF(ListForDummies!$J49=1,1,0)</f>
        <v>0</v>
      </c>
      <c r="L49" s="27">
        <f>IF(ListForDummies!$K49=1,1,0)</f>
        <v>0</v>
      </c>
      <c r="M49" s="27">
        <f>IF(ListForDummies!$G49="Foreign exchange",1,0)</f>
        <v>0</v>
      </c>
      <c r="N49" s="27">
        <f>IF(ListForDummies!$G49="Other",1,0)</f>
        <v>0</v>
      </c>
      <c r="O49" s="27">
        <f>IF(ListForDummies!$V49=1,1,0)</f>
        <v>0</v>
      </c>
    </row>
    <row r="50" spans="1:15" x14ac:dyDescent="0.25">
      <c r="A50" s="27" t="str">
        <f>ListForDummies!A50</f>
        <v>AU-20200319-mon-5</v>
      </c>
      <c r="B50" s="27">
        <f>ListForDummies!B50</f>
        <v>1</v>
      </c>
      <c r="C50" s="27" t="e">
        <f>ListForDummies!C50</f>
        <v>#REF!</v>
      </c>
      <c r="D50" s="29">
        <f>ListForDummies!D50</f>
        <v>43909</v>
      </c>
      <c r="E50" s="27" t="str">
        <f>ListForDummies!F50</f>
        <v>AU</v>
      </c>
      <c r="F50" s="27">
        <f>IF(ListForDummies!$G50="Interest rate",1,0)</f>
        <v>0</v>
      </c>
      <c r="G50" s="27">
        <f>IF(ListForDummies!$G50="Reserve policy",1,0)</f>
        <v>0</v>
      </c>
      <c r="H50" s="27">
        <f>IF(ISERROR(ListForDummies!$H50),0,IF(ListForDummies!$H50=1,1,0))</f>
        <v>0</v>
      </c>
      <c r="I50" s="27">
        <f>IF(ISERROR(ListForDummies!$I50),0,IF(ListForDummies!$I50=1,1,0))</f>
        <v>0</v>
      </c>
      <c r="J50" s="27">
        <f>IF(ListForDummies!$G50="Lending operations",IF(AND(H50=0,I50=0),1,0),0)</f>
        <v>0</v>
      </c>
      <c r="K50" s="27">
        <f>IF(ListForDummies!$J50=1,1,0)</f>
        <v>0</v>
      </c>
      <c r="L50" s="27">
        <f>IF(ListForDummies!$K50=1,1,0)</f>
        <v>1</v>
      </c>
      <c r="M50" s="27">
        <f>IF(ListForDummies!$G50="Foreign exchange",1,0)</f>
        <v>0</v>
      </c>
      <c r="N50" s="27">
        <f>IF(ListForDummies!$G50="Other",1,0)</f>
        <v>0</v>
      </c>
      <c r="O50" s="27">
        <f>IF(ListForDummies!$V50=1,1,0)</f>
        <v>0</v>
      </c>
    </row>
    <row r="51" spans="1:15" x14ac:dyDescent="0.25">
      <c r="A51" s="27" t="str">
        <f>ListForDummies!A51</f>
        <v>AU-20200303-mon-1</v>
      </c>
      <c r="B51" s="27">
        <f>ListForDummies!B51</f>
        <v>3</v>
      </c>
      <c r="C51" s="27" t="e">
        <f>ListForDummies!C51</f>
        <v>#REF!</v>
      </c>
      <c r="D51" s="29">
        <f>ListForDummies!D51</f>
        <v>43928</v>
      </c>
      <c r="E51" s="27" t="str">
        <f>ListForDummies!F51</f>
        <v>AU</v>
      </c>
      <c r="F51" s="27">
        <f>IF(ListForDummies!$G51="Interest rate",1,0)</f>
        <v>1</v>
      </c>
      <c r="G51" s="27">
        <f>IF(ListForDummies!$G51="Reserve policy",1,0)</f>
        <v>0</v>
      </c>
      <c r="H51" s="27">
        <f>IF(ISERROR(ListForDummies!$H51),0,IF(ListForDummies!$H51=1,1,0))</f>
        <v>0</v>
      </c>
      <c r="I51" s="27">
        <f>IF(ISERROR(ListForDummies!$I51),0,IF(ListForDummies!$I51=1,1,0))</f>
        <v>0</v>
      </c>
      <c r="J51" s="27">
        <f>IF(ListForDummies!$G51="Lending operations",IF(AND(H51=0,I51=0),1,0),0)</f>
        <v>0</v>
      </c>
      <c r="K51" s="27">
        <f>IF(ListForDummies!$J51=1,1,0)</f>
        <v>0</v>
      </c>
      <c r="L51" s="27">
        <f>IF(ListForDummies!$K51=1,1,0)</f>
        <v>0</v>
      </c>
      <c r="M51" s="27">
        <f>IF(ListForDummies!$G51="Foreign exchange",1,0)</f>
        <v>0</v>
      </c>
      <c r="N51" s="27">
        <f>IF(ListForDummies!$G51="Other",1,0)</f>
        <v>0</v>
      </c>
      <c r="O51" s="27">
        <f>IF(ListForDummies!$V51=1,1,0)</f>
        <v>0</v>
      </c>
    </row>
    <row r="52" spans="1:15" x14ac:dyDescent="0.25">
      <c r="A52" s="27" t="str">
        <f>ListForDummies!A52</f>
        <v>AU-20200505-mon-1</v>
      </c>
      <c r="B52" s="27">
        <f>ListForDummies!B52</f>
        <v>1</v>
      </c>
      <c r="C52" s="27" t="e">
        <f>ListForDummies!C52</f>
        <v>#REF!</v>
      </c>
      <c r="D52" s="29">
        <f>ListForDummies!D52</f>
        <v>43956</v>
      </c>
      <c r="E52" s="27" t="str">
        <f>ListForDummies!F52</f>
        <v>AU</v>
      </c>
      <c r="F52" s="27">
        <f>IF(ListForDummies!$G52="Interest rate",1,0)</f>
        <v>0</v>
      </c>
      <c r="G52" s="27">
        <f>IF(ListForDummies!$G52="Reserve policy",1,0)</f>
        <v>0</v>
      </c>
      <c r="H52" s="27">
        <f>IF(ISERROR(ListForDummies!$H52),0,IF(ListForDummies!$H52=1,1,0))</f>
        <v>0</v>
      </c>
      <c r="I52" s="27">
        <f>IF(ISERROR(ListForDummies!$I52),0,IF(ListForDummies!$I52=1,1,0))</f>
        <v>0</v>
      </c>
      <c r="J52" s="27">
        <f>IF(ListForDummies!$G52="Lending operations",IF(AND(H52=0,I52=0),1,0),0)</f>
        <v>1</v>
      </c>
      <c r="K52" s="27">
        <f>IF(ListForDummies!$J52=1,1,0)</f>
        <v>0</v>
      </c>
      <c r="L52" s="27">
        <f>IF(ListForDummies!$K52=1,1,0)</f>
        <v>0</v>
      </c>
      <c r="M52" s="27">
        <f>IF(ListForDummies!$G52="Foreign exchange",1,0)</f>
        <v>0</v>
      </c>
      <c r="N52" s="27">
        <f>IF(ListForDummies!$G52="Other",1,0)</f>
        <v>0</v>
      </c>
      <c r="O52" s="27">
        <f>IF(ListForDummies!$V52=1,1,0)</f>
        <v>0</v>
      </c>
    </row>
    <row r="53" spans="1:15" x14ac:dyDescent="0.25">
      <c r="A53" s="27" t="str">
        <f>ListForDummies!A53</f>
        <v>AU-20200303-mon-1</v>
      </c>
      <c r="B53" s="27">
        <f>ListForDummies!B53</f>
        <v>4</v>
      </c>
      <c r="C53" s="27" t="e">
        <f>ListForDummies!C53</f>
        <v>#REF!</v>
      </c>
      <c r="D53" s="29">
        <f>ListForDummies!D53</f>
        <v>43956</v>
      </c>
      <c r="E53" s="27" t="str">
        <f>ListForDummies!F53</f>
        <v>AU</v>
      </c>
      <c r="F53" s="27">
        <f>IF(ListForDummies!$G53="Interest rate",1,0)</f>
        <v>1</v>
      </c>
      <c r="G53" s="27">
        <f>IF(ListForDummies!$G53="Reserve policy",1,0)</f>
        <v>0</v>
      </c>
      <c r="H53" s="27">
        <f>IF(ISERROR(ListForDummies!$H53),0,IF(ListForDummies!$H53=1,1,0))</f>
        <v>0</v>
      </c>
      <c r="I53" s="27">
        <f>IF(ISERROR(ListForDummies!$I53),0,IF(ListForDummies!$I53=1,1,0))</f>
        <v>0</v>
      </c>
      <c r="J53" s="27">
        <f>IF(ListForDummies!$G53="Lending operations",IF(AND(H53=0,I53=0),1,0),0)</f>
        <v>0</v>
      </c>
      <c r="K53" s="27">
        <f>IF(ListForDummies!$J53=1,1,0)</f>
        <v>0</v>
      </c>
      <c r="L53" s="27">
        <f>IF(ListForDummies!$K53=1,1,0)</f>
        <v>0</v>
      </c>
      <c r="M53" s="27">
        <f>IF(ListForDummies!$G53="Foreign exchange",1,0)</f>
        <v>0</v>
      </c>
      <c r="N53" s="27">
        <f>IF(ListForDummies!$G53="Other",1,0)</f>
        <v>0</v>
      </c>
      <c r="O53" s="27">
        <f>IF(ListForDummies!$V53=1,1,0)</f>
        <v>0</v>
      </c>
    </row>
    <row r="54" spans="1:15" x14ac:dyDescent="0.25">
      <c r="A54" s="27" t="str">
        <f>ListForDummies!A54</f>
        <v>AU-20200319-mon-5</v>
      </c>
      <c r="B54" s="27">
        <f>ListForDummies!B54</f>
        <v>2</v>
      </c>
      <c r="C54" s="27" t="e">
        <f>ListForDummies!C54</f>
        <v>#REF!</v>
      </c>
      <c r="D54" s="29">
        <f>ListForDummies!D54</f>
        <v>43956</v>
      </c>
      <c r="E54" s="27" t="str">
        <f>ListForDummies!F54</f>
        <v>AU</v>
      </c>
      <c r="F54" s="27">
        <f>IF(ListForDummies!$G54="Interest rate",1,0)</f>
        <v>0</v>
      </c>
      <c r="G54" s="27">
        <f>IF(ListForDummies!$G54="Reserve policy",1,0)</f>
        <v>0</v>
      </c>
      <c r="H54" s="27">
        <f>IF(ISERROR(ListForDummies!$H54),0,IF(ListForDummies!$H54=1,1,0))</f>
        <v>0</v>
      </c>
      <c r="I54" s="27">
        <f>IF(ISERROR(ListForDummies!$I54),0,IF(ListForDummies!$I54=1,1,0))</f>
        <v>0</v>
      </c>
      <c r="J54" s="27">
        <f>IF(ListForDummies!$G54="Lending operations",IF(AND(H54=0,I54=0),1,0),0)</f>
        <v>0</v>
      </c>
      <c r="K54" s="27">
        <f>IF(ListForDummies!$J54=1,1,0)</f>
        <v>0</v>
      </c>
      <c r="L54" s="27">
        <f>IF(ListForDummies!$K54=1,1,0)</f>
        <v>1</v>
      </c>
      <c r="M54" s="27">
        <f>IF(ListForDummies!$G54="Foreign exchange",1,0)</f>
        <v>0</v>
      </c>
      <c r="N54" s="27">
        <f>IF(ListForDummies!$G54="Other",1,0)</f>
        <v>0</v>
      </c>
      <c r="O54" s="27">
        <f>IF(ListForDummies!$V54=1,1,0)</f>
        <v>0</v>
      </c>
    </row>
    <row r="55" spans="1:15" x14ac:dyDescent="0.25">
      <c r="A55" s="27" t="str">
        <f>ListForDummies!A55</f>
        <v>AU-20200303-mon-1</v>
      </c>
      <c r="B55" s="27">
        <f>ListForDummies!B55</f>
        <v>5</v>
      </c>
      <c r="C55" s="27" t="e">
        <f>ListForDummies!C55</f>
        <v>#REF!</v>
      </c>
      <c r="D55" s="29">
        <f>ListForDummies!D55</f>
        <v>43984</v>
      </c>
      <c r="E55" s="27" t="str">
        <f>ListForDummies!F55</f>
        <v>AU</v>
      </c>
      <c r="F55" s="27">
        <f>IF(ListForDummies!$G55="Interest rate",1,0)</f>
        <v>1</v>
      </c>
      <c r="G55" s="27">
        <f>IF(ListForDummies!$G55="Reserve policy",1,0)</f>
        <v>0</v>
      </c>
      <c r="H55" s="27">
        <f>IF(ISERROR(ListForDummies!$H55),0,IF(ListForDummies!$H55=1,1,0))</f>
        <v>0</v>
      </c>
      <c r="I55" s="27">
        <f>IF(ISERROR(ListForDummies!$I55),0,IF(ListForDummies!$I55=1,1,0))</f>
        <v>0</v>
      </c>
      <c r="J55" s="27">
        <f>IF(ListForDummies!$G55="Lending operations",IF(AND(H55=0,I55=0),1,0),0)</f>
        <v>0</v>
      </c>
      <c r="K55" s="27">
        <f>IF(ListForDummies!$J55=1,1,0)</f>
        <v>0</v>
      </c>
      <c r="L55" s="27">
        <f>IF(ListForDummies!$K55=1,1,0)</f>
        <v>0</v>
      </c>
      <c r="M55" s="27">
        <f>IF(ListForDummies!$G55="Foreign exchange",1,0)</f>
        <v>0</v>
      </c>
      <c r="N55" s="27">
        <f>IF(ListForDummies!$G55="Other",1,0)</f>
        <v>0</v>
      </c>
      <c r="O55" s="27">
        <f>IF(ListForDummies!$V55=1,1,0)</f>
        <v>0</v>
      </c>
    </row>
    <row r="56" spans="1:15" x14ac:dyDescent="0.25">
      <c r="A56" s="27" t="str">
        <f>ListForDummies!A56</f>
        <v>AU-20200303-mon-1</v>
      </c>
      <c r="B56" s="27">
        <f>ListForDummies!B56</f>
        <v>6</v>
      </c>
      <c r="C56" s="27" t="e">
        <f>ListForDummies!C56</f>
        <v>#REF!</v>
      </c>
      <c r="D56" s="29">
        <f>ListForDummies!D56</f>
        <v>44019</v>
      </c>
      <c r="E56" s="27" t="str">
        <f>ListForDummies!F56</f>
        <v>AU</v>
      </c>
      <c r="F56" s="27">
        <f>IF(ListForDummies!$G56="Interest rate",1,0)</f>
        <v>1</v>
      </c>
      <c r="G56" s="27">
        <f>IF(ListForDummies!$G56="Reserve policy",1,0)</f>
        <v>0</v>
      </c>
      <c r="H56" s="27">
        <f>IF(ISERROR(ListForDummies!$H56),0,IF(ListForDummies!$H56=1,1,0))</f>
        <v>0</v>
      </c>
      <c r="I56" s="27">
        <f>IF(ISERROR(ListForDummies!$I56),0,IF(ListForDummies!$I56=1,1,0))</f>
        <v>0</v>
      </c>
      <c r="J56" s="27">
        <f>IF(ListForDummies!$G56="Lending operations",IF(AND(H56=0,I56=0),1,0),0)</f>
        <v>0</v>
      </c>
      <c r="K56" s="27">
        <f>IF(ListForDummies!$J56=1,1,0)</f>
        <v>0</v>
      </c>
      <c r="L56" s="27">
        <f>IF(ListForDummies!$K56=1,1,0)</f>
        <v>0</v>
      </c>
      <c r="M56" s="27">
        <f>IF(ListForDummies!$G56="Foreign exchange",1,0)</f>
        <v>0</v>
      </c>
      <c r="N56" s="27">
        <f>IF(ListForDummies!$G56="Other",1,0)</f>
        <v>0</v>
      </c>
      <c r="O56" s="27">
        <f>IF(ListForDummies!$V56=1,1,0)</f>
        <v>0</v>
      </c>
    </row>
    <row r="57" spans="1:15" x14ac:dyDescent="0.25">
      <c r="A57" s="27" t="str">
        <f>ListForDummies!A57</f>
        <v>AU-20200319-mon-1</v>
      </c>
      <c r="B57" s="27">
        <f>ListForDummies!B57</f>
        <v>2</v>
      </c>
      <c r="C57" s="27" t="e">
        <f>ListForDummies!C57</f>
        <v>#REF!</v>
      </c>
      <c r="D57" s="29">
        <f>ListForDummies!D57</f>
        <v>44041</v>
      </c>
      <c r="E57" s="27" t="str">
        <f>ListForDummies!F57</f>
        <v>AU</v>
      </c>
      <c r="F57" s="27">
        <f>IF(ListForDummies!$G57="Interest rate",1,0)</f>
        <v>0</v>
      </c>
      <c r="G57" s="27">
        <f>IF(ListForDummies!$G57="Reserve policy",1,0)</f>
        <v>0</v>
      </c>
      <c r="H57" s="27">
        <f>IF(ISERROR(ListForDummies!$H57),0,IF(ListForDummies!$H57=1,1,0))</f>
        <v>0</v>
      </c>
      <c r="I57" s="27">
        <f>IF(ISERROR(ListForDummies!$I57),0,IF(ListForDummies!$I57=1,1,0))</f>
        <v>0</v>
      </c>
      <c r="J57" s="27">
        <f>IF(ListForDummies!$G57="Lending operations",IF(AND(H57=0,I57=0),1,0),0)</f>
        <v>0</v>
      </c>
      <c r="K57" s="27">
        <f>IF(ListForDummies!$J57=1,1,0)</f>
        <v>0</v>
      </c>
      <c r="L57" s="27">
        <f>IF(ListForDummies!$K57=1,1,0)</f>
        <v>0</v>
      </c>
      <c r="M57" s="27">
        <f>IF(ListForDummies!$G57="Foreign exchange",1,0)</f>
        <v>1</v>
      </c>
      <c r="N57" s="27">
        <f>IF(ListForDummies!$G57="Other",1,0)</f>
        <v>0</v>
      </c>
      <c r="O57" s="27">
        <f>IF(ListForDummies!$V57=1,1,0)</f>
        <v>0</v>
      </c>
    </row>
    <row r="58" spans="1:15" x14ac:dyDescent="0.25">
      <c r="A58" s="27" t="str">
        <f>ListForDummies!A58</f>
        <v>AU-20200303-mon-1</v>
      </c>
      <c r="B58" s="27">
        <f>ListForDummies!B58</f>
        <v>7</v>
      </c>
      <c r="C58" s="27" t="e">
        <f>ListForDummies!C58</f>
        <v>#REF!</v>
      </c>
      <c r="D58" s="29">
        <f>ListForDummies!D58</f>
        <v>44047</v>
      </c>
      <c r="E58" s="27" t="str">
        <f>ListForDummies!F58</f>
        <v>AU</v>
      </c>
      <c r="F58" s="27">
        <f>IF(ListForDummies!$G58="Interest rate",1,0)</f>
        <v>1</v>
      </c>
      <c r="G58" s="27">
        <f>IF(ListForDummies!$G58="Reserve policy",1,0)</f>
        <v>0</v>
      </c>
      <c r="H58" s="27">
        <f>IF(ISERROR(ListForDummies!$H58),0,IF(ListForDummies!$H58=1,1,0))</f>
        <v>0</v>
      </c>
      <c r="I58" s="27">
        <f>IF(ISERROR(ListForDummies!$I58),0,IF(ListForDummies!$I58=1,1,0))</f>
        <v>0</v>
      </c>
      <c r="J58" s="27">
        <f>IF(ListForDummies!$G58="Lending operations",IF(AND(H58=0,I58=0),1,0),0)</f>
        <v>0</v>
      </c>
      <c r="K58" s="27">
        <f>IF(ListForDummies!$J58=1,1,0)</f>
        <v>0</v>
      </c>
      <c r="L58" s="27">
        <f>IF(ListForDummies!$K58=1,1,0)</f>
        <v>0</v>
      </c>
      <c r="M58" s="27">
        <f>IF(ListForDummies!$G58="Foreign exchange",1,0)</f>
        <v>0</v>
      </c>
      <c r="N58" s="27">
        <f>IF(ListForDummies!$G58="Other",1,0)</f>
        <v>0</v>
      </c>
      <c r="O58" s="27">
        <f>IF(ListForDummies!$V58=1,1,0)</f>
        <v>0</v>
      </c>
    </row>
    <row r="59" spans="1:15" x14ac:dyDescent="0.25">
      <c r="A59" s="27" t="str">
        <f>ListForDummies!A59</f>
        <v>AU-20200319-mon-4</v>
      </c>
      <c r="B59" s="27">
        <f>ListForDummies!B59</f>
        <v>2</v>
      </c>
      <c r="C59" s="27" t="e">
        <f>ListForDummies!C59</f>
        <v>#REF!</v>
      </c>
      <c r="D59" s="29">
        <f>ListForDummies!D59</f>
        <v>44075</v>
      </c>
      <c r="E59" s="27" t="str">
        <f>ListForDummies!F59</f>
        <v>AU</v>
      </c>
      <c r="F59" s="27">
        <f>IF(ListForDummies!$G59="Interest rate",1,0)</f>
        <v>0</v>
      </c>
      <c r="G59" s="27">
        <f>IF(ListForDummies!$G59="Reserve policy",1,0)</f>
        <v>0</v>
      </c>
      <c r="H59" s="27">
        <f>IF(ISERROR(ListForDummies!$H59),0,IF(ListForDummies!$H59=1,1,0))</f>
        <v>1</v>
      </c>
      <c r="I59" s="27">
        <f>IF(ISERROR(ListForDummies!$I59),0,IF(ListForDummies!$I59=1,1,0))</f>
        <v>0</v>
      </c>
      <c r="J59" s="27">
        <f>IF(ListForDummies!$G59="Lending operations",IF(AND(H59=0,I59=0),1,0),0)</f>
        <v>0</v>
      </c>
      <c r="K59" s="27">
        <f>IF(ListForDummies!$J59=1,1,0)</f>
        <v>0</v>
      </c>
      <c r="L59" s="27">
        <f>IF(ListForDummies!$K59=1,1,0)</f>
        <v>0</v>
      </c>
      <c r="M59" s="27">
        <f>IF(ListForDummies!$G59="Foreign exchange",1,0)</f>
        <v>0</v>
      </c>
      <c r="N59" s="27">
        <f>IF(ListForDummies!$G59="Other",1,0)</f>
        <v>0</v>
      </c>
      <c r="O59" s="27">
        <f>IF(ListForDummies!$V59=1,1,0)</f>
        <v>0</v>
      </c>
    </row>
    <row r="60" spans="1:15" x14ac:dyDescent="0.25">
      <c r="A60" s="27" t="str">
        <f>ListForDummies!A60</f>
        <v>AU-20200303-mon-1</v>
      </c>
      <c r="B60" s="27">
        <f>ListForDummies!B60</f>
        <v>8</v>
      </c>
      <c r="C60" s="27" t="e">
        <f>ListForDummies!C60</f>
        <v>#REF!</v>
      </c>
      <c r="D60" s="29">
        <f>ListForDummies!D60</f>
        <v>44075</v>
      </c>
      <c r="E60" s="27" t="str">
        <f>ListForDummies!F60</f>
        <v>AU</v>
      </c>
      <c r="F60" s="27">
        <f>IF(ListForDummies!$G60="Interest rate",1,0)</f>
        <v>1</v>
      </c>
      <c r="G60" s="27">
        <f>IF(ListForDummies!$G60="Reserve policy",1,0)</f>
        <v>0</v>
      </c>
      <c r="H60" s="27">
        <f>IF(ISERROR(ListForDummies!$H60),0,IF(ListForDummies!$H60=1,1,0))</f>
        <v>0</v>
      </c>
      <c r="I60" s="27">
        <f>IF(ISERROR(ListForDummies!$I60),0,IF(ListForDummies!$I60=1,1,0))</f>
        <v>0</v>
      </c>
      <c r="J60" s="27">
        <f>IF(ListForDummies!$G60="Lending operations",IF(AND(H60=0,I60=0),1,0),0)</f>
        <v>0</v>
      </c>
      <c r="K60" s="27">
        <f>IF(ListForDummies!$J60=1,1,0)</f>
        <v>0</v>
      </c>
      <c r="L60" s="27">
        <f>IF(ListForDummies!$K60=1,1,0)</f>
        <v>0</v>
      </c>
      <c r="M60" s="27">
        <f>IF(ListForDummies!$G60="Foreign exchange",1,0)</f>
        <v>0</v>
      </c>
      <c r="N60" s="27">
        <f>IF(ListForDummies!$G60="Other",1,0)</f>
        <v>0</v>
      </c>
      <c r="O60" s="27">
        <f>IF(ListForDummies!$V60=1,1,0)</f>
        <v>0</v>
      </c>
    </row>
    <row r="61" spans="1:15" x14ac:dyDescent="0.25">
      <c r="A61" s="27" t="str">
        <f>ListForDummies!A61</f>
        <v>AU-20200303-mon-1</v>
      </c>
      <c r="B61" s="27">
        <f>ListForDummies!B61</f>
        <v>9</v>
      </c>
      <c r="C61" s="27" t="e">
        <f>ListForDummies!C61</f>
        <v>#REF!</v>
      </c>
      <c r="D61" s="29">
        <f>ListForDummies!D61</f>
        <v>44110</v>
      </c>
      <c r="E61" s="27" t="str">
        <f>ListForDummies!F61</f>
        <v>AU</v>
      </c>
      <c r="F61" s="27">
        <f>IF(ListForDummies!$G61="Interest rate",1,0)</f>
        <v>1</v>
      </c>
      <c r="G61" s="27">
        <f>IF(ListForDummies!$G61="Reserve policy",1,0)</f>
        <v>0</v>
      </c>
      <c r="H61" s="27">
        <f>IF(ISERROR(ListForDummies!$H61),0,IF(ListForDummies!$H61=1,1,0))</f>
        <v>0</v>
      </c>
      <c r="I61" s="27">
        <f>IF(ISERROR(ListForDummies!$I61),0,IF(ListForDummies!$I61=1,1,0))</f>
        <v>0</v>
      </c>
      <c r="J61" s="27">
        <f>IF(ListForDummies!$G61="Lending operations",IF(AND(H61=0,I61=0),1,0),0)</f>
        <v>0</v>
      </c>
      <c r="K61" s="27">
        <f>IF(ListForDummies!$J61=1,1,0)</f>
        <v>0</v>
      </c>
      <c r="L61" s="27">
        <f>IF(ListForDummies!$K61=1,1,0)</f>
        <v>0</v>
      </c>
      <c r="M61" s="27">
        <f>IF(ListForDummies!$G61="Foreign exchange",1,0)</f>
        <v>0</v>
      </c>
      <c r="N61" s="27">
        <f>IF(ListForDummies!$G61="Other",1,0)</f>
        <v>0</v>
      </c>
      <c r="O61" s="27">
        <f>IF(ListForDummies!$V61=1,1,0)</f>
        <v>0</v>
      </c>
    </row>
    <row r="62" spans="1:15" x14ac:dyDescent="0.25">
      <c r="A62" s="27" t="str">
        <f>ListForDummies!A62</f>
        <v>AU-20200303-mon-1</v>
      </c>
      <c r="B62" s="27">
        <f>ListForDummies!B62</f>
        <v>10</v>
      </c>
      <c r="C62" s="27" t="e">
        <f>ListForDummies!C62</f>
        <v>#REF!</v>
      </c>
      <c r="D62" s="29">
        <f>ListForDummies!D62</f>
        <v>44138</v>
      </c>
      <c r="E62" s="27" t="str">
        <f>ListForDummies!F62</f>
        <v>AU</v>
      </c>
      <c r="F62" s="27">
        <f>IF(ListForDummies!$G62="Interest rate",1,0)</f>
        <v>1</v>
      </c>
      <c r="G62" s="27">
        <f>IF(ListForDummies!$G62="Reserve policy",1,0)</f>
        <v>0</v>
      </c>
      <c r="H62" s="27">
        <f>IF(ISERROR(ListForDummies!$H62),0,IF(ListForDummies!$H62=1,1,0))</f>
        <v>0</v>
      </c>
      <c r="I62" s="27">
        <f>IF(ISERROR(ListForDummies!$I62),0,IF(ListForDummies!$I62=1,1,0))</f>
        <v>0</v>
      </c>
      <c r="J62" s="27">
        <f>IF(ListForDummies!$G62="Lending operations",IF(AND(H62=0,I62=0),1,0),0)</f>
        <v>0</v>
      </c>
      <c r="K62" s="27">
        <f>IF(ListForDummies!$J62=1,1,0)</f>
        <v>0</v>
      </c>
      <c r="L62" s="27">
        <f>IF(ListForDummies!$K62=1,1,0)</f>
        <v>0</v>
      </c>
      <c r="M62" s="27">
        <f>IF(ListForDummies!$G62="Foreign exchange",1,0)</f>
        <v>0</v>
      </c>
      <c r="N62" s="27">
        <f>IF(ListForDummies!$G62="Other",1,0)</f>
        <v>0</v>
      </c>
      <c r="O62" s="27">
        <f>IF(ListForDummies!$V62=1,1,0)</f>
        <v>0</v>
      </c>
    </row>
    <row r="63" spans="1:15" x14ac:dyDescent="0.25">
      <c r="A63" s="27" t="str">
        <f>ListForDummies!A63</f>
        <v>AU-20201103-mon-2</v>
      </c>
      <c r="B63" s="27">
        <f>ListForDummies!B63</f>
        <v>1</v>
      </c>
      <c r="C63" s="27" t="e">
        <f>ListForDummies!C63</f>
        <v>#REF!</v>
      </c>
      <c r="D63" s="29">
        <f>ListForDummies!D63</f>
        <v>44138</v>
      </c>
      <c r="E63" s="27" t="str">
        <f>ListForDummies!F63</f>
        <v>AU</v>
      </c>
      <c r="F63" s="27">
        <f>IF(ListForDummies!$G63="Interest rate",1,0)</f>
        <v>0</v>
      </c>
      <c r="G63" s="27">
        <f>IF(ListForDummies!$G63="Reserve policy",1,0)</f>
        <v>0</v>
      </c>
      <c r="H63" s="27">
        <f>IF(ISERROR(ListForDummies!$H63),0,IF(ListForDummies!$H63=1,1,0))</f>
        <v>0</v>
      </c>
      <c r="I63" s="27">
        <f>IF(ISERROR(ListForDummies!$I63),0,IF(ListForDummies!$I63=1,1,0))</f>
        <v>0</v>
      </c>
      <c r="J63" s="27">
        <f>IF(ListForDummies!$G63="Lending operations",IF(AND(H63=0,I63=0),1,0),0)</f>
        <v>0</v>
      </c>
      <c r="K63" s="27">
        <f>IF(ListForDummies!$J63=1,1,0)</f>
        <v>0</v>
      </c>
      <c r="L63" s="27">
        <f>IF(ListForDummies!$K63=1,1,0)</f>
        <v>1</v>
      </c>
      <c r="M63" s="27">
        <f>IF(ListForDummies!$G63="Foreign exchange",1,0)</f>
        <v>0</v>
      </c>
      <c r="N63" s="27">
        <f>IF(ListForDummies!$G63="Other",1,0)</f>
        <v>0</v>
      </c>
      <c r="O63" s="27">
        <f>IF(ListForDummies!$V63=1,1,0)</f>
        <v>0</v>
      </c>
    </row>
    <row r="64" spans="1:15" x14ac:dyDescent="0.25">
      <c r="A64" s="27" t="str">
        <f>ListForDummies!A64</f>
        <v>AU-20200319-mon-5</v>
      </c>
      <c r="B64" s="27">
        <f>ListForDummies!B64</f>
        <v>3</v>
      </c>
      <c r="C64" s="27" t="e">
        <f>ListForDummies!C64</f>
        <v>#REF!</v>
      </c>
      <c r="D64" s="29">
        <f>ListForDummies!D64</f>
        <v>44138</v>
      </c>
      <c r="E64" s="27" t="str">
        <f>ListForDummies!F64</f>
        <v>AU</v>
      </c>
      <c r="F64" s="27">
        <f>IF(ListForDummies!$G64="Interest rate",1,0)</f>
        <v>0</v>
      </c>
      <c r="G64" s="27">
        <f>IF(ListForDummies!$G64="Reserve policy",1,0)</f>
        <v>0</v>
      </c>
      <c r="H64" s="27">
        <f>IF(ISERROR(ListForDummies!$H64),0,IF(ListForDummies!$H64=1,1,0))</f>
        <v>0</v>
      </c>
      <c r="I64" s="27">
        <f>IF(ISERROR(ListForDummies!$I64),0,IF(ListForDummies!$I64=1,1,0))</f>
        <v>0</v>
      </c>
      <c r="J64" s="27">
        <f>IF(ListForDummies!$G64="Lending operations",IF(AND(H64=0,I64=0),1,0),0)</f>
        <v>0</v>
      </c>
      <c r="K64" s="27">
        <f>IF(ListForDummies!$J64=1,1,0)</f>
        <v>0</v>
      </c>
      <c r="L64" s="27">
        <f>IF(ListForDummies!$K64=1,1,0)</f>
        <v>1</v>
      </c>
      <c r="M64" s="27">
        <f>IF(ListForDummies!$G64="Foreign exchange",1,0)</f>
        <v>0</v>
      </c>
      <c r="N64" s="27">
        <f>IF(ListForDummies!$G64="Other",1,0)</f>
        <v>0</v>
      </c>
      <c r="O64" s="27">
        <f>IF(ListForDummies!$V64=1,1,0)</f>
        <v>0</v>
      </c>
    </row>
    <row r="65" spans="1:15" x14ac:dyDescent="0.25">
      <c r="A65" s="27" t="str">
        <f>ListForDummies!A65</f>
        <v>AU-20200319-mon-5</v>
      </c>
      <c r="B65" s="27">
        <f>ListForDummies!B65</f>
        <v>4</v>
      </c>
      <c r="C65" s="27" t="e">
        <f>ListForDummies!C65</f>
        <v>#REF!</v>
      </c>
      <c r="D65" s="29">
        <f>ListForDummies!D65</f>
        <v>44138</v>
      </c>
      <c r="E65" s="27" t="str">
        <f>ListForDummies!F65</f>
        <v>AU</v>
      </c>
      <c r="F65" s="27">
        <f>IF(ListForDummies!$G65="Interest rate",1,0)</f>
        <v>0</v>
      </c>
      <c r="G65" s="27">
        <f>IF(ListForDummies!$G65="Reserve policy",1,0)</f>
        <v>0</v>
      </c>
      <c r="H65" s="27">
        <f>IF(ISERROR(ListForDummies!$H65),0,IF(ListForDummies!$H65=1,1,0))</f>
        <v>0</v>
      </c>
      <c r="I65" s="27">
        <f>IF(ISERROR(ListForDummies!$I65),0,IF(ListForDummies!$I65=1,1,0))</f>
        <v>0</v>
      </c>
      <c r="J65" s="27">
        <f>IF(ListForDummies!$G65="Lending operations",IF(AND(H65=0,I65=0),1,0),0)</f>
        <v>0</v>
      </c>
      <c r="K65" s="27">
        <f>IF(ListForDummies!$J65=1,1,0)</f>
        <v>0</v>
      </c>
      <c r="L65" s="27">
        <f>IF(ListForDummies!$K65=1,1,0)</f>
        <v>1</v>
      </c>
      <c r="M65" s="27">
        <f>IF(ListForDummies!$G65="Foreign exchange",1,0)</f>
        <v>0</v>
      </c>
      <c r="N65" s="27">
        <f>IF(ListForDummies!$G65="Other",1,0)</f>
        <v>0</v>
      </c>
      <c r="O65" s="27">
        <f>IF(ListForDummies!$V65=1,1,0)</f>
        <v>0</v>
      </c>
    </row>
    <row r="66" spans="1:15" x14ac:dyDescent="0.25">
      <c r="A66" s="27" t="str">
        <f>ListForDummies!A66</f>
        <v>AU-20200303-mon-1</v>
      </c>
      <c r="B66" s="27">
        <f>ListForDummies!B66</f>
        <v>11</v>
      </c>
      <c r="C66" s="27" t="e">
        <f>ListForDummies!C66</f>
        <v>#REF!</v>
      </c>
      <c r="D66" s="29">
        <f>ListForDummies!D66</f>
        <v>44166</v>
      </c>
      <c r="E66" s="27" t="str">
        <f>ListForDummies!F66</f>
        <v>AU</v>
      </c>
      <c r="F66" s="27">
        <f>IF(ListForDummies!$G66="Interest rate",1,0)</f>
        <v>1</v>
      </c>
      <c r="G66" s="27">
        <f>IF(ListForDummies!$G66="Reserve policy",1,0)</f>
        <v>0</v>
      </c>
      <c r="H66" s="27">
        <f>IF(ISERROR(ListForDummies!$H66),0,IF(ListForDummies!$H66=1,1,0))</f>
        <v>0</v>
      </c>
      <c r="I66" s="27">
        <f>IF(ISERROR(ListForDummies!$I66),0,IF(ListForDummies!$I66=1,1,0))</f>
        <v>0</v>
      </c>
      <c r="J66" s="27">
        <f>IF(ListForDummies!$G66="Lending operations",IF(AND(H66=0,I66=0),1,0),0)</f>
        <v>0</v>
      </c>
      <c r="K66" s="27">
        <f>IF(ListForDummies!$J66=1,1,0)</f>
        <v>0</v>
      </c>
      <c r="L66" s="27">
        <f>IF(ListForDummies!$K66=1,1,0)</f>
        <v>0</v>
      </c>
      <c r="M66" s="27">
        <f>IF(ListForDummies!$G66="Foreign exchange",1,0)</f>
        <v>0</v>
      </c>
      <c r="N66" s="27">
        <f>IF(ListForDummies!$G66="Other",1,0)</f>
        <v>0</v>
      </c>
      <c r="O66" s="27">
        <f>IF(ListForDummies!$V66=1,1,0)</f>
        <v>0</v>
      </c>
    </row>
    <row r="67" spans="1:15" x14ac:dyDescent="0.25">
      <c r="A67" s="27" t="str">
        <f>ListForDummies!A67</f>
        <v>AU-20201103-mon-2</v>
      </c>
      <c r="B67" s="27">
        <f>ListForDummies!B67</f>
        <v>2</v>
      </c>
      <c r="C67" s="27" t="e">
        <f>ListForDummies!C67</f>
        <v>#REF!</v>
      </c>
      <c r="D67" s="29">
        <f>ListForDummies!D67</f>
        <v>44229</v>
      </c>
      <c r="E67" s="27" t="str">
        <f>ListForDummies!F67</f>
        <v>AU</v>
      </c>
      <c r="F67" s="27">
        <f>IF(ListForDummies!$G67="Interest rate",1,0)</f>
        <v>0</v>
      </c>
      <c r="G67" s="27">
        <f>IF(ListForDummies!$G67="Reserve policy",1,0)</f>
        <v>0</v>
      </c>
      <c r="H67" s="27">
        <f>IF(ISERROR(ListForDummies!$H67),0,IF(ListForDummies!$H67=1,1,0))</f>
        <v>0</v>
      </c>
      <c r="I67" s="27">
        <f>IF(ISERROR(ListForDummies!$I67),0,IF(ListForDummies!$I67=1,1,0))</f>
        <v>0</v>
      </c>
      <c r="J67" s="27">
        <f>IF(ListForDummies!$G67="Lending operations",IF(AND(H67=0,I67=0),1,0),0)</f>
        <v>0</v>
      </c>
      <c r="K67" s="27">
        <f>IF(ListForDummies!$J67=1,1,0)</f>
        <v>0</v>
      </c>
      <c r="L67" s="27">
        <f>IF(ListForDummies!$K67=1,1,0)</f>
        <v>1</v>
      </c>
      <c r="M67" s="27">
        <f>IF(ListForDummies!$G67="Foreign exchange",1,0)</f>
        <v>0</v>
      </c>
      <c r="N67" s="27">
        <f>IF(ListForDummies!$G67="Other",1,0)</f>
        <v>0</v>
      </c>
      <c r="O67" s="27">
        <f>IF(ListForDummies!$V67=1,1,0)</f>
        <v>0</v>
      </c>
    </row>
    <row r="68" spans="1:15" x14ac:dyDescent="0.25">
      <c r="A68" s="27" t="str">
        <f>ListForDummies!A68</f>
        <v>AU-20200303-mon-1</v>
      </c>
      <c r="B68" s="27">
        <f>ListForDummies!B68</f>
        <v>12</v>
      </c>
      <c r="C68" s="27" t="e">
        <f>ListForDummies!C68</f>
        <v>#REF!</v>
      </c>
      <c r="D68" s="29">
        <f>ListForDummies!D68</f>
        <v>44229</v>
      </c>
      <c r="E68" s="27" t="str">
        <f>ListForDummies!F68</f>
        <v>AU</v>
      </c>
      <c r="F68" s="27">
        <f>IF(ListForDummies!$G68="Interest rate",1,0)</f>
        <v>1</v>
      </c>
      <c r="G68" s="27">
        <f>IF(ListForDummies!$G68="Reserve policy",1,0)</f>
        <v>0</v>
      </c>
      <c r="H68" s="27">
        <f>IF(ISERROR(ListForDummies!$H68),0,IF(ListForDummies!$H68=1,1,0))</f>
        <v>0</v>
      </c>
      <c r="I68" s="27">
        <f>IF(ISERROR(ListForDummies!$I68),0,IF(ListForDummies!$I68=1,1,0))</f>
        <v>0</v>
      </c>
      <c r="J68" s="27">
        <f>IF(ListForDummies!$G68="Lending operations",IF(AND(H68=0,I68=0),1,0),0)</f>
        <v>0</v>
      </c>
      <c r="K68" s="27">
        <f>IF(ListForDummies!$J68=1,1,0)</f>
        <v>0</v>
      </c>
      <c r="L68" s="27">
        <f>IF(ListForDummies!$K68=1,1,0)</f>
        <v>0</v>
      </c>
      <c r="M68" s="27">
        <f>IF(ListForDummies!$G68="Foreign exchange",1,0)</f>
        <v>0</v>
      </c>
      <c r="N68" s="27">
        <f>IF(ListForDummies!$G68="Other",1,0)</f>
        <v>0</v>
      </c>
      <c r="O68" s="27">
        <f>IF(ListForDummies!$V68=1,1,0)</f>
        <v>0</v>
      </c>
    </row>
    <row r="69" spans="1:15" x14ac:dyDescent="0.25">
      <c r="A69" s="27" t="str">
        <f>ListForDummies!A69</f>
        <v>AU-20200303-mon-1</v>
      </c>
      <c r="B69" s="27">
        <f>ListForDummies!B69</f>
        <v>13</v>
      </c>
      <c r="C69" s="27" t="e">
        <f>ListForDummies!C69</f>
        <v>#REF!</v>
      </c>
      <c r="D69" s="29">
        <f>ListForDummies!D69</f>
        <v>44257</v>
      </c>
      <c r="E69" s="27" t="str">
        <f>ListForDummies!F69</f>
        <v>AU</v>
      </c>
      <c r="F69" s="27">
        <f>IF(ListForDummies!$G69="Interest rate",1,0)</f>
        <v>1</v>
      </c>
      <c r="G69" s="27">
        <f>IF(ListForDummies!$G69="Reserve policy",1,0)</f>
        <v>0</v>
      </c>
      <c r="H69" s="27">
        <f>IF(ISERROR(ListForDummies!$H69),0,IF(ListForDummies!$H69=1,1,0))</f>
        <v>0</v>
      </c>
      <c r="I69" s="27">
        <f>IF(ISERROR(ListForDummies!$I69),0,IF(ListForDummies!$I69=1,1,0))</f>
        <v>0</v>
      </c>
      <c r="J69" s="27">
        <f>IF(ListForDummies!$G69="Lending operations",IF(AND(H69=0,I69=0),1,0),0)</f>
        <v>0</v>
      </c>
      <c r="K69" s="27">
        <f>IF(ListForDummies!$J69=1,1,0)</f>
        <v>0</v>
      </c>
      <c r="L69" s="27">
        <f>IF(ListForDummies!$K69=1,1,0)</f>
        <v>0</v>
      </c>
      <c r="M69" s="27">
        <f>IF(ListForDummies!$G69="Foreign exchange",1,0)</f>
        <v>0</v>
      </c>
      <c r="N69" s="27">
        <f>IF(ListForDummies!$G69="Other",1,0)</f>
        <v>0</v>
      </c>
      <c r="O69" s="27">
        <f>IF(ListForDummies!$V69=1,1,0)</f>
        <v>0</v>
      </c>
    </row>
    <row r="70" spans="1:15" x14ac:dyDescent="0.25">
      <c r="A70" s="27" t="str">
        <f>ListForDummies!A70</f>
        <v>AU-20200303-mon-1</v>
      </c>
      <c r="B70" s="27">
        <f>ListForDummies!B70</f>
        <v>14</v>
      </c>
      <c r="C70" s="27" t="e">
        <f>ListForDummies!C70</f>
        <v>#REF!</v>
      </c>
      <c r="D70" s="29">
        <f>ListForDummies!D70</f>
        <v>44292</v>
      </c>
      <c r="E70" s="27" t="str">
        <f>ListForDummies!F70</f>
        <v>AU</v>
      </c>
      <c r="F70" s="27">
        <f>IF(ListForDummies!$G70="Interest rate",1,0)</f>
        <v>1</v>
      </c>
      <c r="G70" s="27">
        <f>IF(ListForDummies!$G70="Reserve policy",1,0)</f>
        <v>0</v>
      </c>
      <c r="H70" s="27">
        <f>IF(ISERROR(ListForDummies!$H70),0,IF(ListForDummies!$H70=1,1,0))</f>
        <v>0</v>
      </c>
      <c r="I70" s="27">
        <f>IF(ISERROR(ListForDummies!$I70),0,IF(ListForDummies!$I70=1,1,0))</f>
        <v>0</v>
      </c>
      <c r="J70" s="27">
        <f>IF(ListForDummies!$G70="Lending operations",IF(AND(H70=0,I70=0),1,0),0)</f>
        <v>0</v>
      </c>
      <c r="K70" s="27">
        <f>IF(ListForDummies!$J70=1,1,0)</f>
        <v>0</v>
      </c>
      <c r="L70" s="27">
        <f>IF(ListForDummies!$K70=1,1,0)</f>
        <v>0</v>
      </c>
      <c r="M70" s="27">
        <f>IF(ListForDummies!$G70="Foreign exchange",1,0)</f>
        <v>0</v>
      </c>
      <c r="N70" s="27">
        <f>IF(ListForDummies!$G70="Other",1,0)</f>
        <v>0</v>
      </c>
      <c r="O70" s="27">
        <f>IF(ListForDummies!$V70=1,1,0)</f>
        <v>0</v>
      </c>
    </row>
    <row r="71" spans="1:15" x14ac:dyDescent="0.25">
      <c r="A71" s="27" t="str">
        <f>ListForDummies!A71</f>
        <v>AU-20200303-mon-1</v>
      </c>
      <c r="B71" s="27">
        <f>ListForDummies!B71</f>
        <v>15</v>
      </c>
      <c r="C71" s="27" t="e">
        <f>ListForDummies!C71</f>
        <v>#REF!</v>
      </c>
      <c r="D71" s="29">
        <f>ListForDummies!D71</f>
        <v>44320</v>
      </c>
      <c r="E71" s="27" t="str">
        <f>ListForDummies!F71</f>
        <v>AU</v>
      </c>
      <c r="F71" s="27">
        <f>IF(ListForDummies!$G71="Interest rate",1,0)</f>
        <v>1</v>
      </c>
      <c r="G71" s="27">
        <f>IF(ListForDummies!$G71="Reserve policy",1,0)</f>
        <v>0</v>
      </c>
      <c r="H71" s="27">
        <f>IF(ISERROR(ListForDummies!$H71),0,IF(ListForDummies!$H71=1,1,0))</f>
        <v>0</v>
      </c>
      <c r="I71" s="27">
        <f>IF(ISERROR(ListForDummies!$I71),0,IF(ListForDummies!$I71=1,1,0))</f>
        <v>0</v>
      </c>
      <c r="J71" s="27">
        <f>IF(ListForDummies!$G71="Lending operations",IF(AND(H71=0,I71=0),1,0),0)</f>
        <v>0</v>
      </c>
      <c r="K71" s="27">
        <f>IF(ListForDummies!$J71=1,1,0)</f>
        <v>0</v>
      </c>
      <c r="L71" s="27">
        <f>IF(ListForDummies!$K71=1,1,0)</f>
        <v>0</v>
      </c>
      <c r="M71" s="27">
        <f>IF(ListForDummies!$G71="Foreign exchange",1,0)</f>
        <v>0</v>
      </c>
      <c r="N71" s="27">
        <f>IF(ListForDummies!$G71="Other",1,0)</f>
        <v>0</v>
      </c>
      <c r="O71" s="27">
        <f>IF(ListForDummies!$V71=1,1,0)</f>
        <v>0</v>
      </c>
    </row>
    <row r="72" spans="1:15" x14ac:dyDescent="0.25">
      <c r="A72" s="27" t="str">
        <f>ListForDummies!A72</f>
        <v>AU-20200303-mon-1</v>
      </c>
      <c r="B72" s="27">
        <f>ListForDummies!B72</f>
        <v>16</v>
      </c>
      <c r="C72" s="27" t="e">
        <f>ListForDummies!C72</f>
        <v>#REF!</v>
      </c>
      <c r="D72" s="29">
        <f>ListForDummies!D72</f>
        <v>44348</v>
      </c>
      <c r="E72" s="27" t="str">
        <f>ListForDummies!F72</f>
        <v>AU</v>
      </c>
      <c r="F72" s="27">
        <f>IF(ListForDummies!$G72="Interest rate",1,0)</f>
        <v>1</v>
      </c>
      <c r="G72" s="27">
        <f>IF(ListForDummies!$G72="Reserve policy",1,0)</f>
        <v>0</v>
      </c>
      <c r="H72" s="27">
        <f>IF(ISERROR(ListForDummies!$H72),0,IF(ListForDummies!$H72=1,1,0))</f>
        <v>0</v>
      </c>
      <c r="I72" s="27">
        <f>IF(ISERROR(ListForDummies!$I72),0,IF(ListForDummies!$I72=1,1,0))</f>
        <v>0</v>
      </c>
      <c r="J72" s="27">
        <f>IF(ListForDummies!$G72="Lending operations",IF(AND(H72=0,I72=0),1,0),0)</f>
        <v>0</v>
      </c>
      <c r="K72" s="27">
        <f>IF(ListForDummies!$J72=1,1,0)</f>
        <v>0</v>
      </c>
      <c r="L72" s="27">
        <f>IF(ListForDummies!$K72=1,1,0)</f>
        <v>0</v>
      </c>
      <c r="M72" s="27">
        <f>IF(ListForDummies!$G72="Foreign exchange",1,0)</f>
        <v>0</v>
      </c>
      <c r="N72" s="27">
        <f>IF(ListForDummies!$G72="Other",1,0)</f>
        <v>0</v>
      </c>
      <c r="O72" s="27">
        <f>IF(ListForDummies!$V72=1,1,0)</f>
        <v>0</v>
      </c>
    </row>
    <row r="73" spans="1:15" x14ac:dyDescent="0.25">
      <c r="A73" s="27" t="str">
        <f>ListForDummies!A73</f>
        <v>AU-20201103-mon-2</v>
      </c>
      <c r="B73" s="27">
        <f>ListForDummies!B73</f>
        <v>3</v>
      </c>
      <c r="C73" s="27" t="e">
        <f>ListForDummies!C73</f>
        <v>#REF!</v>
      </c>
      <c r="D73" s="29">
        <f>ListForDummies!D73</f>
        <v>44383</v>
      </c>
      <c r="E73" s="27" t="str">
        <f>ListForDummies!F73</f>
        <v>AU</v>
      </c>
      <c r="F73" s="27">
        <f>IF(ListForDummies!$G73="Interest rate",1,0)</f>
        <v>0</v>
      </c>
      <c r="G73" s="27">
        <f>IF(ListForDummies!$G73="Reserve policy",1,0)</f>
        <v>0</v>
      </c>
      <c r="H73" s="27">
        <f>IF(ISERROR(ListForDummies!$H73),0,IF(ListForDummies!$H73=1,1,0))</f>
        <v>0</v>
      </c>
      <c r="I73" s="27">
        <f>IF(ISERROR(ListForDummies!$I73),0,IF(ListForDummies!$I73=1,1,0))</f>
        <v>0</v>
      </c>
      <c r="J73" s="27">
        <f>IF(ListForDummies!$G73="Lending operations",IF(AND(H73=0,I73=0),1,0),0)</f>
        <v>0</v>
      </c>
      <c r="K73" s="27">
        <f>IF(ListForDummies!$J73=1,1,0)</f>
        <v>0</v>
      </c>
      <c r="L73" s="27">
        <f>IF(ListForDummies!$K73=1,1,0)</f>
        <v>1</v>
      </c>
      <c r="M73" s="27">
        <f>IF(ListForDummies!$G73="Foreign exchange",1,0)</f>
        <v>0</v>
      </c>
      <c r="N73" s="27">
        <f>IF(ListForDummies!$G73="Other",1,0)</f>
        <v>0</v>
      </c>
      <c r="O73" s="27">
        <f>IF(ListForDummies!$V73=1,1,0)</f>
        <v>1</v>
      </c>
    </row>
    <row r="74" spans="1:15" x14ac:dyDescent="0.25">
      <c r="A74" s="27" t="str">
        <f>ListForDummies!A74</f>
        <v>AU-20201103-mon-2</v>
      </c>
      <c r="B74" s="27">
        <f>ListForDummies!B74</f>
        <v>4</v>
      </c>
      <c r="C74" s="27" t="e">
        <f>ListForDummies!C74</f>
        <v>#REF!</v>
      </c>
      <c r="D74" s="29">
        <f>ListForDummies!D74</f>
        <v>44383</v>
      </c>
      <c r="E74" s="27" t="str">
        <f>ListForDummies!F74</f>
        <v>AU</v>
      </c>
      <c r="F74" s="27">
        <f>IF(ListForDummies!$G74="Interest rate",1,0)</f>
        <v>0</v>
      </c>
      <c r="G74" s="27">
        <f>IF(ListForDummies!$G74="Reserve policy",1,0)</f>
        <v>0</v>
      </c>
      <c r="H74" s="27">
        <f>IF(ISERROR(ListForDummies!$H74),0,IF(ListForDummies!$H74=1,1,0))</f>
        <v>0</v>
      </c>
      <c r="I74" s="27">
        <f>IF(ISERROR(ListForDummies!$I74),0,IF(ListForDummies!$I74=1,1,0))</f>
        <v>0</v>
      </c>
      <c r="J74" s="27">
        <f>IF(ListForDummies!$G74="Lending operations",IF(AND(H74=0,I74=0),1,0),0)</f>
        <v>0</v>
      </c>
      <c r="K74" s="27">
        <f>IF(ListForDummies!$J74=1,1,0)</f>
        <v>0</v>
      </c>
      <c r="L74" s="27">
        <f>IF(ListForDummies!$K74=1,1,0)</f>
        <v>1</v>
      </c>
      <c r="M74" s="27">
        <f>IF(ListForDummies!$G74="Foreign exchange",1,0)</f>
        <v>0</v>
      </c>
      <c r="N74" s="27">
        <f>IF(ListForDummies!$G74="Other",1,0)</f>
        <v>0</v>
      </c>
      <c r="O74" s="27">
        <f>IF(ListForDummies!$V74=1,1,0)</f>
        <v>0</v>
      </c>
    </row>
    <row r="75" spans="1:15" x14ac:dyDescent="0.25">
      <c r="A75" s="27" t="str">
        <f>ListForDummies!A75</f>
        <v>AU-20200303-mon-1</v>
      </c>
      <c r="B75" s="27">
        <f>ListForDummies!B75</f>
        <v>17</v>
      </c>
      <c r="C75" s="27" t="e">
        <f>ListForDummies!C75</f>
        <v>#REF!</v>
      </c>
      <c r="D75" s="29">
        <f>ListForDummies!D75</f>
        <v>44383</v>
      </c>
      <c r="E75" s="27" t="str">
        <f>ListForDummies!F75</f>
        <v>AU</v>
      </c>
      <c r="F75" s="27">
        <f>IF(ListForDummies!$G75="Interest rate",1,0)</f>
        <v>1</v>
      </c>
      <c r="G75" s="27">
        <f>IF(ListForDummies!$G75="Reserve policy",1,0)</f>
        <v>0</v>
      </c>
      <c r="H75" s="27">
        <f>IF(ISERROR(ListForDummies!$H75),0,IF(ListForDummies!$H75=1,1,0))</f>
        <v>0</v>
      </c>
      <c r="I75" s="27">
        <f>IF(ISERROR(ListForDummies!$I75),0,IF(ListForDummies!$I75=1,1,0))</f>
        <v>0</v>
      </c>
      <c r="J75" s="27">
        <f>IF(ListForDummies!$G75="Lending operations",IF(AND(H75=0,I75=0),1,0),0)</f>
        <v>0</v>
      </c>
      <c r="K75" s="27">
        <f>IF(ListForDummies!$J75=1,1,0)</f>
        <v>0</v>
      </c>
      <c r="L75" s="27">
        <f>IF(ListForDummies!$K75=1,1,0)</f>
        <v>0</v>
      </c>
      <c r="M75" s="27">
        <f>IF(ListForDummies!$G75="Foreign exchange",1,0)</f>
        <v>0</v>
      </c>
      <c r="N75" s="27">
        <f>IF(ListForDummies!$G75="Other",1,0)</f>
        <v>0</v>
      </c>
      <c r="O75" s="27">
        <f>IF(ListForDummies!$V75=1,1,0)</f>
        <v>0</v>
      </c>
    </row>
    <row r="76" spans="1:15" x14ac:dyDescent="0.25">
      <c r="A76" s="27" t="str">
        <f>ListForDummies!A76</f>
        <v>AU-20200303-mon-1</v>
      </c>
      <c r="B76" s="27">
        <f>ListForDummies!B76</f>
        <v>18</v>
      </c>
      <c r="C76" s="27" t="e">
        <f>ListForDummies!C76</f>
        <v>#REF!</v>
      </c>
      <c r="D76" s="29">
        <f>ListForDummies!D76</f>
        <v>44411</v>
      </c>
      <c r="E76" s="27" t="str">
        <f>ListForDummies!F76</f>
        <v>AU</v>
      </c>
      <c r="F76" s="27">
        <f>IF(ListForDummies!$G76="Interest rate",1,0)</f>
        <v>1</v>
      </c>
      <c r="G76" s="27">
        <f>IF(ListForDummies!$G76="Reserve policy",1,0)</f>
        <v>0</v>
      </c>
      <c r="H76" s="27">
        <f>IF(ISERROR(ListForDummies!$H76),0,IF(ListForDummies!$H76=1,1,0))</f>
        <v>0</v>
      </c>
      <c r="I76" s="27">
        <f>IF(ISERROR(ListForDummies!$I76),0,IF(ListForDummies!$I76=1,1,0))</f>
        <v>0</v>
      </c>
      <c r="J76" s="27">
        <f>IF(ListForDummies!$G76="Lending operations",IF(AND(H76=0,I76=0),1,0),0)</f>
        <v>0</v>
      </c>
      <c r="K76" s="27">
        <f>IF(ListForDummies!$J76=1,1,0)</f>
        <v>0</v>
      </c>
      <c r="L76" s="27">
        <f>IF(ListForDummies!$K76=1,1,0)</f>
        <v>0</v>
      </c>
      <c r="M76" s="27">
        <f>IF(ListForDummies!$G76="Foreign exchange",1,0)</f>
        <v>0</v>
      </c>
      <c r="N76" s="27">
        <f>IF(ListForDummies!$G76="Other",1,0)</f>
        <v>0</v>
      </c>
      <c r="O76" s="27">
        <f>IF(ListForDummies!$V76=1,1,0)</f>
        <v>0</v>
      </c>
    </row>
    <row r="77" spans="1:15" x14ac:dyDescent="0.25">
      <c r="A77" s="27" t="str">
        <f>ListForDummies!A77</f>
        <v>AU-20200303-mon-1</v>
      </c>
      <c r="B77" s="27">
        <f>ListForDummies!B77</f>
        <v>19</v>
      </c>
      <c r="C77" s="27" t="e">
        <f>ListForDummies!C77</f>
        <v>#REF!</v>
      </c>
      <c r="D77" s="29">
        <f>ListForDummies!D77</f>
        <v>44446</v>
      </c>
      <c r="E77" s="27" t="str">
        <f>ListForDummies!F77</f>
        <v>AU</v>
      </c>
      <c r="F77" s="27">
        <f>IF(ListForDummies!$G77="Interest rate",1,0)</f>
        <v>1</v>
      </c>
      <c r="G77" s="27">
        <f>IF(ListForDummies!$G77="Reserve policy",1,0)</f>
        <v>0</v>
      </c>
      <c r="H77" s="27">
        <f>IF(ISERROR(ListForDummies!$H77),0,IF(ListForDummies!$H77=1,1,0))</f>
        <v>0</v>
      </c>
      <c r="I77" s="27">
        <f>IF(ISERROR(ListForDummies!$I77),0,IF(ListForDummies!$I77=1,1,0))</f>
        <v>0</v>
      </c>
      <c r="J77" s="27">
        <f>IF(ListForDummies!$G77="Lending operations",IF(AND(H77=0,I77=0),1,0),0)</f>
        <v>0</v>
      </c>
      <c r="K77" s="27">
        <f>IF(ListForDummies!$J77=1,1,0)</f>
        <v>0</v>
      </c>
      <c r="L77" s="27">
        <f>IF(ListForDummies!$K77=1,1,0)</f>
        <v>0</v>
      </c>
      <c r="M77" s="27">
        <f>IF(ListForDummies!$G77="Foreign exchange",1,0)</f>
        <v>0</v>
      </c>
      <c r="N77" s="27">
        <f>IF(ListForDummies!$G77="Other",1,0)</f>
        <v>0</v>
      </c>
      <c r="O77" s="27">
        <f>IF(ListForDummies!$V77=1,1,0)</f>
        <v>0</v>
      </c>
    </row>
    <row r="78" spans="1:15" x14ac:dyDescent="0.25">
      <c r="A78" s="27" t="str">
        <f>ListForDummies!A78</f>
        <v>AU-20200303-mon-1</v>
      </c>
      <c r="B78" s="27">
        <f>ListForDummies!B78</f>
        <v>20</v>
      </c>
      <c r="C78" s="27" t="e">
        <f>ListForDummies!C78</f>
        <v>#REF!</v>
      </c>
      <c r="D78" s="29">
        <f>ListForDummies!D78</f>
        <v>44474</v>
      </c>
      <c r="E78" s="27" t="str">
        <f>ListForDummies!F78</f>
        <v>AU</v>
      </c>
      <c r="F78" s="27">
        <f>IF(ListForDummies!$G78="Interest rate",1,0)</f>
        <v>1</v>
      </c>
      <c r="G78" s="27">
        <f>IF(ListForDummies!$G78="Reserve policy",1,0)</f>
        <v>0</v>
      </c>
      <c r="H78" s="27">
        <f>IF(ISERROR(ListForDummies!$H78),0,IF(ListForDummies!$H78=1,1,0))</f>
        <v>0</v>
      </c>
      <c r="I78" s="27">
        <f>IF(ISERROR(ListForDummies!$I78),0,IF(ListForDummies!$I78=1,1,0))</f>
        <v>0</v>
      </c>
      <c r="J78" s="27">
        <f>IF(ListForDummies!$G78="Lending operations",IF(AND(H78=0,I78=0),1,0),0)</f>
        <v>0</v>
      </c>
      <c r="K78" s="27">
        <f>IF(ListForDummies!$J78=1,1,0)</f>
        <v>0</v>
      </c>
      <c r="L78" s="27">
        <f>IF(ListForDummies!$K78=1,1,0)</f>
        <v>0</v>
      </c>
      <c r="M78" s="27">
        <f>IF(ListForDummies!$G78="Foreign exchange",1,0)</f>
        <v>0</v>
      </c>
      <c r="N78" s="27">
        <f>IF(ListForDummies!$G78="Other",1,0)</f>
        <v>0</v>
      </c>
      <c r="O78" s="27">
        <f>IF(ListForDummies!$V78=1,1,0)</f>
        <v>0</v>
      </c>
    </row>
    <row r="79" spans="1:15" x14ac:dyDescent="0.25">
      <c r="A79" s="27" t="str">
        <f>ListForDummies!A79</f>
        <v>AU-20200303-mon-1</v>
      </c>
      <c r="B79" s="27">
        <f>ListForDummies!B79</f>
        <v>21</v>
      </c>
      <c r="C79" s="27" t="e">
        <f>ListForDummies!C79</f>
        <v>#REF!</v>
      </c>
      <c r="D79" s="29">
        <f>ListForDummies!D79</f>
        <v>44502</v>
      </c>
      <c r="E79" s="27" t="str">
        <f>ListForDummies!F79</f>
        <v>AU</v>
      </c>
      <c r="F79" s="27">
        <f>IF(ListForDummies!$G79="Interest rate",1,0)</f>
        <v>1</v>
      </c>
      <c r="G79" s="27">
        <f>IF(ListForDummies!$G79="Reserve policy",1,0)</f>
        <v>0</v>
      </c>
      <c r="H79" s="27">
        <f>IF(ISERROR(ListForDummies!$H79),0,IF(ListForDummies!$H79=1,1,0))</f>
        <v>0</v>
      </c>
      <c r="I79" s="27">
        <f>IF(ISERROR(ListForDummies!$I79),0,IF(ListForDummies!$I79=1,1,0))</f>
        <v>0</v>
      </c>
      <c r="J79" s="27">
        <f>IF(ListForDummies!$G79="Lending operations",IF(AND(H79=0,I79=0),1,0),0)</f>
        <v>0</v>
      </c>
      <c r="K79" s="27">
        <f>IF(ListForDummies!$J79=1,1,0)</f>
        <v>0</v>
      </c>
      <c r="L79" s="27">
        <f>IF(ListForDummies!$K79=1,1,0)</f>
        <v>0</v>
      </c>
      <c r="M79" s="27">
        <f>IF(ListForDummies!$G79="Foreign exchange",1,0)</f>
        <v>0</v>
      </c>
      <c r="N79" s="27">
        <f>IF(ListForDummies!$G79="Other",1,0)</f>
        <v>0</v>
      </c>
      <c r="O79" s="27">
        <f>IF(ListForDummies!$V79=1,1,0)</f>
        <v>0</v>
      </c>
    </row>
    <row r="80" spans="1:15" x14ac:dyDescent="0.25">
      <c r="A80" s="27" t="str">
        <f>ListForDummies!A80</f>
        <v>AU-20200319-mon-5</v>
      </c>
      <c r="B80" s="27">
        <f>ListForDummies!B80</f>
        <v>5</v>
      </c>
      <c r="C80" s="27" t="e">
        <f>ListForDummies!C80</f>
        <v>#REF!</v>
      </c>
      <c r="D80" s="29">
        <f>ListForDummies!D80</f>
        <v>44502</v>
      </c>
      <c r="E80" s="27" t="str">
        <f>ListForDummies!F80</f>
        <v>AU</v>
      </c>
      <c r="F80" s="27">
        <f>IF(ListForDummies!$G80="Interest rate",1,0)</f>
        <v>0</v>
      </c>
      <c r="G80" s="27">
        <f>IF(ListForDummies!$G80="Reserve policy",1,0)</f>
        <v>0</v>
      </c>
      <c r="H80" s="27">
        <f>IF(ISERROR(ListForDummies!$H80),0,IF(ListForDummies!$H80=1,1,0))</f>
        <v>0</v>
      </c>
      <c r="I80" s="27">
        <f>IF(ISERROR(ListForDummies!$I80),0,IF(ListForDummies!$I80=1,1,0))</f>
        <v>0</v>
      </c>
      <c r="J80" s="27">
        <f>IF(ListForDummies!$G80="Lending operations",IF(AND(H80=0,I80=0),1,0),0)</f>
        <v>0</v>
      </c>
      <c r="K80" s="27">
        <f>IF(ListForDummies!$J80=1,1,0)</f>
        <v>0</v>
      </c>
      <c r="L80" s="27">
        <f>IF(ListForDummies!$K80=1,1,0)</f>
        <v>1</v>
      </c>
      <c r="M80" s="27">
        <f>IF(ListForDummies!$G80="Foreign exchange",1,0)</f>
        <v>0</v>
      </c>
      <c r="N80" s="27">
        <f>IF(ListForDummies!$G80="Other",1,0)</f>
        <v>0</v>
      </c>
      <c r="O80" s="27">
        <f>IF(ListForDummies!$V80=1,1,0)</f>
        <v>0</v>
      </c>
    </row>
    <row r="81" spans="1:15" x14ac:dyDescent="0.25">
      <c r="A81" s="27" t="str">
        <f>ListForDummies!A81</f>
        <v>AU-20200303-mon-1</v>
      </c>
      <c r="B81" s="27">
        <f>ListForDummies!B81</f>
        <v>22</v>
      </c>
      <c r="C81" s="27" t="e">
        <f>ListForDummies!C81</f>
        <v>#REF!</v>
      </c>
      <c r="D81" s="29">
        <f>ListForDummies!D81</f>
        <v>44537</v>
      </c>
      <c r="E81" s="27" t="str">
        <f>ListForDummies!F81</f>
        <v>AU</v>
      </c>
      <c r="F81" s="27">
        <f>IF(ListForDummies!$G81="Interest rate",1,0)</f>
        <v>1</v>
      </c>
      <c r="G81" s="27">
        <f>IF(ListForDummies!$G81="Reserve policy",1,0)</f>
        <v>0</v>
      </c>
      <c r="H81" s="27">
        <f>IF(ISERROR(ListForDummies!$H81),0,IF(ListForDummies!$H81=1,1,0))</f>
        <v>0</v>
      </c>
      <c r="I81" s="27">
        <f>IF(ISERROR(ListForDummies!$I81),0,IF(ListForDummies!$I81=1,1,0))</f>
        <v>0</v>
      </c>
      <c r="J81" s="27">
        <f>IF(ListForDummies!$G81="Lending operations",IF(AND(H81=0,I81=0),1,0),0)</f>
        <v>0</v>
      </c>
      <c r="K81" s="27">
        <f>IF(ListForDummies!$J81=1,1,0)</f>
        <v>0</v>
      </c>
      <c r="L81" s="27">
        <f>IF(ListForDummies!$K81=1,1,0)</f>
        <v>0</v>
      </c>
      <c r="M81" s="27">
        <f>IF(ListForDummies!$G81="Foreign exchange",1,0)</f>
        <v>0</v>
      </c>
      <c r="N81" s="27">
        <f>IF(ListForDummies!$G81="Other",1,0)</f>
        <v>0</v>
      </c>
      <c r="O81" s="27">
        <f>IF(ListForDummies!$V81=1,1,0)</f>
        <v>0</v>
      </c>
    </row>
    <row r="82" spans="1:15" x14ac:dyDescent="0.25">
      <c r="A82" s="27" t="str">
        <f>ListForDummies!A82</f>
        <v>BR-20200318-mon-1</v>
      </c>
      <c r="B82" s="27">
        <f>ListForDummies!B82</f>
        <v>1</v>
      </c>
      <c r="C82" s="27" t="e">
        <f>ListForDummies!C82</f>
        <v>#REF!</v>
      </c>
      <c r="D82" s="29">
        <f>ListForDummies!D82</f>
        <v>43908</v>
      </c>
      <c r="E82" s="27" t="str">
        <f>ListForDummies!F82</f>
        <v>BR</v>
      </c>
      <c r="F82" s="27">
        <f>IF(ListForDummies!$G82="Interest rate",1,0)</f>
        <v>1</v>
      </c>
      <c r="G82" s="27">
        <f>IF(ListForDummies!$G82="Reserve policy",1,0)</f>
        <v>0</v>
      </c>
      <c r="H82" s="27">
        <f>IF(ISERROR(ListForDummies!$H82),0,IF(ListForDummies!$H82=1,1,0))</f>
        <v>0</v>
      </c>
      <c r="I82" s="27">
        <f>IF(ISERROR(ListForDummies!$I82),0,IF(ListForDummies!$I82=1,1,0))</f>
        <v>0</v>
      </c>
      <c r="J82" s="27">
        <f>IF(ListForDummies!$G82="Lending operations",IF(AND(H82=0,I82=0),1,0),0)</f>
        <v>0</v>
      </c>
      <c r="K82" s="27">
        <f>IF(ListForDummies!$J82=1,1,0)</f>
        <v>0</v>
      </c>
      <c r="L82" s="27">
        <f>IF(ListForDummies!$K82=1,1,0)</f>
        <v>0</v>
      </c>
      <c r="M82" s="27">
        <f>IF(ListForDummies!$G82="Foreign exchange",1,0)</f>
        <v>0</v>
      </c>
      <c r="N82" s="27">
        <f>IF(ListForDummies!$G82="Other",1,0)</f>
        <v>0</v>
      </c>
      <c r="O82" s="27">
        <f>IF(ListForDummies!$V82=1,1,0)</f>
        <v>0</v>
      </c>
    </row>
    <row r="83" spans="1:15" x14ac:dyDescent="0.25">
      <c r="A83" s="27" t="str">
        <f>ListForDummies!A83</f>
        <v>BR-20200320-mon-1</v>
      </c>
      <c r="B83" s="27">
        <f>ListForDummies!B83</f>
        <v>1</v>
      </c>
      <c r="C83" s="27" t="e">
        <f>ListForDummies!C83</f>
        <v>#REF!</v>
      </c>
      <c r="D83" s="29">
        <f>ListForDummies!D83</f>
        <v>43908</v>
      </c>
      <c r="E83" s="27" t="str">
        <f>ListForDummies!F83</f>
        <v>BR</v>
      </c>
      <c r="F83" s="27">
        <f>IF(ListForDummies!$G83="Interest rate",1,0)</f>
        <v>0</v>
      </c>
      <c r="G83" s="27">
        <f>IF(ListForDummies!$G83="Reserve policy",1,0)</f>
        <v>0</v>
      </c>
      <c r="H83" s="27">
        <f>IF(ISERROR(ListForDummies!$H83),0,IF(ListForDummies!$H83=1,1,0))</f>
        <v>0</v>
      </c>
      <c r="I83" s="27">
        <f>IF(ISERROR(ListForDummies!$I83),0,IF(ListForDummies!$I83=1,1,0))</f>
        <v>0</v>
      </c>
      <c r="J83" s="27">
        <f>IF(ListForDummies!$G83="Lending operations",IF(AND(H83=0,I83=0),1,0),0)</f>
        <v>0</v>
      </c>
      <c r="K83" s="27">
        <f>IF(ListForDummies!$J83=1,1,0)</f>
        <v>0</v>
      </c>
      <c r="L83" s="27">
        <f>IF(ListForDummies!$K83=1,1,0)</f>
        <v>0</v>
      </c>
      <c r="M83" s="27">
        <f>IF(ListForDummies!$G83="Foreign exchange",1,0)</f>
        <v>1</v>
      </c>
      <c r="N83" s="27">
        <f>IF(ListForDummies!$G83="Other",1,0)</f>
        <v>0</v>
      </c>
      <c r="O83" s="27">
        <f>IF(ListForDummies!$V83=1,1,0)</f>
        <v>0</v>
      </c>
    </row>
    <row r="84" spans="1:15" x14ac:dyDescent="0.25">
      <c r="A84" s="27" t="str">
        <f>ListForDummies!A84</f>
        <v>BR-20200323-mon-1</v>
      </c>
      <c r="B84" s="27">
        <f>ListForDummies!B84</f>
        <v>1</v>
      </c>
      <c r="C84" s="27" t="e">
        <f>ListForDummies!C84</f>
        <v>#REF!</v>
      </c>
      <c r="D84" s="29">
        <f>ListForDummies!D84</f>
        <v>43913</v>
      </c>
      <c r="E84" s="27" t="str">
        <f>ListForDummies!F84</f>
        <v>BR</v>
      </c>
      <c r="F84" s="27">
        <f>IF(ListForDummies!$G84="Interest rate",1,0)</f>
        <v>0</v>
      </c>
      <c r="G84" s="27">
        <f>IF(ListForDummies!$G84="Reserve policy",1,0)</f>
        <v>1</v>
      </c>
      <c r="H84" s="27">
        <f>IF(ISERROR(ListForDummies!$H84),0,IF(ListForDummies!$H84=1,1,0))</f>
        <v>0</v>
      </c>
      <c r="I84" s="27">
        <f>IF(ISERROR(ListForDummies!$I84),0,IF(ListForDummies!$I84=1,1,0))</f>
        <v>0</v>
      </c>
      <c r="J84" s="27">
        <f>IF(ListForDummies!$G84="Lending operations",IF(AND(H84=0,I84=0),1,0),0)</f>
        <v>0</v>
      </c>
      <c r="K84" s="27">
        <f>IF(ListForDummies!$J84=1,1,0)</f>
        <v>0</v>
      </c>
      <c r="L84" s="27">
        <f>IF(ListForDummies!$K84=1,1,0)</f>
        <v>0</v>
      </c>
      <c r="M84" s="27">
        <f>IF(ListForDummies!$G84="Foreign exchange",1,0)</f>
        <v>0</v>
      </c>
      <c r="N84" s="27">
        <f>IF(ListForDummies!$G84="Other",1,0)</f>
        <v>0</v>
      </c>
      <c r="O84" s="27">
        <f>IF(ListForDummies!$V84=1,1,0)</f>
        <v>0</v>
      </c>
    </row>
    <row r="85" spans="1:15" x14ac:dyDescent="0.25">
      <c r="A85" s="27" t="str">
        <f>ListForDummies!A85</f>
        <v>BR-20200323-mon-3</v>
      </c>
      <c r="B85" s="27">
        <f>ListForDummies!B85</f>
        <v>1</v>
      </c>
      <c r="C85" s="27" t="e">
        <f>ListForDummies!C85</f>
        <v>#REF!</v>
      </c>
      <c r="D85" s="29">
        <f>ListForDummies!D85</f>
        <v>43913</v>
      </c>
      <c r="E85" s="27" t="str">
        <f>ListForDummies!F85</f>
        <v>BR</v>
      </c>
      <c r="F85" s="27">
        <f>IF(ListForDummies!$G85="Interest rate",1,0)</f>
        <v>0</v>
      </c>
      <c r="G85" s="27">
        <f>IF(ListForDummies!$G85="Reserve policy",1,0)</f>
        <v>0</v>
      </c>
      <c r="H85" s="27">
        <f>IF(ISERROR(ListForDummies!$H85),0,IF(ListForDummies!$H85=1,1,0))</f>
        <v>0</v>
      </c>
      <c r="I85" s="27">
        <f>IF(ISERROR(ListForDummies!$I85),0,IF(ListForDummies!$I85=1,1,0))</f>
        <v>0</v>
      </c>
      <c r="J85" s="27">
        <f>IF(ListForDummies!$G85="Lending operations",IF(AND(H85=0,I85=0),1,0),0)</f>
        <v>1</v>
      </c>
      <c r="K85" s="27">
        <f>IF(ListForDummies!$J85=1,1,0)</f>
        <v>0</v>
      </c>
      <c r="L85" s="27">
        <f>IF(ListForDummies!$K85=1,1,0)</f>
        <v>0</v>
      </c>
      <c r="M85" s="27">
        <f>IF(ListForDummies!$G85="Foreign exchange",1,0)</f>
        <v>0</v>
      </c>
      <c r="N85" s="27">
        <f>IF(ListForDummies!$G85="Other",1,0)</f>
        <v>0</v>
      </c>
      <c r="O85" s="27">
        <f>IF(ListForDummies!$V85=1,1,0)</f>
        <v>0</v>
      </c>
    </row>
    <row r="86" spans="1:15" x14ac:dyDescent="0.25">
      <c r="A86" s="27" t="str">
        <f>ListForDummies!A86</f>
        <v>BR-20200323-mon-5</v>
      </c>
      <c r="B86" s="27">
        <f>ListForDummies!B86</f>
        <v>1</v>
      </c>
      <c r="C86" s="27" t="e">
        <f>ListForDummies!C86</f>
        <v>#REF!</v>
      </c>
      <c r="D86" s="29">
        <f>ListForDummies!D86</f>
        <v>43913</v>
      </c>
      <c r="E86" s="27" t="str">
        <f>ListForDummies!F86</f>
        <v>BR</v>
      </c>
      <c r="F86" s="27">
        <f>IF(ListForDummies!$G86="Interest rate",1,0)</f>
        <v>0</v>
      </c>
      <c r="G86" s="27">
        <f>IF(ListForDummies!$G86="Reserve policy",1,0)</f>
        <v>0</v>
      </c>
      <c r="H86" s="27">
        <f>IF(ISERROR(ListForDummies!$H86),0,IF(ListForDummies!$H86=1,1,0))</f>
        <v>0</v>
      </c>
      <c r="I86" s="27">
        <f>IF(ISERROR(ListForDummies!$I86),0,IF(ListForDummies!$I86=1,1,0))</f>
        <v>0</v>
      </c>
      <c r="J86" s="27">
        <f>IF(ListForDummies!$G86="Lending operations",IF(AND(H86=0,I86=0),1,0),0)</f>
        <v>1</v>
      </c>
      <c r="K86" s="27">
        <f>IF(ListForDummies!$J86=1,1,0)</f>
        <v>0</v>
      </c>
      <c r="L86" s="27">
        <f>IF(ListForDummies!$K86=1,1,0)</f>
        <v>0</v>
      </c>
      <c r="M86" s="27">
        <f>IF(ListForDummies!$G86="Foreign exchange",1,0)</f>
        <v>0</v>
      </c>
      <c r="N86" s="27">
        <f>IF(ListForDummies!$G86="Other",1,0)</f>
        <v>0</v>
      </c>
      <c r="O86" s="27">
        <f>IF(ListForDummies!$V86=1,1,0)</f>
        <v>0</v>
      </c>
    </row>
    <row r="87" spans="1:15" x14ac:dyDescent="0.25">
      <c r="A87" s="27" t="str">
        <f>ListForDummies!A87</f>
        <v>BR-20200323-mon-6</v>
      </c>
      <c r="B87" s="27">
        <f>ListForDummies!B87</f>
        <v>1</v>
      </c>
      <c r="C87" s="27" t="e">
        <f>ListForDummies!C87</f>
        <v>#REF!</v>
      </c>
      <c r="D87" s="29">
        <f>ListForDummies!D87</f>
        <v>43913</v>
      </c>
      <c r="E87" s="27" t="str">
        <f>ListForDummies!F87</f>
        <v>BR</v>
      </c>
      <c r="F87" s="27">
        <f>IF(ListForDummies!$G87="Interest rate",1,0)</f>
        <v>1</v>
      </c>
      <c r="G87" s="27">
        <f>IF(ListForDummies!$G87="Reserve policy",1,0)</f>
        <v>0</v>
      </c>
      <c r="H87" s="27">
        <f>IF(ISERROR(ListForDummies!$H87),0,IF(ListForDummies!$H87=1,1,0))</f>
        <v>0</v>
      </c>
      <c r="I87" s="27">
        <f>IF(ISERROR(ListForDummies!$I87),0,IF(ListForDummies!$I87=1,1,0))</f>
        <v>0</v>
      </c>
      <c r="J87" s="27">
        <f>IF(ListForDummies!$G87="Lending operations",IF(AND(H87=0,I87=0),1,0),0)</f>
        <v>0</v>
      </c>
      <c r="K87" s="27">
        <f>IF(ListForDummies!$J87=1,1,0)</f>
        <v>0</v>
      </c>
      <c r="L87" s="27">
        <f>IF(ListForDummies!$K87=1,1,0)</f>
        <v>0</v>
      </c>
      <c r="M87" s="27">
        <f>IF(ListForDummies!$G87="Foreign exchange",1,0)</f>
        <v>0</v>
      </c>
      <c r="N87" s="27">
        <f>IF(ListForDummies!$G87="Other",1,0)</f>
        <v>0</v>
      </c>
      <c r="O87" s="27">
        <f>IF(ListForDummies!$V87=1,1,0)</f>
        <v>0</v>
      </c>
    </row>
    <row r="88" spans="1:15" x14ac:dyDescent="0.25">
      <c r="A88" s="27" t="str">
        <f>ListForDummies!A88</f>
        <v>BR-20200330-mon-1</v>
      </c>
      <c r="B88" s="27">
        <f>ListForDummies!B88</f>
        <v>1</v>
      </c>
      <c r="C88" s="27" t="e">
        <f>ListForDummies!C88</f>
        <v>#REF!</v>
      </c>
      <c r="D88" s="29">
        <f>ListForDummies!D88</f>
        <v>43917</v>
      </c>
      <c r="E88" s="27" t="str">
        <f>ListForDummies!F88</f>
        <v>BR</v>
      </c>
      <c r="F88" s="27">
        <f>IF(ListForDummies!$G88="Interest rate",1,0)</f>
        <v>0</v>
      </c>
      <c r="G88" s="27">
        <f>IF(ListForDummies!$G88="Reserve policy",1,0)</f>
        <v>0</v>
      </c>
      <c r="H88" s="27">
        <f>IF(ISERROR(ListForDummies!$H88),0,IF(ListForDummies!$H88=1,1,0))</f>
        <v>1</v>
      </c>
      <c r="I88" s="27">
        <f>IF(ISERROR(ListForDummies!$I88),0,IF(ListForDummies!$I88=1,1,0))</f>
        <v>0</v>
      </c>
      <c r="J88" s="27">
        <f>IF(ListForDummies!$G88="Lending operations",IF(AND(H88=0,I88=0),1,0),0)</f>
        <v>0</v>
      </c>
      <c r="K88" s="27">
        <f>IF(ListForDummies!$J88=1,1,0)</f>
        <v>0</v>
      </c>
      <c r="L88" s="27">
        <f>IF(ListForDummies!$K88=1,1,0)</f>
        <v>0</v>
      </c>
      <c r="M88" s="27">
        <f>IF(ListForDummies!$G88="Foreign exchange",1,0)</f>
        <v>0</v>
      </c>
      <c r="N88" s="27">
        <f>IF(ListForDummies!$G88="Other",1,0)</f>
        <v>0</v>
      </c>
      <c r="O88" s="27">
        <f>IF(ListForDummies!$V88=1,1,0)</f>
        <v>0</v>
      </c>
    </row>
    <row r="89" spans="1:15" x14ac:dyDescent="0.25">
      <c r="A89" s="27" t="str">
        <f>ListForDummies!A89</f>
        <v>BR-20200331-mon-1</v>
      </c>
      <c r="B89" s="27">
        <f>ListForDummies!B89</f>
        <v>1</v>
      </c>
      <c r="C89" s="27" t="e">
        <f>ListForDummies!C89</f>
        <v>#REF!</v>
      </c>
      <c r="D89" s="29">
        <f>ListForDummies!D89</f>
        <v>43921</v>
      </c>
      <c r="E89" s="27" t="str">
        <f>ListForDummies!F89</f>
        <v>BR</v>
      </c>
      <c r="F89" s="27">
        <f>IF(ListForDummies!$G89="Interest rate",1,0)</f>
        <v>0</v>
      </c>
      <c r="G89" s="27">
        <f>IF(ListForDummies!$G89="Reserve policy",1,0)</f>
        <v>0</v>
      </c>
      <c r="H89" s="27">
        <f>IF(ISERROR(ListForDummies!$H89),0,IF(ListForDummies!$H89=1,1,0))</f>
        <v>0</v>
      </c>
      <c r="I89" s="27">
        <f>IF(ISERROR(ListForDummies!$I89),0,IF(ListForDummies!$I89=1,1,0))</f>
        <v>0</v>
      </c>
      <c r="J89" s="27">
        <f>IF(ListForDummies!$G89="Lending operations",IF(AND(H89=0,I89=0),1,0),0)</f>
        <v>0</v>
      </c>
      <c r="K89" s="27">
        <f>IF(ListForDummies!$J89=1,1,0)</f>
        <v>0</v>
      </c>
      <c r="L89" s="27">
        <f>IF(ListForDummies!$K89=1,1,0)</f>
        <v>0</v>
      </c>
      <c r="M89" s="27">
        <f>IF(ListForDummies!$G89="Foreign exchange",1,0)</f>
        <v>1</v>
      </c>
      <c r="N89" s="27">
        <f>IF(ListForDummies!$G89="Other",1,0)</f>
        <v>0</v>
      </c>
      <c r="O89" s="27">
        <f>IF(ListForDummies!$V89=1,1,0)</f>
        <v>0</v>
      </c>
    </row>
    <row r="90" spans="1:15" x14ac:dyDescent="0.25">
      <c r="A90" s="27" t="str">
        <f>ListForDummies!A90</f>
        <v>BR-20200402-mon-1</v>
      </c>
      <c r="B90" s="27">
        <f>ListForDummies!B90</f>
        <v>1</v>
      </c>
      <c r="C90" s="27" t="e">
        <f>ListForDummies!C90</f>
        <v>#REF!</v>
      </c>
      <c r="D90" s="29">
        <f>ListForDummies!D90</f>
        <v>43923</v>
      </c>
      <c r="E90" s="27" t="str">
        <f>ListForDummies!F90</f>
        <v>BR</v>
      </c>
      <c r="F90" s="27">
        <f>IF(ListForDummies!$G90="Interest rate",1,0)</f>
        <v>0</v>
      </c>
      <c r="G90" s="27">
        <f>IF(ListForDummies!$G90="Reserve policy",1,0)</f>
        <v>0</v>
      </c>
      <c r="H90" s="27">
        <f>IF(ISERROR(ListForDummies!$H90),0,IF(ListForDummies!$H90=1,1,0))</f>
        <v>0</v>
      </c>
      <c r="I90" s="27">
        <f>IF(ISERROR(ListForDummies!$I90),0,IF(ListForDummies!$I90=1,1,0))</f>
        <v>0</v>
      </c>
      <c r="J90" s="27">
        <f>IF(ListForDummies!$G90="Lending operations",IF(AND(H90=0,I90=0),1,0),0)</f>
        <v>1</v>
      </c>
      <c r="K90" s="27">
        <f>IF(ListForDummies!$J90=1,1,0)</f>
        <v>0</v>
      </c>
      <c r="L90" s="27">
        <f>IF(ListForDummies!$K90=1,1,0)</f>
        <v>0</v>
      </c>
      <c r="M90" s="27">
        <f>IF(ListForDummies!$G90="Foreign exchange",1,0)</f>
        <v>0</v>
      </c>
      <c r="N90" s="27">
        <f>IF(ListForDummies!$G90="Other",1,0)</f>
        <v>0</v>
      </c>
      <c r="O90" s="27">
        <f>IF(ListForDummies!$V90=1,1,0)</f>
        <v>0</v>
      </c>
    </row>
    <row r="91" spans="1:15" x14ac:dyDescent="0.25">
      <c r="A91" s="27" t="str">
        <f>ListForDummies!A91</f>
        <v>BR-20200413-mon-1</v>
      </c>
      <c r="B91" s="27">
        <f>ListForDummies!B91</f>
        <v>1</v>
      </c>
      <c r="C91" s="27" t="e">
        <f>ListForDummies!C91</f>
        <v>#REF!</v>
      </c>
      <c r="D91" s="29">
        <f>ListForDummies!D91</f>
        <v>43934</v>
      </c>
      <c r="E91" s="27" t="str">
        <f>ListForDummies!F91</f>
        <v>BR</v>
      </c>
      <c r="F91" s="27">
        <f>IF(ListForDummies!$G91="Interest rate",1,0)</f>
        <v>0</v>
      </c>
      <c r="G91" s="27">
        <f>IF(ListForDummies!$G91="Reserve policy",1,0)</f>
        <v>1</v>
      </c>
      <c r="H91" s="27">
        <f>IF(ISERROR(ListForDummies!$H91),0,IF(ListForDummies!$H91=1,1,0))</f>
        <v>0</v>
      </c>
      <c r="I91" s="27">
        <f>IF(ISERROR(ListForDummies!$I91),0,IF(ListForDummies!$I91=1,1,0))</f>
        <v>0</v>
      </c>
      <c r="J91" s="27">
        <f>IF(ListForDummies!$G91="Lending operations",IF(AND(H91=0,I91=0),1,0),0)</f>
        <v>0</v>
      </c>
      <c r="K91" s="27">
        <f>IF(ListForDummies!$J91=1,1,0)</f>
        <v>0</v>
      </c>
      <c r="L91" s="27">
        <f>IF(ListForDummies!$K91=1,1,0)</f>
        <v>0</v>
      </c>
      <c r="M91" s="27">
        <f>IF(ListForDummies!$G91="Foreign exchange",1,0)</f>
        <v>0</v>
      </c>
      <c r="N91" s="27">
        <f>IF(ListForDummies!$G91="Other",1,0)</f>
        <v>0</v>
      </c>
      <c r="O91" s="27">
        <f>IF(ListForDummies!$V91=1,1,0)</f>
        <v>0</v>
      </c>
    </row>
    <row r="92" spans="1:15" x14ac:dyDescent="0.25">
      <c r="A92" s="27" t="str">
        <f>ListForDummies!A92</f>
        <v>BR-20200402-mon-1</v>
      </c>
      <c r="B92" s="27">
        <f>ListForDummies!B92</f>
        <v>2</v>
      </c>
      <c r="C92" s="27" t="e">
        <f>ListForDummies!C92</f>
        <v>#REF!</v>
      </c>
      <c r="D92" s="29">
        <f>ListForDummies!D92</f>
        <v>43937</v>
      </c>
      <c r="E92" s="27" t="str">
        <f>ListForDummies!F92</f>
        <v>BR</v>
      </c>
      <c r="F92" s="27">
        <f>IF(ListForDummies!$G92="Interest rate",1,0)</f>
        <v>0</v>
      </c>
      <c r="G92" s="27">
        <f>IF(ListForDummies!$G92="Reserve policy",1,0)</f>
        <v>0</v>
      </c>
      <c r="H92" s="27">
        <f>IF(ISERROR(ListForDummies!$H92),0,IF(ListForDummies!$H92=1,1,0))</f>
        <v>0</v>
      </c>
      <c r="I92" s="27">
        <f>IF(ISERROR(ListForDummies!$I92),0,IF(ListForDummies!$I92=1,1,0))</f>
        <v>0</v>
      </c>
      <c r="J92" s="27">
        <f>IF(ListForDummies!$G92="Lending operations",IF(AND(H92=0,I92=0),1,0),0)</f>
        <v>1</v>
      </c>
      <c r="K92" s="27">
        <f>IF(ListForDummies!$J92=1,1,0)</f>
        <v>0</v>
      </c>
      <c r="L92" s="27">
        <f>IF(ListForDummies!$K92=1,1,0)</f>
        <v>0</v>
      </c>
      <c r="M92" s="27">
        <f>IF(ListForDummies!$G92="Foreign exchange",1,0)</f>
        <v>0</v>
      </c>
      <c r="N92" s="27">
        <f>IF(ListForDummies!$G92="Other",1,0)</f>
        <v>0</v>
      </c>
      <c r="O92" s="27">
        <f>IF(ListForDummies!$V92=1,1,0)</f>
        <v>0</v>
      </c>
    </row>
    <row r="93" spans="1:15" x14ac:dyDescent="0.25">
      <c r="A93" s="27" t="str">
        <f>ListForDummies!A93</f>
        <v>BR-20200318-mon-1</v>
      </c>
      <c r="B93" s="27">
        <f>ListForDummies!B93</f>
        <v>2</v>
      </c>
      <c r="C93" s="27" t="e">
        <f>ListForDummies!C93</f>
        <v>#REF!</v>
      </c>
      <c r="D93" s="29">
        <f>ListForDummies!D93</f>
        <v>43957</v>
      </c>
      <c r="E93" s="27" t="str">
        <f>ListForDummies!F93</f>
        <v>BR</v>
      </c>
      <c r="F93" s="27">
        <f>IF(ListForDummies!$G93="Interest rate",1,0)</f>
        <v>1</v>
      </c>
      <c r="G93" s="27">
        <f>IF(ListForDummies!$G93="Reserve policy",1,0)</f>
        <v>0</v>
      </c>
      <c r="H93" s="27">
        <f>IF(ISERROR(ListForDummies!$H93),0,IF(ListForDummies!$H93=1,1,0))</f>
        <v>0</v>
      </c>
      <c r="I93" s="27">
        <f>IF(ISERROR(ListForDummies!$I93),0,IF(ListForDummies!$I93=1,1,0))</f>
        <v>0</v>
      </c>
      <c r="J93" s="27">
        <f>IF(ListForDummies!$G93="Lending operations",IF(AND(H93=0,I93=0),1,0),0)</f>
        <v>0</v>
      </c>
      <c r="K93" s="27">
        <f>IF(ListForDummies!$J93=1,1,0)</f>
        <v>0</v>
      </c>
      <c r="L93" s="27">
        <f>IF(ListForDummies!$K93=1,1,0)</f>
        <v>0</v>
      </c>
      <c r="M93" s="27">
        <f>IF(ListForDummies!$G93="Foreign exchange",1,0)</f>
        <v>0</v>
      </c>
      <c r="N93" s="27">
        <f>IF(ListForDummies!$G93="Other",1,0)</f>
        <v>0</v>
      </c>
      <c r="O93" s="27">
        <f>IF(ListForDummies!$V93=1,1,0)</f>
        <v>0</v>
      </c>
    </row>
    <row r="94" spans="1:15" x14ac:dyDescent="0.25">
      <c r="A94" s="27" t="str">
        <f>ListForDummies!A94</f>
        <v>BR-20200318-mon-1</v>
      </c>
      <c r="B94" s="27">
        <f>ListForDummies!B94</f>
        <v>3</v>
      </c>
      <c r="C94" s="27" t="e">
        <f>ListForDummies!C94</f>
        <v>#REF!</v>
      </c>
      <c r="D94" s="29">
        <f>ListForDummies!D94</f>
        <v>43999</v>
      </c>
      <c r="E94" s="27" t="str">
        <f>ListForDummies!F94</f>
        <v>BR</v>
      </c>
      <c r="F94" s="27">
        <f>IF(ListForDummies!$G94="Interest rate",1,0)</f>
        <v>1</v>
      </c>
      <c r="G94" s="27">
        <f>IF(ListForDummies!$G94="Reserve policy",1,0)</f>
        <v>0</v>
      </c>
      <c r="H94" s="27">
        <f>IF(ISERROR(ListForDummies!$H94),0,IF(ListForDummies!$H94=1,1,0))</f>
        <v>0</v>
      </c>
      <c r="I94" s="27">
        <f>IF(ISERROR(ListForDummies!$I94),0,IF(ListForDummies!$I94=1,1,0))</f>
        <v>0</v>
      </c>
      <c r="J94" s="27">
        <f>IF(ListForDummies!$G94="Lending operations",IF(AND(H94=0,I94=0),1,0),0)</f>
        <v>0</v>
      </c>
      <c r="K94" s="27">
        <f>IF(ListForDummies!$J94=1,1,0)</f>
        <v>0</v>
      </c>
      <c r="L94" s="27">
        <f>IF(ListForDummies!$K94=1,1,0)</f>
        <v>0</v>
      </c>
      <c r="M94" s="27">
        <f>IF(ListForDummies!$G94="Foreign exchange",1,0)</f>
        <v>0</v>
      </c>
      <c r="N94" s="27">
        <f>IF(ListForDummies!$G94="Other",1,0)</f>
        <v>0</v>
      </c>
      <c r="O94" s="27">
        <f>IF(ListForDummies!$V94=1,1,0)</f>
        <v>0</v>
      </c>
    </row>
    <row r="95" spans="1:15" x14ac:dyDescent="0.25">
      <c r="A95" s="27" t="str">
        <f>ListForDummies!A95</f>
        <v>BR-20200623-mon-1</v>
      </c>
      <c r="B95" s="27">
        <f>ListForDummies!B95</f>
        <v>1</v>
      </c>
      <c r="C95" s="27" t="e">
        <f>ListForDummies!C95</f>
        <v>#REF!</v>
      </c>
      <c r="D95" s="29">
        <f>ListForDummies!D95</f>
        <v>44005</v>
      </c>
      <c r="E95" s="27" t="str">
        <f>ListForDummies!F95</f>
        <v>BR</v>
      </c>
      <c r="F95" s="27">
        <f>IF(ListForDummies!$G95="Interest rate",1,0)</f>
        <v>0</v>
      </c>
      <c r="G95" s="27">
        <f>IF(ListForDummies!$G95="Reserve policy",1,0)</f>
        <v>1</v>
      </c>
      <c r="H95" s="27">
        <f>IF(ISERROR(ListForDummies!$H95),0,IF(ListForDummies!$H95=1,1,0))</f>
        <v>0</v>
      </c>
      <c r="I95" s="27">
        <f>IF(ISERROR(ListForDummies!$I95),0,IF(ListForDummies!$I95=1,1,0))</f>
        <v>0</v>
      </c>
      <c r="J95" s="27">
        <f>IF(ListForDummies!$G95="Lending operations",IF(AND(H95=0,I95=0),1,0),0)</f>
        <v>0</v>
      </c>
      <c r="K95" s="27">
        <f>IF(ListForDummies!$J95=1,1,0)</f>
        <v>0</v>
      </c>
      <c r="L95" s="27">
        <f>IF(ListForDummies!$K95=1,1,0)</f>
        <v>0</v>
      </c>
      <c r="M95" s="27">
        <f>IF(ListForDummies!$G95="Foreign exchange",1,0)</f>
        <v>0</v>
      </c>
      <c r="N95" s="27">
        <f>IF(ListForDummies!$G95="Other",1,0)</f>
        <v>0</v>
      </c>
      <c r="O95" s="27">
        <f>IF(ListForDummies!$V95=1,1,0)</f>
        <v>0</v>
      </c>
    </row>
    <row r="96" spans="1:15" x14ac:dyDescent="0.25">
      <c r="A96" s="27" t="str">
        <f>ListForDummies!A96</f>
        <v>BR-20200623-mon-2</v>
      </c>
      <c r="B96" s="27">
        <f>ListForDummies!B96</f>
        <v>1</v>
      </c>
      <c r="C96" s="27" t="e">
        <f>ListForDummies!C96</f>
        <v>#REF!</v>
      </c>
      <c r="D96" s="29">
        <f>ListForDummies!D96</f>
        <v>44005</v>
      </c>
      <c r="E96" s="27" t="str">
        <f>ListForDummies!F96</f>
        <v>BR</v>
      </c>
      <c r="F96" s="27">
        <f>IF(ListForDummies!$G96="Interest rate",1,0)</f>
        <v>0</v>
      </c>
      <c r="G96" s="27">
        <f>IF(ListForDummies!$G96="Reserve policy",1,0)</f>
        <v>0</v>
      </c>
      <c r="H96" s="27">
        <f>IF(ISERROR(ListForDummies!$H96),0,IF(ListForDummies!$H96=1,1,0))</f>
        <v>0</v>
      </c>
      <c r="I96" s="27">
        <f>IF(ISERROR(ListForDummies!$I96),0,IF(ListForDummies!$I96=1,1,0))</f>
        <v>0</v>
      </c>
      <c r="J96" s="27">
        <f>IF(ListForDummies!$G96="Lending operations",IF(AND(H96=0,I96=0),1,0),0)</f>
        <v>0</v>
      </c>
      <c r="K96" s="27">
        <f>IF(ListForDummies!$J96=1,1,0)</f>
        <v>0</v>
      </c>
      <c r="L96" s="27">
        <f>IF(ListForDummies!$K96=1,1,0)</f>
        <v>0</v>
      </c>
      <c r="M96" s="27">
        <f>IF(ListForDummies!$G96="Foreign exchange",1,0)</f>
        <v>0</v>
      </c>
      <c r="N96" s="27">
        <f>IF(ListForDummies!$G96="Other",1,0)</f>
        <v>1</v>
      </c>
      <c r="O96" s="27">
        <f>IF(ListForDummies!$V96=1,1,0)</f>
        <v>0</v>
      </c>
    </row>
    <row r="97" spans="1:15" x14ac:dyDescent="0.25">
      <c r="A97" s="27" t="str">
        <f>ListForDummies!A97</f>
        <v>BR-20200319-mon-1</v>
      </c>
      <c r="B97" s="27">
        <f>ListForDummies!B97</f>
        <v>2</v>
      </c>
      <c r="C97" s="27" t="e">
        <f>ListForDummies!C97</f>
        <v>#REF!</v>
      </c>
      <c r="D97" s="29">
        <f>ListForDummies!D97</f>
        <v>44041</v>
      </c>
      <c r="E97" s="27" t="str">
        <f>ListForDummies!F97</f>
        <v>BR</v>
      </c>
      <c r="F97" s="27">
        <f>IF(ListForDummies!$G97="Interest rate",1,0)</f>
        <v>0</v>
      </c>
      <c r="G97" s="27">
        <f>IF(ListForDummies!$G97="Reserve policy",1,0)</f>
        <v>0</v>
      </c>
      <c r="H97" s="27">
        <f>IF(ISERROR(ListForDummies!$H97),0,IF(ListForDummies!$H97=1,1,0))</f>
        <v>0</v>
      </c>
      <c r="I97" s="27">
        <f>IF(ISERROR(ListForDummies!$I97),0,IF(ListForDummies!$I97=1,1,0))</f>
        <v>0</v>
      </c>
      <c r="J97" s="27">
        <f>IF(ListForDummies!$G97="Lending operations",IF(AND(H97=0,I97=0),1,0),0)</f>
        <v>0</v>
      </c>
      <c r="K97" s="27">
        <f>IF(ListForDummies!$J97=1,1,0)</f>
        <v>0</v>
      </c>
      <c r="L97" s="27">
        <f>IF(ListForDummies!$K97=1,1,0)</f>
        <v>0</v>
      </c>
      <c r="M97" s="27">
        <f>IF(ListForDummies!$G97="Foreign exchange",1,0)</f>
        <v>1</v>
      </c>
      <c r="N97" s="27">
        <f>IF(ListForDummies!$G97="Other",1,0)</f>
        <v>0</v>
      </c>
      <c r="O97" s="27">
        <f>IF(ListForDummies!$V97=1,1,0)</f>
        <v>0</v>
      </c>
    </row>
    <row r="98" spans="1:15" x14ac:dyDescent="0.25">
      <c r="A98" s="27" t="str">
        <f>ListForDummies!A98</f>
        <v>BR-20200318-mon-1</v>
      </c>
      <c r="B98" s="27">
        <f>ListForDummies!B98</f>
        <v>4</v>
      </c>
      <c r="C98" s="27" t="e">
        <f>ListForDummies!C98</f>
        <v>#REF!</v>
      </c>
      <c r="D98" s="29">
        <f>ListForDummies!D98</f>
        <v>44048</v>
      </c>
      <c r="E98" s="27" t="str">
        <f>ListForDummies!F98</f>
        <v>BR</v>
      </c>
      <c r="F98" s="27">
        <f>IF(ListForDummies!$G98="Interest rate",1,0)</f>
        <v>1</v>
      </c>
      <c r="G98" s="27">
        <f>IF(ListForDummies!$G98="Reserve policy",1,0)</f>
        <v>0</v>
      </c>
      <c r="H98" s="27">
        <f>IF(ISERROR(ListForDummies!$H98),0,IF(ListForDummies!$H98=1,1,0))</f>
        <v>0</v>
      </c>
      <c r="I98" s="27">
        <f>IF(ISERROR(ListForDummies!$I98),0,IF(ListForDummies!$I98=1,1,0))</f>
        <v>0</v>
      </c>
      <c r="J98" s="27">
        <f>IF(ListForDummies!$G98="Lending operations",IF(AND(H98=0,I98=0),1,0),0)</f>
        <v>0</v>
      </c>
      <c r="K98" s="27">
        <f>IF(ListForDummies!$J98=1,1,0)</f>
        <v>0</v>
      </c>
      <c r="L98" s="27">
        <f>IF(ListForDummies!$K98=1,1,0)</f>
        <v>0</v>
      </c>
      <c r="M98" s="27">
        <f>IF(ListForDummies!$G98="Foreign exchange",1,0)</f>
        <v>0</v>
      </c>
      <c r="N98" s="27">
        <f>IF(ListForDummies!$G98="Other",1,0)</f>
        <v>0</v>
      </c>
      <c r="O98" s="27">
        <f>IF(ListForDummies!$V98=1,1,0)</f>
        <v>0</v>
      </c>
    </row>
    <row r="99" spans="1:15" x14ac:dyDescent="0.25">
      <c r="A99" s="27" t="str">
        <f>ListForDummies!A99</f>
        <v>BR-20200318-mon-1</v>
      </c>
      <c r="B99" s="27">
        <f>ListForDummies!B99</f>
        <v>5</v>
      </c>
      <c r="C99" s="27" t="e">
        <f>ListForDummies!C99</f>
        <v>#REF!</v>
      </c>
      <c r="D99" s="29">
        <f>ListForDummies!D99</f>
        <v>44090</v>
      </c>
      <c r="E99" s="27" t="str">
        <f>ListForDummies!F99</f>
        <v>BR</v>
      </c>
      <c r="F99" s="27">
        <f>IF(ListForDummies!$G99="Interest rate",1,0)</f>
        <v>1</v>
      </c>
      <c r="G99" s="27">
        <f>IF(ListForDummies!$G99="Reserve policy",1,0)</f>
        <v>0</v>
      </c>
      <c r="H99" s="27">
        <f>IF(ISERROR(ListForDummies!$H99),0,IF(ListForDummies!$H99=1,1,0))</f>
        <v>0</v>
      </c>
      <c r="I99" s="27">
        <f>IF(ISERROR(ListForDummies!$I99),0,IF(ListForDummies!$I99=1,1,0))</f>
        <v>0</v>
      </c>
      <c r="J99" s="27">
        <f>IF(ListForDummies!$G99="Lending operations",IF(AND(H99=0,I99=0),1,0),0)</f>
        <v>0</v>
      </c>
      <c r="K99" s="27">
        <f>IF(ListForDummies!$J99=1,1,0)</f>
        <v>0</v>
      </c>
      <c r="L99" s="27">
        <f>IF(ListForDummies!$K99=1,1,0)</f>
        <v>0</v>
      </c>
      <c r="M99" s="27">
        <f>IF(ListForDummies!$G99="Foreign exchange",1,0)</f>
        <v>0</v>
      </c>
      <c r="N99" s="27">
        <f>IF(ListForDummies!$G99="Other",1,0)</f>
        <v>0</v>
      </c>
      <c r="O99" s="27">
        <f>IF(ListForDummies!$V99=1,1,0)</f>
        <v>0</v>
      </c>
    </row>
    <row r="100" spans="1:15" x14ac:dyDescent="0.25">
      <c r="A100" s="27" t="str">
        <f>ListForDummies!A100</f>
        <v>BR-20200323-mon-1</v>
      </c>
      <c r="B100" s="27">
        <f>ListForDummies!B100</f>
        <v>2</v>
      </c>
      <c r="C100" s="27" t="e">
        <f>ListForDummies!C100</f>
        <v>#REF!</v>
      </c>
      <c r="D100" s="29">
        <f>ListForDummies!D100</f>
        <v>44106</v>
      </c>
      <c r="E100" s="27" t="str">
        <f>ListForDummies!F100</f>
        <v>BR</v>
      </c>
      <c r="F100" s="27">
        <f>IF(ListForDummies!$G100="Interest rate",1,0)</f>
        <v>0</v>
      </c>
      <c r="G100" s="27">
        <f>IF(ListForDummies!$G100="Reserve policy",1,0)</f>
        <v>1</v>
      </c>
      <c r="H100" s="27">
        <f>IF(ISERROR(ListForDummies!$H100),0,IF(ListForDummies!$H100=1,1,0))</f>
        <v>0</v>
      </c>
      <c r="I100" s="27">
        <f>IF(ISERROR(ListForDummies!$I100),0,IF(ListForDummies!$I100=1,1,0))</f>
        <v>0</v>
      </c>
      <c r="J100" s="27">
        <f>IF(ListForDummies!$G100="Lending operations",IF(AND(H100=0,I100=0),1,0),0)</f>
        <v>0</v>
      </c>
      <c r="K100" s="27">
        <f>IF(ListForDummies!$J100=1,1,0)</f>
        <v>0</v>
      </c>
      <c r="L100" s="27">
        <f>IF(ListForDummies!$K100=1,1,0)</f>
        <v>0</v>
      </c>
      <c r="M100" s="27">
        <f>IF(ListForDummies!$G100="Foreign exchange",1,0)</f>
        <v>0</v>
      </c>
      <c r="N100" s="27">
        <f>IF(ListForDummies!$G100="Other",1,0)</f>
        <v>0</v>
      </c>
      <c r="O100" s="27">
        <f>IF(ListForDummies!$V100=1,1,0)</f>
        <v>0</v>
      </c>
    </row>
    <row r="101" spans="1:15" x14ac:dyDescent="0.25">
      <c r="A101" s="27" t="str">
        <f>ListForDummies!A101</f>
        <v>BR-20200318-mon-1</v>
      </c>
      <c r="B101" s="27">
        <f>ListForDummies!B101</f>
        <v>6</v>
      </c>
      <c r="C101" s="27" t="e">
        <f>ListForDummies!C101</f>
        <v>#REF!</v>
      </c>
      <c r="D101" s="29">
        <f>ListForDummies!D101</f>
        <v>44132</v>
      </c>
      <c r="E101" s="27" t="str">
        <f>ListForDummies!F101</f>
        <v>BR</v>
      </c>
      <c r="F101" s="27">
        <f>IF(ListForDummies!$G101="Interest rate",1,0)</f>
        <v>1</v>
      </c>
      <c r="G101" s="27">
        <f>IF(ListForDummies!$G101="Reserve policy",1,0)</f>
        <v>0</v>
      </c>
      <c r="H101" s="27">
        <f>IF(ISERROR(ListForDummies!$H101),0,IF(ListForDummies!$H101=1,1,0))</f>
        <v>0</v>
      </c>
      <c r="I101" s="27">
        <f>IF(ISERROR(ListForDummies!$I101),0,IF(ListForDummies!$I101=1,1,0))</f>
        <v>0</v>
      </c>
      <c r="J101" s="27">
        <f>IF(ListForDummies!$G101="Lending operations",IF(AND(H101=0,I101=0),1,0),0)</f>
        <v>0</v>
      </c>
      <c r="K101" s="27">
        <f>IF(ListForDummies!$J101=1,1,0)</f>
        <v>0</v>
      </c>
      <c r="L101" s="27">
        <f>IF(ListForDummies!$K101=1,1,0)</f>
        <v>0</v>
      </c>
      <c r="M101" s="27">
        <f>IF(ListForDummies!$G101="Foreign exchange",1,0)</f>
        <v>0</v>
      </c>
      <c r="N101" s="27">
        <f>IF(ListForDummies!$G101="Other",1,0)</f>
        <v>0</v>
      </c>
      <c r="O101" s="27">
        <f>IF(ListForDummies!$V101=1,1,0)</f>
        <v>0</v>
      </c>
    </row>
    <row r="102" spans="1:15" x14ac:dyDescent="0.25">
      <c r="A102" s="27" t="str">
        <f>ListForDummies!A102</f>
        <v>BR-20200318-mon-1</v>
      </c>
      <c r="B102" s="27">
        <f>ListForDummies!B102</f>
        <v>7</v>
      </c>
      <c r="C102" s="27" t="e">
        <f>ListForDummies!C102</f>
        <v>#REF!</v>
      </c>
      <c r="D102" s="29">
        <f>ListForDummies!D102</f>
        <v>44174</v>
      </c>
      <c r="E102" s="27" t="str">
        <f>ListForDummies!F102</f>
        <v>BR</v>
      </c>
      <c r="F102" s="27">
        <f>IF(ListForDummies!$G102="Interest rate",1,0)</f>
        <v>1</v>
      </c>
      <c r="G102" s="27">
        <f>IF(ListForDummies!$G102="Reserve policy",1,0)</f>
        <v>0</v>
      </c>
      <c r="H102" s="27">
        <f>IF(ISERROR(ListForDummies!$H102),0,IF(ListForDummies!$H102=1,1,0))</f>
        <v>0</v>
      </c>
      <c r="I102" s="27">
        <f>IF(ISERROR(ListForDummies!$I102),0,IF(ListForDummies!$I102=1,1,0))</f>
        <v>0</v>
      </c>
      <c r="J102" s="27">
        <f>IF(ListForDummies!$G102="Lending operations",IF(AND(H102=0,I102=0),1,0),0)</f>
        <v>0</v>
      </c>
      <c r="K102" s="27">
        <f>IF(ListForDummies!$J102=1,1,0)</f>
        <v>0</v>
      </c>
      <c r="L102" s="27">
        <f>IF(ListForDummies!$K102=1,1,0)</f>
        <v>0</v>
      </c>
      <c r="M102" s="27">
        <f>IF(ListForDummies!$G102="Foreign exchange",1,0)</f>
        <v>0</v>
      </c>
      <c r="N102" s="27">
        <f>IF(ListForDummies!$G102="Other",1,0)</f>
        <v>0</v>
      </c>
      <c r="O102" s="27">
        <f>IF(ListForDummies!$V102=1,1,0)</f>
        <v>0</v>
      </c>
    </row>
    <row r="103" spans="1:15" x14ac:dyDescent="0.25">
      <c r="A103" s="27" t="str">
        <f>ListForDummies!A103</f>
        <v>BR-20200318-mon-1</v>
      </c>
      <c r="B103" s="27">
        <f>ListForDummies!B103</f>
        <v>8</v>
      </c>
      <c r="C103" s="27" t="e">
        <f>ListForDummies!C103</f>
        <v>#REF!</v>
      </c>
      <c r="D103" s="29">
        <f>ListForDummies!D103</f>
        <v>44216</v>
      </c>
      <c r="E103" s="27" t="str">
        <f>ListForDummies!F103</f>
        <v>BR</v>
      </c>
      <c r="F103" s="27">
        <f>IF(ListForDummies!$G103="Interest rate",1,0)</f>
        <v>0</v>
      </c>
      <c r="G103" s="27">
        <f>IF(ListForDummies!$G103="Reserve policy",1,0)</f>
        <v>0</v>
      </c>
      <c r="H103" s="27">
        <f>IF(ISERROR(ListForDummies!$H103),0,IF(ListForDummies!$H103=1,1,0))</f>
        <v>0</v>
      </c>
      <c r="I103" s="27">
        <f>IF(ISERROR(ListForDummies!$I103),0,IF(ListForDummies!$I103=1,1,0))</f>
        <v>0</v>
      </c>
      <c r="J103" s="27">
        <f>IF(ListForDummies!$G103="Lending operations",IF(AND(H103=0,I103=0),1,0),0)</f>
        <v>0</v>
      </c>
      <c r="K103" s="27">
        <f>IF(ListForDummies!$J103=1,1,0)</f>
        <v>0</v>
      </c>
      <c r="L103" s="27">
        <f>IF(ListForDummies!$K103=1,1,0)</f>
        <v>0</v>
      </c>
      <c r="M103" s="27">
        <f>IF(ListForDummies!$G103="Foreign exchange",1,0)</f>
        <v>0</v>
      </c>
      <c r="N103" s="27">
        <f>IF(ListForDummies!$G103="Other",1,0)</f>
        <v>0</v>
      </c>
      <c r="O103" s="27">
        <f>IF(ListForDummies!$V103=1,1,0)</f>
        <v>0</v>
      </c>
    </row>
    <row r="104" spans="1:15" x14ac:dyDescent="0.25">
      <c r="A104" s="27" t="str">
        <f>ListForDummies!A104</f>
        <v>BR-20200318-mon-1</v>
      </c>
      <c r="B104" s="27">
        <f>ListForDummies!B104</f>
        <v>9</v>
      </c>
      <c r="C104" s="27" t="e">
        <f>ListForDummies!C104</f>
        <v>#REF!</v>
      </c>
      <c r="D104" s="29">
        <f>ListForDummies!D104</f>
        <v>44272</v>
      </c>
      <c r="E104" s="27" t="str">
        <f>ListForDummies!F104</f>
        <v>BR</v>
      </c>
      <c r="F104" s="27">
        <f>IF(ListForDummies!$G104="Interest rate",1,0)</f>
        <v>1</v>
      </c>
      <c r="G104" s="27">
        <f>IF(ListForDummies!$G104="Reserve policy",1,0)</f>
        <v>0</v>
      </c>
      <c r="H104" s="27">
        <f>IF(ISERROR(ListForDummies!$H104),0,IF(ListForDummies!$H104=1,1,0))</f>
        <v>0</v>
      </c>
      <c r="I104" s="27">
        <f>IF(ISERROR(ListForDummies!$I104),0,IF(ListForDummies!$I104=1,1,0))</f>
        <v>0</v>
      </c>
      <c r="J104" s="27">
        <f>IF(ListForDummies!$G104="Lending operations",IF(AND(H104=0,I104=0),1,0),0)</f>
        <v>0</v>
      </c>
      <c r="K104" s="27">
        <f>IF(ListForDummies!$J104=1,1,0)</f>
        <v>0</v>
      </c>
      <c r="L104" s="27">
        <f>IF(ListForDummies!$K104=1,1,0)</f>
        <v>0</v>
      </c>
      <c r="M104" s="27">
        <f>IF(ListForDummies!$G104="Foreign exchange",1,0)</f>
        <v>0</v>
      </c>
      <c r="N104" s="27">
        <f>IF(ListForDummies!$G104="Other",1,0)</f>
        <v>0</v>
      </c>
      <c r="O104" s="27">
        <f>IF(ListForDummies!$V104=1,1,0)</f>
        <v>1</v>
      </c>
    </row>
    <row r="105" spans="1:15" x14ac:dyDescent="0.25">
      <c r="A105" s="27" t="str">
        <f>ListForDummies!A105</f>
        <v>BR-20200318-mon-1</v>
      </c>
      <c r="B105" s="27">
        <f>ListForDummies!B105</f>
        <v>10</v>
      </c>
      <c r="C105" s="27" t="e">
        <f>ListForDummies!C105</f>
        <v>#REF!</v>
      </c>
      <c r="D105" s="29">
        <f>ListForDummies!D105</f>
        <v>44321</v>
      </c>
      <c r="E105" s="27" t="str">
        <f>ListForDummies!F105</f>
        <v>BR</v>
      </c>
      <c r="F105" s="27">
        <f>IF(ListForDummies!$G105="Interest rate",1,0)</f>
        <v>1</v>
      </c>
      <c r="G105" s="27">
        <f>IF(ListForDummies!$G105="Reserve policy",1,0)</f>
        <v>0</v>
      </c>
      <c r="H105" s="27">
        <f>IF(ISERROR(ListForDummies!$H105),0,IF(ListForDummies!$H105=1,1,0))</f>
        <v>0</v>
      </c>
      <c r="I105" s="27">
        <f>IF(ISERROR(ListForDummies!$I105),0,IF(ListForDummies!$I105=1,1,0))</f>
        <v>0</v>
      </c>
      <c r="J105" s="27">
        <f>IF(ListForDummies!$G105="Lending operations",IF(AND(H105=0,I105=0),1,0),0)</f>
        <v>0</v>
      </c>
      <c r="K105" s="27">
        <f>IF(ListForDummies!$J105=1,1,0)</f>
        <v>0</v>
      </c>
      <c r="L105" s="27">
        <f>IF(ListForDummies!$K105=1,1,0)</f>
        <v>0</v>
      </c>
      <c r="M105" s="27">
        <f>IF(ListForDummies!$G105="Foreign exchange",1,0)</f>
        <v>0</v>
      </c>
      <c r="N105" s="27">
        <f>IF(ListForDummies!$G105="Other",1,0)</f>
        <v>0</v>
      </c>
      <c r="O105" s="27">
        <f>IF(ListForDummies!$V105=1,1,0)</f>
        <v>1</v>
      </c>
    </row>
    <row r="106" spans="1:15" x14ac:dyDescent="0.25">
      <c r="A106" s="27" t="str">
        <f>ListForDummies!A106</f>
        <v>BR-20200318-mon-1</v>
      </c>
      <c r="B106" s="27">
        <f>ListForDummies!B106</f>
        <v>11</v>
      </c>
      <c r="C106" s="27" t="e">
        <f>ListForDummies!C106</f>
        <v>#REF!</v>
      </c>
      <c r="D106" s="29">
        <f>ListForDummies!D106</f>
        <v>44363</v>
      </c>
      <c r="E106" s="27" t="str">
        <f>ListForDummies!F106</f>
        <v>BR</v>
      </c>
      <c r="F106" s="27">
        <f>IF(ListForDummies!$G106="Interest rate",1,0)</f>
        <v>1</v>
      </c>
      <c r="G106" s="27">
        <f>IF(ListForDummies!$G106="Reserve policy",1,0)</f>
        <v>0</v>
      </c>
      <c r="H106" s="27">
        <f>IF(ISERROR(ListForDummies!$H106),0,IF(ListForDummies!$H106=1,1,0))</f>
        <v>0</v>
      </c>
      <c r="I106" s="27">
        <f>IF(ISERROR(ListForDummies!$I106),0,IF(ListForDummies!$I106=1,1,0))</f>
        <v>0</v>
      </c>
      <c r="J106" s="27">
        <f>IF(ListForDummies!$G106="Lending operations",IF(AND(H106=0,I106=0),1,0),0)</f>
        <v>0</v>
      </c>
      <c r="K106" s="27">
        <f>IF(ListForDummies!$J106=1,1,0)</f>
        <v>0</v>
      </c>
      <c r="L106" s="27">
        <f>IF(ListForDummies!$K106=1,1,0)</f>
        <v>0</v>
      </c>
      <c r="M106" s="27">
        <f>IF(ListForDummies!$G106="Foreign exchange",1,0)</f>
        <v>0</v>
      </c>
      <c r="N106" s="27">
        <f>IF(ListForDummies!$G106="Other",1,0)</f>
        <v>0</v>
      </c>
      <c r="O106" s="27">
        <f>IF(ListForDummies!$V106=1,1,0)</f>
        <v>1</v>
      </c>
    </row>
    <row r="107" spans="1:15" x14ac:dyDescent="0.25">
      <c r="A107" s="27" t="str">
        <f>ListForDummies!A107</f>
        <v>BR-20210701-mon-1</v>
      </c>
      <c r="B107" s="27">
        <f>ListForDummies!B107</f>
        <v>1</v>
      </c>
      <c r="C107" s="27" t="e">
        <f>ListForDummies!C107</f>
        <v>#REF!</v>
      </c>
      <c r="D107" s="29">
        <f>ListForDummies!D107</f>
        <v>44378</v>
      </c>
      <c r="E107" s="27" t="str">
        <f>ListForDummies!F107</f>
        <v>BR</v>
      </c>
      <c r="F107" s="27">
        <f>IF(ListForDummies!$G107="Interest rate",1,0)</f>
        <v>0</v>
      </c>
      <c r="G107" s="27">
        <f>IF(ListForDummies!$G107="Reserve policy",1,0)</f>
        <v>0</v>
      </c>
      <c r="H107" s="27">
        <f>IF(ISERROR(ListForDummies!$H107),0,IF(ListForDummies!$H107=1,1,0))</f>
        <v>0</v>
      </c>
      <c r="I107" s="27">
        <f>IF(ISERROR(ListForDummies!$I107),0,IF(ListForDummies!$I107=1,1,0))</f>
        <v>0</v>
      </c>
      <c r="J107" s="27">
        <f>IF(ListForDummies!$G107="Lending operations",IF(AND(H107=0,I107=0),1,0),0)</f>
        <v>1</v>
      </c>
      <c r="K107" s="27">
        <f>IF(ListForDummies!$J107=1,1,0)</f>
        <v>0</v>
      </c>
      <c r="L107" s="27">
        <f>IF(ListForDummies!$K107=1,1,0)</f>
        <v>0</v>
      </c>
      <c r="M107" s="27">
        <f>IF(ListForDummies!$G107="Foreign exchange",1,0)</f>
        <v>0</v>
      </c>
      <c r="N107" s="27">
        <f>IF(ListForDummies!$G107="Other",1,0)</f>
        <v>0</v>
      </c>
      <c r="O107" s="27">
        <f>IF(ListForDummies!$V107=1,1,0)</f>
        <v>0</v>
      </c>
    </row>
    <row r="108" spans="1:15" x14ac:dyDescent="0.25">
      <c r="A108" s="27" t="str">
        <f>ListForDummies!A108</f>
        <v>BR-20210701-mon-2</v>
      </c>
      <c r="B108" s="27">
        <f>ListForDummies!B108</f>
        <v>1</v>
      </c>
      <c r="C108" s="27" t="e">
        <f>ListForDummies!C108</f>
        <v>#REF!</v>
      </c>
      <c r="D108" s="29">
        <f>ListForDummies!D108</f>
        <v>44378</v>
      </c>
      <c r="E108" s="27" t="str">
        <f>ListForDummies!F108</f>
        <v>BR</v>
      </c>
      <c r="F108" s="27">
        <f>IF(ListForDummies!$G108="Interest rate",1,0)</f>
        <v>0</v>
      </c>
      <c r="G108" s="27">
        <f>IF(ListForDummies!$G108="Reserve policy",1,0)</f>
        <v>0</v>
      </c>
      <c r="H108" s="27">
        <f>IF(ISERROR(ListForDummies!$H108),0,IF(ListForDummies!$H108=1,1,0))</f>
        <v>0</v>
      </c>
      <c r="I108" s="27">
        <f>IF(ISERROR(ListForDummies!$I108),0,IF(ListForDummies!$I108=1,1,0))</f>
        <v>0</v>
      </c>
      <c r="J108" s="27">
        <f>IF(ListForDummies!$G108="Lending operations",IF(AND(H108=0,I108=0),1,0),0)</f>
        <v>1</v>
      </c>
      <c r="K108" s="27">
        <f>IF(ListForDummies!$J108=1,1,0)</f>
        <v>0</v>
      </c>
      <c r="L108" s="27">
        <f>IF(ListForDummies!$K108=1,1,0)</f>
        <v>0</v>
      </c>
      <c r="M108" s="27">
        <f>IF(ListForDummies!$G108="Foreign exchange",1,0)</f>
        <v>0</v>
      </c>
      <c r="N108" s="27">
        <f>IF(ListForDummies!$G108="Other",1,0)</f>
        <v>0</v>
      </c>
      <c r="O108" s="27">
        <f>IF(ListForDummies!$V108=1,1,0)</f>
        <v>0</v>
      </c>
    </row>
    <row r="109" spans="1:15" x14ac:dyDescent="0.25">
      <c r="A109" s="27" t="str">
        <f>ListForDummies!A109</f>
        <v>BR-20200402-mon-1</v>
      </c>
      <c r="B109" s="27">
        <f>ListForDummies!B109</f>
        <v>3</v>
      </c>
      <c r="C109" s="27" t="e">
        <f>ListForDummies!C109</f>
        <v>#REF!</v>
      </c>
      <c r="D109" s="29">
        <f>ListForDummies!D109</f>
        <v>44378</v>
      </c>
      <c r="E109" s="27" t="str">
        <f>ListForDummies!F109</f>
        <v>BR</v>
      </c>
      <c r="F109" s="27">
        <f>IF(ListForDummies!$G109="Interest rate",1,0)</f>
        <v>0</v>
      </c>
      <c r="G109" s="27">
        <f>IF(ListForDummies!$G109="Reserve policy",1,0)</f>
        <v>0</v>
      </c>
      <c r="H109" s="27">
        <f>IF(ISERROR(ListForDummies!$H109),0,IF(ListForDummies!$H109=1,1,0))</f>
        <v>0</v>
      </c>
      <c r="I109" s="27">
        <f>IF(ISERROR(ListForDummies!$I109),0,IF(ListForDummies!$I109=1,1,0))</f>
        <v>0</v>
      </c>
      <c r="J109" s="27">
        <f>IF(ListForDummies!$G109="Lending operations",IF(AND(H109=0,I109=0),1,0),0)</f>
        <v>1</v>
      </c>
      <c r="K109" s="27">
        <f>IF(ListForDummies!$J109=1,1,0)</f>
        <v>0</v>
      </c>
      <c r="L109" s="27">
        <f>IF(ListForDummies!$K109=1,1,0)</f>
        <v>0</v>
      </c>
      <c r="M109" s="27">
        <f>IF(ListForDummies!$G109="Foreign exchange",1,0)</f>
        <v>0</v>
      </c>
      <c r="N109" s="27">
        <f>IF(ListForDummies!$G109="Other",1,0)</f>
        <v>0</v>
      </c>
      <c r="O109" s="27">
        <f>IF(ListForDummies!$V109=1,1,0)</f>
        <v>0</v>
      </c>
    </row>
    <row r="110" spans="1:15" x14ac:dyDescent="0.25">
      <c r="A110" s="27" t="str">
        <f>ListForDummies!A110</f>
        <v>BR-20200318-mon-1</v>
      </c>
      <c r="B110" s="27">
        <f>ListForDummies!B110</f>
        <v>12</v>
      </c>
      <c r="C110" s="27" t="e">
        <f>ListForDummies!C110</f>
        <v>#REF!</v>
      </c>
      <c r="D110" s="29">
        <f>ListForDummies!D110</f>
        <v>44412</v>
      </c>
      <c r="E110" s="27" t="str">
        <f>ListForDummies!F110</f>
        <v>BR</v>
      </c>
      <c r="F110" s="27">
        <f>IF(ListForDummies!$G110="Interest rate",1,0)</f>
        <v>1</v>
      </c>
      <c r="G110" s="27">
        <f>IF(ListForDummies!$G110="Reserve policy",1,0)</f>
        <v>0</v>
      </c>
      <c r="H110" s="27">
        <f>IF(ISERROR(ListForDummies!$H110),0,IF(ListForDummies!$H110=1,1,0))</f>
        <v>0</v>
      </c>
      <c r="I110" s="27">
        <f>IF(ISERROR(ListForDummies!$I110),0,IF(ListForDummies!$I110=1,1,0))</f>
        <v>0</v>
      </c>
      <c r="J110" s="27">
        <f>IF(ListForDummies!$G110="Lending operations",IF(AND(H110=0,I110=0),1,0),0)</f>
        <v>0</v>
      </c>
      <c r="K110" s="27">
        <f>IF(ListForDummies!$J110=1,1,0)</f>
        <v>0</v>
      </c>
      <c r="L110" s="27">
        <f>IF(ListForDummies!$K110=1,1,0)</f>
        <v>0</v>
      </c>
      <c r="M110" s="27">
        <f>IF(ListForDummies!$G110="Foreign exchange",1,0)</f>
        <v>0</v>
      </c>
      <c r="N110" s="27">
        <f>IF(ListForDummies!$G110="Other",1,0)</f>
        <v>0</v>
      </c>
      <c r="O110" s="27">
        <f>IF(ListForDummies!$V110=1,1,0)</f>
        <v>1</v>
      </c>
    </row>
    <row r="111" spans="1:15" x14ac:dyDescent="0.25">
      <c r="A111" s="27" t="str">
        <f>ListForDummies!A111</f>
        <v>BR-20200318-mon-1</v>
      </c>
      <c r="B111" s="27">
        <f>ListForDummies!B111</f>
        <v>13</v>
      </c>
      <c r="C111" s="27" t="e">
        <f>ListForDummies!C111</f>
        <v>#REF!</v>
      </c>
      <c r="D111" s="29">
        <f>ListForDummies!D111</f>
        <v>44461</v>
      </c>
      <c r="E111" s="27" t="str">
        <f>ListForDummies!F111</f>
        <v>BR</v>
      </c>
      <c r="F111" s="27">
        <f>IF(ListForDummies!$G111="Interest rate",1,0)</f>
        <v>1</v>
      </c>
      <c r="G111" s="27">
        <f>IF(ListForDummies!$G111="Reserve policy",1,0)</f>
        <v>0</v>
      </c>
      <c r="H111" s="27">
        <f>IF(ISERROR(ListForDummies!$H111),0,IF(ListForDummies!$H111=1,1,0))</f>
        <v>0</v>
      </c>
      <c r="I111" s="27">
        <f>IF(ISERROR(ListForDummies!$I111),0,IF(ListForDummies!$I111=1,1,0))</f>
        <v>0</v>
      </c>
      <c r="J111" s="27">
        <f>IF(ListForDummies!$G111="Lending operations",IF(AND(H111=0,I111=0),1,0),0)</f>
        <v>0</v>
      </c>
      <c r="K111" s="27">
        <f>IF(ListForDummies!$J111=1,1,0)</f>
        <v>0</v>
      </c>
      <c r="L111" s="27">
        <f>IF(ListForDummies!$K111=1,1,0)</f>
        <v>0</v>
      </c>
      <c r="M111" s="27">
        <f>IF(ListForDummies!$G111="Foreign exchange",1,0)</f>
        <v>0</v>
      </c>
      <c r="N111" s="27">
        <f>IF(ListForDummies!$G111="Other",1,0)</f>
        <v>0</v>
      </c>
      <c r="O111" s="27">
        <f>IF(ListForDummies!$V111=1,1,0)</f>
        <v>1</v>
      </c>
    </row>
    <row r="112" spans="1:15" x14ac:dyDescent="0.25">
      <c r="A112" s="27" t="str">
        <f>ListForDummies!A112</f>
        <v>BR-20200318-mon-1</v>
      </c>
      <c r="B112" s="27">
        <f>ListForDummies!B112</f>
        <v>14</v>
      </c>
      <c r="C112" s="27" t="e">
        <f>ListForDummies!C112</f>
        <v>#REF!</v>
      </c>
      <c r="D112" s="29">
        <f>ListForDummies!D112</f>
        <v>44496</v>
      </c>
      <c r="E112" s="27" t="str">
        <f>ListForDummies!F112</f>
        <v>BR</v>
      </c>
      <c r="F112" s="27">
        <f>IF(ListForDummies!$G112="Interest rate",1,0)</f>
        <v>1</v>
      </c>
      <c r="G112" s="27">
        <f>IF(ListForDummies!$G112="Reserve policy",1,0)</f>
        <v>0</v>
      </c>
      <c r="H112" s="27">
        <f>IF(ISERROR(ListForDummies!$H112),0,IF(ListForDummies!$H112=1,1,0))</f>
        <v>0</v>
      </c>
      <c r="I112" s="27">
        <f>IF(ISERROR(ListForDummies!$I112),0,IF(ListForDummies!$I112=1,1,0))</f>
        <v>0</v>
      </c>
      <c r="J112" s="27">
        <f>IF(ListForDummies!$G112="Lending operations",IF(AND(H112=0,I112=0),1,0),0)</f>
        <v>0</v>
      </c>
      <c r="K112" s="27">
        <f>IF(ListForDummies!$J112=1,1,0)</f>
        <v>0</v>
      </c>
      <c r="L112" s="27">
        <f>IF(ListForDummies!$K112=1,1,0)</f>
        <v>0</v>
      </c>
      <c r="M112" s="27">
        <f>IF(ListForDummies!$G112="Foreign exchange",1,0)</f>
        <v>0</v>
      </c>
      <c r="N112" s="27">
        <f>IF(ListForDummies!$G112="Other",1,0)</f>
        <v>0</v>
      </c>
      <c r="O112" s="27">
        <f>IF(ListForDummies!$V112=1,1,0)</f>
        <v>1</v>
      </c>
    </row>
    <row r="113" spans="1:15" x14ac:dyDescent="0.25">
      <c r="A113" s="27" t="str">
        <f>ListForDummies!A113</f>
        <v>BR-20200318-mon-1</v>
      </c>
      <c r="B113" s="27">
        <f>ListForDummies!B113</f>
        <v>15</v>
      </c>
      <c r="C113" s="27" t="e">
        <f>ListForDummies!C113</f>
        <v>#REF!</v>
      </c>
      <c r="D113" s="29">
        <f>ListForDummies!D113</f>
        <v>44538</v>
      </c>
      <c r="E113" s="27" t="str">
        <f>ListForDummies!F113</f>
        <v>BR</v>
      </c>
      <c r="F113" s="27">
        <f>IF(ListForDummies!$G113="Interest rate",1,0)</f>
        <v>1</v>
      </c>
      <c r="G113" s="27">
        <f>IF(ListForDummies!$G113="Reserve policy",1,0)</f>
        <v>0</v>
      </c>
      <c r="H113" s="27">
        <f>IF(ISERROR(ListForDummies!$H113),0,IF(ListForDummies!$H113=1,1,0))</f>
        <v>0</v>
      </c>
      <c r="I113" s="27">
        <f>IF(ISERROR(ListForDummies!$I113),0,IF(ListForDummies!$I113=1,1,0))</f>
        <v>0</v>
      </c>
      <c r="J113" s="27">
        <f>IF(ListForDummies!$G113="Lending operations",IF(AND(H113=0,I113=0),1,0),0)</f>
        <v>0</v>
      </c>
      <c r="K113" s="27">
        <f>IF(ListForDummies!$J113=1,1,0)</f>
        <v>0</v>
      </c>
      <c r="L113" s="27">
        <f>IF(ListForDummies!$K113=1,1,0)</f>
        <v>0</v>
      </c>
      <c r="M113" s="27">
        <f>IF(ListForDummies!$G113="Foreign exchange",1,0)</f>
        <v>0</v>
      </c>
      <c r="N113" s="27">
        <f>IF(ListForDummies!$G113="Other",1,0)</f>
        <v>0</v>
      </c>
      <c r="O113" s="27">
        <f>IF(ListForDummies!$V113=1,1,0)</f>
        <v>1</v>
      </c>
    </row>
    <row r="114" spans="1:15" x14ac:dyDescent="0.25">
      <c r="A114" s="27" t="str">
        <f>ListForDummies!A114</f>
        <v>CA-20200304-mon-1</v>
      </c>
      <c r="B114" s="27">
        <f>ListForDummies!B114</f>
        <v>1</v>
      </c>
      <c r="C114" s="27" t="e">
        <f>ListForDummies!C114</f>
        <v>#REF!</v>
      </c>
      <c r="D114" s="29">
        <f>ListForDummies!D114</f>
        <v>43894</v>
      </c>
      <c r="E114" s="27" t="str">
        <f>ListForDummies!F114</f>
        <v>CA</v>
      </c>
      <c r="F114" s="27">
        <f>IF(ListForDummies!$G114="Interest rate",1,0)</f>
        <v>1</v>
      </c>
      <c r="G114" s="27">
        <f>IF(ListForDummies!$G114="Reserve policy",1,0)</f>
        <v>0</v>
      </c>
      <c r="H114" s="27">
        <f>IF(ISERROR(ListForDummies!$H114),0,IF(ListForDummies!$H114=1,1,0))</f>
        <v>0</v>
      </c>
      <c r="I114" s="27">
        <f>IF(ISERROR(ListForDummies!$I114),0,IF(ListForDummies!$I114=1,1,0))</f>
        <v>0</v>
      </c>
      <c r="J114" s="27">
        <f>IF(ListForDummies!$G114="Lending operations",IF(AND(H114=0,I114=0),1,0),0)</f>
        <v>0</v>
      </c>
      <c r="K114" s="27">
        <f>IF(ListForDummies!$J114=1,1,0)</f>
        <v>0</v>
      </c>
      <c r="L114" s="27">
        <f>IF(ListForDummies!$K114=1,1,0)</f>
        <v>0</v>
      </c>
      <c r="M114" s="27">
        <f>IF(ListForDummies!$G114="Foreign exchange",1,0)</f>
        <v>0</v>
      </c>
      <c r="N114" s="27">
        <f>IF(ListForDummies!$G114="Other",1,0)</f>
        <v>0</v>
      </c>
      <c r="O114" s="27">
        <f>IF(ListForDummies!$V114=1,1,0)</f>
        <v>0</v>
      </c>
    </row>
    <row r="115" spans="1:15" x14ac:dyDescent="0.25">
      <c r="A115" s="27" t="str">
        <f>ListForDummies!A115</f>
        <v>CA-20200312-mon-1</v>
      </c>
      <c r="B115" s="27">
        <f>ListForDummies!B115</f>
        <v>1</v>
      </c>
      <c r="C115" s="27" t="e">
        <f>ListForDummies!C115</f>
        <v>#REF!</v>
      </c>
      <c r="D115" s="29">
        <f>ListForDummies!D115</f>
        <v>43902</v>
      </c>
      <c r="E115" s="27" t="str">
        <f>ListForDummies!F115</f>
        <v>CA</v>
      </c>
      <c r="F115" s="27">
        <f>IF(ListForDummies!$G115="Interest rate",1,0)</f>
        <v>0</v>
      </c>
      <c r="G115" s="27">
        <f>IF(ListForDummies!$G115="Reserve policy",1,0)</f>
        <v>0</v>
      </c>
      <c r="H115" s="27">
        <f>IF(ISERROR(ListForDummies!$H115),0,IF(ListForDummies!$H115=1,1,0))</f>
        <v>0</v>
      </c>
      <c r="I115" s="27">
        <f>IF(ISERROR(ListForDummies!$I115),0,IF(ListForDummies!$I115=1,1,0))</f>
        <v>0</v>
      </c>
      <c r="J115" s="27">
        <f>IF(ListForDummies!$G115="Lending operations",IF(AND(H115=0,I115=0),1,0),0)</f>
        <v>1</v>
      </c>
      <c r="K115" s="27">
        <f>IF(ListForDummies!$J115=1,1,0)</f>
        <v>0</v>
      </c>
      <c r="L115" s="27">
        <f>IF(ListForDummies!$K115=1,1,0)</f>
        <v>0</v>
      </c>
      <c r="M115" s="27">
        <f>IF(ListForDummies!$G115="Foreign exchange",1,0)</f>
        <v>0</v>
      </c>
      <c r="N115" s="27">
        <f>IF(ListForDummies!$G115="Other",1,0)</f>
        <v>0</v>
      </c>
      <c r="O115" s="27">
        <f>IF(ListForDummies!$V115=1,1,0)</f>
        <v>0</v>
      </c>
    </row>
    <row r="116" spans="1:15" x14ac:dyDescent="0.25">
      <c r="A116" s="27" t="str">
        <f>ListForDummies!A116</f>
        <v>CA-20200312-mon-2</v>
      </c>
      <c r="B116" s="27">
        <f>ListForDummies!B116</f>
        <v>1</v>
      </c>
      <c r="C116" s="27" t="e">
        <f>ListForDummies!C116</f>
        <v>#REF!</v>
      </c>
      <c r="D116" s="29">
        <f>ListForDummies!D116</f>
        <v>43902</v>
      </c>
      <c r="E116" s="27" t="str">
        <f>ListForDummies!F116</f>
        <v>CA</v>
      </c>
      <c r="F116" s="27">
        <f>IF(ListForDummies!$G116="Interest rate",1,0)</f>
        <v>0</v>
      </c>
      <c r="G116" s="27">
        <f>IF(ListForDummies!$G116="Reserve policy",1,0)</f>
        <v>0</v>
      </c>
      <c r="H116" s="27">
        <f>IF(ISERROR(ListForDummies!$H116),0,IF(ListForDummies!$H116=1,1,0))</f>
        <v>0</v>
      </c>
      <c r="I116" s="27">
        <f>IF(ISERROR(ListForDummies!$I116),0,IF(ListForDummies!$I116=1,1,0))</f>
        <v>0</v>
      </c>
      <c r="J116" s="27">
        <f>IF(ListForDummies!$G116="Lending operations",IF(AND(H116=0,I116=0),1,0),0)</f>
        <v>0</v>
      </c>
      <c r="K116" s="27">
        <f>IF(ListForDummies!$J116=1,1,0)</f>
        <v>0</v>
      </c>
      <c r="L116" s="27">
        <f>IF(ListForDummies!$K116=1,1,0)</f>
        <v>1</v>
      </c>
      <c r="M116" s="27">
        <f>IF(ListForDummies!$G116="Foreign exchange",1,0)</f>
        <v>0</v>
      </c>
      <c r="N116" s="27">
        <f>IF(ListForDummies!$G116="Other",1,0)</f>
        <v>0</v>
      </c>
      <c r="O116" s="27">
        <f>IF(ListForDummies!$V116=1,1,0)</f>
        <v>0</v>
      </c>
    </row>
    <row r="117" spans="1:15" x14ac:dyDescent="0.25">
      <c r="A117" s="27" t="str">
        <f>ListForDummies!A117</f>
        <v>CA-20200304-mon-1</v>
      </c>
      <c r="B117" s="27">
        <f>ListForDummies!B117</f>
        <v>2</v>
      </c>
      <c r="C117" s="27" t="e">
        <f>ListForDummies!C117</f>
        <v>#REF!</v>
      </c>
      <c r="D117" s="29">
        <f>ListForDummies!D117</f>
        <v>43903</v>
      </c>
      <c r="E117" s="27" t="str">
        <f>ListForDummies!F117</f>
        <v>CA</v>
      </c>
      <c r="F117" s="27">
        <f>IF(ListForDummies!$G117="Interest rate",1,0)</f>
        <v>1</v>
      </c>
      <c r="G117" s="27">
        <f>IF(ListForDummies!$G117="Reserve policy",1,0)</f>
        <v>0</v>
      </c>
      <c r="H117" s="27">
        <f>IF(ISERROR(ListForDummies!$H117),0,IF(ListForDummies!$H117=1,1,0))</f>
        <v>0</v>
      </c>
      <c r="I117" s="27">
        <f>IF(ISERROR(ListForDummies!$I117),0,IF(ListForDummies!$I117=1,1,0))</f>
        <v>0</v>
      </c>
      <c r="J117" s="27">
        <f>IF(ListForDummies!$G117="Lending operations",IF(AND(H117=0,I117=0),1,0),0)</f>
        <v>0</v>
      </c>
      <c r="K117" s="27">
        <f>IF(ListForDummies!$J117=1,1,0)</f>
        <v>0</v>
      </c>
      <c r="L117" s="27">
        <f>IF(ListForDummies!$K117=1,1,0)</f>
        <v>0</v>
      </c>
      <c r="M117" s="27">
        <f>IF(ListForDummies!$G117="Foreign exchange",1,0)</f>
        <v>0</v>
      </c>
      <c r="N117" s="27">
        <f>IF(ListForDummies!$G117="Other",1,0)</f>
        <v>0</v>
      </c>
      <c r="O117" s="27">
        <f>IF(ListForDummies!$V117=1,1,0)</f>
        <v>0</v>
      </c>
    </row>
    <row r="118" spans="1:15" x14ac:dyDescent="0.25">
      <c r="A118" s="27" t="str">
        <f>ListForDummies!A118</f>
        <v>CA-20200313-mon-2</v>
      </c>
      <c r="B118" s="27">
        <f>ListForDummies!B118</f>
        <v>1</v>
      </c>
      <c r="C118" s="27" t="e">
        <f>ListForDummies!C118</f>
        <v>#REF!</v>
      </c>
      <c r="D118" s="29">
        <f>ListForDummies!D118</f>
        <v>43903</v>
      </c>
      <c r="E118" s="27" t="str">
        <f>ListForDummies!F118</f>
        <v>CA</v>
      </c>
      <c r="F118" s="27">
        <f>IF(ListForDummies!$G118="Interest rate",1,0)</f>
        <v>0</v>
      </c>
      <c r="G118" s="27">
        <f>IF(ListForDummies!$G118="Reserve policy",1,0)</f>
        <v>0</v>
      </c>
      <c r="H118" s="27">
        <f>IF(ISERROR(ListForDummies!$H118),0,IF(ListForDummies!$H118=1,1,0))</f>
        <v>0</v>
      </c>
      <c r="I118" s="27">
        <f>IF(ISERROR(ListForDummies!$I118),0,IF(ListForDummies!$I118=1,1,0))</f>
        <v>0</v>
      </c>
      <c r="J118" s="27">
        <f>IF(ListForDummies!$G118="Lending operations",IF(AND(H118=0,I118=0),1,0),0)</f>
        <v>0</v>
      </c>
      <c r="K118" s="27">
        <f>IF(ListForDummies!$J118=1,1,0)</f>
        <v>1</v>
      </c>
      <c r="L118" s="27">
        <f>IF(ListForDummies!$K118=1,1,0)</f>
        <v>0</v>
      </c>
      <c r="M118" s="27">
        <f>IF(ListForDummies!$G118="Foreign exchange",1,0)</f>
        <v>0</v>
      </c>
      <c r="N118" s="27">
        <f>IF(ListForDummies!$G118="Other",1,0)</f>
        <v>0</v>
      </c>
      <c r="O118" s="27">
        <f>IF(ListForDummies!$V118=1,1,0)</f>
        <v>0</v>
      </c>
    </row>
    <row r="119" spans="1:15" x14ac:dyDescent="0.25">
      <c r="A119" s="27" t="str">
        <f>ListForDummies!A119</f>
        <v>CA-20200315-mon-1</v>
      </c>
      <c r="B119" s="27">
        <f>ListForDummies!B119</f>
        <v>1</v>
      </c>
      <c r="C119" s="27" t="e">
        <f>ListForDummies!C119</f>
        <v>#REF!</v>
      </c>
      <c r="D119" s="29">
        <f>ListForDummies!D119</f>
        <v>43905</v>
      </c>
      <c r="E119" s="27" t="str">
        <f>ListForDummies!F119</f>
        <v>CA</v>
      </c>
      <c r="F119" s="27">
        <f>IF(ListForDummies!$G119="Interest rate",1,0)</f>
        <v>0</v>
      </c>
      <c r="G119" s="27">
        <f>IF(ListForDummies!$G119="Reserve policy",1,0)</f>
        <v>0</v>
      </c>
      <c r="H119" s="27">
        <f>IF(ISERROR(ListForDummies!$H119),0,IF(ListForDummies!$H119=1,1,0))</f>
        <v>0</v>
      </c>
      <c r="I119" s="27">
        <f>IF(ISERROR(ListForDummies!$I119),0,IF(ListForDummies!$I119=1,1,0))</f>
        <v>0</v>
      </c>
      <c r="J119" s="27">
        <f>IF(ListForDummies!$G119="Lending operations",IF(AND(H119=0,I119=0),1,0),0)</f>
        <v>0</v>
      </c>
      <c r="K119" s="27">
        <f>IF(ListForDummies!$J119=1,1,0)</f>
        <v>0</v>
      </c>
      <c r="L119" s="27">
        <f>IF(ListForDummies!$K119=1,1,0)</f>
        <v>0</v>
      </c>
      <c r="M119" s="27">
        <f>IF(ListForDummies!$G119="Foreign exchange",1,0)</f>
        <v>1</v>
      </c>
      <c r="N119" s="27">
        <f>IF(ListForDummies!$G119="Other",1,0)</f>
        <v>0</v>
      </c>
      <c r="O119" s="27">
        <f>IF(ListForDummies!$V119=1,1,0)</f>
        <v>0</v>
      </c>
    </row>
    <row r="120" spans="1:15" x14ac:dyDescent="0.25">
      <c r="A120" s="27" t="str">
        <f>ListForDummies!A120</f>
        <v>CA-20200312-mon-1</v>
      </c>
      <c r="B120" s="27">
        <f>ListForDummies!B120</f>
        <v>2</v>
      </c>
      <c r="C120" s="27" t="e">
        <f>ListForDummies!C120</f>
        <v>#REF!</v>
      </c>
      <c r="D120" s="29">
        <f>ListForDummies!D120</f>
        <v>43906</v>
      </c>
      <c r="E120" s="27" t="str">
        <f>ListForDummies!F120</f>
        <v>CA</v>
      </c>
      <c r="F120" s="27">
        <f>IF(ListForDummies!$G120="Interest rate",1,0)</f>
        <v>0</v>
      </c>
      <c r="G120" s="27">
        <f>IF(ListForDummies!$G120="Reserve policy",1,0)</f>
        <v>0</v>
      </c>
      <c r="H120" s="27">
        <f>IF(ISERROR(ListForDummies!$H120),0,IF(ListForDummies!$H120=1,1,0))</f>
        <v>0</v>
      </c>
      <c r="I120" s="27">
        <f>IF(ISERROR(ListForDummies!$I120),0,IF(ListForDummies!$I120=1,1,0))</f>
        <v>0</v>
      </c>
      <c r="J120" s="27">
        <f>IF(ListForDummies!$G120="Lending operations",IF(AND(H120=0,I120=0),1,0),0)</f>
        <v>1</v>
      </c>
      <c r="K120" s="27">
        <f>IF(ListForDummies!$J120=1,1,0)</f>
        <v>0</v>
      </c>
      <c r="L120" s="27">
        <f>IF(ListForDummies!$K120=1,1,0)</f>
        <v>0</v>
      </c>
      <c r="M120" s="27">
        <f>IF(ListForDummies!$G120="Foreign exchange",1,0)</f>
        <v>0</v>
      </c>
      <c r="N120" s="27">
        <f>IF(ListForDummies!$G120="Other",1,0)</f>
        <v>0</v>
      </c>
      <c r="O120" s="27">
        <f>IF(ListForDummies!$V120=1,1,0)</f>
        <v>0</v>
      </c>
    </row>
    <row r="121" spans="1:15" x14ac:dyDescent="0.25">
      <c r="A121" s="27" t="str">
        <f>ListForDummies!A121</f>
        <v>CA-20200316-mon-1</v>
      </c>
      <c r="B121" s="27">
        <f>ListForDummies!B121</f>
        <v>1</v>
      </c>
      <c r="C121" s="27" t="e">
        <f>ListForDummies!C121</f>
        <v>#REF!</v>
      </c>
      <c r="D121" s="29">
        <f>ListForDummies!D121</f>
        <v>43906</v>
      </c>
      <c r="E121" s="27" t="str">
        <f>ListForDummies!F121</f>
        <v>CA</v>
      </c>
      <c r="F121" s="27">
        <f>IF(ListForDummies!$G121="Interest rate",1,0)</f>
        <v>0</v>
      </c>
      <c r="G121" s="27">
        <f>IF(ListForDummies!$G121="Reserve policy",1,0)</f>
        <v>0</v>
      </c>
      <c r="H121" s="27">
        <f>IF(ISERROR(ListForDummies!$H121),0,IF(ListForDummies!$H121=1,1,0))</f>
        <v>0</v>
      </c>
      <c r="I121" s="27">
        <f>IF(ISERROR(ListForDummies!$I121),0,IF(ListForDummies!$I121=1,1,0))</f>
        <v>0</v>
      </c>
      <c r="J121" s="27">
        <f>IF(ListForDummies!$G121="Lending operations",IF(AND(H121=0,I121=0),1,0),0)</f>
        <v>0</v>
      </c>
      <c r="K121" s="27">
        <f>IF(ListForDummies!$J121=1,1,0)</f>
        <v>1</v>
      </c>
      <c r="L121" s="27">
        <f>IF(ListForDummies!$K121=1,1,0)</f>
        <v>0</v>
      </c>
      <c r="M121" s="27">
        <f>IF(ListForDummies!$G121="Foreign exchange",1,0)</f>
        <v>0</v>
      </c>
      <c r="N121" s="27">
        <f>IF(ListForDummies!$G121="Other",1,0)</f>
        <v>0</v>
      </c>
      <c r="O121" s="27">
        <f>IF(ListForDummies!$V121=1,1,0)</f>
        <v>0</v>
      </c>
    </row>
    <row r="122" spans="1:15" x14ac:dyDescent="0.25">
      <c r="A122" s="27" t="str">
        <f>ListForDummies!A122</f>
        <v>CA-20200318-mon-1</v>
      </c>
      <c r="B122" s="27">
        <f>ListForDummies!B122</f>
        <v>1</v>
      </c>
      <c r="C122" s="27" t="e">
        <f>ListForDummies!C122</f>
        <v>#REF!</v>
      </c>
      <c r="D122" s="29">
        <f>ListForDummies!D122</f>
        <v>43908</v>
      </c>
      <c r="E122" s="27" t="str">
        <f>ListForDummies!F122</f>
        <v>CA</v>
      </c>
      <c r="F122" s="27">
        <f>IF(ListForDummies!$G122="Interest rate",1,0)</f>
        <v>0</v>
      </c>
      <c r="G122" s="27">
        <f>IF(ListForDummies!$G122="Reserve policy",1,0)</f>
        <v>0</v>
      </c>
      <c r="H122" s="27">
        <f>IF(ISERROR(ListForDummies!$H122),0,IF(ListForDummies!$H122=1,1,0))</f>
        <v>0</v>
      </c>
      <c r="I122" s="27">
        <f>IF(ISERROR(ListForDummies!$I122),0,IF(ListForDummies!$I122=1,1,0))</f>
        <v>0</v>
      </c>
      <c r="J122" s="27">
        <f>IF(ListForDummies!$G122="Lending operations",IF(AND(H122=0,I122=0),1,0),0)</f>
        <v>1</v>
      </c>
      <c r="K122" s="27">
        <f>IF(ListForDummies!$J122=1,1,0)</f>
        <v>0</v>
      </c>
      <c r="L122" s="27">
        <f>IF(ListForDummies!$K122=1,1,0)</f>
        <v>0</v>
      </c>
      <c r="M122" s="27">
        <f>IF(ListForDummies!$G122="Foreign exchange",1,0)</f>
        <v>0</v>
      </c>
      <c r="N122" s="27">
        <f>IF(ListForDummies!$G122="Other",1,0)</f>
        <v>0</v>
      </c>
      <c r="O122" s="27">
        <f>IF(ListForDummies!$V122=1,1,0)</f>
        <v>0</v>
      </c>
    </row>
    <row r="123" spans="1:15" x14ac:dyDescent="0.25">
      <c r="A123" s="27" t="str">
        <f>ListForDummies!A123</f>
        <v>CA-20200319-mon-1</v>
      </c>
      <c r="B123" s="27">
        <f>ListForDummies!B123</f>
        <v>1</v>
      </c>
      <c r="C123" s="27" t="e">
        <f>ListForDummies!C123</f>
        <v>#REF!</v>
      </c>
      <c r="D123" s="29">
        <f>ListForDummies!D123</f>
        <v>43909</v>
      </c>
      <c r="E123" s="27" t="str">
        <f>ListForDummies!F123</f>
        <v>CA</v>
      </c>
      <c r="F123" s="27">
        <f>IF(ListForDummies!$G123="Interest rate",1,0)</f>
        <v>0</v>
      </c>
      <c r="G123" s="27">
        <f>IF(ListForDummies!$G123="Reserve policy",1,0)</f>
        <v>0</v>
      </c>
      <c r="H123" s="27">
        <f>IF(ISERROR(ListForDummies!$H123),0,IF(ListForDummies!$H123=1,1,0))</f>
        <v>0</v>
      </c>
      <c r="I123" s="27">
        <f>IF(ISERROR(ListForDummies!$I123),0,IF(ListForDummies!$I123=1,1,0))</f>
        <v>0</v>
      </c>
      <c r="J123" s="27">
        <f>IF(ListForDummies!$G123="Lending operations",IF(AND(H123=0,I123=0),1,0),0)</f>
        <v>1</v>
      </c>
      <c r="K123" s="27">
        <f>IF(ListForDummies!$J123=1,1,0)</f>
        <v>0</v>
      </c>
      <c r="L123" s="27">
        <f>IF(ListForDummies!$K123=1,1,0)</f>
        <v>0</v>
      </c>
      <c r="M123" s="27">
        <f>IF(ListForDummies!$G123="Foreign exchange",1,0)</f>
        <v>0</v>
      </c>
      <c r="N123" s="27">
        <f>IF(ListForDummies!$G123="Other",1,0)</f>
        <v>0</v>
      </c>
      <c r="O123" s="27">
        <f>IF(ListForDummies!$V123=1,1,0)</f>
        <v>0</v>
      </c>
    </row>
    <row r="124" spans="1:15" x14ac:dyDescent="0.25">
      <c r="A124" s="27" t="str">
        <f>ListForDummies!A124</f>
        <v>CA-20200312-mon-1</v>
      </c>
      <c r="B124" s="27">
        <f>ListForDummies!B124</f>
        <v>3</v>
      </c>
      <c r="C124" s="27" t="e">
        <f>ListForDummies!C124</f>
        <v>#REF!</v>
      </c>
      <c r="D124" s="29">
        <f>ListForDummies!D124</f>
        <v>43910</v>
      </c>
      <c r="E124" s="27" t="str">
        <f>ListForDummies!F124</f>
        <v>CA</v>
      </c>
      <c r="F124" s="27">
        <f>IF(ListForDummies!$G124="Interest rate",1,0)</f>
        <v>0</v>
      </c>
      <c r="G124" s="27">
        <f>IF(ListForDummies!$G124="Reserve policy",1,0)</f>
        <v>0</v>
      </c>
      <c r="H124" s="27">
        <f>IF(ISERROR(ListForDummies!$H124),0,IF(ListForDummies!$H124=1,1,0))</f>
        <v>0</v>
      </c>
      <c r="I124" s="27">
        <f>IF(ISERROR(ListForDummies!$I124),0,IF(ListForDummies!$I124=1,1,0))</f>
        <v>0</v>
      </c>
      <c r="J124" s="27">
        <f>IF(ListForDummies!$G124="Lending operations",IF(AND(H124=0,I124=0),1,0),0)</f>
        <v>1</v>
      </c>
      <c r="K124" s="27">
        <f>IF(ListForDummies!$J124=1,1,0)</f>
        <v>0</v>
      </c>
      <c r="L124" s="27">
        <f>IF(ListForDummies!$K124=1,1,0)</f>
        <v>0</v>
      </c>
      <c r="M124" s="27">
        <f>IF(ListForDummies!$G124="Foreign exchange",1,0)</f>
        <v>0</v>
      </c>
      <c r="N124" s="27">
        <f>IF(ListForDummies!$G124="Other",1,0)</f>
        <v>0</v>
      </c>
      <c r="O124" s="27">
        <f>IF(ListForDummies!$V124=1,1,0)</f>
        <v>0</v>
      </c>
    </row>
    <row r="125" spans="1:15" x14ac:dyDescent="0.25">
      <c r="A125" s="27" t="str">
        <f>ListForDummies!A125</f>
        <v>CA-20200315-mon-1</v>
      </c>
      <c r="B125" s="27">
        <f>ListForDummies!B125</f>
        <v>2</v>
      </c>
      <c r="C125" s="27" t="e">
        <f>ListForDummies!C125</f>
        <v>#REF!</v>
      </c>
      <c r="D125" s="29">
        <f>ListForDummies!D125</f>
        <v>43910</v>
      </c>
      <c r="E125" s="27" t="str">
        <f>ListForDummies!F125</f>
        <v>CA</v>
      </c>
      <c r="F125" s="27">
        <f>IF(ListForDummies!$G125="Interest rate",1,0)</f>
        <v>0</v>
      </c>
      <c r="G125" s="27">
        <f>IF(ListForDummies!$G125="Reserve policy",1,0)</f>
        <v>0</v>
      </c>
      <c r="H125" s="27">
        <f>IF(ISERROR(ListForDummies!$H125),0,IF(ListForDummies!$H125=1,1,0))</f>
        <v>0</v>
      </c>
      <c r="I125" s="27">
        <f>IF(ISERROR(ListForDummies!$I125),0,IF(ListForDummies!$I125=1,1,0))</f>
        <v>0</v>
      </c>
      <c r="J125" s="27">
        <f>IF(ListForDummies!$G125="Lending operations",IF(AND(H125=0,I125=0),1,0),0)</f>
        <v>0</v>
      </c>
      <c r="K125" s="27">
        <f>IF(ListForDummies!$J125=1,1,0)</f>
        <v>0</v>
      </c>
      <c r="L125" s="27">
        <f>IF(ListForDummies!$K125=1,1,0)</f>
        <v>0</v>
      </c>
      <c r="M125" s="27">
        <f>IF(ListForDummies!$G125="Foreign exchange",1,0)</f>
        <v>1</v>
      </c>
      <c r="N125" s="27">
        <f>IF(ListForDummies!$G125="Other",1,0)</f>
        <v>0</v>
      </c>
      <c r="O125" s="27">
        <f>IF(ListForDummies!$V125=1,1,0)</f>
        <v>0</v>
      </c>
    </row>
    <row r="126" spans="1:15" x14ac:dyDescent="0.25">
      <c r="A126" s="27" t="str">
        <f>ListForDummies!A126</f>
        <v>CA-20200320-mon-2</v>
      </c>
      <c r="B126" s="27">
        <f>ListForDummies!B126</f>
        <v>1</v>
      </c>
      <c r="C126" s="27" t="e">
        <f>ListForDummies!C126</f>
        <v>#REF!</v>
      </c>
      <c r="D126" s="29">
        <f>ListForDummies!D126</f>
        <v>43910</v>
      </c>
      <c r="E126" s="27" t="str">
        <f>ListForDummies!F126</f>
        <v>CA</v>
      </c>
      <c r="F126" s="27">
        <f>IF(ListForDummies!$G126="Interest rate",1,0)</f>
        <v>0</v>
      </c>
      <c r="G126" s="27">
        <f>IF(ListForDummies!$G126="Reserve policy",1,0)</f>
        <v>0</v>
      </c>
      <c r="H126" s="27">
        <f>IF(ISERROR(ListForDummies!$H126),0,IF(ListForDummies!$H126=1,1,0))</f>
        <v>0</v>
      </c>
      <c r="I126" s="27">
        <f>IF(ISERROR(ListForDummies!$I126),0,IF(ListForDummies!$I126=1,1,0))</f>
        <v>0</v>
      </c>
      <c r="J126" s="27">
        <f>IF(ListForDummies!$G126="Lending operations",IF(AND(H126=0,I126=0),1,0),0)</f>
        <v>1</v>
      </c>
      <c r="K126" s="27">
        <f>IF(ListForDummies!$J126=1,1,0)</f>
        <v>0</v>
      </c>
      <c r="L126" s="27">
        <f>IF(ListForDummies!$K126=1,1,0)</f>
        <v>0</v>
      </c>
      <c r="M126" s="27">
        <f>IF(ListForDummies!$G126="Foreign exchange",1,0)</f>
        <v>0</v>
      </c>
      <c r="N126" s="27">
        <f>IF(ListForDummies!$G126="Other",1,0)</f>
        <v>0</v>
      </c>
      <c r="O126" s="27">
        <f>IF(ListForDummies!$V126=1,1,0)</f>
        <v>0</v>
      </c>
    </row>
    <row r="127" spans="1:15" x14ac:dyDescent="0.25">
      <c r="A127" s="27" t="str">
        <f>ListForDummies!A127</f>
        <v>CA-20200320-mon-3</v>
      </c>
      <c r="B127" s="27">
        <f>ListForDummies!B127</f>
        <v>1</v>
      </c>
      <c r="C127" s="27" t="e">
        <f>ListForDummies!C127</f>
        <v>#REF!</v>
      </c>
      <c r="D127" s="29">
        <f>ListForDummies!D127</f>
        <v>43910</v>
      </c>
      <c r="E127" s="27" t="str">
        <f>ListForDummies!F127</f>
        <v>CA</v>
      </c>
      <c r="F127" s="27">
        <f>IF(ListForDummies!$G127="Interest rate",1,0)</f>
        <v>1</v>
      </c>
      <c r="G127" s="27">
        <f>IF(ListForDummies!$G127="Reserve policy",1,0)</f>
        <v>0</v>
      </c>
      <c r="H127" s="27">
        <f>IF(ISERROR(ListForDummies!$H127),0,IF(ListForDummies!$H127=1,1,0))</f>
        <v>0</v>
      </c>
      <c r="I127" s="27">
        <f>IF(ISERROR(ListForDummies!$I127),0,IF(ListForDummies!$I127=1,1,0))</f>
        <v>0</v>
      </c>
      <c r="J127" s="27">
        <f>IF(ListForDummies!$G127="Lending operations",IF(AND(H127=0,I127=0),1,0),0)</f>
        <v>0</v>
      </c>
      <c r="K127" s="27">
        <f>IF(ListForDummies!$J127=1,1,0)</f>
        <v>0</v>
      </c>
      <c r="L127" s="27">
        <f>IF(ListForDummies!$K127=1,1,0)</f>
        <v>0</v>
      </c>
      <c r="M127" s="27">
        <f>IF(ListForDummies!$G127="Foreign exchange",1,0)</f>
        <v>0</v>
      </c>
      <c r="N127" s="27">
        <f>IF(ListForDummies!$G127="Other",1,0)</f>
        <v>0</v>
      </c>
      <c r="O127" s="27">
        <f>IF(ListForDummies!$V127=1,1,0)</f>
        <v>0</v>
      </c>
    </row>
    <row r="128" spans="1:15" x14ac:dyDescent="0.25">
      <c r="A128" s="27" t="str">
        <f>ListForDummies!A128</f>
        <v>CA-20200324-mon-1</v>
      </c>
      <c r="B128" s="27">
        <f>ListForDummies!B128</f>
        <v>1</v>
      </c>
      <c r="C128" s="27" t="e">
        <f>ListForDummies!C128</f>
        <v>#REF!</v>
      </c>
      <c r="D128" s="29">
        <f>ListForDummies!D128</f>
        <v>43914</v>
      </c>
      <c r="E128" s="27" t="str">
        <f>ListForDummies!F128</f>
        <v>CA</v>
      </c>
      <c r="F128" s="27">
        <f>IF(ListForDummies!$G128="Interest rate",1,0)</f>
        <v>0</v>
      </c>
      <c r="G128" s="27">
        <f>IF(ListForDummies!$G128="Reserve policy",1,0)</f>
        <v>0</v>
      </c>
      <c r="H128" s="27">
        <f>IF(ISERROR(ListForDummies!$H128),0,IF(ListForDummies!$H128=1,1,0))</f>
        <v>0</v>
      </c>
      <c r="I128" s="27">
        <f>IF(ISERROR(ListForDummies!$I128),0,IF(ListForDummies!$I128=1,1,0))</f>
        <v>0</v>
      </c>
      <c r="J128" s="27">
        <f>IF(ListForDummies!$G128="Lending operations",IF(AND(H128=0,I128=0),1,0),0)</f>
        <v>0</v>
      </c>
      <c r="K128" s="27">
        <f>IF(ListForDummies!$J128=1,1,0)</f>
        <v>0</v>
      </c>
      <c r="L128" s="27">
        <f>IF(ListForDummies!$K128=1,1,0)</f>
        <v>1</v>
      </c>
      <c r="M128" s="27">
        <f>IF(ListForDummies!$G128="Foreign exchange",1,0)</f>
        <v>0</v>
      </c>
      <c r="N128" s="27">
        <f>IF(ListForDummies!$G128="Other",1,0)</f>
        <v>0</v>
      </c>
      <c r="O128" s="27">
        <f>IF(ListForDummies!$V128=1,1,0)</f>
        <v>0</v>
      </c>
    </row>
    <row r="129" spans="1:15" x14ac:dyDescent="0.25">
      <c r="A129" s="27" t="str">
        <f>ListForDummies!A129</f>
        <v>CA-20200304-mon-1</v>
      </c>
      <c r="B129" s="27">
        <f>ListForDummies!B129</f>
        <v>3</v>
      </c>
      <c r="C129" s="27" t="e">
        <f>ListForDummies!C129</f>
        <v>#REF!</v>
      </c>
      <c r="D129" s="29">
        <f>ListForDummies!D129</f>
        <v>43917</v>
      </c>
      <c r="E129" s="27" t="str">
        <f>ListForDummies!F129</f>
        <v>CA</v>
      </c>
      <c r="F129" s="27">
        <f>IF(ListForDummies!$G129="Interest rate",1,0)</f>
        <v>1</v>
      </c>
      <c r="G129" s="27">
        <f>IF(ListForDummies!$G129="Reserve policy",1,0)</f>
        <v>0</v>
      </c>
      <c r="H129" s="27">
        <f>IF(ISERROR(ListForDummies!$H129),0,IF(ListForDummies!$H129=1,1,0))</f>
        <v>0</v>
      </c>
      <c r="I129" s="27">
        <f>IF(ISERROR(ListForDummies!$I129),0,IF(ListForDummies!$I129=1,1,0))</f>
        <v>0</v>
      </c>
      <c r="J129" s="27">
        <f>IF(ListForDummies!$G129="Lending operations",IF(AND(H129=0,I129=0),1,0),0)</f>
        <v>0</v>
      </c>
      <c r="K129" s="27">
        <f>IF(ListForDummies!$J129=1,1,0)</f>
        <v>0</v>
      </c>
      <c r="L129" s="27">
        <f>IF(ListForDummies!$K129=1,1,0)</f>
        <v>0</v>
      </c>
      <c r="M129" s="27">
        <f>IF(ListForDummies!$G129="Foreign exchange",1,0)</f>
        <v>0</v>
      </c>
      <c r="N129" s="27">
        <f>IF(ListForDummies!$G129="Other",1,0)</f>
        <v>0</v>
      </c>
      <c r="O129" s="27">
        <f>IF(ListForDummies!$V129=1,1,0)</f>
        <v>0</v>
      </c>
    </row>
    <row r="130" spans="1:15" x14ac:dyDescent="0.25">
      <c r="A130" s="27" t="str">
        <f>ListForDummies!A130</f>
        <v>CA-20200327-mon-2</v>
      </c>
      <c r="B130" s="27">
        <f>ListForDummies!B130</f>
        <v>1</v>
      </c>
      <c r="C130" s="27" t="e">
        <f>ListForDummies!C130</f>
        <v>#REF!</v>
      </c>
      <c r="D130" s="29">
        <f>ListForDummies!D130</f>
        <v>43917</v>
      </c>
      <c r="E130" s="27" t="str">
        <f>ListForDummies!F130</f>
        <v>CA</v>
      </c>
      <c r="F130" s="27">
        <f>IF(ListForDummies!$G130="Interest rate",1,0)</f>
        <v>0</v>
      </c>
      <c r="G130" s="27">
        <f>IF(ListForDummies!$G130="Reserve policy",1,0)</f>
        <v>0</v>
      </c>
      <c r="H130" s="27">
        <f>IF(ISERROR(ListForDummies!$H130),0,IF(ListForDummies!$H130=1,1,0))</f>
        <v>0</v>
      </c>
      <c r="I130" s="27">
        <f>IF(ISERROR(ListForDummies!$I130),0,IF(ListForDummies!$I130=1,1,0))</f>
        <v>0</v>
      </c>
      <c r="J130" s="27">
        <f>IF(ListForDummies!$G130="Lending operations",IF(AND(H130=0,I130=0),1,0),0)</f>
        <v>0</v>
      </c>
      <c r="K130" s="27">
        <f>IF(ListForDummies!$J130=1,1,0)</f>
        <v>1</v>
      </c>
      <c r="L130" s="27">
        <f>IF(ListForDummies!$K130=1,1,0)</f>
        <v>0</v>
      </c>
      <c r="M130" s="27">
        <f>IF(ListForDummies!$G130="Foreign exchange",1,0)</f>
        <v>0</v>
      </c>
      <c r="N130" s="27">
        <f>IF(ListForDummies!$G130="Other",1,0)</f>
        <v>0</v>
      </c>
      <c r="O130" s="27">
        <f>IF(ListForDummies!$V130=1,1,0)</f>
        <v>0</v>
      </c>
    </row>
    <row r="131" spans="1:15" x14ac:dyDescent="0.25">
      <c r="A131" s="27" t="str">
        <f>ListForDummies!A131</f>
        <v>CA-20200327-mon-3</v>
      </c>
      <c r="B131" s="27">
        <f>ListForDummies!B131</f>
        <v>1</v>
      </c>
      <c r="C131" s="27" t="e">
        <f>ListForDummies!C131</f>
        <v>#REF!</v>
      </c>
      <c r="D131" s="29">
        <f>ListForDummies!D131</f>
        <v>43917</v>
      </c>
      <c r="E131" s="27" t="str">
        <f>ListForDummies!F131</f>
        <v>CA</v>
      </c>
      <c r="F131" s="27">
        <f>IF(ListForDummies!$G131="Interest rate",1,0)</f>
        <v>0</v>
      </c>
      <c r="G131" s="27">
        <f>IF(ListForDummies!$G131="Reserve policy",1,0)</f>
        <v>0</v>
      </c>
      <c r="H131" s="27">
        <f>IF(ISERROR(ListForDummies!$H131),0,IF(ListForDummies!$H131=1,1,0))</f>
        <v>0</v>
      </c>
      <c r="I131" s="27">
        <f>IF(ISERROR(ListForDummies!$I131),0,IF(ListForDummies!$I131=1,1,0))</f>
        <v>0</v>
      </c>
      <c r="J131" s="27">
        <f>IF(ListForDummies!$G131="Lending operations",IF(AND(H131=0,I131=0),1,0),0)</f>
        <v>0</v>
      </c>
      <c r="K131" s="27">
        <f>IF(ListForDummies!$J131=1,1,0)</f>
        <v>0</v>
      </c>
      <c r="L131" s="27">
        <f>IF(ListForDummies!$K131=1,1,0)</f>
        <v>1</v>
      </c>
      <c r="M131" s="27">
        <f>IF(ListForDummies!$G131="Foreign exchange",1,0)</f>
        <v>0</v>
      </c>
      <c r="N131" s="27">
        <f>IF(ListForDummies!$G131="Other",1,0)</f>
        <v>0</v>
      </c>
      <c r="O131" s="27">
        <f>IF(ListForDummies!$V131=1,1,0)</f>
        <v>0</v>
      </c>
    </row>
    <row r="132" spans="1:15" x14ac:dyDescent="0.25">
      <c r="A132" s="27" t="str">
        <f>ListForDummies!A132</f>
        <v>CA-20200320-mon-2</v>
      </c>
      <c r="B132" s="27">
        <f>ListForDummies!B132</f>
        <v>2</v>
      </c>
      <c r="C132" s="27" t="e">
        <f>ListForDummies!C132</f>
        <v>#REF!</v>
      </c>
      <c r="D132" s="29">
        <f>ListForDummies!D132</f>
        <v>43924</v>
      </c>
      <c r="E132" s="27" t="str">
        <f>ListForDummies!F132</f>
        <v>CA</v>
      </c>
      <c r="F132" s="27">
        <f>IF(ListForDummies!$G132="Interest rate",1,0)</f>
        <v>0</v>
      </c>
      <c r="G132" s="27">
        <f>IF(ListForDummies!$G132="Reserve policy",1,0)</f>
        <v>0</v>
      </c>
      <c r="H132" s="27">
        <f>IF(ISERROR(ListForDummies!$H132),0,IF(ListForDummies!$H132=1,1,0))</f>
        <v>0</v>
      </c>
      <c r="I132" s="27">
        <f>IF(ISERROR(ListForDummies!$I132),0,IF(ListForDummies!$I132=1,1,0))</f>
        <v>0</v>
      </c>
      <c r="J132" s="27">
        <f>IF(ListForDummies!$G132="Lending operations",IF(AND(H132=0,I132=0),1,0),0)</f>
        <v>1</v>
      </c>
      <c r="K132" s="27">
        <f>IF(ListForDummies!$J132=1,1,0)</f>
        <v>0</v>
      </c>
      <c r="L132" s="27">
        <f>IF(ListForDummies!$K132=1,1,0)</f>
        <v>0</v>
      </c>
      <c r="M132" s="27">
        <f>IF(ListForDummies!$G132="Foreign exchange",1,0)</f>
        <v>0</v>
      </c>
      <c r="N132" s="27">
        <f>IF(ListForDummies!$G132="Other",1,0)</f>
        <v>0</v>
      </c>
      <c r="O132" s="27">
        <f>IF(ListForDummies!$V132=1,1,0)</f>
        <v>0</v>
      </c>
    </row>
    <row r="133" spans="1:15" x14ac:dyDescent="0.25">
      <c r="A133" s="27" t="str">
        <f>ListForDummies!A133</f>
        <v>CA-20200312-mon-1</v>
      </c>
      <c r="B133" s="27">
        <f>ListForDummies!B133</f>
        <v>4</v>
      </c>
      <c r="C133" s="27" t="e">
        <f>ListForDummies!C133</f>
        <v>#REF!</v>
      </c>
      <c r="D133" s="29">
        <f>ListForDummies!D133</f>
        <v>43936</v>
      </c>
      <c r="E133" s="27" t="str">
        <f>ListForDummies!F133</f>
        <v>CA</v>
      </c>
      <c r="F133" s="27">
        <f>IF(ListForDummies!$G133="Interest rate",1,0)</f>
        <v>0</v>
      </c>
      <c r="G133" s="27">
        <f>IF(ListForDummies!$G133="Reserve policy",1,0)</f>
        <v>0</v>
      </c>
      <c r="H133" s="27">
        <f>IF(ISERROR(ListForDummies!$H133),0,IF(ListForDummies!$H133=1,1,0))</f>
        <v>0</v>
      </c>
      <c r="I133" s="27">
        <f>IF(ISERROR(ListForDummies!$I133),0,IF(ListForDummies!$I133=1,1,0))</f>
        <v>0</v>
      </c>
      <c r="J133" s="27">
        <f>IF(ListForDummies!$G133="Lending operations",IF(AND(H133=0,I133=0),1,0),0)</f>
        <v>1</v>
      </c>
      <c r="K133" s="27">
        <f>IF(ListForDummies!$J133=1,1,0)</f>
        <v>0</v>
      </c>
      <c r="L133" s="27">
        <f>IF(ListForDummies!$K133=1,1,0)</f>
        <v>0</v>
      </c>
      <c r="M133" s="27">
        <f>IF(ListForDummies!$G133="Foreign exchange",1,0)</f>
        <v>0</v>
      </c>
      <c r="N133" s="27">
        <f>IF(ListForDummies!$G133="Other",1,0)</f>
        <v>0</v>
      </c>
      <c r="O133" s="27">
        <f>IF(ListForDummies!$V133=1,1,0)</f>
        <v>0</v>
      </c>
    </row>
    <row r="134" spans="1:15" x14ac:dyDescent="0.25">
      <c r="A134" s="27" t="str">
        <f>ListForDummies!A134</f>
        <v>CA-20200415-mon-1</v>
      </c>
      <c r="B134" s="27">
        <f>ListForDummies!B134</f>
        <v>1</v>
      </c>
      <c r="C134" s="27" t="e">
        <f>ListForDummies!C134</f>
        <v>#REF!</v>
      </c>
      <c r="D134" s="29">
        <f>ListForDummies!D134</f>
        <v>43936</v>
      </c>
      <c r="E134" s="27" t="str">
        <f>ListForDummies!F134</f>
        <v>CA</v>
      </c>
      <c r="F134" s="27">
        <f>IF(ListForDummies!$G134="Interest rate",1,0)</f>
        <v>0</v>
      </c>
      <c r="G134" s="27">
        <f>IF(ListForDummies!$G134="Reserve policy",1,0)</f>
        <v>0</v>
      </c>
      <c r="H134" s="27">
        <f>IF(ISERROR(ListForDummies!$H134),0,IF(ListForDummies!$H134=1,1,0))</f>
        <v>0</v>
      </c>
      <c r="I134" s="27">
        <f>IF(ISERROR(ListForDummies!$I134),0,IF(ListForDummies!$I134=1,1,0))</f>
        <v>0</v>
      </c>
      <c r="J134" s="27">
        <f>IF(ListForDummies!$G134="Lending operations",IF(AND(H134=0,I134=0),1,0),0)</f>
        <v>0</v>
      </c>
      <c r="K134" s="27">
        <f>IF(ListForDummies!$J134=1,1,0)</f>
        <v>0</v>
      </c>
      <c r="L134" s="27">
        <f>IF(ListForDummies!$K134=1,1,0)</f>
        <v>1</v>
      </c>
      <c r="M134" s="27">
        <f>IF(ListForDummies!$G134="Foreign exchange",1,0)</f>
        <v>0</v>
      </c>
      <c r="N134" s="27">
        <f>IF(ListForDummies!$G134="Other",1,0)</f>
        <v>0</v>
      </c>
      <c r="O134" s="27">
        <f>IF(ListForDummies!$V134=1,1,0)</f>
        <v>0</v>
      </c>
    </row>
    <row r="135" spans="1:15" x14ac:dyDescent="0.25">
      <c r="A135" s="27" t="str">
        <f>ListForDummies!A135</f>
        <v>CA-20200415-mon-2</v>
      </c>
      <c r="B135" s="27">
        <f>ListForDummies!B135</f>
        <v>1</v>
      </c>
      <c r="C135" s="27" t="e">
        <f>ListForDummies!C135</f>
        <v>#REF!</v>
      </c>
      <c r="D135" s="29">
        <f>ListForDummies!D135</f>
        <v>43936</v>
      </c>
      <c r="E135" s="27" t="str">
        <f>ListForDummies!F135</f>
        <v>CA</v>
      </c>
      <c r="F135" s="27">
        <f>IF(ListForDummies!$G135="Interest rate",1,0)</f>
        <v>0</v>
      </c>
      <c r="G135" s="27">
        <f>IF(ListForDummies!$G135="Reserve policy",1,0)</f>
        <v>0</v>
      </c>
      <c r="H135" s="27">
        <f>IF(ISERROR(ListForDummies!$H135),0,IF(ListForDummies!$H135=1,1,0))</f>
        <v>0</v>
      </c>
      <c r="I135" s="27">
        <f>IF(ISERROR(ListForDummies!$I135),0,IF(ListForDummies!$I135=1,1,0))</f>
        <v>0</v>
      </c>
      <c r="J135" s="27">
        <f>IF(ListForDummies!$G135="Lending operations",IF(AND(H135=0,I135=0),1,0),0)</f>
        <v>0</v>
      </c>
      <c r="K135" s="27">
        <f>IF(ListForDummies!$J135=1,1,0)</f>
        <v>1</v>
      </c>
      <c r="L135" s="27">
        <f>IF(ListForDummies!$K135=1,1,0)</f>
        <v>0</v>
      </c>
      <c r="M135" s="27">
        <f>IF(ListForDummies!$G135="Foreign exchange",1,0)</f>
        <v>0</v>
      </c>
      <c r="N135" s="27">
        <f>IF(ListForDummies!$G135="Other",1,0)</f>
        <v>0</v>
      </c>
      <c r="O135" s="27">
        <f>IF(ListForDummies!$V135=1,1,0)</f>
        <v>0</v>
      </c>
    </row>
    <row r="136" spans="1:15" x14ac:dyDescent="0.25">
      <c r="A136" s="27" t="str">
        <f>ListForDummies!A136</f>
        <v>CA-20200415-mon-3</v>
      </c>
      <c r="B136" s="27">
        <f>ListForDummies!B136</f>
        <v>1</v>
      </c>
      <c r="C136" s="27" t="e">
        <f>ListForDummies!C136</f>
        <v>#REF!</v>
      </c>
      <c r="D136" s="29">
        <f>ListForDummies!D136</f>
        <v>43936</v>
      </c>
      <c r="E136" s="27" t="str">
        <f>ListForDummies!F136</f>
        <v>CA</v>
      </c>
      <c r="F136" s="27">
        <f>IF(ListForDummies!$G136="Interest rate",1,0)</f>
        <v>0</v>
      </c>
      <c r="G136" s="27">
        <f>IF(ListForDummies!$G136="Reserve policy",1,0)</f>
        <v>0</v>
      </c>
      <c r="H136" s="27">
        <f>IF(ISERROR(ListForDummies!$H136),0,IF(ListForDummies!$H136=1,1,0))</f>
        <v>0</v>
      </c>
      <c r="I136" s="27">
        <f>IF(ISERROR(ListForDummies!$I136),0,IF(ListForDummies!$I136=1,1,0))</f>
        <v>0</v>
      </c>
      <c r="J136" s="27">
        <f>IF(ListForDummies!$G136="Lending operations",IF(AND(H136=0,I136=0),1,0),0)</f>
        <v>0</v>
      </c>
      <c r="K136" s="27">
        <f>IF(ListForDummies!$J136=1,1,0)</f>
        <v>0</v>
      </c>
      <c r="L136" s="27">
        <f>IF(ListForDummies!$K136=1,1,0)</f>
        <v>1</v>
      </c>
      <c r="M136" s="27">
        <f>IF(ListForDummies!$G136="Foreign exchange",1,0)</f>
        <v>0</v>
      </c>
      <c r="N136" s="27">
        <f>IF(ListForDummies!$G136="Other",1,0)</f>
        <v>0</v>
      </c>
      <c r="O136" s="27">
        <f>IF(ListForDummies!$V136=1,1,0)</f>
        <v>0</v>
      </c>
    </row>
    <row r="137" spans="1:15" x14ac:dyDescent="0.25">
      <c r="A137" s="27" t="str">
        <f>ListForDummies!A137</f>
        <v>CA-20200304-mon-1</v>
      </c>
      <c r="B137" s="27">
        <f>ListForDummies!B137</f>
        <v>4</v>
      </c>
      <c r="C137" s="27" t="e">
        <f>ListForDummies!C137</f>
        <v>#REF!</v>
      </c>
      <c r="D137" s="29">
        <f>ListForDummies!D137</f>
        <v>43936</v>
      </c>
      <c r="E137" s="27" t="str">
        <f>ListForDummies!F137</f>
        <v>CA</v>
      </c>
      <c r="F137" s="27">
        <f>IF(ListForDummies!$G137="Interest rate",1,0)</f>
        <v>1</v>
      </c>
      <c r="G137" s="27">
        <f>IF(ListForDummies!$G137="Reserve policy",1,0)</f>
        <v>0</v>
      </c>
      <c r="H137" s="27">
        <f>IF(ISERROR(ListForDummies!$H137),0,IF(ListForDummies!$H137=1,1,0))</f>
        <v>0</v>
      </c>
      <c r="I137" s="27">
        <f>IF(ISERROR(ListForDummies!$I137),0,IF(ListForDummies!$I137=1,1,0))</f>
        <v>0</v>
      </c>
      <c r="J137" s="27">
        <f>IF(ListForDummies!$G137="Lending operations",IF(AND(H137=0,I137=0),1,0),0)</f>
        <v>0</v>
      </c>
      <c r="K137" s="27">
        <f>IF(ListForDummies!$J137=1,1,0)</f>
        <v>0</v>
      </c>
      <c r="L137" s="27">
        <f>IF(ListForDummies!$K137=1,1,0)</f>
        <v>0</v>
      </c>
      <c r="M137" s="27">
        <f>IF(ListForDummies!$G137="Foreign exchange",1,0)</f>
        <v>0</v>
      </c>
      <c r="N137" s="27">
        <f>IF(ListForDummies!$G137="Other",1,0)</f>
        <v>0</v>
      </c>
      <c r="O137" s="27">
        <f>IF(ListForDummies!$V137=1,1,0)</f>
        <v>0</v>
      </c>
    </row>
    <row r="138" spans="1:15" x14ac:dyDescent="0.25">
      <c r="A138" s="27" t="str">
        <f>ListForDummies!A138</f>
        <v>CA-20200319-mon-1</v>
      </c>
      <c r="B138" s="27">
        <f>ListForDummies!B138</f>
        <v>2</v>
      </c>
      <c r="C138" s="27" t="e">
        <f>ListForDummies!C138</f>
        <v>#REF!</v>
      </c>
      <c r="D138" s="29">
        <f>ListForDummies!D138</f>
        <v>43945</v>
      </c>
      <c r="E138" s="27" t="str">
        <f>ListForDummies!F138</f>
        <v>CA</v>
      </c>
      <c r="F138" s="27">
        <f>IF(ListForDummies!$G138="Interest rate",1,0)</f>
        <v>0</v>
      </c>
      <c r="G138" s="27">
        <f>IF(ListForDummies!$G138="Reserve policy",1,0)</f>
        <v>0</v>
      </c>
      <c r="H138" s="27">
        <f>IF(ISERROR(ListForDummies!$H138),0,IF(ListForDummies!$H138=1,1,0))</f>
        <v>0</v>
      </c>
      <c r="I138" s="27">
        <f>IF(ISERROR(ListForDummies!$I138),0,IF(ListForDummies!$I138=1,1,0))</f>
        <v>0</v>
      </c>
      <c r="J138" s="27">
        <f>IF(ListForDummies!$G138="Lending operations",IF(AND(H138=0,I138=0),1,0),0)</f>
        <v>1</v>
      </c>
      <c r="K138" s="27">
        <f>IF(ListForDummies!$J138=1,1,0)</f>
        <v>0</v>
      </c>
      <c r="L138" s="27">
        <f>IF(ListForDummies!$K138=1,1,0)</f>
        <v>0</v>
      </c>
      <c r="M138" s="27">
        <f>IF(ListForDummies!$G138="Foreign exchange",1,0)</f>
        <v>0</v>
      </c>
      <c r="N138" s="27">
        <f>IF(ListForDummies!$G138="Other",1,0)</f>
        <v>0</v>
      </c>
      <c r="O138" s="27">
        <f>IF(ListForDummies!$V138=1,1,0)</f>
        <v>0</v>
      </c>
    </row>
    <row r="139" spans="1:15" x14ac:dyDescent="0.25">
      <c r="A139" s="27" t="str">
        <f>ListForDummies!A139</f>
        <v>CA-20200327-mon-3</v>
      </c>
      <c r="B139" s="27">
        <f>ListForDummies!B139</f>
        <v>2</v>
      </c>
      <c r="C139" s="27" t="e">
        <f>ListForDummies!C139</f>
        <v>#REF!</v>
      </c>
      <c r="D139" s="29">
        <f>ListForDummies!D139</f>
        <v>43971</v>
      </c>
      <c r="E139" s="27" t="str">
        <f>ListForDummies!F139</f>
        <v>CA</v>
      </c>
      <c r="F139" s="27">
        <f>IF(ListForDummies!$G139="Interest rate",1,0)</f>
        <v>0</v>
      </c>
      <c r="G139" s="27">
        <f>IF(ListForDummies!$G139="Reserve policy",1,0)</f>
        <v>0</v>
      </c>
      <c r="H139" s="27">
        <f>IF(ISERROR(ListForDummies!$H139),0,IF(ListForDummies!$H139=1,1,0))</f>
        <v>0</v>
      </c>
      <c r="I139" s="27">
        <f>IF(ISERROR(ListForDummies!$I139),0,IF(ListForDummies!$I139=1,1,0))</f>
        <v>0</v>
      </c>
      <c r="J139" s="27">
        <f>IF(ListForDummies!$G139="Lending operations",IF(AND(H139=0,I139=0),1,0),0)</f>
        <v>0</v>
      </c>
      <c r="K139" s="27">
        <f>IF(ListForDummies!$J139=1,1,0)</f>
        <v>0</v>
      </c>
      <c r="L139" s="27">
        <f>IF(ListForDummies!$K139=1,1,0)</f>
        <v>1</v>
      </c>
      <c r="M139" s="27">
        <f>IF(ListForDummies!$G139="Foreign exchange",1,0)</f>
        <v>0</v>
      </c>
      <c r="N139" s="27">
        <f>IF(ListForDummies!$G139="Other",1,0)</f>
        <v>0</v>
      </c>
      <c r="O139" s="27">
        <f>IF(ListForDummies!$V139=1,1,0)</f>
        <v>0</v>
      </c>
    </row>
    <row r="140" spans="1:15" x14ac:dyDescent="0.25">
      <c r="A140" s="27" t="str">
        <f>ListForDummies!A140</f>
        <v>CA-20200312-mon-1</v>
      </c>
      <c r="B140" s="27">
        <f>ListForDummies!B140</f>
        <v>5</v>
      </c>
      <c r="C140" s="27" t="e">
        <f>ListForDummies!C140</f>
        <v>#REF!</v>
      </c>
      <c r="D140" s="29">
        <f>ListForDummies!D140</f>
        <v>43985</v>
      </c>
      <c r="E140" s="27" t="str">
        <f>ListForDummies!F140</f>
        <v>CA</v>
      </c>
      <c r="F140" s="27">
        <f>IF(ListForDummies!$G140="Interest rate",1,0)</f>
        <v>0</v>
      </c>
      <c r="G140" s="27">
        <f>IF(ListForDummies!$G140="Reserve policy",1,0)</f>
        <v>0</v>
      </c>
      <c r="H140" s="27">
        <f>IF(ISERROR(ListForDummies!$H140),0,IF(ListForDummies!$H140=1,1,0))</f>
        <v>0</v>
      </c>
      <c r="I140" s="27">
        <f>IF(ISERROR(ListForDummies!$I140),0,IF(ListForDummies!$I140=1,1,0))</f>
        <v>0</v>
      </c>
      <c r="J140" s="27">
        <f>IF(ListForDummies!$G140="Lending operations",IF(AND(H140=0,I140=0),1,0),0)</f>
        <v>1</v>
      </c>
      <c r="K140" s="27">
        <f>IF(ListForDummies!$J140=1,1,0)</f>
        <v>0</v>
      </c>
      <c r="L140" s="27">
        <f>IF(ListForDummies!$K140=1,1,0)</f>
        <v>0</v>
      </c>
      <c r="M140" s="27">
        <f>IF(ListForDummies!$G140="Foreign exchange",1,0)</f>
        <v>0</v>
      </c>
      <c r="N140" s="27">
        <f>IF(ListForDummies!$G140="Other",1,0)</f>
        <v>0</v>
      </c>
      <c r="O140" s="27">
        <f>IF(ListForDummies!$V140=1,1,0)</f>
        <v>1</v>
      </c>
    </row>
    <row r="141" spans="1:15" x14ac:dyDescent="0.25">
      <c r="A141" s="27" t="str">
        <f>ListForDummies!A141</f>
        <v>CA-20200313-mon-2</v>
      </c>
      <c r="B141" s="27">
        <f>ListForDummies!B141</f>
        <v>2</v>
      </c>
      <c r="C141" s="27" t="e">
        <f>ListForDummies!C141</f>
        <v>#REF!</v>
      </c>
      <c r="D141" s="29">
        <f>ListForDummies!D141</f>
        <v>43985</v>
      </c>
      <c r="E141" s="27" t="str">
        <f>ListForDummies!F141</f>
        <v>CA</v>
      </c>
      <c r="F141" s="27">
        <f>IF(ListForDummies!$G141="Interest rate",1,0)</f>
        <v>0</v>
      </c>
      <c r="G141" s="27">
        <f>IF(ListForDummies!$G141="Reserve policy",1,0)</f>
        <v>0</v>
      </c>
      <c r="H141" s="27">
        <f>IF(ISERROR(ListForDummies!$H141),0,IF(ListForDummies!$H141=1,1,0))</f>
        <v>0</v>
      </c>
      <c r="I141" s="27">
        <f>IF(ISERROR(ListForDummies!$I141),0,IF(ListForDummies!$I141=1,1,0))</f>
        <v>0</v>
      </c>
      <c r="J141" s="27">
        <f>IF(ListForDummies!$G141="Lending operations",IF(AND(H141=0,I141=0),1,0),0)</f>
        <v>0</v>
      </c>
      <c r="K141" s="27">
        <f>IF(ListForDummies!$J141=1,1,0)</f>
        <v>1</v>
      </c>
      <c r="L141" s="27">
        <f>IF(ListForDummies!$K141=1,1,0)</f>
        <v>0</v>
      </c>
      <c r="M141" s="27">
        <f>IF(ListForDummies!$G141="Foreign exchange",1,0)</f>
        <v>0</v>
      </c>
      <c r="N141" s="27">
        <f>IF(ListForDummies!$G141="Other",1,0)</f>
        <v>0</v>
      </c>
      <c r="O141" s="27">
        <f>IF(ListForDummies!$V141=1,1,0)</f>
        <v>1</v>
      </c>
    </row>
    <row r="142" spans="1:15" x14ac:dyDescent="0.25">
      <c r="A142" s="27" t="str">
        <f>ListForDummies!A142</f>
        <v>CA-20200304-mon-1</v>
      </c>
      <c r="B142" s="27">
        <f>ListForDummies!B142</f>
        <v>5</v>
      </c>
      <c r="C142" s="27" t="e">
        <f>ListForDummies!C142</f>
        <v>#REF!</v>
      </c>
      <c r="D142" s="29">
        <f>ListForDummies!D142</f>
        <v>43985</v>
      </c>
      <c r="E142" s="27" t="str">
        <f>ListForDummies!F142</f>
        <v>CA</v>
      </c>
      <c r="F142" s="27">
        <f>IF(ListForDummies!$G142="Interest rate",1,0)</f>
        <v>1</v>
      </c>
      <c r="G142" s="27">
        <f>IF(ListForDummies!$G142="Reserve policy",1,0)</f>
        <v>0</v>
      </c>
      <c r="H142" s="27">
        <f>IF(ISERROR(ListForDummies!$H142),0,IF(ListForDummies!$H142=1,1,0))</f>
        <v>0</v>
      </c>
      <c r="I142" s="27">
        <f>IF(ISERROR(ListForDummies!$I142),0,IF(ListForDummies!$I142=1,1,0))</f>
        <v>0</v>
      </c>
      <c r="J142" s="27">
        <f>IF(ListForDummies!$G142="Lending operations",IF(AND(H142=0,I142=0),1,0),0)</f>
        <v>0</v>
      </c>
      <c r="K142" s="27">
        <f>IF(ListForDummies!$J142=1,1,0)</f>
        <v>0</v>
      </c>
      <c r="L142" s="27">
        <f>IF(ListForDummies!$K142=1,1,0)</f>
        <v>0</v>
      </c>
      <c r="M142" s="27">
        <f>IF(ListForDummies!$G142="Foreign exchange",1,0)</f>
        <v>0</v>
      </c>
      <c r="N142" s="27">
        <f>IF(ListForDummies!$G142="Other",1,0)</f>
        <v>0</v>
      </c>
      <c r="O142" s="27">
        <f>IF(ListForDummies!$V142=1,1,0)</f>
        <v>0</v>
      </c>
    </row>
    <row r="143" spans="1:15" x14ac:dyDescent="0.25">
      <c r="A143" s="27" t="str">
        <f>ListForDummies!A143</f>
        <v>CA-20200304-mon-1</v>
      </c>
      <c r="B143" s="27">
        <f>ListForDummies!B143</f>
        <v>6</v>
      </c>
      <c r="C143" s="27" t="e">
        <f>ListForDummies!C143</f>
        <v>#REF!</v>
      </c>
      <c r="D143" s="29">
        <f>ListForDummies!D143</f>
        <v>44027</v>
      </c>
      <c r="E143" s="27" t="str">
        <f>ListForDummies!F143</f>
        <v>CA</v>
      </c>
      <c r="F143" s="27">
        <f>IF(ListForDummies!$G143="Interest rate",1,0)</f>
        <v>1</v>
      </c>
      <c r="G143" s="27">
        <f>IF(ListForDummies!$G143="Reserve policy",1,0)</f>
        <v>0</v>
      </c>
      <c r="H143" s="27">
        <f>IF(ISERROR(ListForDummies!$H143),0,IF(ListForDummies!$H143=1,1,0))</f>
        <v>0</v>
      </c>
      <c r="I143" s="27">
        <f>IF(ISERROR(ListForDummies!$I143),0,IF(ListForDummies!$I143=1,1,0))</f>
        <v>0</v>
      </c>
      <c r="J143" s="27">
        <f>IF(ListForDummies!$G143="Lending operations",IF(AND(H143=0,I143=0),1,0),0)</f>
        <v>0</v>
      </c>
      <c r="K143" s="27">
        <f>IF(ListForDummies!$J143=1,1,0)</f>
        <v>0</v>
      </c>
      <c r="L143" s="27">
        <f>IF(ListForDummies!$K143=1,1,0)</f>
        <v>0</v>
      </c>
      <c r="M143" s="27">
        <f>IF(ListForDummies!$G143="Foreign exchange",1,0)</f>
        <v>0</v>
      </c>
      <c r="N143" s="27">
        <f>IF(ListForDummies!$G143="Other",1,0)</f>
        <v>0</v>
      </c>
      <c r="O143" s="27">
        <f>IF(ListForDummies!$V143=1,1,0)</f>
        <v>0</v>
      </c>
    </row>
    <row r="144" spans="1:15" x14ac:dyDescent="0.25">
      <c r="A144" s="27" t="str">
        <f>ListForDummies!A144</f>
        <v>CA-20200720-mon-1</v>
      </c>
      <c r="B144" s="27">
        <f>ListForDummies!B144</f>
        <v>1</v>
      </c>
      <c r="C144" s="27" t="e">
        <f>ListForDummies!C144</f>
        <v>#REF!</v>
      </c>
      <c r="D144" s="29">
        <f>ListForDummies!D144</f>
        <v>44032</v>
      </c>
      <c r="E144" s="27" t="str">
        <f>ListForDummies!F144</f>
        <v>CA</v>
      </c>
      <c r="F144" s="27">
        <f>IF(ListForDummies!$G144="Interest rate",1,0)</f>
        <v>0</v>
      </c>
      <c r="G144" s="27">
        <f>IF(ListForDummies!$G144="Reserve policy",1,0)</f>
        <v>0</v>
      </c>
      <c r="H144" s="27">
        <f>IF(ISERROR(ListForDummies!$H144),0,IF(ListForDummies!$H144=1,1,0))</f>
        <v>0</v>
      </c>
      <c r="I144" s="27">
        <f>IF(ISERROR(ListForDummies!$I144),0,IF(ListForDummies!$I144=1,1,0))</f>
        <v>0</v>
      </c>
      <c r="J144" s="27">
        <f>IF(ListForDummies!$G144="Lending operations",IF(AND(H144=0,I144=0),1,0),0)</f>
        <v>1</v>
      </c>
      <c r="K144" s="27">
        <f>IF(ListForDummies!$J144=1,1,0)</f>
        <v>0</v>
      </c>
      <c r="L144" s="27">
        <f>IF(ListForDummies!$K144=1,1,0)</f>
        <v>0</v>
      </c>
      <c r="M144" s="27">
        <f>IF(ListForDummies!$G144="Foreign exchange",1,0)</f>
        <v>0</v>
      </c>
      <c r="N144" s="27">
        <f>IF(ListForDummies!$G144="Other",1,0)</f>
        <v>0</v>
      </c>
      <c r="O144" s="27">
        <f>IF(ListForDummies!$V144=1,1,0)</f>
        <v>0</v>
      </c>
    </row>
    <row r="145" spans="1:15" x14ac:dyDescent="0.25">
      <c r="A145" s="27" t="str">
        <f>ListForDummies!A145</f>
        <v>CA-20200324-mon-1</v>
      </c>
      <c r="B145" s="27">
        <f>ListForDummies!B145</f>
        <v>2</v>
      </c>
      <c r="C145" s="27" t="e">
        <f>ListForDummies!C145</f>
        <v>#REF!</v>
      </c>
      <c r="D145" s="29">
        <f>ListForDummies!D145</f>
        <v>44033</v>
      </c>
      <c r="E145" s="27" t="str">
        <f>ListForDummies!F145</f>
        <v>CA</v>
      </c>
      <c r="F145" s="27">
        <f>IF(ListForDummies!$G145="Interest rate",1,0)</f>
        <v>0</v>
      </c>
      <c r="G145" s="27">
        <f>IF(ListForDummies!$G145="Reserve policy",1,0)</f>
        <v>0</v>
      </c>
      <c r="H145" s="27">
        <f>IF(ISERROR(ListForDummies!$H145),0,IF(ListForDummies!$H145=1,1,0))</f>
        <v>0</v>
      </c>
      <c r="I145" s="27">
        <f>IF(ISERROR(ListForDummies!$I145),0,IF(ListForDummies!$I145=1,1,0))</f>
        <v>0</v>
      </c>
      <c r="J145" s="27">
        <f>IF(ListForDummies!$G145="Lending operations",IF(AND(H145=0,I145=0),1,0),0)</f>
        <v>0</v>
      </c>
      <c r="K145" s="27">
        <f>IF(ListForDummies!$J145=1,1,0)</f>
        <v>0</v>
      </c>
      <c r="L145" s="27">
        <f>IF(ListForDummies!$K145=1,1,0)</f>
        <v>1</v>
      </c>
      <c r="M145" s="27">
        <f>IF(ListForDummies!$G145="Foreign exchange",1,0)</f>
        <v>0</v>
      </c>
      <c r="N145" s="27">
        <f>IF(ListForDummies!$G145="Other",1,0)</f>
        <v>0</v>
      </c>
      <c r="O145" s="27">
        <f>IF(ListForDummies!$V145=1,1,0)</f>
        <v>1</v>
      </c>
    </row>
    <row r="146" spans="1:15" x14ac:dyDescent="0.25">
      <c r="A146" s="27" t="str">
        <f>ListForDummies!A146</f>
        <v>CA-20200415-mon-3</v>
      </c>
      <c r="B146" s="27">
        <f>ListForDummies!B146</f>
        <v>2</v>
      </c>
      <c r="C146" s="27" t="e">
        <f>ListForDummies!C146</f>
        <v>#REF!</v>
      </c>
      <c r="D146" s="29">
        <f>ListForDummies!D146</f>
        <v>44033</v>
      </c>
      <c r="E146" s="27" t="str">
        <f>ListForDummies!F146</f>
        <v>CA</v>
      </c>
      <c r="F146" s="27">
        <f>IF(ListForDummies!$G146="Interest rate",1,0)</f>
        <v>0</v>
      </c>
      <c r="G146" s="27">
        <f>IF(ListForDummies!$G146="Reserve policy",1,0)</f>
        <v>0</v>
      </c>
      <c r="H146" s="27">
        <f>IF(ISERROR(ListForDummies!$H146),0,IF(ListForDummies!$H146=1,1,0))</f>
        <v>0</v>
      </c>
      <c r="I146" s="27">
        <f>IF(ISERROR(ListForDummies!$I146),0,IF(ListForDummies!$I146=1,1,0))</f>
        <v>0</v>
      </c>
      <c r="J146" s="27">
        <f>IF(ListForDummies!$G146="Lending operations",IF(AND(H146=0,I146=0),1,0),0)</f>
        <v>0</v>
      </c>
      <c r="K146" s="27">
        <f>IF(ListForDummies!$J146=1,1,0)</f>
        <v>0</v>
      </c>
      <c r="L146" s="27">
        <f>IF(ListForDummies!$K146=1,1,0)</f>
        <v>1</v>
      </c>
      <c r="M146" s="27">
        <f>IF(ListForDummies!$G146="Foreign exchange",1,0)</f>
        <v>0</v>
      </c>
      <c r="N146" s="27">
        <f>IF(ListForDummies!$G146="Other",1,0)</f>
        <v>0</v>
      </c>
      <c r="O146" s="27">
        <f>IF(ListForDummies!$V146=1,1,0)</f>
        <v>1</v>
      </c>
    </row>
    <row r="147" spans="1:15" x14ac:dyDescent="0.25">
      <c r="A147" s="27" t="str">
        <f>ListForDummies!A147</f>
        <v>CA-20200415-mon-3</v>
      </c>
      <c r="B147" s="27">
        <f>ListForDummies!B147</f>
        <v>3</v>
      </c>
      <c r="C147" s="27" t="e">
        <f>ListForDummies!C147</f>
        <v>#REF!</v>
      </c>
      <c r="D147" s="29">
        <f>ListForDummies!D147</f>
        <v>44033</v>
      </c>
      <c r="E147" s="27" t="str">
        <f>ListForDummies!F147</f>
        <v>CA</v>
      </c>
      <c r="F147" s="27">
        <f>IF(ListForDummies!$G147="Interest rate",1,0)</f>
        <v>0</v>
      </c>
      <c r="G147" s="27">
        <f>IF(ListForDummies!$G147="Reserve policy",1,0)</f>
        <v>0</v>
      </c>
      <c r="H147" s="27">
        <f>IF(ISERROR(ListForDummies!$H147),0,IF(ListForDummies!$H147=1,1,0))</f>
        <v>0</v>
      </c>
      <c r="I147" s="27">
        <f>IF(ISERROR(ListForDummies!$I147),0,IF(ListForDummies!$I147=1,1,0))</f>
        <v>0</v>
      </c>
      <c r="J147" s="27">
        <f>IF(ListForDummies!$G147="Lending operations",IF(AND(H147=0,I147=0),1,0),0)</f>
        <v>0</v>
      </c>
      <c r="K147" s="27">
        <f>IF(ListForDummies!$J147=1,1,0)</f>
        <v>0</v>
      </c>
      <c r="L147" s="27">
        <f>IF(ListForDummies!$K147=1,1,0)</f>
        <v>1</v>
      </c>
      <c r="M147" s="27">
        <f>IF(ListForDummies!$G147="Foreign exchange",1,0)</f>
        <v>0</v>
      </c>
      <c r="N147" s="27">
        <f>IF(ListForDummies!$G147="Other",1,0)</f>
        <v>0</v>
      </c>
      <c r="O147" s="27">
        <f>IF(ListForDummies!$V147=1,1,0)</f>
        <v>1</v>
      </c>
    </row>
    <row r="148" spans="1:15" x14ac:dyDescent="0.25">
      <c r="A148" s="27" t="str">
        <f>ListForDummies!A148</f>
        <v>CA-20200318-mon-1</v>
      </c>
      <c r="B148" s="27">
        <f>ListForDummies!B148</f>
        <v>2</v>
      </c>
      <c r="C148" s="27" t="e">
        <f>ListForDummies!C148</f>
        <v>#REF!</v>
      </c>
      <c r="D148" s="29">
        <f>ListForDummies!D148</f>
        <v>44053</v>
      </c>
      <c r="E148" s="27" t="str">
        <f>ListForDummies!F148</f>
        <v>CA</v>
      </c>
      <c r="F148" s="27">
        <f>IF(ListForDummies!$G148="Interest rate",1,0)</f>
        <v>0</v>
      </c>
      <c r="G148" s="27">
        <f>IF(ListForDummies!$G148="Reserve policy",1,0)</f>
        <v>0</v>
      </c>
      <c r="H148" s="27">
        <f>IF(ISERROR(ListForDummies!$H148),0,IF(ListForDummies!$H148=1,1,0))</f>
        <v>0</v>
      </c>
      <c r="I148" s="27">
        <f>IF(ISERROR(ListForDummies!$I148),0,IF(ListForDummies!$I148=1,1,0))</f>
        <v>0</v>
      </c>
      <c r="J148" s="27">
        <f>IF(ListForDummies!$G148="Lending operations",IF(AND(H148=0,I148=0),1,0),0)</f>
        <v>1</v>
      </c>
      <c r="K148" s="27">
        <f>IF(ListForDummies!$J148=1,1,0)</f>
        <v>0</v>
      </c>
      <c r="L148" s="27">
        <f>IF(ListForDummies!$K148=1,1,0)</f>
        <v>0</v>
      </c>
      <c r="M148" s="27">
        <f>IF(ListForDummies!$G148="Foreign exchange",1,0)</f>
        <v>0</v>
      </c>
      <c r="N148" s="27">
        <f>IF(ListForDummies!$G148="Other",1,0)</f>
        <v>0</v>
      </c>
      <c r="O148" s="27">
        <f>IF(ListForDummies!$V148=1,1,0)</f>
        <v>1</v>
      </c>
    </row>
    <row r="149" spans="1:15" x14ac:dyDescent="0.25">
      <c r="A149" s="27" t="str">
        <f>ListForDummies!A149</f>
        <v>CA-20200304-mon-1</v>
      </c>
      <c r="B149" s="27">
        <f>ListForDummies!B149</f>
        <v>7</v>
      </c>
      <c r="C149" s="27" t="e">
        <f>ListForDummies!C149</f>
        <v>#REF!</v>
      </c>
      <c r="D149" s="29">
        <f>ListForDummies!D149</f>
        <v>44083</v>
      </c>
      <c r="E149" s="27" t="str">
        <f>ListForDummies!F149</f>
        <v>CA</v>
      </c>
      <c r="F149" s="27">
        <f>IF(ListForDummies!$G149="Interest rate",1,0)</f>
        <v>1</v>
      </c>
      <c r="G149" s="27">
        <f>IF(ListForDummies!$G149="Reserve policy",1,0)</f>
        <v>0</v>
      </c>
      <c r="H149" s="27">
        <f>IF(ISERROR(ListForDummies!$H149),0,IF(ListForDummies!$H149=1,1,0))</f>
        <v>0</v>
      </c>
      <c r="I149" s="27">
        <f>IF(ISERROR(ListForDummies!$I149),0,IF(ListForDummies!$I149=1,1,0))</f>
        <v>0</v>
      </c>
      <c r="J149" s="27">
        <f>IF(ListForDummies!$G149="Lending operations",IF(AND(H149=0,I149=0),1,0),0)</f>
        <v>0</v>
      </c>
      <c r="K149" s="27">
        <f>IF(ListForDummies!$J149=1,1,0)</f>
        <v>0</v>
      </c>
      <c r="L149" s="27">
        <f>IF(ListForDummies!$K149=1,1,0)</f>
        <v>0</v>
      </c>
      <c r="M149" s="27">
        <f>IF(ListForDummies!$G149="Foreign exchange",1,0)</f>
        <v>0</v>
      </c>
      <c r="N149" s="27">
        <f>IF(ListForDummies!$G149="Other",1,0)</f>
        <v>0</v>
      </c>
      <c r="O149" s="27">
        <f>IF(ListForDummies!$V149=1,1,0)</f>
        <v>0</v>
      </c>
    </row>
    <row r="150" spans="1:15" x14ac:dyDescent="0.25">
      <c r="A150" s="27" t="str">
        <f>ListForDummies!A150</f>
        <v>CA-20200324-mon-1</v>
      </c>
      <c r="B150" s="27">
        <f>ListForDummies!B150</f>
        <v>3</v>
      </c>
      <c r="C150" s="27" t="e">
        <f>ListForDummies!C150</f>
        <v>#REF!</v>
      </c>
      <c r="D150" s="29">
        <f>ListForDummies!D150</f>
        <v>44089</v>
      </c>
      <c r="E150" s="27" t="str">
        <f>ListForDummies!F150</f>
        <v>CA</v>
      </c>
      <c r="F150" s="27">
        <f>IF(ListForDummies!$G150="Interest rate",1,0)</f>
        <v>0</v>
      </c>
      <c r="G150" s="27">
        <f>IF(ListForDummies!$G150="Reserve policy",1,0)</f>
        <v>0</v>
      </c>
      <c r="H150" s="27">
        <f>IF(ISERROR(ListForDummies!$H150),0,IF(ListForDummies!$H150=1,1,0))</f>
        <v>0</v>
      </c>
      <c r="I150" s="27">
        <f>IF(ISERROR(ListForDummies!$I150),0,IF(ListForDummies!$I150=1,1,0))</f>
        <v>0</v>
      </c>
      <c r="J150" s="27">
        <f>IF(ListForDummies!$G150="Lending operations",IF(AND(H150=0,I150=0),1,0),0)</f>
        <v>0</v>
      </c>
      <c r="K150" s="27">
        <f>IF(ListForDummies!$J150=1,1,0)</f>
        <v>0</v>
      </c>
      <c r="L150" s="27">
        <f>IF(ListForDummies!$K150=1,1,0)</f>
        <v>1</v>
      </c>
      <c r="M150" s="27">
        <f>IF(ListForDummies!$G150="Foreign exchange",1,0)</f>
        <v>0</v>
      </c>
      <c r="N150" s="27">
        <f>IF(ListForDummies!$G150="Other",1,0)</f>
        <v>0</v>
      </c>
      <c r="O150" s="27">
        <f>IF(ListForDummies!$V150=1,1,0)</f>
        <v>1</v>
      </c>
    </row>
    <row r="151" spans="1:15" x14ac:dyDescent="0.25">
      <c r="A151" s="27" t="str">
        <f>ListForDummies!A151</f>
        <v>CA-20200415-mon-3</v>
      </c>
      <c r="B151" s="27">
        <f>ListForDummies!B151</f>
        <v>4</v>
      </c>
      <c r="C151" s="27" t="e">
        <f>ListForDummies!C151</f>
        <v>#REF!</v>
      </c>
      <c r="D151" s="29">
        <f>ListForDummies!D151</f>
        <v>44089</v>
      </c>
      <c r="E151" s="27" t="str">
        <f>ListForDummies!F151</f>
        <v>CA</v>
      </c>
      <c r="F151" s="27">
        <f>IF(ListForDummies!$G151="Interest rate",1,0)</f>
        <v>0</v>
      </c>
      <c r="G151" s="27">
        <f>IF(ListForDummies!$G151="Reserve policy",1,0)</f>
        <v>0</v>
      </c>
      <c r="H151" s="27">
        <f>IF(ISERROR(ListForDummies!$H151),0,IF(ListForDummies!$H151=1,1,0))</f>
        <v>0</v>
      </c>
      <c r="I151" s="27">
        <f>IF(ISERROR(ListForDummies!$I151),0,IF(ListForDummies!$I151=1,1,0))</f>
        <v>0</v>
      </c>
      <c r="J151" s="27">
        <f>IF(ListForDummies!$G151="Lending operations",IF(AND(H151=0,I151=0),1,0),0)</f>
        <v>0</v>
      </c>
      <c r="K151" s="27">
        <f>IF(ListForDummies!$J151=1,1,0)</f>
        <v>0</v>
      </c>
      <c r="L151" s="27">
        <f>IF(ListForDummies!$K151=1,1,0)</f>
        <v>1</v>
      </c>
      <c r="M151" s="27">
        <f>IF(ListForDummies!$G151="Foreign exchange",1,0)</f>
        <v>0</v>
      </c>
      <c r="N151" s="27">
        <f>IF(ListForDummies!$G151="Other",1,0)</f>
        <v>0</v>
      </c>
      <c r="O151" s="27">
        <f>IF(ListForDummies!$V151=1,1,0)</f>
        <v>1</v>
      </c>
    </row>
    <row r="152" spans="1:15" x14ac:dyDescent="0.25">
      <c r="A152" s="27" t="str">
        <f>ListForDummies!A152</f>
        <v>CA-20200304-mon-1</v>
      </c>
      <c r="B152" s="27">
        <f>ListForDummies!B152</f>
        <v>8</v>
      </c>
      <c r="C152" s="27" t="e">
        <f>ListForDummies!C152</f>
        <v>#REF!</v>
      </c>
      <c r="D152" s="29">
        <f>ListForDummies!D152</f>
        <v>44132</v>
      </c>
      <c r="E152" s="27" t="str">
        <f>ListForDummies!F152</f>
        <v>CA</v>
      </c>
      <c r="F152" s="27">
        <f>IF(ListForDummies!$G152="Interest rate",1,0)</f>
        <v>1</v>
      </c>
      <c r="G152" s="27">
        <f>IF(ListForDummies!$G152="Reserve policy",1,0)</f>
        <v>0</v>
      </c>
      <c r="H152" s="27">
        <f>IF(ISERROR(ListForDummies!$H152),0,IF(ListForDummies!$H152=1,1,0))</f>
        <v>0</v>
      </c>
      <c r="I152" s="27">
        <f>IF(ISERROR(ListForDummies!$I152),0,IF(ListForDummies!$I152=1,1,0))</f>
        <v>0</v>
      </c>
      <c r="J152" s="27">
        <f>IF(ListForDummies!$G152="Lending operations",IF(AND(H152=0,I152=0),1,0),0)</f>
        <v>0</v>
      </c>
      <c r="K152" s="27">
        <f>IF(ListForDummies!$J152=1,1,0)</f>
        <v>0</v>
      </c>
      <c r="L152" s="27">
        <f>IF(ListForDummies!$K152=1,1,0)</f>
        <v>0</v>
      </c>
      <c r="M152" s="27">
        <f>IF(ListForDummies!$G152="Foreign exchange",1,0)</f>
        <v>0</v>
      </c>
      <c r="N152" s="27">
        <f>IF(ListForDummies!$G152="Other",1,0)</f>
        <v>0</v>
      </c>
      <c r="O152" s="27">
        <f>IF(ListForDummies!$V152=1,1,0)</f>
        <v>0</v>
      </c>
    </row>
    <row r="153" spans="1:15" x14ac:dyDescent="0.25">
      <c r="A153" s="27" t="str">
        <f>ListForDummies!A153</f>
        <v>CA-20200304-mon-1</v>
      </c>
      <c r="B153" s="27">
        <f>ListForDummies!B153</f>
        <v>9</v>
      </c>
      <c r="C153" s="27" t="e">
        <f>ListForDummies!C153</f>
        <v>#REF!</v>
      </c>
      <c r="D153" s="29">
        <f>ListForDummies!D153</f>
        <v>44174</v>
      </c>
      <c r="E153" s="27" t="str">
        <f>ListForDummies!F153</f>
        <v>CA</v>
      </c>
      <c r="F153" s="27">
        <f>IF(ListForDummies!$G153="Interest rate",1,0)</f>
        <v>1</v>
      </c>
      <c r="G153" s="27">
        <f>IF(ListForDummies!$G153="Reserve policy",1,0)</f>
        <v>0</v>
      </c>
      <c r="H153" s="27">
        <f>IF(ISERROR(ListForDummies!$H153),0,IF(ListForDummies!$H153=1,1,0))</f>
        <v>0</v>
      </c>
      <c r="I153" s="27">
        <f>IF(ISERROR(ListForDummies!$I153),0,IF(ListForDummies!$I153=1,1,0))</f>
        <v>0</v>
      </c>
      <c r="J153" s="27">
        <f>IF(ListForDummies!$G153="Lending operations",IF(AND(H153=0,I153=0),1,0),0)</f>
        <v>0</v>
      </c>
      <c r="K153" s="27">
        <f>IF(ListForDummies!$J153=1,1,0)</f>
        <v>0</v>
      </c>
      <c r="L153" s="27">
        <f>IF(ListForDummies!$K153=1,1,0)</f>
        <v>0</v>
      </c>
      <c r="M153" s="27">
        <f>IF(ListForDummies!$G153="Foreign exchange",1,0)</f>
        <v>0</v>
      </c>
      <c r="N153" s="27">
        <f>IF(ListForDummies!$G153="Other",1,0)</f>
        <v>0</v>
      </c>
      <c r="O153" s="27">
        <f>IF(ListForDummies!$V153=1,1,0)</f>
        <v>0</v>
      </c>
    </row>
    <row r="154" spans="1:15" x14ac:dyDescent="0.25">
      <c r="A154" s="27" t="str">
        <f>ListForDummies!A154</f>
        <v>CA-20200304-mon-1</v>
      </c>
      <c r="B154" s="27">
        <f>ListForDummies!B154</f>
        <v>10</v>
      </c>
      <c r="C154" s="27" t="e">
        <f>ListForDummies!C154</f>
        <v>#REF!</v>
      </c>
      <c r="D154" s="29">
        <f>ListForDummies!D154</f>
        <v>44216</v>
      </c>
      <c r="E154" s="27" t="str">
        <f>ListForDummies!F154</f>
        <v>CA</v>
      </c>
      <c r="F154" s="27">
        <f>IF(ListForDummies!$G154="Interest rate",1,0)</f>
        <v>1</v>
      </c>
      <c r="G154" s="27">
        <f>IF(ListForDummies!$G154="Reserve policy",1,0)</f>
        <v>0</v>
      </c>
      <c r="H154" s="27">
        <f>IF(ISERROR(ListForDummies!$H154),0,IF(ListForDummies!$H154=1,1,0))</f>
        <v>0</v>
      </c>
      <c r="I154" s="27">
        <f>IF(ISERROR(ListForDummies!$I154),0,IF(ListForDummies!$I154=1,1,0))</f>
        <v>0</v>
      </c>
      <c r="J154" s="27">
        <f>IF(ListForDummies!$G154="Lending operations",IF(AND(H154=0,I154=0),1,0),0)</f>
        <v>0</v>
      </c>
      <c r="K154" s="27">
        <f>IF(ListForDummies!$J154=1,1,0)</f>
        <v>0</v>
      </c>
      <c r="L154" s="27">
        <f>IF(ListForDummies!$K154=1,1,0)</f>
        <v>0</v>
      </c>
      <c r="M154" s="27">
        <f>IF(ListForDummies!$G154="Foreign exchange",1,0)</f>
        <v>0</v>
      </c>
      <c r="N154" s="27">
        <f>IF(ListForDummies!$G154="Other",1,0)</f>
        <v>0</v>
      </c>
      <c r="O154" s="27">
        <f>IF(ListForDummies!$V154=1,1,0)</f>
        <v>0</v>
      </c>
    </row>
    <row r="155" spans="1:15" x14ac:dyDescent="0.25">
      <c r="A155" s="27" t="str">
        <f>ListForDummies!A155</f>
        <v>CA-20200304-mon-1</v>
      </c>
      <c r="B155" s="27">
        <f>ListForDummies!B155</f>
        <v>11</v>
      </c>
      <c r="C155" s="27" t="e">
        <f>ListForDummies!C155</f>
        <v>#REF!</v>
      </c>
      <c r="D155" s="29">
        <f>ListForDummies!D155</f>
        <v>44265</v>
      </c>
      <c r="E155" s="27" t="str">
        <f>ListForDummies!F155</f>
        <v>CA</v>
      </c>
      <c r="F155" s="27">
        <f>IF(ListForDummies!$G155="Interest rate",1,0)</f>
        <v>1</v>
      </c>
      <c r="G155" s="27">
        <f>IF(ListForDummies!$G155="Reserve policy",1,0)</f>
        <v>0</v>
      </c>
      <c r="H155" s="27">
        <f>IF(ISERROR(ListForDummies!$H155),0,IF(ListForDummies!$H155=1,1,0))</f>
        <v>0</v>
      </c>
      <c r="I155" s="27">
        <f>IF(ISERROR(ListForDummies!$I155),0,IF(ListForDummies!$I155=1,1,0))</f>
        <v>0</v>
      </c>
      <c r="J155" s="27">
        <f>IF(ListForDummies!$G155="Lending operations",IF(AND(H155=0,I155=0),1,0),0)</f>
        <v>0</v>
      </c>
      <c r="K155" s="27">
        <f>IF(ListForDummies!$J155=1,1,0)</f>
        <v>0</v>
      </c>
      <c r="L155" s="27">
        <f>IF(ListForDummies!$K155=1,1,0)</f>
        <v>0</v>
      </c>
      <c r="M155" s="27">
        <f>IF(ListForDummies!$G155="Foreign exchange",1,0)</f>
        <v>0</v>
      </c>
      <c r="N155" s="27">
        <f>IF(ListForDummies!$G155="Other",1,0)</f>
        <v>0</v>
      </c>
      <c r="O155" s="27">
        <f>IF(ListForDummies!$V155=1,1,0)</f>
        <v>0</v>
      </c>
    </row>
    <row r="156" spans="1:15" x14ac:dyDescent="0.25">
      <c r="A156" s="27" t="str">
        <f>ListForDummies!A156</f>
        <v>CA-20200720-mon-1</v>
      </c>
      <c r="B156" s="27">
        <f>ListForDummies!B156</f>
        <v>2</v>
      </c>
      <c r="C156" s="27" t="e">
        <f>ListForDummies!C156</f>
        <v>#REF!</v>
      </c>
      <c r="D156" s="29">
        <f>ListForDummies!D156</f>
        <v>44267</v>
      </c>
      <c r="E156" s="27" t="str">
        <f>ListForDummies!F156</f>
        <v>CA</v>
      </c>
      <c r="F156" s="27">
        <f>IF(ListForDummies!$G156="Interest rate",1,0)</f>
        <v>0</v>
      </c>
      <c r="G156" s="27">
        <f>IF(ListForDummies!$G156="Reserve policy",1,0)</f>
        <v>0</v>
      </c>
      <c r="H156" s="27">
        <f>IF(ISERROR(ListForDummies!$H156),0,IF(ListForDummies!$H156=1,1,0))</f>
        <v>0</v>
      </c>
      <c r="I156" s="27">
        <f>IF(ISERROR(ListForDummies!$I156),0,IF(ListForDummies!$I156=1,1,0))</f>
        <v>0</v>
      </c>
      <c r="J156" s="27">
        <f>IF(ListForDummies!$G156="Lending operations",IF(AND(H156=0,I156=0),1,0),0)</f>
        <v>1</v>
      </c>
      <c r="K156" s="27">
        <f>IF(ListForDummies!$J156=1,1,0)</f>
        <v>0</v>
      </c>
      <c r="L156" s="27">
        <f>IF(ListForDummies!$K156=1,1,0)</f>
        <v>0</v>
      </c>
      <c r="M156" s="27">
        <f>IF(ListForDummies!$G156="Foreign exchange",1,0)</f>
        <v>0</v>
      </c>
      <c r="N156" s="27">
        <f>IF(ListForDummies!$G156="Other",1,0)</f>
        <v>0</v>
      </c>
      <c r="O156" s="27">
        <f>IF(ListForDummies!$V156=1,1,0)</f>
        <v>0</v>
      </c>
    </row>
    <row r="157" spans="1:15" x14ac:dyDescent="0.25">
      <c r="A157" s="27" t="str">
        <f>ListForDummies!A157</f>
        <v>CA-20200327-mon-2</v>
      </c>
      <c r="B157" s="27">
        <f>ListForDummies!B157</f>
        <v>2</v>
      </c>
      <c r="C157" s="27" t="e">
        <f>ListForDummies!C157</f>
        <v>#REF!</v>
      </c>
      <c r="D157" s="29">
        <f>ListForDummies!D157</f>
        <v>44278</v>
      </c>
      <c r="E157" s="27" t="str">
        <f>ListForDummies!F157</f>
        <v>CA</v>
      </c>
      <c r="F157" s="27">
        <f>IF(ListForDummies!$G157="Interest rate",1,0)</f>
        <v>0</v>
      </c>
      <c r="G157" s="27">
        <f>IF(ListForDummies!$G157="Reserve policy",1,0)</f>
        <v>0</v>
      </c>
      <c r="H157" s="27">
        <f>IF(ISERROR(ListForDummies!$H157),0,IF(ListForDummies!$H157=1,1,0))</f>
        <v>0</v>
      </c>
      <c r="I157" s="27">
        <f>IF(ISERROR(ListForDummies!$I157),0,IF(ListForDummies!$I157=1,1,0))</f>
        <v>0</v>
      </c>
      <c r="J157" s="27">
        <f>IF(ListForDummies!$G157="Lending operations",IF(AND(H157=0,I157=0),1,0),0)</f>
        <v>0</v>
      </c>
      <c r="K157" s="27">
        <f>IF(ListForDummies!$J157=1,1,0)</f>
        <v>1</v>
      </c>
      <c r="L157" s="27">
        <f>IF(ListForDummies!$K157=1,1,0)</f>
        <v>0</v>
      </c>
      <c r="M157" s="27">
        <f>IF(ListForDummies!$G157="Foreign exchange",1,0)</f>
        <v>0</v>
      </c>
      <c r="N157" s="27">
        <f>IF(ListForDummies!$G157="Other",1,0)</f>
        <v>0</v>
      </c>
      <c r="O157" s="27">
        <f>IF(ListForDummies!$V157=1,1,0)</f>
        <v>1</v>
      </c>
    </row>
    <row r="158" spans="1:15" x14ac:dyDescent="0.25">
      <c r="A158" s="27" t="str">
        <f>ListForDummies!A158</f>
        <v>CA-20200415-mon-1</v>
      </c>
      <c r="B158" s="27">
        <f>ListForDummies!B158</f>
        <v>2</v>
      </c>
      <c r="C158" s="27" t="e">
        <f>ListForDummies!C158</f>
        <v>#REF!</v>
      </c>
      <c r="D158" s="29">
        <f>ListForDummies!D158</f>
        <v>44278</v>
      </c>
      <c r="E158" s="27" t="str">
        <f>ListForDummies!F158</f>
        <v>CA</v>
      </c>
      <c r="F158" s="27">
        <f>IF(ListForDummies!$G158="Interest rate",1,0)</f>
        <v>0</v>
      </c>
      <c r="G158" s="27">
        <f>IF(ListForDummies!$G158="Reserve policy",1,0)</f>
        <v>0</v>
      </c>
      <c r="H158" s="27">
        <f>IF(ISERROR(ListForDummies!$H158),0,IF(ListForDummies!$H158=1,1,0))</f>
        <v>0</v>
      </c>
      <c r="I158" s="27">
        <f>IF(ISERROR(ListForDummies!$I158),0,IF(ListForDummies!$I158=1,1,0))</f>
        <v>0</v>
      </c>
      <c r="J158" s="27">
        <f>IF(ListForDummies!$G158="Lending operations",IF(AND(H158=0,I158=0),1,0),0)</f>
        <v>0</v>
      </c>
      <c r="K158" s="27">
        <f>IF(ListForDummies!$J158=1,1,0)</f>
        <v>0</v>
      </c>
      <c r="L158" s="27">
        <f>IF(ListForDummies!$K158=1,1,0)</f>
        <v>1</v>
      </c>
      <c r="M158" s="27">
        <f>IF(ListForDummies!$G158="Foreign exchange",1,0)</f>
        <v>0</v>
      </c>
      <c r="N158" s="27">
        <f>IF(ListForDummies!$G158="Other",1,0)</f>
        <v>0</v>
      </c>
      <c r="O158" s="27">
        <f>IF(ListForDummies!$V158=1,1,0)</f>
        <v>1</v>
      </c>
    </row>
    <row r="159" spans="1:15" x14ac:dyDescent="0.25">
      <c r="A159" s="27" t="str">
        <f>ListForDummies!A159</f>
        <v>CA-20200415-mon-2</v>
      </c>
      <c r="B159" s="27">
        <f>ListForDummies!B159</f>
        <v>2</v>
      </c>
      <c r="C159" s="27" t="e">
        <f>ListForDummies!C159</f>
        <v>#REF!</v>
      </c>
      <c r="D159" s="29">
        <f>ListForDummies!D159</f>
        <v>44278</v>
      </c>
      <c r="E159" s="27" t="str">
        <f>ListForDummies!F159</f>
        <v>CA</v>
      </c>
      <c r="F159" s="27">
        <f>IF(ListForDummies!$G159="Interest rate",1,0)</f>
        <v>0</v>
      </c>
      <c r="G159" s="27">
        <f>IF(ListForDummies!$G159="Reserve policy",1,0)</f>
        <v>0</v>
      </c>
      <c r="H159" s="27">
        <f>IF(ISERROR(ListForDummies!$H159),0,IF(ListForDummies!$H159=1,1,0))</f>
        <v>0</v>
      </c>
      <c r="I159" s="27">
        <f>IF(ISERROR(ListForDummies!$I159),0,IF(ListForDummies!$I159=1,1,0))</f>
        <v>0</v>
      </c>
      <c r="J159" s="27">
        <f>IF(ListForDummies!$G159="Lending operations",IF(AND(H159=0,I159=0),1,0),0)</f>
        <v>0</v>
      </c>
      <c r="K159" s="27">
        <f>IF(ListForDummies!$J159=1,1,0)</f>
        <v>1</v>
      </c>
      <c r="L159" s="27">
        <f>IF(ListForDummies!$K159=1,1,0)</f>
        <v>0</v>
      </c>
      <c r="M159" s="27">
        <f>IF(ListForDummies!$G159="Foreign exchange",1,0)</f>
        <v>0</v>
      </c>
      <c r="N159" s="27">
        <f>IF(ListForDummies!$G159="Other",1,0)</f>
        <v>0</v>
      </c>
      <c r="O159" s="27">
        <f>IF(ListForDummies!$V159=1,1,0)</f>
        <v>1</v>
      </c>
    </row>
    <row r="160" spans="1:15" x14ac:dyDescent="0.25">
      <c r="A160" s="27" t="str">
        <f>ListForDummies!A160</f>
        <v>CA-20200312-mon-1</v>
      </c>
      <c r="B160" s="27">
        <f>ListForDummies!B160</f>
        <v>6</v>
      </c>
      <c r="C160" s="27" t="e">
        <f>ListForDummies!C160</f>
        <v>#REF!</v>
      </c>
      <c r="D160" s="29">
        <f>ListForDummies!D160</f>
        <v>44278</v>
      </c>
      <c r="E160" s="27" t="str">
        <f>ListForDummies!F160</f>
        <v>CA</v>
      </c>
      <c r="F160" s="27">
        <f>IF(ListForDummies!$G160="Interest rate",1,0)</f>
        <v>0</v>
      </c>
      <c r="G160" s="27">
        <f>IF(ListForDummies!$G160="Reserve policy",1,0)</f>
        <v>0</v>
      </c>
      <c r="H160" s="27">
        <f>IF(ISERROR(ListForDummies!$H160),0,IF(ListForDummies!$H160=1,1,0))</f>
        <v>0</v>
      </c>
      <c r="I160" s="27">
        <f>IF(ISERROR(ListForDummies!$I160),0,IF(ListForDummies!$I160=1,1,0))</f>
        <v>0</v>
      </c>
      <c r="J160" s="27">
        <f>IF(ListForDummies!$G160="Lending operations",IF(AND(H160=0,I160=0),1,0),0)</f>
        <v>1</v>
      </c>
      <c r="K160" s="27">
        <f>IF(ListForDummies!$J160=1,1,0)</f>
        <v>0</v>
      </c>
      <c r="L160" s="27">
        <f>IF(ListForDummies!$K160=1,1,0)</f>
        <v>0</v>
      </c>
      <c r="M160" s="27">
        <f>IF(ListForDummies!$G160="Foreign exchange",1,0)</f>
        <v>0</v>
      </c>
      <c r="N160" s="27">
        <f>IF(ListForDummies!$G160="Other",1,0)</f>
        <v>0</v>
      </c>
      <c r="O160" s="27">
        <f>IF(ListForDummies!$V160=1,1,0)</f>
        <v>1</v>
      </c>
    </row>
    <row r="161" spans="1:15" x14ac:dyDescent="0.25">
      <c r="A161" s="27" t="str">
        <f>ListForDummies!A161</f>
        <v>CA-20200320-mon-2</v>
      </c>
      <c r="B161" s="27">
        <f>ListForDummies!B161</f>
        <v>3</v>
      </c>
      <c r="C161" s="27" t="e">
        <f>ListForDummies!C161</f>
        <v>#REF!</v>
      </c>
      <c r="D161" s="29">
        <f>ListForDummies!D161</f>
        <v>44278</v>
      </c>
      <c r="E161" s="27" t="str">
        <f>ListForDummies!F161</f>
        <v>CA</v>
      </c>
      <c r="F161" s="27">
        <f>IF(ListForDummies!$G161="Interest rate",1,0)</f>
        <v>0</v>
      </c>
      <c r="G161" s="27">
        <f>IF(ListForDummies!$G161="Reserve policy",1,0)</f>
        <v>0</v>
      </c>
      <c r="H161" s="27">
        <f>IF(ISERROR(ListForDummies!$H161),0,IF(ListForDummies!$H161=1,1,0))</f>
        <v>0</v>
      </c>
      <c r="I161" s="27">
        <f>IF(ISERROR(ListForDummies!$I161),0,IF(ListForDummies!$I161=1,1,0))</f>
        <v>0</v>
      </c>
      <c r="J161" s="27">
        <f>IF(ListForDummies!$G161="Lending operations",IF(AND(H161=0,I161=0),1,0),0)</f>
        <v>1</v>
      </c>
      <c r="K161" s="27">
        <f>IF(ListForDummies!$J161=1,1,0)</f>
        <v>0</v>
      </c>
      <c r="L161" s="27">
        <f>IF(ListForDummies!$K161=1,1,0)</f>
        <v>0</v>
      </c>
      <c r="M161" s="27">
        <f>IF(ListForDummies!$G161="Foreign exchange",1,0)</f>
        <v>0</v>
      </c>
      <c r="N161" s="27">
        <f>IF(ListForDummies!$G161="Other",1,0)</f>
        <v>0</v>
      </c>
      <c r="O161" s="27">
        <f>IF(ListForDummies!$V161=1,1,0)</f>
        <v>1</v>
      </c>
    </row>
    <row r="162" spans="1:15" x14ac:dyDescent="0.25">
      <c r="A162" s="27" t="str">
        <f>ListForDummies!A162</f>
        <v>CA-20200304-mon-1</v>
      </c>
      <c r="B162" s="27">
        <f>ListForDummies!B162</f>
        <v>12</v>
      </c>
      <c r="C162" s="27" t="e">
        <f>ListForDummies!C162</f>
        <v>#REF!</v>
      </c>
      <c r="D162" s="29">
        <f>ListForDummies!D162</f>
        <v>44307</v>
      </c>
      <c r="E162" s="27" t="str">
        <f>ListForDummies!F162</f>
        <v>CA</v>
      </c>
      <c r="F162" s="27">
        <f>IF(ListForDummies!$G162="Interest rate",1,0)</f>
        <v>1</v>
      </c>
      <c r="G162" s="27">
        <f>IF(ListForDummies!$G162="Reserve policy",1,0)</f>
        <v>0</v>
      </c>
      <c r="H162" s="27">
        <f>IF(ISERROR(ListForDummies!$H162),0,IF(ListForDummies!$H162=1,1,0))</f>
        <v>0</v>
      </c>
      <c r="I162" s="27">
        <f>IF(ISERROR(ListForDummies!$I162),0,IF(ListForDummies!$I162=1,1,0))</f>
        <v>0</v>
      </c>
      <c r="J162" s="27">
        <f>IF(ListForDummies!$G162="Lending operations",IF(AND(H162=0,I162=0),1,0),0)</f>
        <v>0</v>
      </c>
      <c r="K162" s="27">
        <f>IF(ListForDummies!$J162=1,1,0)</f>
        <v>0</v>
      </c>
      <c r="L162" s="27">
        <f>IF(ListForDummies!$K162=1,1,0)</f>
        <v>0</v>
      </c>
      <c r="M162" s="27">
        <f>IF(ListForDummies!$G162="Foreign exchange",1,0)</f>
        <v>0</v>
      </c>
      <c r="N162" s="27">
        <f>IF(ListForDummies!$G162="Other",1,0)</f>
        <v>0</v>
      </c>
      <c r="O162" s="27">
        <f>IF(ListForDummies!$V162=1,1,0)</f>
        <v>0</v>
      </c>
    </row>
    <row r="163" spans="1:15" x14ac:dyDescent="0.25">
      <c r="A163" s="27" t="str">
        <f>ListForDummies!A163</f>
        <v>CA-20200327-mon-3</v>
      </c>
      <c r="B163" s="27">
        <f>ListForDummies!B163</f>
        <v>3</v>
      </c>
      <c r="C163" s="27" t="e">
        <f>ListForDummies!C163</f>
        <v>#REF!</v>
      </c>
      <c r="D163" s="29">
        <f>ListForDummies!D163</f>
        <v>44307</v>
      </c>
      <c r="E163" s="27" t="str">
        <f>ListForDummies!F163</f>
        <v>CA</v>
      </c>
      <c r="F163" s="27">
        <f>IF(ListForDummies!$G163="Interest rate",1,0)</f>
        <v>0</v>
      </c>
      <c r="G163" s="27">
        <f>IF(ListForDummies!$G163="Reserve policy",1,0)</f>
        <v>0</v>
      </c>
      <c r="H163" s="27">
        <f>IF(ISERROR(ListForDummies!$H163),0,IF(ListForDummies!$H163=1,1,0))</f>
        <v>0</v>
      </c>
      <c r="I163" s="27">
        <f>IF(ISERROR(ListForDummies!$I163),0,IF(ListForDummies!$I163=1,1,0))</f>
        <v>0</v>
      </c>
      <c r="J163" s="27">
        <f>IF(ListForDummies!$G163="Lending operations",IF(AND(H163=0,I163=0),1,0),0)</f>
        <v>0</v>
      </c>
      <c r="K163" s="27">
        <f>IF(ListForDummies!$J163=1,1,0)</f>
        <v>0</v>
      </c>
      <c r="L163" s="27">
        <f>IF(ListForDummies!$K163=1,1,0)</f>
        <v>1</v>
      </c>
      <c r="M163" s="27">
        <f>IF(ListForDummies!$G163="Foreign exchange",1,0)</f>
        <v>0</v>
      </c>
      <c r="N163" s="27">
        <f>IF(ListForDummies!$G163="Other",1,0)</f>
        <v>0</v>
      </c>
      <c r="O163" s="27">
        <f>IF(ListForDummies!$V163=1,1,0)</f>
        <v>1</v>
      </c>
    </row>
    <row r="164" spans="1:15" x14ac:dyDescent="0.25">
      <c r="A164" s="27" t="str">
        <f>ListForDummies!A164</f>
        <v>CA-20200720-mon-1</v>
      </c>
      <c r="B164" s="27">
        <f>ListForDummies!B164</f>
        <v>3</v>
      </c>
      <c r="C164" s="27" t="e">
        <f>ListForDummies!C164</f>
        <v>#REF!</v>
      </c>
      <c r="D164" s="29">
        <f>ListForDummies!D164</f>
        <v>44316</v>
      </c>
      <c r="E164" s="27" t="str">
        <f>ListForDummies!F164</f>
        <v>CA</v>
      </c>
      <c r="F164" s="27">
        <f>IF(ListForDummies!$G164="Interest rate",1,0)</f>
        <v>0</v>
      </c>
      <c r="G164" s="27">
        <f>IF(ListForDummies!$G164="Reserve policy",1,0)</f>
        <v>0</v>
      </c>
      <c r="H164" s="27">
        <f>IF(ISERROR(ListForDummies!$H164),0,IF(ListForDummies!$H164=1,1,0))</f>
        <v>0</v>
      </c>
      <c r="I164" s="27">
        <f>IF(ISERROR(ListForDummies!$I164),0,IF(ListForDummies!$I164=1,1,0))</f>
        <v>0</v>
      </c>
      <c r="J164" s="27">
        <f>IF(ListForDummies!$G164="Lending operations",IF(AND(H164=0,I164=0),1,0),0)</f>
        <v>0</v>
      </c>
      <c r="K164" s="27">
        <f>IF(ListForDummies!$J164=1,1,0)</f>
        <v>0</v>
      </c>
      <c r="L164" s="27">
        <f>IF(ListForDummies!$K164=1,1,0)</f>
        <v>0</v>
      </c>
      <c r="M164" s="27">
        <f>IF(ListForDummies!$G164="Foreign exchange",1,0)</f>
        <v>0</v>
      </c>
      <c r="N164" s="27">
        <f>IF(ListForDummies!$G164="Other",1,0)</f>
        <v>0</v>
      </c>
      <c r="O164" s="27">
        <f>IF(ListForDummies!$V164=1,1,0)</f>
        <v>0</v>
      </c>
    </row>
    <row r="165" spans="1:15" x14ac:dyDescent="0.25">
      <c r="A165" s="27" t="str">
        <f>ListForDummies!A165</f>
        <v>CA-20200304-mon-1</v>
      </c>
      <c r="B165" s="27">
        <f>ListForDummies!B165</f>
        <v>13</v>
      </c>
      <c r="C165" s="27" t="e">
        <f>ListForDummies!C165</f>
        <v>#REF!</v>
      </c>
      <c r="D165" s="29">
        <f>ListForDummies!D165</f>
        <v>44356</v>
      </c>
      <c r="E165" s="27" t="str">
        <f>ListForDummies!F165</f>
        <v>CA</v>
      </c>
      <c r="F165" s="27">
        <f>IF(ListForDummies!$G165="Interest rate",1,0)</f>
        <v>1</v>
      </c>
      <c r="G165" s="27">
        <f>IF(ListForDummies!$G165="Reserve policy",1,0)</f>
        <v>0</v>
      </c>
      <c r="H165" s="27">
        <f>IF(ISERROR(ListForDummies!$H165),0,IF(ListForDummies!$H165=1,1,0))</f>
        <v>0</v>
      </c>
      <c r="I165" s="27">
        <f>IF(ISERROR(ListForDummies!$I165),0,IF(ListForDummies!$I165=1,1,0))</f>
        <v>0</v>
      </c>
      <c r="J165" s="27">
        <f>IF(ListForDummies!$G165="Lending operations",IF(AND(H165=0,I165=0),1,0),0)</f>
        <v>0</v>
      </c>
      <c r="K165" s="27">
        <f>IF(ListForDummies!$J165=1,1,0)</f>
        <v>0</v>
      </c>
      <c r="L165" s="27">
        <f>IF(ListForDummies!$K165=1,1,0)</f>
        <v>0</v>
      </c>
      <c r="M165" s="27">
        <f>IF(ListForDummies!$G165="Foreign exchange",1,0)</f>
        <v>0</v>
      </c>
      <c r="N165" s="27">
        <f>IF(ListForDummies!$G165="Other",1,0)</f>
        <v>0</v>
      </c>
      <c r="O165" s="27">
        <f>IF(ListForDummies!$V165=1,1,0)</f>
        <v>0</v>
      </c>
    </row>
    <row r="166" spans="1:15" x14ac:dyDescent="0.25">
      <c r="A166" s="27" t="str">
        <f>ListForDummies!A166</f>
        <v>CA-20200304-mon-1</v>
      </c>
      <c r="B166" s="27">
        <f>ListForDummies!B166</f>
        <v>14</v>
      </c>
      <c r="C166" s="27" t="e">
        <f>ListForDummies!C166</f>
        <v>#REF!</v>
      </c>
      <c r="D166" s="29">
        <f>ListForDummies!D166</f>
        <v>44391</v>
      </c>
      <c r="E166" s="27" t="str">
        <f>ListForDummies!F166</f>
        <v>CA</v>
      </c>
      <c r="F166" s="27">
        <f>IF(ListForDummies!$G166="Interest rate",1,0)</f>
        <v>1</v>
      </c>
      <c r="G166" s="27">
        <f>IF(ListForDummies!$G166="Reserve policy",1,0)</f>
        <v>0</v>
      </c>
      <c r="H166" s="27">
        <f>IF(ISERROR(ListForDummies!$H166),0,IF(ListForDummies!$H166=1,1,0))</f>
        <v>0</v>
      </c>
      <c r="I166" s="27">
        <f>IF(ISERROR(ListForDummies!$I166),0,IF(ListForDummies!$I166=1,1,0))</f>
        <v>0</v>
      </c>
      <c r="J166" s="27">
        <f>IF(ListForDummies!$G166="Lending operations",IF(AND(H166=0,I166=0),1,0),0)</f>
        <v>0</v>
      </c>
      <c r="K166" s="27">
        <f>IF(ListForDummies!$J166=1,1,0)</f>
        <v>0</v>
      </c>
      <c r="L166" s="27">
        <f>IF(ListForDummies!$K166=1,1,0)</f>
        <v>0</v>
      </c>
      <c r="M166" s="27">
        <f>IF(ListForDummies!$G166="Foreign exchange",1,0)</f>
        <v>0</v>
      </c>
      <c r="N166" s="27">
        <f>IF(ListForDummies!$G166="Other",1,0)</f>
        <v>0</v>
      </c>
      <c r="O166" s="27">
        <f>IF(ListForDummies!$V166=1,1,0)</f>
        <v>0</v>
      </c>
    </row>
    <row r="167" spans="1:15" x14ac:dyDescent="0.25">
      <c r="A167" s="27" t="str">
        <f>ListForDummies!A167</f>
        <v>CA-20200304-mon-1</v>
      </c>
      <c r="B167" s="27">
        <f>ListForDummies!B167</f>
        <v>15</v>
      </c>
      <c r="C167" s="27" t="e">
        <f>ListForDummies!C167</f>
        <v>#REF!</v>
      </c>
      <c r="D167" s="29">
        <f>ListForDummies!D167</f>
        <v>44447</v>
      </c>
      <c r="E167" s="27" t="str">
        <f>ListForDummies!F167</f>
        <v>CA</v>
      </c>
      <c r="F167" s="27">
        <f>IF(ListForDummies!$G167="Interest rate",1,0)</f>
        <v>1</v>
      </c>
      <c r="G167" s="27">
        <f>IF(ListForDummies!$G167="Reserve policy",1,0)</f>
        <v>0</v>
      </c>
      <c r="H167" s="27">
        <f>IF(ISERROR(ListForDummies!$H167),0,IF(ListForDummies!$H167=1,1,0))</f>
        <v>0</v>
      </c>
      <c r="I167" s="27">
        <f>IF(ISERROR(ListForDummies!$I167),0,IF(ListForDummies!$I167=1,1,0))</f>
        <v>0</v>
      </c>
      <c r="J167" s="27">
        <f>IF(ListForDummies!$G167="Lending operations",IF(AND(H167=0,I167=0),1,0),0)</f>
        <v>0</v>
      </c>
      <c r="K167" s="27">
        <f>IF(ListForDummies!$J167=1,1,0)</f>
        <v>0</v>
      </c>
      <c r="L167" s="27">
        <f>IF(ListForDummies!$K167=1,1,0)</f>
        <v>0</v>
      </c>
      <c r="M167" s="27">
        <f>IF(ListForDummies!$G167="Foreign exchange",1,0)</f>
        <v>0</v>
      </c>
      <c r="N167" s="27">
        <f>IF(ListForDummies!$G167="Other",1,0)</f>
        <v>0</v>
      </c>
      <c r="O167" s="27">
        <f>IF(ListForDummies!$V167=1,1,0)</f>
        <v>0</v>
      </c>
    </row>
    <row r="168" spans="1:15" x14ac:dyDescent="0.25">
      <c r="A168" s="27" t="str">
        <f>ListForDummies!A168</f>
        <v>CA-20200304-mon-1</v>
      </c>
      <c r="B168" s="27">
        <f>ListForDummies!B168</f>
        <v>16</v>
      </c>
      <c r="C168" s="27" t="e">
        <f>ListForDummies!C168</f>
        <v>#REF!</v>
      </c>
      <c r="D168" s="29">
        <f>ListForDummies!D168</f>
        <v>44496</v>
      </c>
      <c r="E168" s="27" t="str">
        <f>ListForDummies!F168</f>
        <v>CA</v>
      </c>
      <c r="F168" s="27">
        <f>IF(ListForDummies!$G168="Interest rate",1,0)</f>
        <v>1</v>
      </c>
      <c r="G168" s="27">
        <f>IF(ListForDummies!$G168="Reserve policy",1,0)</f>
        <v>0</v>
      </c>
      <c r="H168" s="27">
        <f>IF(ISERROR(ListForDummies!$H168),0,IF(ListForDummies!$H168=1,1,0))</f>
        <v>0</v>
      </c>
      <c r="I168" s="27">
        <f>IF(ISERROR(ListForDummies!$I168),0,IF(ListForDummies!$I168=1,1,0))</f>
        <v>0</v>
      </c>
      <c r="J168" s="27">
        <f>IF(ListForDummies!$G168="Lending operations",IF(AND(H168=0,I168=0),1,0),0)</f>
        <v>0</v>
      </c>
      <c r="K168" s="27">
        <f>IF(ListForDummies!$J168=1,1,0)</f>
        <v>0</v>
      </c>
      <c r="L168" s="27">
        <f>IF(ListForDummies!$K168=1,1,0)</f>
        <v>0</v>
      </c>
      <c r="M168" s="27">
        <f>IF(ListForDummies!$G168="Foreign exchange",1,0)</f>
        <v>0</v>
      </c>
      <c r="N168" s="27">
        <f>IF(ListForDummies!$G168="Other",1,0)</f>
        <v>0</v>
      </c>
      <c r="O168" s="27">
        <f>IF(ListForDummies!$V168=1,1,0)</f>
        <v>0</v>
      </c>
    </row>
    <row r="169" spans="1:15" x14ac:dyDescent="0.25">
      <c r="A169" s="27" t="str">
        <f>ListForDummies!A169</f>
        <v>CA-20200327-mon-3</v>
      </c>
      <c r="B169" s="27">
        <f>ListForDummies!B169</f>
        <v>5</v>
      </c>
      <c r="C169" s="27" t="e">
        <f>ListForDummies!C169</f>
        <v>#REF!</v>
      </c>
      <c r="D169" s="29">
        <f>ListForDummies!D169</f>
        <v>44496</v>
      </c>
      <c r="E169" s="27" t="str">
        <f>ListForDummies!F169</f>
        <v>CA</v>
      </c>
      <c r="F169" s="27">
        <f>IF(ListForDummies!$G169="Interest rate",1,0)</f>
        <v>0</v>
      </c>
      <c r="G169" s="27">
        <f>IF(ListForDummies!$G169="Reserve policy",1,0)</f>
        <v>0</v>
      </c>
      <c r="H169" s="27">
        <f>IF(ISERROR(ListForDummies!$H169),0,IF(ListForDummies!$H169=1,1,0))</f>
        <v>0</v>
      </c>
      <c r="I169" s="27">
        <f>IF(ISERROR(ListForDummies!$I169),0,IF(ListForDummies!$I169=1,1,0))</f>
        <v>0</v>
      </c>
      <c r="J169" s="27">
        <f>IF(ListForDummies!$G169="Lending operations",IF(AND(H169=0,I169=0),1,0),0)</f>
        <v>0</v>
      </c>
      <c r="K169" s="27">
        <f>IF(ListForDummies!$J169=1,1,0)</f>
        <v>0</v>
      </c>
      <c r="L169" s="27">
        <f>IF(ListForDummies!$K169=1,1,0)</f>
        <v>1</v>
      </c>
      <c r="M169" s="27">
        <f>IF(ListForDummies!$G169="Foreign exchange",1,0)</f>
        <v>0</v>
      </c>
      <c r="N169" s="27">
        <f>IF(ListForDummies!$G169="Other",1,0)</f>
        <v>0</v>
      </c>
      <c r="O169" s="27">
        <f>IF(ListForDummies!$V169=1,1,0)</f>
        <v>0</v>
      </c>
    </row>
    <row r="170" spans="1:15" x14ac:dyDescent="0.25">
      <c r="A170" s="27" t="str">
        <f>ListForDummies!A170</f>
        <v>CA-20200304-mon-1</v>
      </c>
      <c r="B170" s="27">
        <f>ListForDummies!B170</f>
        <v>17</v>
      </c>
      <c r="C170" s="27" t="e">
        <f>ListForDummies!C170</f>
        <v>#REF!</v>
      </c>
      <c r="D170" s="29">
        <f>ListForDummies!D170</f>
        <v>44538</v>
      </c>
      <c r="E170" s="27" t="str">
        <f>ListForDummies!F170</f>
        <v>CA</v>
      </c>
      <c r="F170" s="27">
        <f>IF(ListForDummies!$G170="Interest rate",1,0)</f>
        <v>1</v>
      </c>
      <c r="G170" s="27">
        <f>IF(ListForDummies!$G170="Reserve policy",1,0)</f>
        <v>0</v>
      </c>
      <c r="H170" s="27">
        <f>IF(ISERROR(ListForDummies!$H170),0,IF(ListForDummies!$H170=1,1,0))</f>
        <v>0</v>
      </c>
      <c r="I170" s="27">
        <f>IF(ISERROR(ListForDummies!$I170),0,IF(ListForDummies!$I170=1,1,0))</f>
        <v>0</v>
      </c>
      <c r="J170" s="27">
        <f>IF(ListForDummies!$G170="Lending operations",IF(AND(H170=0,I170=0),1,0),0)</f>
        <v>0</v>
      </c>
      <c r="K170" s="27">
        <f>IF(ListForDummies!$J170=1,1,0)</f>
        <v>0</v>
      </c>
      <c r="L170" s="27">
        <f>IF(ListForDummies!$K170=1,1,0)</f>
        <v>0</v>
      </c>
      <c r="M170" s="27">
        <f>IF(ListForDummies!$G170="Foreign exchange",1,0)</f>
        <v>0</v>
      </c>
      <c r="N170" s="27">
        <f>IF(ListForDummies!$G170="Other",1,0)</f>
        <v>0</v>
      </c>
      <c r="O170" s="27">
        <f>IF(ListForDummies!$V170=1,1,0)</f>
        <v>0</v>
      </c>
    </row>
    <row r="171" spans="1:15" x14ac:dyDescent="0.25">
      <c r="A171" s="27" t="str">
        <f>ListForDummies!A171</f>
        <v>CH-20200315-mon-1</v>
      </c>
      <c r="B171" s="27">
        <f>ListForDummies!B171</f>
        <v>1</v>
      </c>
      <c r="C171" s="27" t="e">
        <f>ListForDummies!C171</f>
        <v>#REF!</v>
      </c>
      <c r="D171" s="29">
        <f>ListForDummies!D171</f>
        <v>43905</v>
      </c>
      <c r="E171" s="27" t="str">
        <f>ListForDummies!F171</f>
        <v>CH</v>
      </c>
      <c r="F171" s="27">
        <f>IF(ListForDummies!$G171="Interest rate",1,0)</f>
        <v>0</v>
      </c>
      <c r="G171" s="27">
        <f>IF(ListForDummies!$G171="Reserve policy",1,0)</f>
        <v>0</v>
      </c>
      <c r="H171" s="27">
        <f>IF(ISERROR(ListForDummies!$H171),0,IF(ListForDummies!$H171=1,1,0))</f>
        <v>0</v>
      </c>
      <c r="I171" s="27">
        <f>IF(ISERROR(ListForDummies!$I171),0,IF(ListForDummies!$I171=1,1,0))</f>
        <v>0</v>
      </c>
      <c r="J171" s="27">
        <f>IF(ListForDummies!$G171="Lending operations",IF(AND(H171=0,I171=0),1,0),0)</f>
        <v>0</v>
      </c>
      <c r="K171" s="27">
        <f>IF(ListForDummies!$J171=1,1,0)</f>
        <v>0</v>
      </c>
      <c r="L171" s="27">
        <f>IF(ListForDummies!$K171=1,1,0)</f>
        <v>0</v>
      </c>
      <c r="M171" s="27">
        <f>IF(ListForDummies!$G171="Foreign exchange",1,0)</f>
        <v>1</v>
      </c>
      <c r="N171" s="27">
        <f>IF(ListForDummies!$G171="Other",1,0)</f>
        <v>0</v>
      </c>
      <c r="O171" s="27">
        <f>IF(ListForDummies!$V171=1,1,0)</f>
        <v>0</v>
      </c>
    </row>
    <row r="172" spans="1:15" x14ac:dyDescent="0.25">
      <c r="A172" s="27" t="str">
        <f>ListForDummies!A172</f>
        <v>CH-20200319-mon-1</v>
      </c>
      <c r="B172" s="27">
        <f>ListForDummies!B172</f>
        <v>1</v>
      </c>
      <c r="C172" s="27" t="e">
        <f>ListForDummies!C172</f>
        <v>#REF!</v>
      </c>
      <c r="D172" s="29">
        <f>ListForDummies!D172</f>
        <v>43909</v>
      </c>
      <c r="E172" s="27" t="str">
        <f>ListForDummies!F172</f>
        <v>CH</v>
      </c>
      <c r="F172" s="27">
        <f>IF(ListForDummies!$G172="Interest rate",1,0)</f>
        <v>0</v>
      </c>
      <c r="G172" s="27">
        <f>IF(ListForDummies!$G172="Reserve policy",1,0)</f>
        <v>0</v>
      </c>
      <c r="H172" s="27">
        <f>IF(ISERROR(ListForDummies!$H172),0,IF(ListForDummies!$H172=1,1,0))</f>
        <v>0</v>
      </c>
      <c r="I172" s="27">
        <f>IF(ISERROR(ListForDummies!$I172),0,IF(ListForDummies!$I172=1,1,0))</f>
        <v>0</v>
      </c>
      <c r="J172" s="27">
        <f>IF(ListForDummies!$G172="Lending operations",IF(AND(H172=0,I172=0),1,0),0)</f>
        <v>0</v>
      </c>
      <c r="K172" s="27">
        <f>IF(ListForDummies!$J172=1,1,0)</f>
        <v>0</v>
      </c>
      <c r="L172" s="27">
        <f>IF(ListForDummies!$K172=1,1,0)</f>
        <v>0</v>
      </c>
      <c r="M172" s="27">
        <f>IF(ListForDummies!$G172="Foreign exchange",1,0)</f>
        <v>1</v>
      </c>
      <c r="N172" s="27">
        <f>IF(ListForDummies!$G172="Other",1,0)</f>
        <v>0</v>
      </c>
      <c r="O172" s="27">
        <f>IF(ListForDummies!$V172=1,1,0)</f>
        <v>0</v>
      </c>
    </row>
    <row r="173" spans="1:15" x14ac:dyDescent="0.25">
      <c r="A173" s="27" t="str">
        <f>ListForDummies!A173</f>
        <v>CH-20200319-mon-2</v>
      </c>
      <c r="B173" s="27">
        <f>ListForDummies!B173</f>
        <v>1</v>
      </c>
      <c r="C173" s="27" t="e">
        <f>ListForDummies!C173</f>
        <v>#REF!</v>
      </c>
      <c r="D173" s="29">
        <f>ListForDummies!D173</f>
        <v>43909</v>
      </c>
      <c r="E173" s="27" t="str">
        <f>ListForDummies!F173</f>
        <v>CH</v>
      </c>
      <c r="F173" s="27">
        <f>IF(ListForDummies!$G173="Interest rate",1,0)</f>
        <v>0</v>
      </c>
      <c r="G173" s="27">
        <f>IF(ListForDummies!$G173="Reserve policy",1,0)</f>
        <v>1</v>
      </c>
      <c r="H173" s="27">
        <f>IF(ISERROR(ListForDummies!$H173),0,IF(ListForDummies!$H173=1,1,0))</f>
        <v>0</v>
      </c>
      <c r="I173" s="27">
        <f>IF(ISERROR(ListForDummies!$I173),0,IF(ListForDummies!$I173=1,1,0))</f>
        <v>0</v>
      </c>
      <c r="J173" s="27">
        <f>IF(ListForDummies!$G173="Lending operations",IF(AND(H173=0,I173=0),1,0),0)</f>
        <v>0</v>
      </c>
      <c r="K173" s="27">
        <f>IF(ListForDummies!$J173=1,1,0)</f>
        <v>0</v>
      </c>
      <c r="L173" s="27">
        <f>IF(ListForDummies!$K173=1,1,0)</f>
        <v>0</v>
      </c>
      <c r="M173" s="27">
        <f>IF(ListForDummies!$G173="Foreign exchange",1,0)</f>
        <v>0</v>
      </c>
      <c r="N173" s="27">
        <f>IF(ListForDummies!$G173="Other",1,0)</f>
        <v>0</v>
      </c>
      <c r="O173" s="27">
        <f>IF(ListForDummies!$V173=1,1,0)</f>
        <v>0</v>
      </c>
    </row>
    <row r="174" spans="1:15" x14ac:dyDescent="0.25">
      <c r="A174" s="27" t="str">
        <f>ListForDummies!A174</f>
        <v>CH-20200315-mon-1</v>
      </c>
      <c r="B174" s="27">
        <f>ListForDummies!B174</f>
        <v>2</v>
      </c>
      <c r="C174" s="27" t="e">
        <f>ListForDummies!C174</f>
        <v>#REF!</v>
      </c>
      <c r="D174" s="29">
        <f>ListForDummies!D174</f>
        <v>43910</v>
      </c>
      <c r="E174" s="27" t="str">
        <f>ListForDummies!F174</f>
        <v>CH</v>
      </c>
      <c r="F174" s="27">
        <f>IF(ListForDummies!$G174="Interest rate",1,0)</f>
        <v>0</v>
      </c>
      <c r="G174" s="27">
        <f>IF(ListForDummies!$G174="Reserve policy",1,0)</f>
        <v>0</v>
      </c>
      <c r="H174" s="27">
        <f>IF(ISERROR(ListForDummies!$H174),0,IF(ListForDummies!$H174=1,1,0))</f>
        <v>0</v>
      </c>
      <c r="I174" s="27">
        <f>IF(ISERROR(ListForDummies!$I174),0,IF(ListForDummies!$I174=1,1,0))</f>
        <v>0</v>
      </c>
      <c r="J174" s="27">
        <f>IF(ListForDummies!$G174="Lending operations",IF(AND(H174=0,I174=0),1,0),0)</f>
        <v>0</v>
      </c>
      <c r="K174" s="27">
        <f>IF(ListForDummies!$J174=1,1,0)</f>
        <v>0</v>
      </c>
      <c r="L174" s="27">
        <f>IF(ListForDummies!$K174=1,1,0)</f>
        <v>0</v>
      </c>
      <c r="M174" s="27">
        <f>IF(ListForDummies!$G174="Foreign exchange",1,0)</f>
        <v>1</v>
      </c>
      <c r="N174" s="27">
        <f>IF(ListForDummies!$G174="Other",1,0)</f>
        <v>0</v>
      </c>
      <c r="O174" s="27">
        <f>IF(ListForDummies!$V174=1,1,0)</f>
        <v>0</v>
      </c>
    </row>
    <row r="175" spans="1:15" x14ac:dyDescent="0.25">
      <c r="A175" s="27" t="str">
        <f>ListForDummies!A175</f>
        <v>CH-20200325-mon-1</v>
      </c>
      <c r="B175" s="27">
        <f>ListForDummies!B175</f>
        <v>1</v>
      </c>
      <c r="C175" s="27" t="e">
        <f>ListForDummies!C175</f>
        <v>#REF!</v>
      </c>
      <c r="D175" s="29">
        <f>ListForDummies!D175</f>
        <v>43915</v>
      </c>
      <c r="E175" s="27" t="str">
        <f>ListForDummies!F175</f>
        <v>CH</v>
      </c>
      <c r="F175" s="27">
        <f>IF(ListForDummies!$G175="Interest rate",1,0)</f>
        <v>0</v>
      </c>
      <c r="G175" s="27">
        <f>IF(ListForDummies!$G175="Reserve policy",1,0)</f>
        <v>0</v>
      </c>
      <c r="H175" s="27">
        <f>IF(ISERROR(ListForDummies!$H175),0,IF(ListForDummies!$H175=1,1,0))</f>
        <v>1</v>
      </c>
      <c r="I175" s="27">
        <f>IF(ISERROR(ListForDummies!$I175),0,IF(ListForDummies!$I175=1,1,0))</f>
        <v>0</v>
      </c>
      <c r="J175" s="27">
        <f>IF(ListForDummies!$G175="Lending operations",IF(AND(H175=0,I175=0),1,0),0)</f>
        <v>0</v>
      </c>
      <c r="K175" s="27">
        <f>IF(ListForDummies!$J175=1,1,0)</f>
        <v>0</v>
      </c>
      <c r="L175" s="27">
        <f>IF(ListForDummies!$K175=1,1,0)</f>
        <v>0</v>
      </c>
      <c r="M175" s="27">
        <f>IF(ListForDummies!$G175="Foreign exchange",1,0)</f>
        <v>0</v>
      </c>
      <c r="N175" s="27">
        <f>IF(ListForDummies!$G175="Other",1,0)</f>
        <v>0</v>
      </c>
      <c r="O175" s="27">
        <f>IF(ListForDummies!$V175=1,1,0)</f>
        <v>0</v>
      </c>
    </row>
    <row r="176" spans="1:15" x14ac:dyDescent="0.25">
      <c r="A176" s="27" t="str">
        <f>ListForDummies!A176</f>
        <v>CH-20200325-mon-1</v>
      </c>
      <c r="B176" s="27">
        <f>ListForDummies!B176</f>
        <v>2</v>
      </c>
      <c r="C176" s="27" t="e">
        <f>ListForDummies!C176</f>
        <v>#REF!</v>
      </c>
      <c r="D176" s="29">
        <f>ListForDummies!D176</f>
        <v>43962</v>
      </c>
      <c r="E176" s="27" t="str">
        <f>ListForDummies!F176</f>
        <v>CH</v>
      </c>
      <c r="F176" s="27">
        <f>IF(ListForDummies!$G176="Interest rate",1,0)</f>
        <v>0</v>
      </c>
      <c r="G176" s="27">
        <f>IF(ListForDummies!$G176="Reserve policy",1,0)</f>
        <v>0</v>
      </c>
      <c r="H176" s="27">
        <f>IF(ISERROR(ListForDummies!$H176),0,IF(ListForDummies!$H176=1,1,0))</f>
        <v>1</v>
      </c>
      <c r="I176" s="27">
        <f>IF(ISERROR(ListForDummies!$I176),0,IF(ListForDummies!$I176=1,1,0))</f>
        <v>0</v>
      </c>
      <c r="J176" s="27">
        <f>IF(ListForDummies!$G176="Lending operations",IF(AND(H176=0,I176=0),1,0),0)</f>
        <v>0</v>
      </c>
      <c r="K176" s="27">
        <f>IF(ListForDummies!$J176=1,1,0)</f>
        <v>0</v>
      </c>
      <c r="L176" s="27">
        <f>IF(ListForDummies!$K176=1,1,0)</f>
        <v>0</v>
      </c>
      <c r="M176" s="27">
        <f>IF(ListForDummies!$G176="Foreign exchange",1,0)</f>
        <v>0</v>
      </c>
      <c r="N176" s="27">
        <f>IF(ListForDummies!$G176="Other",1,0)</f>
        <v>0</v>
      </c>
      <c r="O176" s="27">
        <f>IF(ListForDummies!$V176=1,1,0)</f>
        <v>0</v>
      </c>
    </row>
    <row r="177" spans="1:15" x14ac:dyDescent="0.25">
      <c r="A177" s="27" t="str">
        <f>ListForDummies!A177</f>
        <v>CH-20200315-mon-1</v>
      </c>
      <c r="B177" s="27">
        <f>ListForDummies!B177</f>
        <v>3</v>
      </c>
      <c r="C177" s="27" t="e">
        <f>ListForDummies!C177</f>
        <v>#REF!</v>
      </c>
      <c r="D177" s="29">
        <f>ListForDummies!D177</f>
        <v>44001</v>
      </c>
      <c r="E177" s="27" t="str">
        <f>ListForDummies!F177</f>
        <v>CH</v>
      </c>
      <c r="F177" s="27">
        <f>IF(ListForDummies!$G177="Interest rate",1,0)</f>
        <v>0</v>
      </c>
      <c r="G177" s="27">
        <f>IF(ListForDummies!$G177="Reserve policy",1,0)</f>
        <v>0</v>
      </c>
      <c r="H177" s="27">
        <f>IF(ISERROR(ListForDummies!$H177),0,IF(ListForDummies!$H177=1,1,0))</f>
        <v>0</v>
      </c>
      <c r="I177" s="27">
        <f>IF(ISERROR(ListForDummies!$I177),0,IF(ListForDummies!$I177=1,1,0))</f>
        <v>0</v>
      </c>
      <c r="J177" s="27">
        <f>IF(ListForDummies!$G177="Lending operations",IF(AND(H177=0,I177=0),1,0),0)</f>
        <v>0</v>
      </c>
      <c r="K177" s="27">
        <f>IF(ListForDummies!$J177=1,1,0)</f>
        <v>0</v>
      </c>
      <c r="L177" s="27">
        <f>IF(ListForDummies!$K177=1,1,0)</f>
        <v>0</v>
      </c>
      <c r="M177" s="27">
        <f>IF(ListForDummies!$G177="Foreign exchange",1,0)</f>
        <v>1</v>
      </c>
      <c r="N177" s="27">
        <f>IF(ListForDummies!$G177="Other",1,0)</f>
        <v>0</v>
      </c>
      <c r="O177" s="27">
        <f>IF(ListForDummies!$V177=1,1,0)</f>
        <v>1</v>
      </c>
    </row>
    <row r="178" spans="1:15" x14ac:dyDescent="0.25">
      <c r="A178" s="27" t="str">
        <f>ListForDummies!A178</f>
        <v>CH-20200315-mon-1</v>
      </c>
      <c r="B178" s="27">
        <f>ListForDummies!B178</f>
        <v>4</v>
      </c>
      <c r="C178" s="27" t="e">
        <f>ListForDummies!C178</f>
        <v>#REF!</v>
      </c>
      <c r="D178" s="29">
        <f>ListForDummies!D178</f>
        <v>44063</v>
      </c>
      <c r="E178" s="27" t="str">
        <f>ListForDummies!F178</f>
        <v>CH</v>
      </c>
      <c r="F178" s="27">
        <f>IF(ListForDummies!$G178="Interest rate",1,0)</f>
        <v>0</v>
      </c>
      <c r="G178" s="27">
        <f>IF(ListForDummies!$G178="Reserve policy",1,0)</f>
        <v>0</v>
      </c>
      <c r="H178" s="27">
        <f>IF(ISERROR(ListForDummies!$H178),0,IF(ListForDummies!$H178=1,1,0))</f>
        <v>0</v>
      </c>
      <c r="I178" s="27">
        <f>IF(ISERROR(ListForDummies!$I178),0,IF(ListForDummies!$I178=1,1,0))</f>
        <v>0</v>
      </c>
      <c r="J178" s="27">
        <f>IF(ListForDummies!$G178="Lending operations",IF(AND(H178=0,I178=0),1,0),0)</f>
        <v>0</v>
      </c>
      <c r="K178" s="27">
        <f>IF(ListForDummies!$J178=1,1,0)</f>
        <v>0</v>
      </c>
      <c r="L178" s="27">
        <f>IF(ListForDummies!$K178=1,1,0)</f>
        <v>0</v>
      </c>
      <c r="M178" s="27">
        <f>IF(ListForDummies!$G178="Foreign exchange",1,0)</f>
        <v>1</v>
      </c>
      <c r="N178" s="27">
        <f>IF(ListForDummies!$G178="Other",1,0)</f>
        <v>0</v>
      </c>
      <c r="O178" s="27">
        <f>IF(ListForDummies!$V178=1,1,0)</f>
        <v>1</v>
      </c>
    </row>
    <row r="179" spans="1:15" x14ac:dyDescent="0.25">
      <c r="A179" s="27" t="str">
        <f>ListForDummies!A179</f>
        <v>CH-20200319-mon-3</v>
      </c>
      <c r="B179" s="27">
        <f>ListForDummies!B179</f>
        <v>3</v>
      </c>
      <c r="C179" s="27" t="e">
        <f>ListForDummies!C179</f>
        <v>#REF!</v>
      </c>
      <c r="D179" s="29">
        <f>ListForDummies!D179</f>
        <v>44098</v>
      </c>
      <c r="E179" s="27" t="str">
        <f>ListForDummies!F179</f>
        <v>CH</v>
      </c>
      <c r="F179" s="27">
        <f>IF(ListForDummies!$G179="Interest rate",1,0)</f>
        <v>1</v>
      </c>
      <c r="G179" s="27">
        <f>IF(ListForDummies!$G179="Reserve policy",1,0)</f>
        <v>0</v>
      </c>
      <c r="H179" s="27">
        <f>IF(ISERROR(ListForDummies!$H179),0,IF(ListForDummies!$H179=1,1,0))</f>
        <v>0</v>
      </c>
      <c r="I179" s="27">
        <f>IF(ISERROR(ListForDummies!$I179),0,IF(ListForDummies!$I179=1,1,0))</f>
        <v>0</v>
      </c>
      <c r="J179" s="27">
        <f>IF(ListForDummies!$G179="Lending operations",IF(AND(H179=0,I179=0),1,0),0)</f>
        <v>0</v>
      </c>
      <c r="K179" s="27">
        <f>IF(ListForDummies!$J179=1,1,0)</f>
        <v>0</v>
      </c>
      <c r="L179" s="27">
        <f>IF(ListForDummies!$K179=1,1,0)</f>
        <v>0</v>
      </c>
      <c r="M179" s="27">
        <f>IF(ListForDummies!$G179="Foreign exchange",1,0)</f>
        <v>0</v>
      </c>
      <c r="N179" s="27">
        <f>IF(ListForDummies!$G179="Other",1,0)</f>
        <v>0</v>
      </c>
      <c r="O179" s="27">
        <f>IF(ListForDummies!$V179=1,1,0)</f>
        <v>0</v>
      </c>
    </row>
    <row r="180" spans="1:15" x14ac:dyDescent="0.25">
      <c r="A180" s="27" t="str">
        <f>ListForDummies!A180</f>
        <v>CH-20200319-mon-3</v>
      </c>
      <c r="B180" s="27">
        <f>ListForDummies!B180</f>
        <v>4</v>
      </c>
      <c r="C180" s="27" t="e">
        <f>ListForDummies!C180</f>
        <v>#REF!</v>
      </c>
      <c r="D180" s="29">
        <f>ListForDummies!D180</f>
        <v>44182</v>
      </c>
      <c r="E180" s="27" t="str">
        <f>ListForDummies!F180</f>
        <v>CH</v>
      </c>
      <c r="F180" s="27">
        <f>IF(ListForDummies!$G180="Interest rate",1,0)</f>
        <v>0</v>
      </c>
      <c r="G180" s="27">
        <f>IF(ListForDummies!$G180="Reserve policy",1,0)</f>
        <v>0</v>
      </c>
      <c r="H180" s="27">
        <f>IF(ISERROR(ListForDummies!$H180),0,IF(ListForDummies!$H180=1,1,0))</f>
        <v>0</v>
      </c>
      <c r="I180" s="27">
        <f>IF(ISERROR(ListForDummies!$I180),0,IF(ListForDummies!$I180=1,1,0))</f>
        <v>0</v>
      </c>
      <c r="J180" s="27">
        <f>IF(ListForDummies!$G180="Lending operations",IF(AND(H180=0,I180=0),1,0),0)</f>
        <v>0</v>
      </c>
      <c r="K180" s="27">
        <f>IF(ListForDummies!$J180=1,1,0)</f>
        <v>0</v>
      </c>
      <c r="L180" s="27">
        <f>IF(ListForDummies!$K180=1,1,0)</f>
        <v>0</v>
      </c>
      <c r="M180" s="27">
        <f>IF(ListForDummies!$G180="Foreign exchange",1,0)</f>
        <v>0</v>
      </c>
      <c r="N180" s="27">
        <f>IF(ListForDummies!$G180="Other",1,0)</f>
        <v>0</v>
      </c>
      <c r="O180" s="27">
        <f>IF(ListForDummies!$V180=1,1,0)</f>
        <v>0</v>
      </c>
    </row>
    <row r="181" spans="1:15" x14ac:dyDescent="0.25">
      <c r="A181" s="27" t="str">
        <f>ListForDummies!A181</f>
        <v>CH-20210301-mon-1</v>
      </c>
      <c r="B181" s="27">
        <f>ListForDummies!B181</f>
        <v>1</v>
      </c>
      <c r="C181" s="27" t="e">
        <f>ListForDummies!C181</f>
        <v>#REF!</v>
      </c>
      <c r="D181" s="29">
        <f>ListForDummies!D181</f>
        <v>44256</v>
      </c>
      <c r="E181" s="27" t="str">
        <f>ListForDummies!F181</f>
        <v>CH</v>
      </c>
      <c r="F181" s="27">
        <f>IF(ListForDummies!$G181="Interest rate",1,0)</f>
        <v>0</v>
      </c>
      <c r="G181" s="27">
        <f>IF(ListForDummies!$G181="Reserve policy",1,0)</f>
        <v>0</v>
      </c>
      <c r="H181" s="27">
        <f>IF(ISERROR(ListForDummies!$H181),0,IF(ListForDummies!$H181=1,1,0))</f>
        <v>0</v>
      </c>
      <c r="I181" s="27">
        <f>IF(ISERROR(ListForDummies!$I181),0,IF(ListForDummies!$I181=1,1,0))</f>
        <v>0</v>
      </c>
      <c r="J181" s="27">
        <f>IF(ListForDummies!$G181="Lending operations",IF(AND(H181=0,I181=0),1,0),0)</f>
        <v>0</v>
      </c>
      <c r="K181" s="27">
        <f>IF(ListForDummies!$J181=1,1,0)</f>
        <v>0</v>
      </c>
      <c r="L181" s="27">
        <f>IF(ListForDummies!$K181=1,1,0)</f>
        <v>0</v>
      </c>
      <c r="M181" s="27">
        <f>IF(ListForDummies!$G181="Foreign exchange",1,0)</f>
        <v>1</v>
      </c>
      <c r="N181" s="27">
        <f>IF(ListForDummies!$G181="Other",1,0)</f>
        <v>0</v>
      </c>
      <c r="O181" s="27">
        <f>IF(ListForDummies!$V181=1,1,0)</f>
        <v>0</v>
      </c>
    </row>
    <row r="182" spans="1:15" x14ac:dyDescent="0.25">
      <c r="A182" s="27" t="str">
        <f>ListForDummies!A182</f>
        <v>CH-20200319-mon-3</v>
      </c>
      <c r="B182" s="27">
        <f>ListForDummies!B182</f>
        <v>5</v>
      </c>
      <c r="C182" s="27" t="e">
        <f>ListForDummies!C182</f>
        <v>#REF!</v>
      </c>
      <c r="D182" s="29">
        <f>ListForDummies!D182</f>
        <v>44280</v>
      </c>
      <c r="E182" s="27" t="str">
        <f>ListForDummies!F182</f>
        <v>CH</v>
      </c>
      <c r="F182" s="27">
        <f>IF(ListForDummies!$G182="Interest rate",1,0)</f>
        <v>0</v>
      </c>
      <c r="G182" s="27">
        <f>IF(ListForDummies!$G182="Reserve policy",1,0)</f>
        <v>0</v>
      </c>
      <c r="H182" s="27">
        <f>IF(ISERROR(ListForDummies!$H182),0,IF(ListForDummies!$H182=1,1,0))</f>
        <v>0</v>
      </c>
      <c r="I182" s="27">
        <f>IF(ISERROR(ListForDummies!$I182),0,IF(ListForDummies!$I182=1,1,0))</f>
        <v>0</v>
      </c>
      <c r="J182" s="27">
        <f>IF(ListForDummies!$G182="Lending operations",IF(AND(H182=0,I182=0),1,0),0)</f>
        <v>0</v>
      </c>
      <c r="K182" s="27">
        <f>IF(ListForDummies!$J182=1,1,0)</f>
        <v>0</v>
      </c>
      <c r="L182" s="27">
        <f>IF(ListForDummies!$K182=1,1,0)</f>
        <v>0</v>
      </c>
      <c r="M182" s="27">
        <f>IF(ListForDummies!$G182="Foreign exchange",1,0)</f>
        <v>0</v>
      </c>
      <c r="N182" s="27">
        <f>IF(ListForDummies!$G182="Other",1,0)</f>
        <v>0</v>
      </c>
      <c r="O182" s="27">
        <f>IF(ListForDummies!$V182=1,1,0)</f>
        <v>0</v>
      </c>
    </row>
    <row r="183" spans="1:15" x14ac:dyDescent="0.25">
      <c r="A183" s="27" t="str">
        <f>ListForDummies!A183</f>
        <v>CH-20200315-mon-1</v>
      </c>
      <c r="B183" s="27">
        <f>ListForDummies!B183</f>
        <v>5</v>
      </c>
      <c r="C183" s="27" t="e">
        <f>ListForDummies!C183</f>
        <v>#REF!</v>
      </c>
      <c r="D183" s="29">
        <f>ListForDummies!D183</f>
        <v>44309</v>
      </c>
      <c r="E183" s="27" t="str">
        <f>ListForDummies!F183</f>
        <v>CH</v>
      </c>
      <c r="F183" s="27">
        <f>IF(ListForDummies!$G183="Interest rate",1,0)</f>
        <v>0</v>
      </c>
      <c r="G183" s="27">
        <f>IF(ListForDummies!$G183="Reserve policy",1,0)</f>
        <v>0</v>
      </c>
      <c r="H183" s="27">
        <f>IF(ISERROR(ListForDummies!$H183),0,IF(ListForDummies!$H183=1,1,0))</f>
        <v>0</v>
      </c>
      <c r="I183" s="27">
        <f>IF(ISERROR(ListForDummies!$I183),0,IF(ListForDummies!$I183=1,1,0))</f>
        <v>0</v>
      </c>
      <c r="J183" s="27">
        <f>IF(ListForDummies!$G183="Lending operations",IF(AND(H183=0,I183=0),1,0),0)</f>
        <v>0</v>
      </c>
      <c r="K183" s="27">
        <f>IF(ListForDummies!$J183=1,1,0)</f>
        <v>0</v>
      </c>
      <c r="L183" s="27">
        <f>IF(ListForDummies!$K183=1,1,0)</f>
        <v>0</v>
      </c>
      <c r="M183" s="27">
        <f>IF(ListForDummies!$G183="Foreign exchange",1,0)</f>
        <v>1</v>
      </c>
      <c r="N183" s="27">
        <f>IF(ListForDummies!$G183="Other",1,0)</f>
        <v>0</v>
      </c>
      <c r="O183" s="27">
        <f>IF(ListForDummies!$V183=1,1,0)</f>
        <v>1</v>
      </c>
    </row>
    <row r="184" spans="1:15" x14ac:dyDescent="0.25">
      <c r="A184" s="27" t="str">
        <f>ListForDummies!A184</f>
        <v>CH-20200319-mon-3</v>
      </c>
      <c r="B184" s="27">
        <f>ListForDummies!B184</f>
        <v>6</v>
      </c>
      <c r="C184" s="27" t="e">
        <f>ListForDummies!C184</f>
        <v>#REF!</v>
      </c>
      <c r="D184" s="29">
        <f>ListForDummies!D184</f>
        <v>44364</v>
      </c>
      <c r="E184" s="27" t="str">
        <f>ListForDummies!F184</f>
        <v>CH</v>
      </c>
      <c r="F184" s="27">
        <f>IF(ListForDummies!$G184="Interest rate",1,0)</f>
        <v>1</v>
      </c>
      <c r="G184" s="27">
        <f>IF(ListForDummies!$G184="Reserve policy",1,0)</f>
        <v>0</v>
      </c>
      <c r="H184" s="27">
        <f>IF(ISERROR(ListForDummies!$H184),0,IF(ListForDummies!$H184=1,1,0))</f>
        <v>0</v>
      </c>
      <c r="I184" s="27">
        <f>IF(ISERROR(ListForDummies!$I184),0,IF(ListForDummies!$I184=1,1,0))</f>
        <v>0</v>
      </c>
      <c r="J184" s="27">
        <f>IF(ListForDummies!$G184="Lending operations",IF(AND(H184=0,I184=0),1,0),0)</f>
        <v>0</v>
      </c>
      <c r="K184" s="27">
        <f>IF(ListForDummies!$J184=1,1,0)</f>
        <v>0</v>
      </c>
      <c r="L184" s="27">
        <f>IF(ListForDummies!$K184=1,1,0)</f>
        <v>0</v>
      </c>
      <c r="M184" s="27">
        <f>IF(ListForDummies!$G184="Foreign exchange",1,0)</f>
        <v>0</v>
      </c>
      <c r="N184" s="27">
        <f>IF(ListForDummies!$G184="Other",1,0)</f>
        <v>0</v>
      </c>
      <c r="O184" s="27">
        <f>IF(ListForDummies!$V184=1,1,0)</f>
        <v>0</v>
      </c>
    </row>
    <row r="185" spans="1:15" x14ac:dyDescent="0.25">
      <c r="A185" s="27" t="str">
        <f>ListForDummies!A185</f>
        <v>CH-20200319-mon-3</v>
      </c>
      <c r="B185" s="27">
        <f>ListForDummies!B185</f>
        <v>7</v>
      </c>
      <c r="C185" s="27" t="e">
        <f>ListForDummies!C185</f>
        <v>#REF!</v>
      </c>
      <c r="D185" s="29">
        <f>ListForDummies!D185</f>
        <v>44462</v>
      </c>
      <c r="E185" s="27" t="str">
        <f>ListForDummies!F185</f>
        <v>CH</v>
      </c>
      <c r="F185" s="27">
        <f>IF(ListForDummies!$G185="Interest rate",1,0)</f>
        <v>1</v>
      </c>
      <c r="G185" s="27">
        <f>IF(ListForDummies!$G185="Reserve policy",1,0)</f>
        <v>0</v>
      </c>
      <c r="H185" s="27">
        <f>IF(ISERROR(ListForDummies!$H185),0,IF(ListForDummies!$H185=1,1,0))</f>
        <v>0</v>
      </c>
      <c r="I185" s="27">
        <f>IF(ISERROR(ListForDummies!$I185),0,IF(ListForDummies!$I185=1,1,0))</f>
        <v>0</v>
      </c>
      <c r="J185" s="27">
        <f>IF(ListForDummies!$G185="Lending operations",IF(AND(H185=0,I185=0),1,0),0)</f>
        <v>0</v>
      </c>
      <c r="K185" s="27">
        <f>IF(ListForDummies!$J185=1,1,0)</f>
        <v>0</v>
      </c>
      <c r="L185" s="27">
        <f>IF(ListForDummies!$K185=1,1,0)</f>
        <v>0</v>
      </c>
      <c r="M185" s="27">
        <f>IF(ListForDummies!$G185="Foreign exchange",1,0)</f>
        <v>0</v>
      </c>
      <c r="N185" s="27">
        <f>IF(ListForDummies!$G185="Other",1,0)</f>
        <v>0</v>
      </c>
      <c r="O185" s="27">
        <f>IF(ListForDummies!$V185=1,1,0)</f>
        <v>0</v>
      </c>
    </row>
    <row r="186" spans="1:15" x14ac:dyDescent="0.25">
      <c r="A186" s="27" t="str">
        <f>ListForDummies!A186</f>
        <v>CH-20200319-mon-3</v>
      </c>
      <c r="B186" s="27">
        <f>ListForDummies!B186</f>
        <v>8</v>
      </c>
      <c r="C186" s="27" t="e">
        <f>ListForDummies!C186</f>
        <v>#REF!</v>
      </c>
      <c r="D186" s="29">
        <f>ListForDummies!D186</f>
        <v>44546</v>
      </c>
      <c r="E186" s="27" t="str">
        <f>ListForDummies!F186</f>
        <v>CH</v>
      </c>
      <c r="F186" s="27">
        <f>IF(ListForDummies!$G186="Interest rate",1,0)</f>
        <v>1</v>
      </c>
      <c r="G186" s="27">
        <f>IF(ListForDummies!$G186="Reserve policy",1,0)</f>
        <v>0</v>
      </c>
      <c r="H186" s="27">
        <f>IF(ISERROR(ListForDummies!$H186),0,IF(ListForDummies!$H186=1,1,0))</f>
        <v>0</v>
      </c>
      <c r="I186" s="27">
        <f>IF(ISERROR(ListForDummies!$I186),0,IF(ListForDummies!$I186=1,1,0))</f>
        <v>0</v>
      </c>
      <c r="J186" s="27">
        <f>IF(ListForDummies!$G186="Lending operations",IF(AND(H186=0,I186=0),1,0),0)</f>
        <v>0</v>
      </c>
      <c r="K186" s="27">
        <f>IF(ListForDummies!$J186=1,1,0)</f>
        <v>0</v>
      </c>
      <c r="L186" s="27">
        <f>IF(ListForDummies!$K186=1,1,0)</f>
        <v>0</v>
      </c>
      <c r="M186" s="27">
        <f>IF(ListForDummies!$G186="Foreign exchange",1,0)</f>
        <v>0</v>
      </c>
      <c r="N186" s="27">
        <f>IF(ListForDummies!$G186="Other",1,0)</f>
        <v>0</v>
      </c>
      <c r="O186" s="27">
        <f>IF(ListForDummies!$V186=1,1,0)</f>
        <v>0</v>
      </c>
    </row>
    <row r="187" spans="1:15" x14ac:dyDescent="0.25">
      <c r="A187" s="27" t="str">
        <f>ListForDummies!A187</f>
        <v>CL-20200312-mon-1</v>
      </c>
      <c r="B187" s="27">
        <f>ListForDummies!B187</f>
        <v>1</v>
      </c>
      <c r="C187" s="27" t="e">
        <f>ListForDummies!C187</f>
        <v>#REF!</v>
      </c>
      <c r="D187" s="29">
        <f>ListForDummies!D187</f>
        <v>43902</v>
      </c>
      <c r="E187" s="27" t="str">
        <f>ListForDummies!F187</f>
        <v>CL</v>
      </c>
      <c r="F187" s="27">
        <f>IF(ListForDummies!$G187="Interest rate",1,0)</f>
        <v>0</v>
      </c>
      <c r="G187" s="27">
        <f>IF(ListForDummies!$G187="Reserve policy",1,0)</f>
        <v>0</v>
      </c>
      <c r="H187" s="27">
        <f>IF(ISERROR(ListForDummies!$H187),0,IF(ListForDummies!$H187=1,1,0))</f>
        <v>0</v>
      </c>
      <c r="I187" s="27">
        <f>IF(ISERROR(ListForDummies!$I187),0,IF(ListForDummies!$I187=1,1,0))</f>
        <v>0</v>
      </c>
      <c r="J187" s="27">
        <f>IF(ListForDummies!$G187="Lending operations",IF(AND(H187=0,I187=0),1,0),0)</f>
        <v>1</v>
      </c>
      <c r="K187" s="27">
        <f>IF(ListForDummies!$J187=1,1,0)</f>
        <v>0</v>
      </c>
      <c r="L187" s="27">
        <f>IF(ListForDummies!$K187=1,1,0)</f>
        <v>0</v>
      </c>
      <c r="M187" s="27">
        <f>IF(ListForDummies!$G187="Foreign exchange",1,0)</f>
        <v>0</v>
      </c>
      <c r="N187" s="27">
        <f>IF(ListForDummies!$G187="Other",1,0)</f>
        <v>0</v>
      </c>
      <c r="O187" s="27">
        <f>IF(ListForDummies!$V187=1,1,0)</f>
        <v>0</v>
      </c>
    </row>
    <row r="188" spans="1:15" x14ac:dyDescent="0.25">
      <c r="A188" s="27" t="str">
        <f>ListForDummies!A188</f>
        <v>CL-20200312-mon-2</v>
      </c>
      <c r="B188" s="27">
        <f>ListForDummies!B188</f>
        <v>1</v>
      </c>
      <c r="C188" s="27" t="e">
        <f>ListForDummies!C188</f>
        <v>#REF!</v>
      </c>
      <c r="D188" s="29">
        <f>ListForDummies!D188</f>
        <v>43902</v>
      </c>
      <c r="E188" s="27" t="str">
        <f>ListForDummies!F188</f>
        <v>CL</v>
      </c>
      <c r="F188" s="27">
        <f>IF(ListForDummies!$G188="Interest rate",1,0)</f>
        <v>0</v>
      </c>
      <c r="G188" s="27">
        <f>IF(ListForDummies!$G188="Reserve policy",1,0)</f>
        <v>0</v>
      </c>
      <c r="H188" s="27">
        <f>IF(ISERROR(ListForDummies!$H188),0,IF(ListForDummies!$H188=1,1,0))</f>
        <v>0</v>
      </c>
      <c r="I188" s="27">
        <f>IF(ISERROR(ListForDummies!$I188),0,IF(ListForDummies!$I188=1,1,0))</f>
        <v>0</v>
      </c>
      <c r="J188" s="27">
        <f>IF(ListForDummies!$G188="Lending operations",IF(AND(H188=0,I188=0),1,0),0)</f>
        <v>0</v>
      </c>
      <c r="K188" s="27">
        <f>IF(ListForDummies!$J188=1,1,0)</f>
        <v>0</v>
      </c>
      <c r="L188" s="27">
        <f>IF(ListForDummies!$K188=1,1,0)</f>
        <v>0</v>
      </c>
      <c r="M188" s="27">
        <f>IF(ListForDummies!$G188="Foreign exchange",1,0)</f>
        <v>1</v>
      </c>
      <c r="N188" s="27">
        <f>IF(ListForDummies!$G188="Other",1,0)</f>
        <v>0</v>
      </c>
      <c r="O188" s="27">
        <f>IF(ListForDummies!$V188=1,1,0)</f>
        <v>0</v>
      </c>
    </row>
    <row r="189" spans="1:15" x14ac:dyDescent="0.25">
      <c r="A189" s="27" t="str">
        <f>ListForDummies!A189</f>
        <v>CL-20200316-mon-1</v>
      </c>
      <c r="B189" s="27">
        <f>ListForDummies!B189</f>
        <v>1</v>
      </c>
      <c r="C189" s="27" t="e">
        <f>ListForDummies!C189</f>
        <v>#REF!</v>
      </c>
      <c r="D189" s="29">
        <f>ListForDummies!D189</f>
        <v>43906</v>
      </c>
      <c r="E189" s="27" t="str">
        <f>ListForDummies!F189</f>
        <v>CL</v>
      </c>
      <c r="F189" s="27">
        <f>IF(ListForDummies!$G189="Interest rate",1,0)</f>
        <v>0</v>
      </c>
      <c r="G189" s="27">
        <f>IF(ListForDummies!$G189="Reserve policy",1,0)</f>
        <v>0</v>
      </c>
      <c r="H189" s="27">
        <f>IF(ISERROR(ListForDummies!$H189),0,IF(ListForDummies!$H189=1,1,0))</f>
        <v>0</v>
      </c>
      <c r="I189" s="27">
        <f>IF(ISERROR(ListForDummies!$I189),0,IF(ListForDummies!$I189=1,1,0))</f>
        <v>0</v>
      </c>
      <c r="J189" s="27">
        <f>IF(ListForDummies!$G189="Lending operations",IF(AND(H189=0,I189=0),1,0),0)</f>
        <v>0</v>
      </c>
      <c r="K189" s="27">
        <f>IF(ListForDummies!$J189=1,1,0)</f>
        <v>0</v>
      </c>
      <c r="L189" s="27">
        <f>IF(ListForDummies!$K189=1,1,0)</f>
        <v>0</v>
      </c>
      <c r="M189" s="27">
        <f>IF(ListForDummies!$G189="Foreign exchange",1,0)</f>
        <v>0</v>
      </c>
      <c r="N189" s="27">
        <f>IF(ListForDummies!$G189="Other",1,0)</f>
        <v>0</v>
      </c>
      <c r="O189" s="27">
        <f>IF(ListForDummies!$V189=1,1,0)</f>
        <v>0</v>
      </c>
    </row>
    <row r="190" spans="1:15" x14ac:dyDescent="0.25">
      <c r="A190" s="27" t="str">
        <f>ListForDummies!A190</f>
        <v>CL-20200316-mon-2</v>
      </c>
      <c r="B190" s="27">
        <f>ListForDummies!B190</f>
        <v>1</v>
      </c>
      <c r="C190" s="27" t="e">
        <f>ListForDummies!C190</f>
        <v>#REF!</v>
      </c>
      <c r="D190" s="29">
        <f>ListForDummies!D190</f>
        <v>43906</v>
      </c>
      <c r="E190" s="27" t="str">
        <f>ListForDummies!F190</f>
        <v>CL</v>
      </c>
      <c r="F190" s="27">
        <f>IF(ListForDummies!$G190="Interest rate",1,0)</f>
        <v>0</v>
      </c>
      <c r="G190" s="27">
        <f>IF(ListForDummies!$G190="Reserve policy",1,0)</f>
        <v>0</v>
      </c>
      <c r="H190" s="27">
        <f>IF(ISERROR(ListForDummies!$H190),0,IF(ListForDummies!$H190=1,1,0))</f>
        <v>1</v>
      </c>
      <c r="I190" s="27">
        <f>IF(ISERROR(ListForDummies!$I190),0,IF(ListForDummies!$I190=1,1,0))</f>
        <v>0</v>
      </c>
      <c r="J190" s="27">
        <f>IF(ListForDummies!$G190="Lending operations",IF(AND(H190=0,I190=0),1,0),0)</f>
        <v>0</v>
      </c>
      <c r="K190" s="27">
        <f>IF(ListForDummies!$J190=1,1,0)</f>
        <v>0</v>
      </c>
      <c r="L190" s="27">
        <f>IF(ListForDummies!$K190=1,1,0)</f>
        <v>0</v>
      </c>
      <c r="M190" s="27">
        <f>IF(ListForDummies!$G190="Foreign exchange",1,0)</f>
        <v>0</v>
      </c>
      <c r="N190" s="27">
        <f>IF(ListForDummies!$G190="Other",1,0)</f>
        <v>0</v>
      </c>
      <c r="O190" s="27">
        <f>IF(ListForDummies!$V190=1,1,0)</f>
        <v>0</v>
      </c>
    </row>
    <row r="191" spans="1:15" x14ac:dyDescent="0.25">
      <c r="A191" s="27" t="str">
        <f>ListForDummies!A191</f>
        <v>CL-20200316-mon-3</v>
      </c>
      <c r="B191" s="27">
        <f>ListForDummies!B191</f>
        <v>1</v>
      </c>
      <c r="C191" s="27" t="e">
        <f>ListForDummies!C191</f>
        <v>#REF!</v>
      </c>
      <c r="D191" s="29">
        <f>ListForDummies!D191</f>
        <v>43906</v>
      </c>
      <c r="E191" s="27" t="str">
        <f>ListForDummies!F191</f>
        <v>CL</v>
      </c>
      <c r="F191" s="27">
        <f>IF(ListForDummies!$G191="Interest rate",1,0)</f>
        <v>0</v>
      </c>
      <c r="G191" s="27">
        <f>IF(ListForDummies!$G191="Reserve policy",1,0)</f>
        <v>0</v>
      </c>
      <c r="H191" s="27">
        <f>IF(ISERROR(ListForDummies!$H191),0,IF(ListForDummies!$H191=1,1,0))</f>
        <v>0</v>
      </c>
      <c r="I191" s="27">
        <f>IF(ISERROR(ListForDummies!$I191),0,IF(ListForDummies!$I191=1,1,0))</f>
        <v>0</v>
      </c>
      <c r="J191" s="27">
        <f>IF(ListForDummies!$G191="Lending operations",IF(AND(H191=0,I191=0),1,0),0)</f>
        <v>1</v>
      </c>
      <c r="K191" s="27">
        <f>IF(ListForDummies!$J191=1,1,0)</f>
        <v>0</v>
      </c>
      <c r="L191" s="27">
        <f>IF(ListForDummies!$K191=1,1,0)</f>
        <v>0</v>
      </c>
      <c r="M191" s="27">
        <f>IF(ListForDummies!$G191="Foreign exchange",1,0)</f>
        <v>0</v>
      </c>
      <c r="N191" s="27">
        <f>IF(ListForDummies!$G191="Other",1,0)</f>
        <v>0</v>
      </c>
      <c r="O191" s="27">
        <f>IF(ListForDummies!$V191=1,1,0)</f>
        <v>0</v>
      </c>
    </row>
    <row r="192" spans="1:15" x14ac:dyDescent="0.25">
      <c r="A192" s="27" t="str">
        <f>ListForDummies!A192</f>
        <v>CL-20200316-mon-4</v>
      </c>
      <c r="B192" s="27">
        <f>ListForDummies!B192</f>
        <v>1</v>
      </c>
      <c r="C192" s="27" t="e">
        <f>ListForDummies!C192</f>
        <v>#REF!</v>
      </c>
      <c r="D192" s="29">
        <f>ListForDummies!D192</f>
        <v>43906</v>
      </c>
      <c r="E192" s="27" t="str">
        <f>ListForDummies!F192</f>
        <v>CL</v>
      </c>
      <c r="F192" s="27">
        <f>IF(ListForDummies!$G192="Interest rate",1,0)</f>
        <v>0</v>
      </c>
      <c r="G192" s="27">
        <f>IF(ListForDummies!$G192="Reserve policy",1,0)</f>
        <v>0</v>
      </c>
      <c r="H192" s="27">
        <f>IF(ISERROR(ListForDummies!$H192),0,IF(ListForDummies!$H192=1,1,0))</f>
        <v>0</v>
      </c>
      <c r="I192" s="27">
        <f>IF(ISERROR(ListForDummies!$I192),0,IF(ListForDummies!$I192=1,1,0))</f>
        <v>0</v>
      </c>
      <c r="J192" s="27">
        <f>IF(ListForDummies!$G192="Lending operations",IF(AND(H192=0,I192=0),1,0),0)</f>
        <v>0</v>
      </c>
      <c r="K192" s="27">
        <f>IF(ListForDummies!$J192=1,1,0)</f>
        <v>1</v>
      </c>
      <c r="L192" s="27">
        <f>IF(ListForDummies!$K192=1,1,0)</f>
        <v>0</v>
      </c>
      <c r="M192" s="27">
        <f>IF(ListForDummies!$G192="Foreign exchange",1,0)</f>
        <v>0</v>
      </c>
      <c r="N192" s="27">
        <f>IF(ListForDummies!$G192="Other",1,0)</f>
        <v>0</v>
      </c>
      <c r="O192" s="27">
        <f>IF(ListForDummies!$V192=1,1,0)</f>
        <v>0</v>
      </c>
    </row>
    <row r="193" spans="1:15" x14ac:dyDescent="0.25">
      <c r="A193" s="27" t="str">
        <f>ListForDummies!A193</f>
        <v>CL-20200316-mon-5</v>
      </c>
      <c r="B193" s="27">
        <f>ListForDummies!B193</f>
        <v>1</v>
      </c>
      <c r="C193" s="27" t="e">
        <f>ListForDummies!C193</f>
        <v>#REF!</v>
      </c>
      <c r="D193" s="29">
        <f>ListForDummies!D193</f>
        <v>43906</v>
      </c>
      <c r="E193" s="27" t="str">
        <f>ListForDummies!F193</f>
        <v>CL</v>
      </c>
      <c r="F193" s="27">
        <f>IF(ListForDummies!$G193="Interest rate",1,0)</f>
        <v>0</v>
      </c>
      <c r="G193" s="27">
        <f>IF(ListForDummies!$G193="Reserve policy",1,0)</f>
        <v>0</v>
      </c>
      <c r="H193" s="27">
        <f>IF(ISERROR(ListForDummies!$H193),0,IF(ListForDummies!$H193=1,1,0))</f>
        <v>0</v>
      </c>
      <c r="I193" s="27">
        <f>IF(ISERROR(ListForDummies!$I193),0,IF(ListForDummies!$I193=1,1,0))</f>
        <v>0</v>
      </c>
      <c r="J193" s="27">
        <f>IF(ListForDummies!$G193="Lending operations",IF(AND(H193=0,I193=0),1,0),0)</f>
        <v>0</v>
      </c>
      <c r="K193" s="27">
        <f>IF(ListForDummies!$J193=1,1,0)</f>
        <v>0</v>
      </c>
      <c r="L193" s="27">
        <f>IF(ListForDummies!$K193=1,1,0)</f>
        <v>0</v>
      </c>
      <c r="M193" s="27">
        <f>IF(ListForDummies!$G193="Foreign exchange",1,0)</f>
        <v>1</v>
      </c>
      <c r="N193" s="27">
        <f>IF(ListForDummies!$G193="Other",1,0)</f>
        <v>0</v>
      </c>
      <c r="O193" s="27">
        <f>IF(ListForDummies!$V193=1,1,0)</f>
        <v>0</v>
      </c>
    </row>
    <row r="194" spans="1:15" x14ac:dyDescent="0.25">
      <c r="A194" s="27" t="str">
        <f>ListForDummies!A194</f>
        <v>CL-20200318-mon-1</v>
      </c>
      <c r="B194" s="27">
        <f>ListForDummies!B194</f>
        <v>1</v>
      </c>
      <c r="C194" s="27" t="e">
        <f>ListForDummies!C194</f>
        <v>#REF!</v>
      </c>
      <c r="D194" s="29">
        <f>ListForDummies!D194</f>
        <v>43906</v>
      </c>
      <c r="E194" s="27" t="str">
        <f>ListForDummies!F194</f>
        <v>CL</v>
      </c>
      <c r="F194" s="27">
        <f>IF(ListForDummies!$G194="Interest rate",1,0)</f>
        <v>0</v>
      </c>
      <c r="G194" s="27">
        <f>IF(ListForDummies!$G194="Reserve policy",1,0)</f>
        <v>0</v>
      </c>
      <c r="H194" s="27">
        <f>IF(ISERROR(ListForDummies!$H194),0,IF(ListForDummies!$H194=1,1,0))</f>
        <v>0</v>
      </c>
      <c r="I194" s="27">
        <f>IF(ISERROR(ListForDummies!$I194),0,IF(ListForDummies!$I194=1,1,0))</f>
        <v>0</v>
      </c>
      <c r="J194" s="27">
        <f>IF(ListForDummies!$G194="Lending operations",IF(AND(H194=0,I194=0),1,0),0)</f>
        <v>0</v>
      </c>
      <c r="K194" s="27">
        <f>IF(ListForDummies!$J194=1,1,0)</f>
        <v>0</v>
      </c>
      <c r="L194" s="27">
        <f>IF(ListForDummies!$K194=1,1,0)</f>
        <v>0</v>
      </c>
      <c r="M194" s="27">
        <f>IF(ListForDummies!$G194="Foreign exchange",1,0)</f>
        <v>1</v>
      </c>
      <c r="N194" s="27">
        <f>IF(ListForDummies!$G194="Other",1,0)</f>
        <v>0</v>
      </c>
      <c r="O194" s="27">
        <f>IF(ListForDummies!$V194=1,1,0)</f>
        <v>0</v>
      </c>
    </row>
    <row r="195" spans="1:15" x14ac:dyDescent="0.25">
      <c r="A195" s="27" t="str">
        <f>ListForDummies!A195</f>
        <v>CL-20200312-mon-2</v>
      </c>
      <c r="B195" s="27">
        <f>ListForDummies!B195</f>
        <v>2</v>
      </c>
      <c r="C195" s="27" t="e">
        <f>ListForDummies!C195</f>
        <v>#REF!</v>
      </c>
      <c r="D195" s="29">
        <f>ListForDummies!D195</f>
        <v>43908</v>
      </c>
      <c r="E195" s="27" t="str">
        <f>ListForDummies!F195</f>
        <v>CL</v>
      </c>
      <c r="F195" s="27">
        <f>IF(ListForDummies!$G195="Interest rate",1,0)</f>
        <v>0</v>
      </c>
      <c r="G195" s="27">
        <f>IF(ListForDummies!$G195="Reserve policy",1,0)</f>
        <v>0</v>
      </c>
      <c r="H195" s="27">
        <f>IF(ISERROR(ListForDummies!$H195),0,IF(ListForDummies!$H195=1,1,0))</f>
        <v>0</v>
      </c>
      <c r="I195" s="27">
        <f>IF(ISERROR(ListForDummies!$I195),0,IF(ListForDummies!$I195=1,1,0))</f>
        <v>0</v>
      </c>
      <c r="J195" s="27">
        <f>IF(ListForDummies!$G195="Lending operations",IF(AND(H195=0,I195=0),1,0),0)</f>
        <v>0</v>
      </c>
      <c r="K195" s="27">
        <f>IF(ListForDummies!$J195=1,1,0)</f>
        <v>0</v>
      </c>
      <c r="L195" s="27">
        <f>IF(ListForDummies!$K195=1,1,0)</f>
        <v>0</v>
      </c>
      <c r="M195" s="27">
        <f>IF(ListForDummies!$G195="Foreign exchange",1,0)</f>
        <v>1</v>
      </c>
      <c r="N195" s="27">
        <f>IF(ListForDummies!$G195="Other",1,0)</f>
        <v>0</v>
      </c>
      <c r="O195" s="27">
        <f>IF(ListForDummies!$V195=1,1,0)</f>
        <v>0</v>
      </c>
    </row>
    <row r="196" spans="1:15" x14ac:dyDescent="0.25">
      <c r="A196" s="27" t="str">
        <f>ListForDummies!A196</f>
        <v>CL-20200318-mon-2</v>
      </c>
      <c r="B196" s="27">
        <f>ListForDummies!B196</f>
        <v>1</v>
      </c>
      <c r="C196" s="27" t="e">
        <f>ListForDummies!C196</f>
        <v>#REF!</v>
      </c>
      <c r="D196" s="29">
        <f>ListForDummies!D196</f>
        <v>43908</v>
      </c>
      <c r="E196" s="27" t="str">
        <f>ListForDummies!F196</f>
        <v>CL</v>
      </c>
      <c r="F196" s="27">
        <f>IF(ListForDummies!$G196="Interest rate",1,0)</f>
        <v>0</v>
      </c>
      <c r="G196" s="27">
        <f>IF(ListForDummies!$G196="Reserve policy",1,0)</f>
        <v>0</v>
      </c>
      <c r="H196" s="27">
        <f>IF(ISERROR(ListForDummies!$H196),0,IF(ListForDummies!$H196=1,1,0))</f>
        <v>0</v>
      </c>
      <c r="I196" s="27">
        <f>IF(ISERROR(ListForDummies!$I196),0,IF(ListForDummies!$I196=1,1,0))</f>
        <v>0</v>
      </c>
      <c r="J196" s="27">
        <f>IF(ListForDummies!$G196="Lending operations",IF(AND(H196=0,I196=0),1,0),0)</f>
        <v>0</v>
      </c>
      <c r="K196" s="27">
        <f>IF(ListForDummies!$J196=1,1,0)</f>
        <v>0</v>
      </c>
      <c r="L196" s="27">
        <f>IF(ListForDummies!$K196=1,1,0)</f>
        <v>0</v>
      </c>
      <c r="M196" s="27">
        <f>IF(ListForDummies!$G196="Foreign exchange",1,0)</f>
        <v>1</v>
      </c>
      <c r="N196" s="27">
        <f>IF(ListForDummies!$G196="Other",1,0)</f>
        <v>0</v>
      </c>
      <c r="O196" s="27">
        <f>IF(ListForDummies!$V196=1,1,0)</f>
        <v>0</v>
      </c>
    </row>
    <row r="197" spans="1:15" x14ac:dyDescent="0.25">
      <c r="A197" s="27" t="str">
        <f>ListForDummies!A197</f>
        <v>CL-20200316-mon-4</v>
      </c>
      <c r="B197" s="27">
        <f>ListForDummies!B197</f>
        <v>2</v>
      </c>
      <c r="C197" s="27" t="e">
        <f>ListForDummies!C197</f>
        <v>#REF!</v>
      </c>
      <c r="D197" s="29">
        <f>ListForDummies!D197</f>
        <v>43909</v>
      </c>
      <c r="E197" s="27" t="str">
        <f>ListForDummies!F197</f>
        <v>CL</v>
      </c>
      <c r="F197" s="27">
        <f>IF(ListForDummies!$G197="Interest rate",1,0)</f>
        <v>0</v>
      </c>
      <c r="G197" s="27">
        <f>IF(ListForDummies!$G197="Reserve policy",1,0)</f>
        <v>0</v>
      </c>
      <c r="H197" s="27">
        <f>IF(ISERROR(ListForDummies!$H197),0,IF(ListForDummies!$H197=1,1,0))</f>
        <v>0</v>
      </c>
      <c r="I197" s="27">
        <f>IF(ISERROR(ListForDummies!$I197),0,IF(ListForDummies!$I197=1,1,0))</f>
        <v>0</v>
      </c>
      <c r="J197" s="27">
        <f>IF(ListForDummies!$G197="Lending operations",IF(AND(H197=0,I197=0),1,0),0)</f>
        <v>0</v>
      </c>
      <c r="K197" s="27">
        <f>IF(ListForDummies!$J197=1,1,0)</f>
        <v>1</v>
      </c>
      <c r="L197" s="27">
        <f>IF(ListForDummies!$K197=1,1,0)</f>
        <v>0</v>
      </c>
      <c r="M197" s="27">
        <f>IF(ListForDummies!$G197="Foreign exchange",1,0)</f>
        <v>0</v>
      </c>
      <c r="N197" s="27">
        <f>IF(ListForDummies!$G197="Other",1,0)</f>
        <v>0</v>
      </c>
      <c r="O197" s="27">
        <f>IF(ListForDummies!$V197=1,1,0)</f>
        <v>0</v>
      </c>
    </row>
    <row r="198" spans="1:15" x14ac:dyDescent="0.25">
      <c r="A198" s="27" t="str">
        <f>ListForDummies!A198</f>
        <v>CL-20200316-mon-2</v>
      </c>
      <c r="B198" s="27">
        <f>ListForDummies!B198</f>
        <v>2</v>
      </c>
      <c r="C198" s="27" t="e">
        <f>ListForDummies!C198</f>
        <v>#REF!</v>
      </c>
      <c r="D198" s="29">
        <f>ListForDummies!D198</f>
        <v>43913</v>
      </c>
      <c r="E198" s="27" t="str">
        <f>ListForDummies!F198</f>
        <v>CL</v>
      </c>
      <c r="F198" s="27">
        <f>IF(ListForDummies!$G198="Interest rate",1,0)</f>
        <v>0</v>
      </c>
      <c r="G198" s="27">
        <f>IF(ListForDummies!$G198="Reserve policy",1,0)</f>
        <v>0</v>
      </c>
      <c r="H198" s="27">
        <f>IF(ISERROR(ListForDummies!$H198),0,IF(ListForDummies!$H198=1,1,0))</f>
        <v>1</v>
      </c>
      <c r="I198" s="27">
        <f>IF(ISERROR(ListForDummies!$I198),0,IF(ListForDummies!$I198=1,1,0))</f>
        <v>0</v>
      </c>
      <c r="J198" s="27">
        <f>IF(ListForDummies!$G198="Lending operations",IF(AND(H198=0,I198=0),1,0),0)</f>
        <v>0</v>
      </c>
      <c r="K198" s="27">
        <f>IF(ListForDummies!$J198=1,1,0)</f>
        <v>0</v>
      </c>
      <c r="L198" s="27">
        <f>IF(ListForDummies!$K198=1,1,0)</f>
        <v>0</v>
      </c>
      <c r="M198" s="27">
        <f>IF(ListForDummies!$G198="Foreign exchange",1,0)</f>
        <v>0</v>
      </c>
      <c r="N198" s="27">
        <f>IF(ListForDummies!$G198="Other",1,0)</f>
        <v>0</v>
      </c>
      <c r="O198" s="27">
        <f>IF(ListForDummies!$V198=1,1,0)</f>
        <v>0</v>
      </c>
    </row>
    <row r="199" spans="1:15" x14ac:dyDescent="0.25">
      <c r="A199" s="27" t="str">
        <f>ListForDummies!A199</f>
        <v>CL-20200323-mon-1</v>
      </c>
      <c r="B199" s="27">
        <f>ListForDummies!B199</f>
        <v>1</v>
      </c>
      <c r="C199" s="27" t="e">
        <f>ListForDummies!C199</f>
        <v>#REF!</v>
      </c>
      <c r="D199" s="29">
        <f>ListForDummies!D199</f>
        <v>43913</v>
      </c>
      <c r="E199" s="27" t="str">
        <f>ListForDummies!F199</f>
        <v>CL</v>
      </c>
      <c r="F199" s="27">
        <f>IF(ListForDummies!$G199="Interest rate",1,0)</f>
        <v>0</v>
      </c>
      <c r="G199" s="27">
        <f>IF(ListForDummies!$G199="Reserve policy",1,0)</f>
        <v>0</v>
      </c>
      <c r="H199" s="27">
        <f>IF(ISERROR(ListForDummies!$H199),0,IF(ListForDummies!$H199=1,1,0))</f>
        <v>1</v>
      </c>
      <c r="I199" s="27">
        <f>IF(ISERROR(ListForDummies!$I199),0,IF(ListForDummies!$I199=1,1,0))</f>
        <v>0</v>
      </c>
      <c r="J199" s="27">
        <f>IF(ListForDummies!$G199="Lending operations",IF(AND(H199=0,I199=0),1,0),0)</f>
        <v>0</v>
      </c>
      <c r="K199" s="27">
        <f>IF(ListForDummies!$J199=1,1,0)</f>
        <v>0</v>
      </c>
      <c r="L199" s="27">
        <f>IF(ListForDummies!$K199=1,1,0)</f>
        <v>0</v>
      </c>
      <c r="M199" s="27">
        <f>IF(ListForDummies!$G199="Foreign exchange",1,0)</f>
        <v>0</v>
      </c>
      <c r="N199" s="27">
        <f>IF(ListForDummies!$G199="Other",1,0)</f>
        <v>0</v>
      </c>
      <c r="O199" s="27">
        <f>IF(ListForDummies!$V199=1,1,0)</f>
        <v>0</v>
      </c>
    </row>
    <row r="200" spans="1:15" x14ac:dyDescent="0.25">
      <c r="A200" s="27" t="str">
        <f>ListForDummies!A200</f>
        <v>CL-20200323-mon-1</v>
      </c>
      <c r="B200" s="27">
        <f>ListForDummies!B200</f>
        <v>2</v>
      </c>
      <c r="C200" s="27" t="e">
        <f>ListForDummies!C200</f>
        <v>#REF!</v>
      </c>
      <c r="D200" s="29">
        <f>ListForDummies!D200</f>
        <v>43916</v>
      </c>
      <c r="E200" s="27" t="str">
        <f>ListForDummies!F200</f>
        <v>CL</v>
      </c>
      <c r="F200" s="27">
        <f>IF(ListForDummies!$G200="Interest rate",1,0)</f>
        <v>0</v>
      </c>
      <c r="G200" s="27">
        <f>IF(ListForDummies!$G200="Reserve policy",1,0)</f>
        <v>0</v>
      </c>
      <c r="H200" s="27">
        <f>IF(ISERROR(ListForDummies!$H200),0,IF(ListForDummies!$H200=1,1,0))</f>
        <v>1</v>
      </c>
      <c r="I200" s="27">
        <f>IF(ISERROR(ListForDummies!$I200),0,IF(ListForDummies!$I200=1,1,0))</f>
        <v>0</v>
      </c>
      <c r="J200" s="27">
        <f>IF(ListForDummies!$G200="Lending operations",IF(AND(H200=0,I200=0),1,0),0)</f>
        <v>0</v>
      </c>
      <c r="K200" s="27">
        <f>IF(ListForDummies!$J200=1,1,0)</f>
        <v>0</v>
      </c>
      <c r="L200" s="27">
        <f>IF(ListForDummies!$K200=1,1,0)</f>
        <v>0</v>
      </c>
      <c r="M200" s="27">
        <f>IF(ListForDummies!$G200="Foreign exchange",1,0)</f>
        <v>0</v>
      </c>
      <c r="N200" s="27">
        <f>IF(ListForDummies!$G200="Other",1,0)</f>
        <v>0</v>
      </c>
      <c r="O200" s="27">
        <f>IF(ListForDummies!$V200=1,1,0)</f>
        <v>0</v>
      </c>
    </row>
    <row r="201" spans="1:15" x14ac:dyDescent="0.25">
      <c r="A201" s="27" t="str">
        <f>ListForDummies!A201</f>
        <v>CL-20200316-mon-4</v>
      </c>
      <c r="B201" s="27">
        <f>ListForDummies!B201</f>
        <v>3</v>
      </c>
      <c r="C201" s="27" t="e">
        <f>ListForDummies!C201</f>
        <v>#REF!</v>
      </c>
      <c r="D201" s="29">
        <f>ListForDummies!D201</f>
        <v>43921</v>
      </c>
      <c r="E201" s="27" t="str">
        <f>ListForDummies!F201</f>
        <v>CL</v>
      </c>
      <c r="F201" s="27">
        <f>IF(ListForDummies!$G201="Interest rate",1,0)</f>
        <v>0</v>
      </c>
      <c r="G201" s="27">
        <f>IF(ListForDummies!$G201="Reserve policy",1,0)</f>
        <v>0</v>
      </c>
      <c r="H201" s="27">
        <f>IF(ISERROR(ListForDummies!$H201),0,IF(ListForDummies!$H201=1,1,0))</f>
        <v>0</v>
      </c>
      <c r="I201" s="27">
        <f>IF(ISERROR(ListForDummies!$I201),0,IF(ListForDummies!$I201=1,1,0))</f>
        <v>0</v>
      </c>
      <c r="J201" s="27">
        <f>IF(ListForDummies!$G201="Lending operations",IF(AND(H201=0,I201=0),1,0),0)</f>
        <v>0</v>
      </c>
      <c r="K201" s="27">
        <f>IF(ListForDummies!$J201=1,1,0)</f>
        <v>1</v>
      </c>
      <c r="L201" s="27">
        <f>IF(ListForDummies!$K201=1,1,0)</f>
        <v>0</v>
      </c>
      <c r="M201" s="27">
        <f>IF(ListForDummies!$G201="Foreign exchange",1,0)</f>
        <v>0</v>
      </c>
      <c r="N201" s="27">
        <f>IF(ListForDummies!$G201="Other",1,0)</f>
        <v>0</v>
      </c>
      <c r="O201" s="27">
        <f>IF(ListForDummies!$V201=1,1,0)</f>
        <v>0</v>
      </c>
    </row>
    <row r="202" spans="1:15" x14ac:dyDescent="0.25">
      <c r="A202" s="27" t="str">
        <f>ListForDummies!A202</f>
        <v>CL-20200316-mon-1</v>
      </c>
      <c r="B202" s="27">
        <f>ListForDummies!B202</f>
        <v>2</v>
      </c>
      <c r="C202" s="27" t="e">
        <f>ListForDummies!C202</f>
        <v>#REF!</v>
      </c>
      <c r="D202" s="29">
        <f>ListForDummies!D202</f>
        <v>43921</v>
      </c>
      <c r="E202" s="27" t="str">
        <f>ListForDummies!F202</f>
        <v>CL</v>
      </c>
      <c r="F202" s="27">
        <f>IF(ListForDummies!$G202="Interest rate",1,0)</f>
        <v>0</v>
      </c>
      <c r="G202" s="27">
        <f>IF(ListForDummies!$G202="Reserve policy",1,0)</f>
        <v>0</v>
      </c>
      <c r="H202" s="27">
        <f>IF(ISERROR(ListForDummies!$H202),0,IF(ListForDummies!$H202=1,1,0))</f>
        <v>0</v>
      </c>
      <c r="I202" s="27">
        <f>IF(ISERROR(ListForDummies!$I202),0,IF(ListForDummies!$I202=1,1,0))</f>
        <v>0</v>
      </c>
      <c r="J202" s="27">
        <f>IF(ListForDummies!$G202="Lending operations",IF(AND(H202=0,I202=0),1,0),0)</f>
        <v>0</v>
      </c>
      <c r="K202" s="27">
        <f>IF(ListForDummies!$J202=1,1,0)</f>
        <v>0</v>
      </c>
      <c r="L202" s="27">
        <f>IF(ListForDummies!$K202=1,1,0)</f>
        <v>0</v>
      </c>
      <c r="M202" s="27">
        <f>IF(ListForDummies!$G202="Foreign exchange",1,0)</f>
        <v>0</v>
      </c>
      <c r="N202" s="27">
        <f>IF(ListForDummies!$G202="Other",1,0)</f>
        <v>0</v>
      </c>
      <c r="O202" s="27">
        <f>IF(ListForDummies!$V202=1,1,0)</f>
        <v>0</v>
      </c>
    </row>
    <row r="203" spans="1:15" x14ac:dyDescent="0.25">
      <c r="A203" s="27" t="str">
        <f>ListForDummies!A203</f>
        <v>CL-20200316-mon-2</v>
      </c>
      <c r="B203" s="27">
        <f>ListForDummies!B203</f>
        <v>3</v>
      </c>
      <c r="C203" s="27" t="e">
        <f>ListForDummies!C203</f>
        <v>#REF!</v>
      </c>
      <c r="D203" s="29">
        <f>ListForDummies!D203</f>
        <v>43929</v>
      </c>
      <c r="E203" s="27" t="str">
        <f>ListForDummies!F203</f>
        <v>CL</v>
      </c>
      <c r="F203" s="27">
        <f>IF(ListForDummies!$G203="Interest rate",1,0)</f>
        <v>0</v>
      </c>
      <c r="G203" s="27">
        <f>IF(ListForDummies!$G203="Reserve policy",1,0)</f>
        <v>0</v>
      </c>
      <c r="H203" s="27">
        <f>IF(ISERROR(ListForDummies!$H203),0,IF(ListForDummies!$H203=1,1,0))</f>
        <v>1</v>
      </c>
      <c r="I203" s="27">
        <f>IF(ISERROR(ListForDummies!$I203),0,IF(ListForDummies!$I203=1,1,0))</f>
        <v>0</v>
      </c>
      <c r="J203" s="27">
        <f>IF(ListForDummies!$G203="Lending operations",IF(AND(H203=0,I203=0),1,0),0)</f>
        <v>0</v>
      </c>
      <c r="K203" s="27">
        <f>IF(ListForDummies!$J203=1,1,0)</f>
        <v>0</v>
      </c>
      <c r="L203" s="27">
        <f>IF(ListForDummies!$K203=1,1,0)</f>
        <v>0</v>
      </c>
      <c r="M203" s="27">
        <f>IF(ListForDummies!$G203="Foreign exchange",1,0)</f>
        <v>0</v>
      </c>
      <c r="N203" s="27">
        <f>IF(ListForDummies!$G203="Other",1,0)</f>
        <v>0</v>
      </c>
      <c r="O203" s="27">
        <f>IF(ListForDummies!$V203=1,1,0)</f>
        <v>0</v>
      </c>
    </row>
    <row r="204" spans="1:15" x14ac:dyDescent="0.25">
      <c r="A204" s="27" t="str">
        <f>ListForDummies!A204</f>
        <v>CL-20200316-mon-4</v>
      </c>
      <c r="B204" s="27">
        <f>ListForDummies!B204</f>
        <v>4</v>
      </c>
      <c r="C204" s="27" t="e">
        <f>ListForDummies!C204</f>
        <v>#REF!</v>
      </c>
      <c r="D204" s="29">
        <f>ListForDummies!D204</f>
        <v>43929</v>
      </c>
      <c r="E204" s="27" t="str">
        <f>ListForDummies!F204</f>
        <v>CL</v>
      </c>
      <c r="F204" s="27">
        <f>IF(ListForDummies!$G204="Interest rate",1,0)</f>
        <v>0</v>
      </c>
      <c r="G204" s="27">
        <f>IF(ListForDummies!$G204="Reserve policy",1,0)</f>
        <v>0</v>
      </c>
      <c r="H204" s="27">
        <f>IF(ISERROR(ListForDummies!$H204),0,IF(ListForDummies!$H204=1,1,0))</f>
        <v>0</v>
      </c>
      <c r="I204" s="27">
        <f>IF(ISERROR(ListForDummies!$I204),0,IF(ListForDummies!$I204=1,1,0))</f>
        <v>0</v>
      </c>
      <c r="J204" s="27">
        <f>IF(ListForDummies!$G204="Lending operations",IF(AND(H204=0,I204=0),1,0),0)</f>
        <v>0</v>
      </c>
      <c r="K204" s="27">
        <f>IF(ListForDummies!$J204=1,1,0)</f>
        <v>1</v>
      </c>
      <c r="L204" s="27">
        <f>IF(ListForDummies!$K204=1,1,0)</f>
        <v>0</v>
      </c>
      <c r="M204" s="27">
        <f>IF(ListForDummies!$G204="Foreign exchange",1,0)</f>
        <v>0</v>
      </c>
      <c r="N204" s="27">
        <f>IF(ListForDummies!$G204="Other",1,0)</f>
        <v>0</v>
      </c>
      <c r="O204" s="27">
        <f>IF(ListForDummies!$V204=1,1,0)</f>
        <v>0</v>
      </c>
    </row>
    <row r="205" spans="1:15" x14ac:dyDescent="0.25">
      <c r="A205" s="27" t="str">
        <f>ListForDummies!A205</f>
        <v>CL-20200316-mon-1</v>
      </c>
      <c r="B205" s="27">
        <f>ListForDummies!B205</f>
        <v>3</v>
      </c>
      <c r="C205" s="27" t="e">
        <f>ListForDummies!C205</f>
        <v>#REF!</v>
      </c>
      <c r="D205" s="29">
        <f>ListForDummies!D205</f>
        <v>43957</v>
      </c>
      <c r="E205" s="27" t="str">
        <f>ListForDummies!F205</f>
        <v>CL</v>
      </c>
      <c r="F205" s="27">
        <f>IF(ListForDummies!$G205="Interest rate",1,0)</f>
        <v>0</v>
      </c>
      <c r="G205" s="27">
        <f>IF(ListForDummies!$G205="Reserve policy",1,0)</f>
        <v>0</v>
      </c>
      <c r="H205" s="27">
        <f>IF(ISERROR(ListForDummies!$H205),0,IF(ListForDummies!$H205=1,1,0))</f>
        <v>0</v>
      </c>
      <c r="I205" s="27">
        <f>IF(ISERROR(ListForDummies!$I205),0,IF(ListForDummies!$I205=1,1,0))</f>
        <v>0</v>
      </c>
      <c r="J205" s="27">
        <f>IF(ListForDummies!$G205="Lending operations",IF(AND(H205=0,I205=0),1,0),0)</f>
        <v>0</v>
      </c>
      <c r="K205" s="27">
        <f>IF(ListForDummies!$J205=1,1,0)</f>
        <v>0</v>
      </c>
      <c r="L205" s="27">
        <f>IF(ListForDummies!$K205=1,1,0)</f>
        <v>0</v>
      </c>
      <c r="M205" s="27">
        <f>IF(ListForDummies!$G205="Foreign exchange",1,0)</f>
        <v>0</v>
      </c>
      <c r="N205" s="27">
        <f>IF(ListForDummies!$G205="Other",1,0)</f>
        <v>0</v>
      </c>
      <c r="O205" s="27">
        <f>IF(ListForDummies!$V205=1,1,0)</f>
        <v>0</v>
      </c>
    </row>
    <row r="206" spans="1:15" x14ac:dyDescent="0.25">
      <c r="A206" s="27" t="str">
        <f>ListForDummies!A206</f>
        <v>CL-20200529-mon-1</v>
      </c>
      <c r="B206" s="27">
        <f>ListForDummies!B206</f>
        <v>1</v>
      </c>
      <c r="C206" s="27" t="e">
        <f>ListForDummies!C206</f>
        <v>#REF!</v>
      </c>
      <c r="D206" s="29">
        <f>ListForDummies!D206</f>
        <v>43980</v>
      </c>
      <c r="E206" s="27" t="str">
        <f>ListForDummies!F206</f>
        <v>CL</v>
      </c>
      <c r="F206" s="27">
        <f>IF(ListForDummies!$G206="Interest rate",1,0)</f>
        <v>0</v>
      </c>
      <c r="G206" s="27">
        <f>IF(ListForDummies!$G206="Reserve policy",1,0)</f>
        <v>0</v>
      </c>
      <c r="H206" s="27">
        <f>IF(ISERROR(ListForDummies!$H206),0,IF(ListForDummies!$H206=1,1,0))</f>
        <v>0</v>
      </c>
      <c r="I206" s="27">
        <f>IF(ISERROR(ListForDummies!$I206),0,IF(ListForDummies!$I206=1,1,0))</f>
        <v>0</v>
      </c>
      <c r="J206" s="27">
        <f>IF(ListForDummies!$G206="Lending operations",IF(AND(H206=0,I206=0),1,0),0)</f>
        <v>0</v>
      </c>
      <c r="K206" s="27">
        <f>IF(ListForDummies!$J206=1,1,0)</f>
        <v>0</v>
      </c>
      <c r="L206" s="27">
        <f>IF(ListForDummies!$K206=1,1,0)</f>
        <v>0</v>
      </c>
      <c r="M206" s="27">
        <f>IF(ListForDummies!$G206="Foreign exchange",1,0)</f>
        <v>1</v>
      </c>
      <c r="N206" s="27">
        <f>IF(ListForDummies!$G206="Other",1,0)</f>
        <v>0</v>
      </c>
      <c r="O206" s="27">
        <f>IF(ListForDummies!$V206=1,1,0)</f>
        <v>0</v>
      </c>
    </row>
    <row r="207" spans="1:15" x14ac:dyDescent="0.25">
      <c r="A207" s="27" t="str">
        <f>ListForDummies!A207</f>
        <v>CL-20200318-mon-1</v>
      </c>
      <c r="B207" s="27">
        <f>ListForDummies!B207</f>
        <v>2</v>
      </c>
      <c r="C207" s="27" t="e">
        <f>ListForDummies!C207</f>
        <v>#REF!</v>
      </c>
      <c r="D207" s="29">
        <f>ListForDummies!D207</f>
        <v>43985</v>
      </c>
      <c r="E207" s="27" t="str">
        <f>ListForDummies!F207</f>
        <v>CL</v>
      </c>
      <c r="F207" s="27">
        <f>IF(ListForDummies!$G207="Interest rate",1,0)</f>
        <v>0</v>
      </c>
      <c r="G207" s="27">
        <f>IF(ListForDummies!$G207="Reserve policy",1,0)</f>
        <v>0</v>
      </c>
      <c r="H207" s="27">
        <f>IF(ISERROR(ListForDummies!$H207),0,IF(ListForDummies!$H207=1,1,0))</f>
        <v>0</v>
      </c>
      <c r="I207" s="27">
        <f>IF(ISERROR(ListForDummies!$I207),0,IF(ListForDummies!$I207=1,1,0))</f>
        <v>0</v>
      </c>
      <c r="J207" s="27">
        <f>IF(ListForDummies!$G207="Lending operations",IF(AND(H207=0,I207=0),1,0),0)</f>
        <v>0</v>
      </c>
      <c r="K207" s="27">
        <f>IF(ListForDummies!$J207=1,1,0)</f>
        <v>0</v>
      </c>
      <c r="L207" s="27">
        <f>IF(ListForDummies!$K207=1,1,0)</f>
        <v>0</v>
      </c>
      <c r="M207" s="27">
        <f>IF(ListForDummies!$G207="Foreign exchange",1,0)</f>
        <v>1</v>
      </c>
      <c r="N207" s="27">
        <f>IF(ListForDummies!$G207="Other",1,0)</f>
        <v>0</v>
      </c>
      <c r="O207" s="27">
        <f>IF(ListForDummies!$V207=1,1,0)</f>
        <v>1</v>
      </c>
    </row>
    <row r="208" spans="1:15" x14ac:dyDescent="0.25">
      <c r="A208" s="27" t="str">
        <f>ListForDummies!A208</f>
        <v>CL-20200316-mon-2</v>
      </c>
      <c r="B208" s="27">
        <f>ListForDummies!B208</f>
        <v>4</v>
      </c>
      <c r="C208" s="27" t="e">
        <f>ListForDummies!C208</f>
        <v>#REF!</v>
      </c>
      <c r="D208" s="29">
        <f>ListForDummies!D208</f>
        <v>43998</v>
      </c>
      <c r="E208" s="27" t="str">
        <f>ListForDummies!F208</f>
        <v>CL</v>
      </c>
      <c r="F208" s="27">
        <f>IF(ListForDummies!$G208="Interest rate",1,0)</f>
        <v>0</v>
      </c>
      <c r="G208" s="27">
        <f>IF(ListForDummies!$G208="Reserve policy",1,0)</f>
        <v>0</v>
      </c>
      <c r="H208" s="27">
        <f>IF(ISERROR(ListForDummies!$H208),0,IF(ListForDummies!$H208=1,1,0))</f>
        <v>1</v>
      </c>
      <c r="I208" s="27">
        <f>IF(ISERROR(ListForDummies!$I208),0,IF(ListForDummies!$I208=1,1,0))</f>
        <v>0</v>
      </c>
      <c r="J208" s="27">
        <f>IF(ListForDummies!$G208="Lending operations",IF(AND(H208=0,I208=0),1,0),0)</f>
        <v>0</v>
      </c>
      <c r="K208" s="27">
        <f>IF(ListForDummies!$J208=1,1,0)</f>
        <v>0</v>
      </c>
      <c r="L208" s="27">
        <f>IF(ListForDummies!$K208=1,1,0)</f>
        <v>0</v>
      </c>
      <c r="M208" s="27">
        <f>IF(ListForDummies!$G208="Foreign exchange",1,0)</f>
        <v>0</v>
      </c>
      <c r="N208" s="27">
        <f>IF(ListForDummies!$G208="Other",1,0)</f>
        <v>0</v>
      </c>
      <c r="O208" s="27">
        <f>IF(ListForDummies!$V208=1,1,0)</f>
        <v>0</v>
      </c>
    </row>
    <row r="209" spans="1:15" x14ac:dyDescent="0.25">
      <c r="A209" s="27" t="str">
        <f>ListForDummies!A209</f>
        <v>CL-20200616-mon-1</v>
      </c>
      <c r="B209" s="27">
        <f>ListForDummies!B209</f>
        <v>1</v>
      </c>
      <c r="C209" s="27" t="e">
        <f>ListForDummies!C209</f>
        <v>#REF!</v>
      </c>
      <c r="D209" s="29">
        <f>ListForDummies!D209</f>
        <v>43998</v>
      </c>
      <c r="E209" s="27" t="str">
        <f>ListForDummies!F209</f>
        <v>CL</v>
      </c>
      <c r="F209" s="27">
        <f>IF(ListForDummies!$G209="Interest rate",1,0)</f>
        <v>0</v>
      </c>
      <c r="G209" s="27">
        <f>IF(ListForDummies!$G209="Reserve policy",1,0)</f>
        <v>0</v>
      </c>
      <c r="H209" s="27">
        <f>IF(ISERROR(ListForDummies!$H209),0,IF(ListForDummies!$H209=1,1,0))</f>
        <v>0</v>
      </c>
      <c r="I209" s="27">
        <f>IF(ISERROR(ListForDummies!$I209),0,IF(ListForDummies!$I209=1,1,0))</f>
        <v>0</v>
      </c>
      <c r="J209" s="27">
        <f>IF(ListForDummies!$G209="Lending operations",IF(AND(H209=0,I209=0),1,0),0)</f>
        <v>0</v>
      </c>
      <c r="K209" s="27">
        <f>IF(ListForDummies!$J209=1,1,0)</f>
        <v>1</v>
      </c>
      <c r="L209" s="27">
        <f>IF(ListForDummies!$K209=1,1,0)</f>
        <v>1</v>
      </c>
      <c r="M209" s="27">
        <f>IF(ListForDummies!$G209="Foreign exchange",1,0)</f>
        <v>0</v>
      </c>
      <c r="N209" s="27">
        <f>IF(ListForDummies!$G209="Other",1,0)</f>
        <v>0</v>
      </c>
      <c r="O209" s="27">
        <f>IF(ListForDummies!$V209=1,1,0)</f>
        <v>0</v>
      </c>
    </row>
    <row r="210" spans="1:15" x14ac:dyDescent="0.25">
      <c r="A210" s="27" t="str">
        <f>ListForDummies!A210</f>
        <v>CL-20200316-mon-1</v>
      </c>
      <c r="B210" s="27">
        <f>ListForDummies!B210</f>
        <v>4</v>
      </c>
      <c r="C210" s="27" t="e">
        <f>ListForDummies!C210</f>
        <v>#REF!</v>
      </c>
      <c r="D210" s="29">
        <f>ListForDummies!D210</f>
        <v>43998</v>
      </c>
      <c r="E210" s="27" t="str">
        <f>ListForDummies!F210</f>
        <v>CL</v>
      </c>
      <c r="F210" s="27">
        <f>IF(ListForDummies!$G210="Interest rate",1,0)</f>
        <v>0</v>
      </c>
      <c r="G210" s="27">
        <f>IF(ListForDummies!$G210="Reserve policy",1,0)</f>
        <v>0</v>
      </c>
      <c r="H210" s="27">
        <f>IF(ISERROR(ListForDummies!$H210),0,IF(ListForDummies!$H210=1,1,0))</f>
        <v>0</v>
      </c>
      <c r="I210" s="27">
        <f>IF(ISERROR(ListForDummies!$I210),0,IF(ListForDummies!$I210=1,1,0))</f>
        <v>0</v>
      </c>
      <c r="J210" s="27">
        <f>IF(ListForDummies!$G210="Lending operations",IF(AND(H210=0,I210=0),1,0),0)</f>
        <v>0</v>
      </c>
      <c r="K210" s="27">
        <f>IF(ListForDummies!$J210=1,1,0)</f>
        <v>0</v>
      </c>
      <c r="L210" s="27">
        <f>IF(ListForDummies!$K210=1,1,0)</f>
        <v>0</v>
      </c>
      <c r="M210" s="27">
        <f>IF(ListForDummies!$G210="Foreign exchange",1,0)</f>
        <v>0</v>
      </c>
      <c r="N210" s="27">
        <f>IF(ListForDummies!$G210="Other",1,0)</f>
        <v>0</v>
      </c>
      <c r="O210" s="27">
        <f>IF(ListForDummies!$V210=1,1,0)</f>
        <v>0</v>
      </c>
    </row>
    <row r="211" spans="1:15" x14ac:dyDescent="0.25">
      <c r="A211" s="27" t="str">
        <f>ListForDummies!A211</f>
        <v>CL-20200618-mon-1</v>
      </c>
      <c r="B211" s="27">
        <f>ListForDummies!B211</f>
        <v>1</v>
      </c>
      <c r="C211" s="27" t="e">
        <f>ListForDummies!C211</f>
        <v>#REF!</v>
      </c>
      <c r="D211" s="29">
        <f>ListForDummies!D211</f>
        <v>44000</v>
      </c>
      <c r="E211" s="27" t="str">
        <f>ListForDummies!F211</f>
        <v>CL</v>
      </c>
      <c r="F211" s="27">
        <f>IF(ListForDummies!$G211="Interest rate",1,0)</f>
        <v>0</v>
      </c>
      <c r="G211" s="27">
        <f>IF(ListForDummies!$G211="Reserve policy",1,0)</f>
        <v>0</v>
      </c>
      <c r="H211" s="27">
        <f>IF(ISERROR(ListForDummies!$H211),0,IF(ListForDummies!$H211=1,1,0))</f>
        <v>0</v>
      </c>
      <c r="I211" s="27">
        <f>IF(ISERROR(ListForDummies!$I211),0,IF(ListForDummies!$I211=1,1,0))</f>
        <v>0</v>
      </c>
      <c r="J211" s="27">
        <f>IF(ListForDummies!$G211="Lending operations",IF(AND(H211=0,I211=0),1,0),0)</f>
        <v>0</v>
      </c>
      <c r="K211" s="27">
        <f>IF(ListForDummies!$J211=1,1,0)</f>
        <v>0</v>
      </c>
      <c r="L211" s="27">
        <f>IF(ListForDummies!$K211=1,1,0)</f>
        <v>0</v>
      </c>
      <c r="M211" s="27">
        <f>IF(ListForDummies!$G211="Foreign exchange",1,0)</f>
        <v>0</v>
      </c>
      <c r="N211" s="27">
        <f>IF(ListForDummies!$G211="Other",1,0)</f>
        <v>1</v>
      </c>
      <c r="O211" s="27">
        <f>IF(ListForDummies!$V211=1,1,0)</f>
        <v>0</v>
      </c>
    </row>
    <row r="212" spans="1:15" x14ac:dyDescent="0.25">
      <c r="A212" s="27" t="str">
        <f>ListForDummies!A212</f>
        <v>CL-20200316-mon-1</v>
      </c>
      <c r="B212" s="27">
        <f>ListForDummies!B212</f>
        <v>5</v>
      </c>
      <c r="C212" s="27" t="e">
        <f>ListForDummies!C212</f>
        <v>#REF!</v>
      </c>
      <c r="D212" s="29">
        <f>ListForDummies!D212</f>
        <v>44027</v>
      </c>
      <c r="E212" s="27" t="str">
        <f>ListForDummies!F212</f>
        <v>CL</v>
      </c>
      <c r="F212" s="27">
        <f>IF(ListForDummies!$G212="Interest rate",1,0)</f>
        <v>0</v>
      </c>
      <c r="G212" s="27">
        <f>IF(ListForDummies!$G212="Reserve policy",1,0)</f>
        <v>0</v>
      </c>
      <c r="H212" s="27">
        <f>IF(ISERROR(ListForDummies!$H212),0,IF(ListForDummies!$H212=1,1,0))</f>
        <v>0</v>
      </c>
      <c r="I212" s="27">
        <f>IF(ISERROR(ListForDummies!$I212),0,IF(ListForDummies!$I212=1,1,0))</f>
        <v>0</v>
      </c>
      <c r="J212" s="27">
        <f>IF(ListForDummies!$G212="Lending operations",IF(AND(H212=0,I212=0),1,0),0)</f>
        <v>0</v>
      </c>
      <c r="K212" s="27">
        <f>IF(ListForDummies!$J212=1,1,0)</f>
        <v>0</v>
      </c>
      <c r="L212" s="27">
        <f>IF(ListForDummies!$K212=1,1,0)</f>
        <v>0</v>
      </c>
      <c r="M212" s="27">
        <f>IF(ListForDummies!$G212="Foreign exchange",1,0)</f>
        <v>0</v>
      </c>
      <c r="N212" s="27">
        <f>IF(ListForDummies!$G212="Other",1,0)</f>
        <v>0</v>
      </c>
      <c r="O212" s="27">
        <f>IF(ListForDummies!$V212=1,1,0)</f>
        <v>0</v>
      </c>
    </row>
    <row r="213" spans="1:15" x14ac:dyDescent="0.25">
      <c r="A213" s="27" t="str">
        <f>ListForDummies!A213</f>
        <v>CL-20200724-mon-1</v>
      </c>
      <c r="B213" s="27">
        <f>ListForDummies!B213</f>
        <v>1</v>
      </c>
      <c r="C213" s="27" t="e">
        <f>ListForDummies!C213</f>
        <v>#REF!</v>
      </c>
      <c r="D213" s="29">
        <f>ListForDummies!D213</f>
        <v>44036</v>
      </c>
      <c r="E213" s="27" t="str">
        <f>ListForDummies!F213</f>
        <v>CL</v>
      </c>
      <c r="F213" s="27">
        <f>IF(ListForDummies!$G213="Interest rate",1,0)</f>
        <v>0</v>
      </c>
      <c r="G213" s="27">
        <f>IF(ListForDummies!$G213="Reserve policy",1,0)</f>
        <v>0</v>
      </c>
      <c r="H213" s="27">
        <f>IF(ISERROR(ListForDummies!$H213),0,IF(ListForDummies!$H213=1,1,0))</f>
        <v>0</v>
      </c>
      <c r="I213" s="27">
        <f>IF(ISERROR(ListForDummies!$I213),0,IF(ListForDummies!$I213=1,1,0))</f>
        <v>0</v>
      </c>
      <c r="J213" s="27">
        <f>IF(ListForDummies!$G213="Lending operations",IF(AND(H213=0,I213=0),1,0),0)</f>
        <v>0</v>
      </c>
      <c r="K213" s="27">
        <f>IF(ListForDummies!$J213=1,1,0)</f>
        <v>0</v>
      </c>
      <c r="L213" s="27">
        <f>IF(ListForDummies!$K213=1,1,0)</f>
        <v>0</v>
      </c>
      <c r="M213" s="27">
        <f>IF(ListForDummies!$G213="Foreign exchange",1,0)</f>
        <v>1</v>
      </c>
      <c r="N213" s="27">
        <f>IF(ListForDummies!$G213="Other",1,0)</f>
        <v>0</v>
      </c>
      <c r="O213" s="27">
        <f>IF(ListForDummies!$V213=1,1,0)</f>
        <v>0</v>
      </c>
    </row>
    <row r="214" spans="1:15" x14ac:dyDescent="0.25">
      <c r="A214" s="27" t="str">
        <f>ListForDummies!A214</f>
        <v>CL-20200730-mon-1</v>
      </c>
      <c r="B214" s="27">
        <f>ListForDummies!B214</f>
        <v>1</v>
      </c>
      <c r="C214" s="27" t="e">
        <f>ListForDummies!C214</f>
        <v>#REF!</v>
      </c>
      <c r="D214" s="29">
        <f>ListForDummies!D214</f>
        <v>44042</v>
      </c>
      <c r="E214" s="27" t="str">
        <f>ListForDummies!F214</f>
        <v>CL</v>
      </c>
      <c r="F214" s="27">
        <f>IF(ListForDummies!$G214="Interest rate",1,0)</f>
        <v>0</v>
      </c>
      <c r="G214" s="27">
        <f>IF(ListForDummies!$G214="Reserve policy",1,0)</f>
        <v>0</v>
      </c>
      <c r="H214" s="27">
        <f>IF(ISERROR(ListForDummies!$H214),0,IF(ListForDummies!$H214=1,1,0))</f>
        <v>0</v>
      </c>
      <c r="I214" s="27">
        <f>IF(ISERROR(ListForDummies!$I214),0,IF(ListForDummies!$I214=1,1,0))</f>
        <v>0</v>
      </c>
      <c r="J214" s="27">
        <f>IF(ListForDummies!$G214="Lending operations",IF(AND(H214=0,I214=0),1,0),0)</f>
        <v>0</v>
      </c>
      <c r="K214" s="27">
        <f>IF(ListForDummies!$J214=1,1,0)</f>
        <v>1</v>
      </c>
      <c r="L214" s="27">
        <f>IF(ListForDummies!$K214=1,1,0)</f>
        <v>0</v>
      </c>
      <c r="M214" s="27">
        <f>IF(ListForDummies!$G214="Foreign exchange",1,0)</f>
        <v>0</v>
      </c>
      <c r="N214" s="27">
        <f>IF(ListForDummies!$G214="Other",1,0)</f>
        <v>0</v>
      </c>
      <c r="O214" s="27">
        <f>IF(ListForDummies!$V214=1,1,0)</f>
        <v>0</v>
      </c>
    </row>
    <row r="215" spans="1:15" x14ac:dyDescent="0.25">
      <c r="A215" s="27" t="str">
        <f>ListForDummies!A215</f>
        <v>CL-20200730-mon-2</v>
      </c>
      <c r="B215" s="27">
        <f>ListForDummies!B215</f>
        <v>1</v>
      </c>
      <c r="C215" s="27" t="e">
        <f>ListForDummies!C215</f>
        <v>#REF!</v>
      </c>
      <c r="D215" s="29">
        <f>ListForDummies!D215</f>
        <v>44042</v>
      </c>
      <c r="E215" s="27" t="str">
        <f>ListForDummies!F215</f>
        <v>CL</v>
      </c>
      <c r="F215" s="27">
        <f>IF(ListForDummies!$G215="Interest rate",1,0)</f>
        <v>0</v>
      </c>
      <c r="G215" s="27">
        <f>IF(ListForDummies!$G215="Reserve policy",1,0)</f>
        <v>0</v>
      </c>
      <c r="H215" s="27">
        <f>IF(ISERROR(ListForDummies!$H215),0,IF(ListForDummies!$H215=1,1,0))</f>
        <v>0</v>
      </c>
      <c r="I215" s="27">
        <f>IF(ISERROR(ListForDummies!$I215),0,IF(ListForDummies!$I215=1,1,0))</f>
        <v>0</v>
      </c>
      <c r="J215" s="27">
        <f>IF(ListForDummies!$G215="Lending operations",IF(AND(H215=0,I215=0),1,0),0)</f>
        <v>0</v>
      </c>
      <c r="K215" s="27">
        <f>IF(ListForDummies!$J215=1,1,0)</f>
        <v>1</v>
      </c>
      <c r="L215" s="27">
        <f>IF(ListForDummies!$K215=1,1,0)</f>
        <v>0</v>
      </c>
      <c r="M215" s="27">
        <f>IF(ListForDummies!$G215="Foreign exchange",1,0)</f>
        <v>0</v>
      </c>
      <c r="N215" s="27">
        <f>IF(ListForDummies!$G215="Other",1,0)</f>
        <v>0</v>
      </c>
      <c r="O215" s="27">
        <f>IF(ListForDummies!$V215=1,1,0)</f>
        <v>0</v>
      </c>
    </row>
    <row r="216" spans="1:15" x14ac:dyDescent="0.25">
      <c r="A216" s="27" t="str">
        <f>ListForDummies!A216</f>
        <v>CL-20200618-mon-1</v>
      </c>
      <c r="B216" s="27">
        <f>ListForDummies!B216</f>
        <v>2</v>
      </c>
      <c r="C216" s="27" t="e">
        <f>ListForDummies!C216</f>
        <v>#REF!</v>
      </c>
      <c r="D216" s="29">
        <f>ListForDummies!D216</f>
        <v>44055</v>
      </c>
      <c r="E216" s="27" t="str">
        <f>ListForDummies!F216</f>
        <v>CL</v>
      </c>
      <c r="F216" s="27">
        <f>IF(ListForDummies!$G216="Interest rate",1,0)</f>
        <v>0</v>
      </c>
      <c r="G216" s="27">
        <f>IF(ListForDummies!$G216="Reserve policy",1,0)</f>
        <v>0</v>
      </c>
      <c r="H216" s="27">
        <f>IF(ISERROR(ListForDummies!$H216),0,IF(ListForDummies!$H216=1,1,0))</f>
        <v>0</v>
      </c>
      <c r="I216" s="27">
        <f>IF(ISERROR(ListForDummies!$I216),0,IF(ListForDummies!$I216=1,1,0))</f>
        <v>0</v>
      </c>
      <c r="J216" s="27">
        <f>IF(ListForDummies!$G216="Lending operations",IF(AND(H216=0,I216=0),1,0),0)</f>
        <v>0</v>
      </c>
      <c r="K216" s="27">
        <f>IF(ListForDummies!$J216=1,1,0)</f>
        <v>0</v>
      </c>
      <c r="L216" s="27">
        <f>IF(ListForDummies!$K216=1,1,0)</f>
        <v>0</v>
      </c>
      <c r="M216" s="27">
        <f>IF(ListForDummies!$G216="Foreign exchange",1,0)</f>
        <v>0</v>
      </c>
      <c r="N216" s="27">
        <f>IF(ListForDummies!$G216="Other",1,0)</f>
        <v>1</v>
      </c>
      <c r="O216" s="27">
        <f>IF(ListForDummies!$V216=1,1,0)</f>
        <v>0</v>
      </c>
    </row>
    <row r="217" spans="1:15" x14ac:dyDescent="0.25">
      <c r="A217" s="27" t="str">
        <f>ListForDummies!A217</f>
        <v>CL-20200316-mon-1</v>
      </c>
      <c r="B217" s="27">
        <f>ListForDummies!B217</f>
        <v>6</v>
      </c>
      <c r="C217" s="27" t="e">
        <f>ListForDummies!C217</f>
        <v>#REF!</v>
      </c>
      <c r="D217" s="29">
        <f>ListForDummies!D217</f>
        <v>44075</v>
      </c>
      <c r="E217" s="27" t="str">
        <f>ListForDummies!F217</f>
        <v>CL</v>
      </c>
      <c r="F217" s="27">
        <f>IF(ListForDummies!$G217="Interest rate",1,0)</f>
        <v>0</v>
      </c>
      <c r="G217" s="27">
        <f>IF(ListForDummies!$G217="Reserve policy",1,0)</f>
        <v>0</v>
      </c>
      <c r="H217" s="27">
        <f>IF(ISERROR(ListForDummies!$H217),0,IF(ListForDummies!$H217=1,1,0))</f>
        <v>0</v>
      </c>
      <c r="I217" s="27">
        <f>IF(ISERROR(ListForDummies!$I217),0,IF(ListForDummies!$I217=1,1,0))</f>
        <v>0</v>
      </c>
      <c r="J217" s="27">
        <f>IF(ListForDummies!$G217="Lending operations",IF(AND(H217=0,I217=0),1,0),0)</f>
        <v>0</v>
      </c>
      <c r="K217" s="27">
        <f>IF(ListForDummies!$J217=1,1,0)</f>
        <v>0</v>
      </c>
      <c r="L217" s="27">
        <f>IF(ListForDummies!$K217=1,1,0)</f>
        <v>0</v>
      </c>
      <c r="M217" s="27">
        <f>IF(ListForDummies!$G217="Foreign exchange",1,0)</f>
        <v>0</v>
      </c>
      <c r="N217" s="27">
        <f>IF(ListForDummies!$G217="Other",1,0)</f>
        <v>0</v>
      </c>
      <c r="O217" s="27">
        <f>IF(ListForDummies!$V217=1,1,0)</f>
        <v>0</v>
      </c>
    </row>
    <row r="218" spans="1:15" x14ac:dyDescent="0.25">
      <c r="A218" s="27" t="str">
        <f>ListForDummies!A218</f>
        <v>CL-20200730-mon-1</v>
      </c>
      <c r="B218" s="27">
        <f>ListForDummies!B218</f>
        <v>2</v>
      </c>
      <c r="C218" s="27" t="e">
        <f>ListForDummies!C218</f>
        <v>#REF!</v>
      </c>
      <c r="D218" s="29">
        <f>ListForDummies!D218</f>
        <v>44098</v>
      </c>
      <c r="E218" s="27" t="str">
        <f>ListForDummies!F218</f>
        <v>CL</v>
      </c>
      <c r="F218" s="27">
        <f>IF(ListForDummies!$G218="Interest rate",1,0)</f>
        <v>0</v>
      </c>
      <c r="G218" s="27">
        <f>IF(ListForDummies!$G218="Reserve policy",1,0)</f>
        <v>0</v>
      </c>
      <c r="H218" s="27">
        <f>IF(ISERROR(ListForDummies!$H218),0,IF(ListForDummies!$H218=1,1,0))</f>
        <v>0</v>
      </c>
      <c r="I218" s="27">
        <f>IF(ISERROR(ListForDummies!$I218),0,IF(ListForDummies!$I218=1,1,0))</f>
        <v>0</v>
      </c>
      <c r="J218" s="27">
        <f>IF(ListForDummies!$G218="Lending operations",IF(AND(H218=0,I218=0),1,0),0)</f>
        <v>0</v>
      </c>
      <c r="K218" s="27">
        <f>IF(ListForDummies!$J218=1,1,0)</f>
        <v>1</v>
      </c>
      <c r="L218" s="27">
        <f>IF(ListForDummies!$K218=1,1,0)</f>
        <v>0</v>
      </c>
      <c r="M218" s="27">
        <f>IF(ListForDummies!$G218="Foreign exchange",1,0)</f>
        <v>0</v>
      </c>
      <c r="N218" s="27">
        <f>IF(ListForDummies!$G218="Other",1,0)</f>
        <v>0</v>
      </c>
      <c r="O218" s="27">
        <f>IF(ListForDummies!$V218=1,1,0)</f>
        <v>1</v>
      </c>
    </row>
    <row r="219" spans="1:15" x14ac:dyDescent="0.25">
      <c r="A219" s="27" t="str">
        <f>ListForDummies!A219</f>
        <v>CL-20200730-mon-2</v>
      </c>
      <c r="B219" s="27">
        <f>ListForDummies!B219</f>
        <v>2</v>
      </c>
      <c r="C219" s="27" t="e">
        <f>ListForDummies!C219</f>
        <v>#REF!</v>
      </c>
      <c r="D219" s="29">
        <f>ListForDummies!D219</f>
        <v>44098</v>
      </c>
      <c r="E219" s="27" t="str">
        <f>ListForDummies!F219</f>
        <v>CL</v>
      </c>
      <c r="F219" s="27">
        <f>IF(ListForDummies!$G219="Interest rate",1,0)</f>
        <v>0</v>
      </c>
      <c r="G219" s="27">
        <f>IF(ListForDummies!$G219="Reserve policy",1,0)</f>
        <v>0</v>
      </c>
      <c r="H219" s="27">
        <f>IF(ISERROR(ListForDummies!$H219),0,IF(ListForDummies!$H219=1,1,0))</f>
        <v>0</v>
      </c>
      <c r="I219" s="27">
        <f>IF(ISERROR(ListForDummies!$I219),0,IF(ListForDummies!$I219=1,1,0))</f>
        <v>0</v>
      </c>
      <c r="J219" s="27">
        <f>IF(ListForDummies!$G219="Lending operations",IF(AND(H219=0,I219=0),1,0),0)</f>
        <v>0</v>
      </c>
      <c r="K219" s="27">
        <f>IF(ListForDummies!$J219=1,1,0)</f>
        <v>1</v>
      </c>
      <c r="L219" s="27">
        <f>IF(ListForDummies!$K219=1,1,0)</f>
        <v>0</v>
      </c>
      <c r="M219" s="27">
        <f>IF(ListForDummies!$G219="Foreign exchange",1,0)</f>
        <v>0</v>
      </c>
      <c r="N219" s="27">
        <f>IF(ListForDummies!$G219="Other",1,0)</f>
        <v>0</v>
      </c>
      <c r="O219" s="27">
        <f>IF(ListForDummies!$V219=1,1,0)</f>
        <v>1</v>
      </c>
    </row>
    <row r="220" spans="1:15" x14ac:dyDescent="0.25">
      <c r="A220" s="27" t="str">
        <f>ListForDummies!A220</f>
        <v>CL-20200316-mon-1</v>
      </c>
      <c r="B220" s="27">
        <f>ListForDummies!B220</f>
        <v>7</v>
      </c>
      <c r="C220" s="27" t="e">
        <f>ListForDummies!C220</f>
        <v>#REF!</v>
      </c>
      <c r="D220" s="29">
        <f>ListForDummies!D220</f>
        <v>44119</v>
      </c>
      <c r="E220" s="27" t="str">
        <f>ListForDummies!F220</f>
        <v>CL</v>
      </c>
      <c r="F220" s="27">
        <f>IF(ListForDummies!$G220="Interest rate",1,0)</f>
        <v>1</v>
      </c>
      <c r="G220" s="27">
        <f>IF(ListForDummies!$G220="Reserve policy",1,0)</f>
        <v>0</v>
      </c>
      <c r="H220" s="27">
        <f>IF(ISERROR(ListForDummies!$H220),0,IF(ListForDummies!$H220=1,1,0))</f>
        <v>0</v>
      </c>
      <c r="I220" s="27">
        <f>IF(ISERROR(ListForDummies!$I220),0,IF(ListForDummies!$I220=1,1,0))</f>
        <v>0</v>
      </c>
      <c r="J220" s="27">
        <f>IF(ListForDummies!$G220="Lending operations",IF(AND(H220=0,I220=0),1,0),0)</f>
        <v>0</v>
      </c>
      <c r="K220" s="27">
        <f>IF(ListForDummies!$J220=1,1,0)</f>
        <v>0</v>
      </c>
      <c r="L220" s="27">
        <f>IF(ListForDummies!$K220=1,1,0)</f>
        <v>0</v>
      </c>
      <c r="M220" s="27">
        <f>IF(ListForDummies!$G220="Foreign exchange",1,0)</f>
        <v>0</v>
      </c>
      <c r="N220" s="27">
        <f>IF(ListForDummies!$G220="Other",1,0)</f>
        <v>0</v>
      </c>
      <c r="O220" s="27">
        <f>IF(ListForDummies!$V220=1,1,0)</f>
        <v>0</v>
      </c>
    </row>
    <row r="221" spans="1:15" x14ac:dyDescent="0.25">
      <c r="A221" s="27" t="str">
        <f>ListForDummies!A221</f>
        <v>CL-20200316-mon-1</v>
      </c>
      <c r="B221" s="27">
        <f>ListForDummies!B221</f>
        <v>8</v>
      </c>
      <c r="C221" s="27" t="e">
        <f>ListForDummies!C221</f>
        <v>#REF!</v>
      </c>
      <c r="D221" s="29">
        <f>ListForDummies!D221</f>
        <v>44172</v>
      </c>
      <c r="E221" s="27" t="str">
        <f>ListForDummies!F221</f>
        <v>CL</v>
      </c>
      <c r="F221" s="27">
        <f>IF(ListForDummies!$G221="Interest rate",1,0)</f>
        <v>1</v>
      </c>
      <c r="G221" s="27">
        <f>IF(ListForDummies!$G221="Reserve policy",1,0)</f>
        <v>0</v>
      </c>
      <c r="H221" s="27">
        <f>IF(ISERROR(ListForDummies!$H221),0,IF(ListForDummies!$H221=1,1,0))</f>
        <v>0</v>
      </c>
      <c r="I221" s="27">
        <f>IF(ISERROR(ListForDummies!$I221),0,IF(ListForDummies!$I221=1,1,0))</f>
        <v>0</v>
      </c>
      <c r="J221" s="27">
        <f>IF(ListForDummies!$G221="Lending operations",IF(AND(H221=0,I221=0),1,0),0)</f>
        <v>0</v>
      </c>
      <c r="K221" s="27">
        <f>IF(ListForDummies!$J221=1,1,0)</f>
        <v>0</v>
      </c>
      <c r="L221" s="27">
        <f>IF(ListForDummies!$K221=1,1,0)</f>
        <v>0</v>
      </c>
      <c r="M221" s="27">
        <f>IF(ListForDummies!$G221="Foreign exchange",1,0)</f>
        <v>0</v>
      </c>
      <c r="N221" s="27">
        <f>IF(ListForDummies!$G221="Other",1,0)</f>
        <v>0</v>
      </c>
      <c r="O221" s="27">
        <f>IF(ListForDummies!$V221=1,1,0)</f>
        <v>0</v>
      </c>
    </row>
    <row r="222" spans="1:15" x14ac:dyDescent="0.25">
      <c r="A222" s="27" t="str">
        <f>ListForDummies!A222</f>
        <v>CL-20200316-mon-1</v>
      </c>
      <c r="B222" s="27">
        <f>ListForDummies!B222</f>
        <v>9</v>
      </c>
      <c r="C222" s="27" t="e">
        <f>ListForDummies!C222</f>
        <v>#REF!</v>
      </c>
      <c r="D222" s="29">
        <f>ListForDummies!D222</f>
        <v>44223</v>
      </c>
      <c r="E222" s="27" t="str">
        <f>ListForDummies!F222</f>
        <v>CL</v>
      </c>
      <c r="F222" s="27">
        <f>IF(ListForDummies!$G222="Interest rate",1,0)</f>
        <v>1</v>
      </c>
      <c r="G222" s="27">
        <f>IF(ListForDummies!$G222="Reserve policy",1,0)</f>
        <v>0</v>
      </c>
      <c r="H222" s="27">
        <f>IF(ISERROR(ListForDummies!$H222),0,IF(ListForDummies!$H222=1,1,0))</f>
        <v>0</v>
      </c>
      <c r="I222" s="27">
        <f>IF(ISERROR(ListForDummies!$I222),0,IF(ListForDummies!$I222=1,1,0))</f>
        <v>0</v>
      </c>
      <c r="J222" s="27">
        <f>IF(ListForDummies!$G222="Lending operations",IF(AND(H222=0,I222=0),1,0),0)</f>
        <v>0</v>
      </c>
      <c r="K222" s="27">
        <f>IF(ListForDummies!$J222=1,1,0)</f>
        <v>0</v>
      </c>
      <c r="L222" s="27">
        <f>IF(ListForDummies!$K222=1,1,0)</f>
        <v>0</v>
      </c>
      <c r="M222" s="27">
        <f>IF(ListForDummies!$G222="Foreign exchange",1,0)</f>
        <v>0</v>
      </c>
      <c r="N222" s="27">
        <f>IF(ListForDummies!$G222="Other",1,0)</f>
        <v>0</v>
      </c>
      <c r="O222" s="27">
        <f>IF(ListForDummies!$V222=1,1,0)</f>
        <v>0</v>
      </c>
    </row>
    <row r="223" spans="1:15" x14ac:dyDescent="0.25">
      <c r="A223" s="27" t="str">
        <f>ListForDummies!A223</f>
        <v>CL-20200316-mon-2</v>
      </c>
      <c r="B223" s="27">
        <f>ListForDummies!B223</f>
        <v>5</v>
      </c>
      <c r="C223" s="27" t="e">
        <f>ListForDummies!C223</f>
        <v>#REF!</v>
      </c>
      <c r="D223" s="29">
        <f>ListForDummies!D223</f>
        <v>44223</v>
      </c>
      <c r="E223" s="27" t="str">
        <f>ListForDummies!F223</f>
        <v>CL</v>
      </c>
      <c r="F223" s="27">
        <f>IF(ListForDummies!$G223="Interest rate",1,0)</f>
        <v>0</v>
      </c>
      <c r="G223" s="27">
        <f>IF(ListForDummies!$G223="Reserve policy",1,0)</f>
        <v>0</v>
      </c>
      <c r="H223" s="27">
        <f>IF(ISERROR(ListForDummies!$H223),0,IF(ListForDummies!$H223=1,1,0))</f>
        <v>1</v>
      </c>
      <c r="I223" s="27">
        <f>IF(ISERROR(ListForDummies!$I223),0,IF(ListForDummies!$I223=1,1,0))</f>
        <v>0</v>
      </c>
      <c r="J223" s="27">
        <f>IF(ListForDummies!$G223="Lending operations",IF(AND(H223=0,I223=0),1,0),0)</f>
        <v>0</v>
      </c>
      <c r="K223" s="27">
        <f>IF(ListForDummies!$J223=1,1,0)</f>
        <v>0</v>
      </c>
      <c r="L223" s="27">
        <f>IF(ListForDummies!$K223=1,1,0)</f>
        <v>0</v>
      </c>
      <c r="M223" s="27">
        <f>IF(ListForDummies!$G223="Foreign exchange",1,0)</f>
        <v>0</v>
      </c>
      <c r="N223" s="27">
        <f>IF(ListForDummies!$G223="Other",1,0)</f>
        <v>0</v>
      </c>
      <c r="O223" s="27">
        <f>IF(ListForDummies!$V223=1,1,0)</f>
        <v>0</v>
      </c>
    </row>
    <row r="224" spans="1:15" x14ac:dyDescent="0.25">
      <c r="A224" s="27" t="str">
        <f>ListForDummies!A224</f>
        <v>CL-20200316-mon-1</v>
      </c>
      <c r="B224" s="27">
        <f>ListForDummies!B224</f>
        <v>10</v>
      </c>
      <c r="C224" s="27" t="e">
        <f>ListForDummies!C224</f>
        <v>#REF!</v>
      </c>
      <c r="D224" s="29">
        <f>ListForDummies!D224</f>
        <v>44285</v>
      </c>
      <c r="E224" s="27" t="str">
        <f>ListForDummies!F224</f>
        <v>CL</v>
      </c>
      <c r="F224" s="27">
        <f>IF(ListForDummies!$G224="Interest rate",1,0)</f>
        <v>1</v>
      </c>
      <c r="G224" s="27">
        <f>IF(ListForDummies!$G224="Reserve policy",1,0)</f>
        <v>0</v>
      </c>
      <c r="H224" s="27">
        <f>IF(ISERROR(ListForDummies!$H224),0,IF(ListForDummies!$H224=1,1,0))</f>
        <v>0</v>
      </c>
      <c r="I224" s="27">
        <f>IF(ISERROR(ListForDummies!$I224),0,IF(ListForDummies!$I224=1,1,0))</f>
        <v>0</v>
      </c>
      <c r="J224" s="27">
        <f>IF(ListForDummies!$G224="Lending operations",IF(AND(H224=0,I224=0),1,0),0)</f>
        <v>0</v>
      </c>
      <c r="K224" s="27">
        <f>IF(ListForDummies!$J224=1,1,0)</f>
        <v>0</v>
      </c>
      <c r="L224" s="27">
        <f>IF(ListForDummies!$K224=1,1,0)</f>
        <v>0</v>
      </c>
      <c r="M224" s="27">
        <f>IF(ListForDummies!$G224="Foreign exchange",1,0)</f>
        <v>0</v>
      </c>
      <c r="N224" s="27">
        <f>IF(ListForDummies!$G224="Other",1,0)</f>
        <v>0</v>
      </c>
      <c r="O224" s="27">
        <f>IF(ListForDummies!$V224=1,1,0)</f>
        <v>0</v>
      </c>
    </row>
    <row r="225" spans="1:15" x14ac:dyDescent="0.25">
      <c r="A225" s="27" t="str">
        <f>ListForDummies!A225</f>
        <v>CL-20200316-mon-1</v>
      </c>
      <c r="B225" s="27">
        <f>ListForDummies!B225</f>
        <v>11</v>
      </c>
      <c r="C225" s="27" t="e">
        <f>ListForDummies!C225</f>
        <v>#REF!</v>
      </c>
      <c r="D225" s="29">
        <f>ListForDummies!D225</f>
        <v>44329</v>
      </c>
      <c r="E225" s="27" t="str">
        <f>ListForDummies!F225</f>
        <v>CL</v>
      </c>
      <c r="F225" s="27">
        <f>IF(ListForDummies!$G225="Interest rate",1,0)</f>
        <v>1</v>
      </c>
      <c r="G225" s="27">
        <f>IF(ListForDummies!$G225="Reserve policy",1,0)</f>
        <v>0</v>
      </c>
      <c r="H225" s="27">
        <f>IF(ISERROR(ListForDummies!$H225),0,IF(ListForDummies!$H225=1,1,0))</f>
        <v>0</v>
      </c>
      <c r="I225" s="27">
        <f>IF(ISERROR(ListForDummies!$I225),0,IF(ListForDummies!$I225=1,1,0))</f>
        <v>0</v>
      </c>
      <c r="J225" s="27">
        <f>IF(ListForDummies!$G225="Lending operations",IF(AND(H225=0,I225=0),1,0),0)</f>
        <v>0</v>
      </c>
      <c r="K225" s="27">
        <f>IF(ListForDummies!$J225=1,1,0)</f>
        <v>0</v>
      </c>
      <c r="L225" s="27">
        <f>IF(ListForDummies!$K225=1,1,0)</f>
        <v>0</v>
      </c>
      <c r="M225" s="27">
        <f>IF(ListForDummies!$G225="Foreign exchange",1,0)</f>
        <v>0</v>
      </c>
      <c r="N225" s="27">
        <f>IF(ListForDummies!$G225="Other",1,0)</f>
        <v>0</v>
      </c>
      <c r="O225" s="27">
        <f>IF(ListForDummies!$V225=1,1,0)</f>
        <v>0</v>
      </c>
    </row>
    <row r="226" spans="1:15" x14ac:dyDescent="0.25">
      <c r="A226" s="27" t="str">
        <f>ListForDummies!A226</f>
        <v>CL-20200316-mon-2</v>
      </c>
      <c r="B226" s="27">
        <f>ListForDummies!B226</f>
        <v>6</v>
      </c>
      <c r="C226" s="27" t="e">
        <f>ListForDummies!C226</f>
        <v>#REF!</v>
      </c>
      <c r="D226" s="29">
        <f>ListForDummies!D226</f>
        <v>44353</v>
      </c>
      <c r="E226" s="27" t="str">
        <f>ListForDummies!F226</f>
        <v>CL</v>
      </c>
      <c r="F226" s="27">
        <f>IF(ListForDummies!$G226="Interest rate",1,0)</f>
        <v>0</v>
      </c>
      <c r="G226" s="27">
        <f>IF(ListForDummies!$G226="Reserve policy",1,0)</f>
        <v>0</v>
      </c>
      <c r="H226" s="27">
        <f>IF(ISERROR(ListForDummies!$H226),0,IF(ListForDummies!$H226=1,1,0))</f>
        <v>1</v>
      </c>
      <c r="I226" s="27">
        <f>IF(ISERROR(ListForDummies!$I226),0,IF(ListForDummies!$I226=1,1,0))</f>
        <v>0</v>
      </c>
      <c r="J226" s="27">
        <f>IF(ListForDummies!$G226="Lending operations",IF(AND(H226=0,I226=0),1,0),0)</f>
        <v>0</v>
      </c>
      <c r="K226" s="27">
        <f>IF(ListForDummies!$J226=1,1,0)</f>
        <v>0</v>
      </c>
      <c r="L226" s="27">
        <f>IF(ListForDummies!$K226=1,1,0)</f>
        <v>0</v>
      </c>
      <c r="M226" s="27">
        <f>IF(ListForDummies!$G226="Foreign exchange",1,0)</f>
        <v>0</v>
      </c>
      <c r="N226" s="27">
        <f>IF(ListForDummies!$G226="Other",1,0)</f>
        <v>0</v>
      </c>
      <c r="O226" s="27">
        <f>IF(ListForDummies!$V226=1,1,0)</f>
        <v>1</v>
      </c>
    </row>
    <row r="227" spans="1:15" x14ac:dyDescent="0.25">
      <c r="A227" s="27" t="str">
        <f>ListForDummies!A227</f>
        <v>CL-20200316-mon-1</v>
      </c>
      <c r="B227" s="27">
        <f>ListForDummies!B227</f>
        <v>12</v>
      </c>
      <c r="C227" s="27" t="e">
        <f>ListForDummies!C227</f>
        <v>#REF!</v>
      </c>
      <c r="D227" s="29">
        <f>ListForDummies!D227</f>
        <v>44355</v>
      </c>
      <c r="E227" s="27" t="str">
        <f>ListForDummies!F227</f>
        <v>CL</v>
      </c>
      <c r="F227" s="27">
        <f>IF(ListForDummies!$G227="Interest rate",1,0)</f>
        <v>1</v>
      </c>
      <c r="G227" s="27">
        <f>IF(ListForDummies!$G227="Reserve policy",1,0)</f>
        <v>0</v>
      </c>
      <c r="H227" s="27">
        <f>IF(ISERROR(ListForDummies!$H227),0,IF(ListForDummies!$H227=1,1,0))</f>
        <v>0</v>
      </c>
      <c r="I227" s="27">
        <f>IF(ISERROR(ListForDummies!$I227),0,IF(ListForDummies!$I227=1,1,0))</f>
        <v>0</v>
      </c>
      <c r="J227" s="27">
        <f>IF(ListForDummies!$G227="Lending operations",IF(AND(H227=0,I227=0),1,0),0)</f>
        <v>0</v>
      </c>
      <c r="K227" s="27">
        <f>IF(ListForDummies!$J227=1,1,0)</f>
        <v>0</v>
      </c>
      <c r="L227" s="27">
        <f>IF(ListForDummies!$K227=1,1,0)</f>
        <v>0</v>
      </c>
      <c r="M227" s="27">
        <f>IF(ListForDummies!$G227="Foreign exchange",1,0)</f>
        <v>0</v>
      </c>
      <c r="N227" s="27">
        <f>IF(ListForDummies!$G227="Other",1,0)</f>
        <v>0</v>
      </c>
      <c r="O227" s="27">
        <f>IF(ListForDummies!$V227=1,1,0)</f>
        <v>0</v>
      </c>
    </row>
    <row r="228" spans="1:15" x14ac:dyDescent="0.25">
      <c r="A228" s="27" t="str">
        <f>ListForDummies!A228</f>
        <v>CL-20200316-mon-1</v>
      </c>
      <c r="B228" s="27">
        <f>ListForDummies!B228</f>
        <v>13</v>
      </c>
      <c r="C228" s="27" t="e">
        <f>ListForDummies!C228</f>
        <v>#REF!</v>
      </c>
      <c r="D228" s="29">
        <f>ListForDummies!D228</f>
        <v>44391</v>
      </c>
      <c r="E228" s="27" t="str">
        <f>ListForDummies!F228</f>
        <v>CL</v>
      </c>
      <c r="F228" s="27">
        <f>IF(ListForDummies!$G228="Interest rate",1,0)</f>
        <v>1</v>
      </c>
      <c r="G228" s="27">
        <f>IF(ListForDummies!$G228="Reserve policy",1,0)</f>
        <v>0</v>
      </c>
      <c r="H228" s="27">
        <f>IF(ISERROR(ListForDummies!$H228),0,IF(ListForDummies!$H228=1,1,0))</f>
        <v>0</v>
      </c>
      <c r="I228" s="27">
        <f>IF(ISERROR(ListForDummies!$I228),0,IF(ListForDummies!$I228=1,1,0))</f>
        <v>0</v>
      </c>
      <c r="J228" s="27">
        <f>IF(ListForDummies!$G228="Lending operations",IF(AND(H228=0,I228=0),1,0),0)</f>
        <v>0</v>
      </c>
      <c r="K228" s="27">
        <f>IF(ListForDummies!$J228=1,1,0)</f>
        <v>0</v>
      </c>
      <c r="L228" s="27">
        <f>IF(ListForDummies!$K228=1,1,0)</f>
        <v>0</v>
      </c>
      <c r="M228" s="27">
        <f>IF(ListForDummies!$G228="Foreign exchange",1,0)</f>
        <v>0</v>
      </c>
      <c r="N228" s="27">
        <f>IF(ListForDummies!$G228="Other",1,0)</f>
        <v>0</v>
      </c>
      <c r="O228" s="27">
        <f>IF(ListForDummies!$V228=1,1,0)</f>
        <v>1</v>
      </c>
    </row>
    <row r="229" spans="1:15" x14ac:dyDescent="0.25">
      <c r="A229" s="27" t="str">
        <f>ListForDummies!A229</f>
        <v>CL-20200724-mon-1</v>
      </c>
      <c r="B229" s="27">
        <f>ListForDummies!B229</f>
        <v>2</v>
      </c>
      <c r="C229" s="27" t="e">
        <f>ListForDummies!C229</f>
        <v>#REF!</v>
      </c>
      <c r="D229" s="29">
        <f>ListForDummies!D229</f>
        <v>44435</v>
      </c>
      <c r="E229" s="27" t="str">
        <f>ListForDummies!F229</f>
        <v>CL</v>
      </c>
      <c r="F229" s="27">
        <f>IF(ListForDummies!$G229="Interest rate",1,0)</f>
        <v>0</v>
      </c>
      <c r="G229" s="27">
        <f>IF(ListForDummies!$G229="Reserve policy",1,0)</f>
        <v>0</v>
      </c>
      <c r="H229" s="27">
        <f>IF(ISERROR(ListForDummies!$H229),0,IF(ListForDummies!$H229=1,1,0))</f>
        <v>0</v>
      </c>
      <c r="I229" s="27">
        <f>IF(ISERROR(ListForDummies!$I229),0,IF(ListForDummies!$I229=1,1,0))</f>
        <v>0</v>
      </c>
      <c r="J229" s="27">
        <f>IF(ListForDummies!$G229="Lending operations",IF(AND(H229=0,I229=0),1,0),0)</f>
        <v>0</v>
      </c>
      <c r="K229" s="27">
        <f>IF(ListForDummies!$J229=1,1,0)</f>
        <v>0</v>
      </c>
      <c r="L229" s="27">
        <f>IF(ListForDummies!$K229=1,1,0)</f>
        <v>0</v>
      </c>
      <c r="M229" s="27">
        <f>IF(ListForDummies!$G229="Foreign exchange",1,0)</f>
        <v>1</v>
      </c>
      <c r="N229" s="27">
        <f>IF(ListForDummies!$G229="Other",1,0)</f>
        <v>0</v>
      </c>
      <c r="O229" s="27">
        <f>IF(ListForDummies!$V229=1,1,0)</f>
        <v>0</v>
      </c>
    </row>
    <row r="230" spans="1:15" x14ac:dyDescent="0.25">
      <c r="A230" s="27" t="str">
        <f>ListForDummies!A230</f>
        <v>CL-20200316-mon-1</v>
      </c>
      <c r="B230" s="27">
        <f>ListForDummies!B230</f>
        <v>14</v>
      </c>
      <c r="C230" s="27" t="e">
        <f>ListForDummies!C230</f>
        <v>#REF!</v>
      </c>
      <c r="D230" s="29">
        <f>ListForDummies!D230</f>
        <v>44439</v>
      </c>
      <c r="E230" s="27" t="str">
        <f>ListForDummies!F230</f>
        <v>CL</v>
      </c>
      <c r="F230" s="27">
        <f>IF(ListForDummies!$G230="Interest rate",1,0)</f>
        <v>1</v>
      </c>
      <c r="G230" s="27">
        <f>IF(ListForDummies!$G230="Reserve policy",1,0)</f>
        <v>0</v>
      </c>
      <c r="H230" s="27">
        <f>IF(ISERROR(ListForDummies!$H230),0,IF(ListForDummies!$H230=1,1,0))</f>
        <v>0</v>
      </c>
      <c r="I230" s="27">
        <f>IF(ISERROR(ListForDummies!$I230),0,IF(ListForDummies!$I230=1,1,0))</f>
        <v>0</v>
      </c>
      <c r="J230" s="27">
        <f>IF(ListForDummies!$G230="Lending operations",IF(AND(H230=0,I230=0),1,0),0)</f>
        <v>0</v>
      </c>
      <c r="K230" s="27">
        <f>IF(ListForDummies!$J230=1,1,0)</f>
        <v>0</v>
      </c>
      <c r="L230" s="27">
        <f>IF(ListForDummies!$K230=1,1,0)</f>
        <v>0</v>
      </c>
      <c r="M230" s="27">
        <f>IF(ListForDummies!$G230="Foreign exchange",1,0)</f>
        <v>0</v>
      </c>
      <c r="N230" s="27">
        <f>IF(ListForDummies!$G230="Other",1,0)</f>
        <v>0</v>
      </c>
      <c r="O230" s="27">
        <f>IF(ListForDummies!$V230=1,1,0)</f>
        <v>1</v>
      </c>
    </row>
    <row r="231" spans="1:15" x14ac:dyDescent="0.25">
      <c r="A231" s="27" t="str">
        <f>ListForDummies!A231</f>
        <v>CL-20200316-mon-1</v>
      </c>
      <c r="B231" s="27">
        <f>ListForDummies!B231</f>
        <v>15</v>
      </c>
      <c r="C231" s="27" t="e">
        <f>ListForDummies!C231</f>
        <v>#REF!</v>
      </c>
      <c r="D231" s="29">
        <f>ListForDummies!D231</f>
        <v>44482</v>
      </c>
      <c r="E231" s="27" t="str">
        <f>ListForDummies!F231</f>
        <v>CL</v>
      </c>
      <c r="F231" s="27">
        <f>IF(ListForDummies!$G231="Interest rate",1,0)</f>
        <v>1</v>
      </c>
      <c r="G231" s="27">
        <f>IF(ListForDummies!$G231="Reserve policy",1,0)</f>
        <v>0</v>
      </c>
      <c r="H231" s="27">
        <f>IF(ISERROR(ListForDummies!$H231),0,IF(ListForDummies!$H231=1,1,0))</f>
        <v>0</v>
      </c>
      <c r="I231" s="27">
        <f>IF(ISERROR(ListForDummies!$I231),0,IF(ListForDummies!$I231=1,1,0))</f>
        <v>0</v>
      </c>
      <c r="J231" s="27">
        <f>IF(ListForDummies!$G231="Lending operations",IF(AND(H231=0,I231=0),1,0),0)</f>
        <v>0</v>
      </c>
      <c r="K231" s="27">
        <f>IF(ListForDummies!$J231=1,1,0)</f>
        <v>0</v>
      </c>
      <c r="L231" s="27">
        <f>IF(ListForDummies!$K231=1,1,0)</f>
        <v>0</v>
      </c>
      <c r="M231" s="27">
        <f>IF(ListForDummies!$G231="Foreign exchange",1,0)</f>
        <v>0</v>
      </c>
      <c r="N231" s="27">
        <f>IF(ListForDummies!$G231="Other",1,0)</f>
        <v>0</v>
      </c>
      <c r="O231" s="27">
        <f>IF(ListForDummies!$V231=1,1,0)</f>
        <v>1</v>
      </c>
    </row>
    <row r="232" spans="1:15" x14ac:dyDescent="0.25">
      <c r="A232" s="27" t="str">
        <f>ListForDummies!A232</f>
        <v>CL-20200316-mon-1</v>
      </c>
      <c r="B232" s="27">
        <f>ListForDummies!B232</f>
        <v>16</v>
      </c>
      <c r="C232" s="27" t="e">
        <f>ListForDummies!C232</f>
        <v>#REF!</v>
      </c>
      <c r="D232" s="29">
        <f>ListForDummies!D232</f>
        <v>44544</v>
      </c>
      <c r="E232" s="27" t="str">
        <f>ListForDummies!F232</f>
        <v>CL</v>
      </c>
      <c r="F232" s="27">
        <f>IF(ListForDummies!$G232="Interest rate",1,0)</f>
        <v>1</v>
      </c>
      <c r="G232" s="27">
        <f>IF(ListForDummies!$G232="Reserve policy",1,0)</f>
        <v>0</v>
      </c>
      <c r="H232" s="27">
        <f>IF(ISERROR(ListForDummies!$H232),0,IF(ListForDummies!$H232=1,1,0))</f>
        <v>0</v>
      </c>
      <c r="I232" s="27">
        <f>IF(ISERROR(ListForDummies!$I232),0,IF(ListForDummies!$I232=1,1,0))</f>
        <v>0</v>
      </c>
      <c r="J232" s="27">
        <f>IF(ListForDummies!$G232="Lending operations",IF(AND(H232=0,I232=0),1,0),0)</f>
        <v>0</v>
      </c>
      <c r="K232" s="27">
        <f>IF(ListForDummies!$J232=1,1,0)</f>
        <v>0</v>
      </c>
      <c r="L232" s="27">
        <f>IF(ListForDummies!$K232=1,1,0)</f>
        <v>0</v>
      </c>
      <c r="M232" s="27">
        <f>IF(ListForDummies!$G232="Foreign exchange",1,0)</f>
        <v>0</v>
      </c>
      <c r="N232" s="27">
        <f>IF(ListForDummies!$G232="Other",1,0)</f>
        <v>0</v>
      </c>
      <c r="O232" s="27">
        <f>IF(ListForDummies!$V232=1,1,0)</f>
        <v>1</v>
      </c>
    </row>
    <row r="233" spans="1:15" x14ac:dyDescent="0.25">
      <c r="A233" s="27" t="str">
        <f>ListForDummies!A233</f>
        <v>CN-20200203-mon-1</v>
      </c>
      <c r="B233" s="27">
        <f>ListForDummies!B233</f>
        <v>1</v>
      </c>
      <c r="C233" s="27" t="e">
        <f>ListForDummies!C233</f>
        <v>#REF!</v>
      </c>
      <c r="D233" s="29">
        <f>ListForDummies!D233</f>
        <v>43864</v>
      </c>
      <c r="E233" s="27" t="str">
        <f>ListForDummies!F233</f>
        <v>CN</v>
      </c>
      <c r="F233" s="27">
        <f>IF(ListForDummies!$G233="Interest rate",1,0)</f>
        <v>0</v>
      </c>
      <c r="G233" s="27">
        <f>IF(ListForDummies!$G233="Reserve policy",1,0)</f>
        <v>0</v>
      </c>
      <c r="H233" s="27">
        <f>IF(ISERROR(ListForDummies!$H233),0,IF(ListForDummies!$H233=1,1,0))</f>
        <v>0</v>
      </c>
      <c r="I233" s="27">
        <f>IF(ISERROR(ListForDummies!$I233),0,IF(ListForDummies!$I233=1,1,0))</f>
        <v>0</v>
      </c>
      <c r="J233" s="27">
        <f>IF(ListForDummies!$G233="Lending operations",IF(AND(H233=0,I233=0),1,0),0)</f>
        <v>1</v>
      </c>
      <c r="K233" s="27">
        <f>IF(ListForDummies!$J233=1,1,0)</f>
        <v>0</v>
      </c>
      <c r="L233" s="27">
        <f>IF(ListForDummies!$K233=1,1,0)</f>
        <v>0</v>
      </c>
      <c r="M233" s="27">
        <f>IF(ListForDummies!$G233="Foreign exchange",1,0)</f>
        <v>0</v>
      </c>
      <c r="N233" s="27">
        <f>IF(ListForDummies!$G233="Other",1,0)</f>
        <v>0</v>
      </c>
      <c r="O233" s="27">
        <f>IF(ListForDummies!$V233=1,1,0)</f>
        <v>0</v>
      </c>
    </row>
    <row r="234" spans="1:15" x14ac:dyDescent="0.25">
      <c r="A234" s="27" t="str">
        <f>ListForDummies!A234</f>
        <v>CN-20200203-mon-2</v>
      </c>
      <c r="B234" s="27">
        <f>ListForDummies!B234</f>
        <v>1</v>
      </c>
      <c r="C234" s="27" t="e">
        <f>ListForDummies!C234</f>
        <v>#REF!</v>
      </c>
      <c r="D234" s="29">
        <f>ListForDummies!D234</f>
        <v>43864</v>
      </c>
      <c r="E234" s="27" t="str">
        <f>ListForDummies!F234</f>
        <v>CN</v>
      </c>
      <c r="F234" s="27">
        <f>IF(ListForDummies!$G234="Interest rate",1,0)</f>
        <v>1</v>
      </c>
      <c r="G234" s="27">
        <f>IF(ListForDummies!$G234="Reserve policy",1,0)</f>
        <v>0</v>
      </c>
      <c r="H234" s="27">
        <f>IF(ISERROR(ListForDummies!$H234),0,IF(ListForDummies!$H234=1,1,0))</f>
        <v>0</v>
      </c>
      <c r="I234" s="27">
        <f>IF(ISERROR(ListForDummies!$I234),0,IF(ListForDummies!$I234=1,1,0))</f>
        <v>0</v>
      </c>
      <c r="J234" s="27">
        <f>IF(ListForDummies!$G234="Lending operations",IF(AND(H234=0,I234=0),1,0),0)</f>
        <v>0</v>
      </c>
      <c r="K234" s="27">
        <f>IF(ListForDummies!$J234=1,1,0)</f>
        <v>0</v>
      </c>
      <c r="L234" s="27">
        <f>IF(ListForDummies!$K234=1,1,0)</f>
        <v>0</v>
      </c>
      <c r="M234" s="27">
        <f>IF(ListForDummies!$G234="Foreign exchange",1,0)</f>
        <v>0</v>
      </c>
      <c r="N234" s="27">
        <f>IF(ListForDummies!$G234="Other",1,0)</f>
        <v>0</v>
      </c>
      <c r="O234" s="27">
        <f>IF(ListForDummies!$V234=1,1,0)</f>
        <v>0</v>
      </c>
    </row>
    <row r="235" spans="1:15" x14ac:dyDescent="0.25">
      <c r="A235" s="27" t="str">
        <f>ListForDummies!A235</f>
        <v>CN-20200203-mon-3</v>
      </c>
      <c r="B235" s="27">
        <f>ListForDummies!B235</f>
        <v>1</v>
      </c>
      <c r="C235" s="27" t="e">
        <f>ListForDummies!C235</f>
        <v>#REF!</v>
      </c>
      <c r="D235" s="29">
        <f>ListForDummies!D235</f>
        <v>43864</v>
      </c>
      <c r="E235" s="27" t="str">
        <f>ListForDummies!F235</f>
        <v>CN</v>
      </c>
      <c r="F235" s="27">
        <f>IF(ListForDummies!$G235="Interest rate",1,0)</f>
        <v>1</v>
      </c>
      <c r="G235" s="27">
        <f>IF(ListForDummies!$G235="Reserve policy",1,0)</f>
        <v>0</v>
      </c>
      <c r="H235" s="27">
        <f>IF(ISERROR(ListForDummies!$H235),0,IF(ListForDummies!$H235=1,1,0))</f>
        <v>0</v>
      </c>
      <c r="I235" s="27">
        <f>IF(ISERROR(ListForDummies!$I235),0,IF(ListForDummies!$I235=1,1,0))</f>
        <v>0</v>
      </c>
      <c r="J235" s="27">
        <f>IF(ListForDummies!$G235="Lending operations",IF(AND(H235=0,I235=0),1,0),0)</f>
        <v>0</v>
      </c>
      <c r="K235" s="27">
        <f>IF(ListForDummies!$J235=1,1,0)</f>
        <v>0</v>
      </c>
      <c r="L235" s="27">
        <f>IF(ListForDummies!$K235=1,1,0)</f>
        <v>0</v>
      </c>
      <c r="M235" s="27">
        <f>IF(ListForDummies!$G235="Foreign exchange",1,0)</f>
        <v>0</v>
      </c>
      <c r="N235" s="27">
        <f>IF(ListForDummies!$G235="Other",1,0)</f>
        <v>0</v>
      </c>
      <c r="O235" s="27">
        <f>IF(ListForDummies!$V235=1,1,0)</f>
        <v>0</v>
      </c>
    </row>
    <row r="236" spans="1:15" x14ac:dyDescent="0.25">
      <c r="A236" s="27" t="str">
        <f>ListForDummies!A236</f>
        <v>CN-20200203-mon-1</v>
      </c>
      <c r="B236" s="27">
        <f>ListForDummies!B236</f>
        <v>2</v>
      </c>
      <c r="C236" s="27" t="e">
        <f>ListForDummies!C236</f>
        <v>#REF!</v>
      </c>
      <c r="D236" s="29">
        <f>ListForDummies!D236</f>
        <v>43865</v>
      </c>
      <c r="E236" s="27" t="str">
        <f>ListForDummies!F236</f>
        <v>CN</v>
      </c>
      <c r="F236" s="27">
        <f>IF(ListForDummies!$G236="Interest rate",1,0)</f>
        <v>0</v>
      </c>
      <c r="G236" s="27">
        <f>IF(ListForDummies!$G236="Reserve policy",1,0)</f>
        <v>0</v>
      </c>
      <c r="H236" s="27">
        <f>IF(ISERROR(ListForDummies!$H236),0,IF(ListForDummies!$H236=1,1,0))</f>
        <v>0</v>
      </c>
      <c r="I236" s="27">
        <f>IF(ISERROR(ListForDummies!$I236),0,IF(ListForDummies!$I236=1,1,0))</f>
        <v>0</v>
      </c>
      <c r="J236" s="27">
        <f>IF(ListForDummies!$G236="Lending operations",IF(AND(H236=0,I236=0),1,0),0)</f>
        <v>1</v>
      </c>
      <c r="K236" s="27">
        <f>IF(ListForDummies!$J236=1,1,0)</f>
        <v>0</v>
      </c>
      <c r="L236" s="27">
        <f>IF(ListForDummies!$K236=1,1,0)</f>
        <v>0</v>
      </c>
      <c r="M236" s="27">
        <f>IF(ListForDummies!$G236="Foreign exchange",1,0)</f>
        <v>0</v>
      </c>
      <c r="N236" s="27">
        <f>IF(ListForDummies!$G236="Other",1,0)</f>
        <v>0</v>
      </c>
      <c r="O236" s="27">
        <f>IF(ListForDummies!$V236=1,1,0)</f>
        <v>0</v>
      </c>
    </row>
    <row r="237" spans="1:15" x14ac:dyDescent="0.25">
      <c r="A237" s="27" t="str">
        <f>ListForDummies!A237</f>
        <v>CN-20200207-mon-1</v>
      </c>
      <c r="B237" s="27">
        <f>ListForDummies!B237</f>
        <v>1</v>
      </c>
      <c r="C237" s="27" t="e">
        <f>ListForDummies!C237</f>
        <v>#REF!</v>
      </c>
      <c r="D237" s="29">
        <f>ListForDummies!D237</f>
        <v>43868</v>
      </c>
      <c r="E237" s="27" t="str">
        <f>ListForDummies!F237</f>
        <v>CN</v>
      </c>
      <c r="F237" s="27">
        <f>IF(ListForDummies!$G237="Interest rate",1,0)</f>
        <v>0</v>
      </c>
      <c r="G237" s="27">
        <f>IF(ListForDummies!$G237="Reserve policy",1,0)</f>
        <v>0</v>
      </c>
      <c r="H237" s="27">
        <f>IF(ISERROR(ListForDummies!$H237),0,IF(ListForDummies!$H237=1,1,0))</f>
        <v>1</v>
      </c>
      <c r="I237" s="27">
        <f>IF(ISERROR(ListForDummies!$I237),0,IF(ListForDummies!$I237=1,1,0))</f>
        <v>0</v>
      </c>
      <c r="J237" s="27">
        <f>IF(ListForDummies!$G237="Lending operations",IF(AND(H237=0,I237=0),1,0),0)</f>
        <v>0</v>
      </c>
      <c r="K237" s="27">
        <f>IF(ListForDummies!$J237=1,1,0)</f>
        <v>0</v>
      </c>
      <c r="L237" s="27">
        <f>IF(ListForDummies!$K237=1,1,0)</f>
        <v>0</v>
      </c>
      <c r="M237" s="27">
        <f>IF(ListForDummies!$G237="Foreign exchange",1,0)</f>
        <v>0</v>
      </c>
      <c r="N237" s="27">
        <f>IF(ListForDummies!$G237="Other",1,0)</f>
        <v>0</v>
      </c>
      <c r="O237" s="27">
        <f>IF(ListForDummies!$V237=1,1,0)</f>
        <v>0</v>
      </c>
    </row>
    <row r="238" spans="1:15" x14ac:dyDescent="0.25">
      <c r="A238" s="27" t="str">
        <f>ListForDummies!A238</f>
        <v>CN-20200217-mon-1</v>
      </c>
      <c r="B238" s="27">
        <f>ListForDummies!B238</f>
        <v>1</v>
      </c>
      <c r="C238" s="27" t="e">
        <f>ListForDummies!C238</f>
        <v>#REF!</v>
      </c>
      <c r="D238" s="29">
        <f>ListForDummies!D238</f>
        <v>43878</v>
      </c>
      <c r="E238" s="27" t="str">
        <f>ListForDummies!F238</f>
        <v>CN</v>
      </c>
      <c r="F238" s="27">
        <f>IF(ListForDummies!$G238="Interest rate",1,0)</f>
        <v>1</v>
      </c>
      <c r="G238" s="27">
        <f>IF(ListForDummies!$G238="Reserve policy",1,0)</f>
        <v>0</v>
      </c>
      <c r="H238" s="27">
        <f>IF(ISERROR(ListForDummies!$H238),0,IF(ListForDummies!$H238=1,1,0))</f>
        <v>0</v>
      </c>
      <c r="I238" s="27">
        <f>IF(ISERROR(ListForDummies!$I238),0,IF(ListForDummies!$I238=1,1,0))</f>
        <v>0</v>
      </c>
      <c r="J238" s="27">
        <f>IF(ListForDummies!$G238="Lending operations",IF(AND(H238=0,I238=0),1,0),0)</f>
        <v>0</v>
      </c>
      <c r="K238" s="27">
        <f>IF(ListForDummies!$J238=1,1,0)</f>
        <v>0</v>
      </c>
      <c r="L238" s="27">
        <f>IF(ListForDummies!$K238=1,1,0)</f>
        <v>0</v>
      </c>
      <c r="M238" s="27">
        <f>IF(ListForDummies!$G238="Foreign exchange",1,0)</f>
        <v>0</v>
      </c>
      <c r="N238" s="27">
        <f>IF(ListForDummies!$G238="Other",1,0)</f>
        <v>0</v>
      </c>
      <c r="O238" s="27">
        <f>IF(ListForDummies!$V238=1,1,0)</f>
        <v>0</v>
      </c>
    </row>
    <row r="239" spans="1:15" x14ac:dyDescent="0.25">
      <c r="A239" s="27" t="str">
        <f>ListForDummies!A239</f>
        <v>CN-20200220-mon-1</v>
      </c>
      <c r="B239" s="27">
        <f>ListForDummies!B239</f>
        <v>1</v>
      </c>
      <c r="C239" s="27" t="e">
        <f>ListForDummies!C239</f>
        <v>#REF!</v>
      </c>
      <c r="D239" s="29">
        <f>ListForDummies!D239</f>
        <v>43881</v>
      </c>
      <c r="E239" s="27" t="str">
        <f>ListForDummies!F239</f>
        <v>CN</v>
      </c>
      <c r="F239" s="27">
        <f>IF(ListForDummies!$G239="Interest rate",1,0)</f>
        <v>1</v>
      </c>
      <c r="G239" s="27">
        <f>IF(ListForDummies!$G239="Reserve policy",1,0)</f>
        <v>0</v>
      </c>
      <c r="H239" s="27">
        <f>IF(ISERROR(ListForDummies!$H239),0,IF(ListForDummies!$H239=1,1,0))</f>
        <v>0</v>
      </c>
      <c r="I239" s="27">
        <f>IF(ISERROR(ListForDummies!$I239),0,IF(ListForDummies!$I239=1,1,0))</f>
        <v>0</v>
      </c>
      <c r="J239" s="27">
        <f>IF(ListForDummies!$G239="Lending operations",IF(AND(H239=0,I239=0),1,0),0)</f>
        <v>0</v>
      </c>
      <c r="K239" s="27">
        <f>IF(ListForDummies!$J239=1,1,0)</f>
        <v>0</v>
      </c>
      <c r="L239" s="27">
        <f>IF(ListForDummies!$K239=1,1,0)</f>
        <v>0</v>
      </c>
      <c r="M239" s="27">
        <f>IF(ListForDummies!$G239="Foreign exchange",1,0)</f>
        <v>0</v>
      </c>
      <c r="N239" s="27">
        <f>IF(ListForDummies!$G239="Other",1,0)</f>
        <v>0</v>
      </c>
      <c r="O239" s="27">
        <f>IF(ListForDummies!$V239=1,1,0)</f>
        <v>0</v>
      </c>
    </row>
    <row r="240" spans="1:15" x14ac:dyDescent="0.25">
      <c r="A240" s="27" t="str">
        <f>ListForDummies!A240</f>
        <v>CN-20200220-mon-2</v>
      </c>
      <c r="B240" s="27">
        <f>ListForDummies!B240</f>
        <v>1</v>
      </c>
      <c r="C240" s="27" t="e">
        <f>ListForDummies!C240</f>
        <v>#REF!</v>
      </c>
      <c r="D240" s="29">
        <f>ListForDummies!D240</f>
        <v>43881</v>
      </c>
      <c r="E240" s="27" t="str">
        <f>ListForDummies!F240</f>
        <v>CN</v>
      </c>
      <c r="F240" s="27">
        <f>IF(ListForDummies!$G240="Interest rate",1,0)</f>
        <v>1</v>
      </c>
      <c r="G240" s="27">
        <f>IF(ListForDummies!$G240="Reserve policy",1,0)</f>
        <v>0</v>
      </c>
      <c r="H240" s="27">
        <f>IF(ISERROR(ListForDummies!$H240),0,IF(ListForDummies!$H240=1,1,0))</f>
        <v>0</v>
      </c>
      <c r="I240" s="27">
        <f>IF(ISERROR(ListForDummies!$I240),0,IF(ListForDummies!$I240=1,1,0))</f>
        <v>0</v>
      </c>
      <c r="J240" s="27">
        <f>IF(ListForDummies!$G240="Lending operations",IF(AND(H240=0,I240=0),1,0),0)</f>
        <v>0</v>
      </c>
      <c r="K240" s="27">
        <f>IF(ListForDummies!$J240=1,1,0)</f>
        <v>0</v>
      </c>
      <c r="L240" s="27">
        <f>IF(ListForDummies!$K240=1,1,0)</f>
        <v>0</v>
      </c>
      <c r="M240" s="27">
        <f>IF(ListForDummies!$G240="Foreign exchange",1,0)</f>
        <v>0</v>
      </c>
      <c r="N240" s="27">
        <f>IF(ListForDummies!$G240="Other",1,0)</f>
        <v>0</v>
      </c>
      <c r="O240" s="27">
        <f>IF(ListForDummies!$V240=1,1,0)</f>
        <v>0</v>
      </c>
    </row>
    <row r="241" spans="1:15" x14ac:dyDescent="0.25">
      <c r="A241" s="27" t="str">
        <f>ListForDummies!A241</f>
        <v>CN-20200207-mon-1</v>
      </c>
      <c r="B241" s="27">
        <f>ListForDummies!B241</f>
        <v>2</v>
      </c>
      <c r="C241" s="27" t="e">
        <f>ListForDummies!C241</f>
        <v>#REF!</v>
      </c>
      <c r="D241" s="29">
        <f>ListForDummies!D241</f>
        <v>43887</v>
      </c>
      <c r="E241" s="27" t="str">
        <f>ListForDummies!F241</f>
        <v>CN</v>
      </c>
      <c r="F241" s="27">
        <f>IF(ListForDummies!$G241="Interest rate",1,0)</f>
        <v>0</v>
      </c>
      <c r="G241" s="27">
        <f>IF(ListForDummies!$G241="Reserve policy",1,0)</f>
        <v>0</v>
      </c>
      <c r="H241" s="27">
        <f>IF(ISERROR(ListForDummies!$H241),0,IF(ListForDummies!$H241=1,1,0))</f>
        <v>1</v>
      </c>
      <c r="I241" s="27">
        <f>IF(ISERROR(ListForDummies!$I241),0,IF(ListForDummies!$I241=1,1,0))</f>
        <v>0</v>
      </c>
      <c r="J241" s="27">
        <f>IF(ListForDummies!$G241="Lending operations",IF(AND(H241=0,I241=0),1,0),0)</f>
        <v>0</v>
      </c>
      <c r="K241" s="27">
        <f>IF(ListForDummies!$J241=1,1,0)</f>
        <v>0</v>
      </c>
      <c r="L241" s="27">
        <f>IF(ListForDummies!$K241=1,1,0)</f>
        <v>0</v>
      </c>
      <c r="M241" s="27">
        <f>IF(ListForDummies!$G241="Foreign exchange",1,0)</f>
        <v>0</v>
      </c>
      <c r="N241" s="27">
        <f>IF(ListForDummies!$G241="Other",1,0)</f>
        <v>0</v>
      </c>
      <c r="O241" s="27">
        <f>IF(ListForDummies!$V241=1,1,0)</f>
        <v>0</v>
      </c>
    </row>
    <row r="242" spans="1:15" x14ac:dyDescent="0.25">
      <c r="A242" s="27" t="str">
        <f>ListForDummies!A242</f>
        <v>CN-20200313-mon-1</v>
      </c>
      <c r="B242" s="27">
        <f>ListForDummies!B242</f>
        <v>1</v>
      </c>
      <c r="C242" s="27" t="e">
        <f>ListForDummies!C242</f>
        <v>#REF!</v>
      </c>
      <c r="D242" s="29">
        <f>ListForDummies!D242</f>
        <v>43903</v>
      </c>
      <c r="E242" s="27" t="str">
        <f>ListForDummies!F242</f>
        <v>CN</v>
      </c>
      <c r="F242" s="27">
        <f>IF(ListForDummies!$G242="Interest rate",1,0)</f>
        <v>0</v>
      </c>
      <c r="G242" s="27">
        <f>IF(ListForDummies!$G242="Reserve policy",1,0)</f>
        <v>1</v>
      </c>
      <c r="H242" s="27">
        <f>IF(ISERROR(ListForDummies!$H242),0,IF(ListForDummies!$H242=1,1,0))</f>
        <v>0</v>
      </c>
      <c r="I242" s="27">
        <f>IF(ISERROR(ListForDummies!$I242),0,IF(ListForDummies!$I242=1,1,0))</f>
        <v>0</v>
      </c>
      <c r="J242" s="27">
        <f>IF(ListForDummies!$G242="Lending operations",IF(AND(H242=0,I242=0),1,0),0)</f>
        <v>0</v>
      </c>
      <c r="K242" s="27">
        <f>IF(ListForDummies!$J242=1,1,0)</f>
        <v>0</v>
      </c>
      <c r="L242" s="27">
        <f>IF(ListForDummies!$K242=1,1,0)</f>
        <v>0</v>
      </c>
      <c r="M242" s="27">
        <f>IF(ListForDummies!$G242="Foreign exchange",1,0)</f>
        <v>0</v>
      </c>
      <c r="N242" s="27">
        <f>IF(ListForDummies!$G242="Other",1,0)</f>
        <v>0</v>
      </c>
      <c r="O242" s="27">
        <f>IF(ListForDummies!$V242=1,1,0)</f>
        <v>0</v>
      </c>
    </row>
    <row r="243" spans="1:15" x14ac:dyDescent="0.25">
      <c r="A243" s="27" t="str">
        <f>ListForDummies!A243</f>
        <v>CN-20200203-mon-2</v>
      </c>
      <c r="B243" s="27">
        <f>ListForDummies!B243</f>
        <v>2</v>
      </c>
      <c r="C243" s="27" t="e">
        <f>ListForDummies!C243</f>
        <v>#REF!</v>
      </c>
      <c r="D243" s="29">
        <f>ListForDummies!D243</f>
        <v>43920</v>
      </c>
      <c r="E243" s="27" t="str">
        <f>ListForDummies!F243</f>
        <v>CN</v>
      </c>
      <c r="F243" s="27">
        <f>IF(ListForDummies!$G243="Interest rate",1,0)</f>
        <v>1</v>
      </c>
      <c r="G243" s="27">
        <f>IF(ListForDummies!$G243="Reserve policy",1,0)</f>
        <v>0</v>
      </c>
      <c r="H243" s="27">
        <f>IF(ISERROR(ListForDummies!$H243),0,IF(ListForDummies!$H243=1,1,0))</f>
        <v>0</v>
      </c>
      <c r="I243" s="27">
        <f>IF(ISERROR(ListForDummies!$I243),0,IF(ListForDummies!$I243=1,1,0))</f>
        <v>0</v>
      </c>
      <c r="J243" s="27">
        <f>IF(ListForDummies!$G243="Lending operations",IF(AND(H243=0,I243=0),1,0),0)</f>
        <v>0</v>
      </c>
      <c r="K243" s="27">
        <f>IF(ListForDummies!$J243=1,1,0)</f>
        <v>0</v>
      </c>
      <c r="L243" s="27">
        <f>IF(ListForDummies!$K243=1,1,0)</f>
        <v>0</v>
      </c>
      <c r="M243" s="27">
        <f>IF(ListForDummies!$G243="Foreign exchange",1,0)</f>
        <v>0</v>
      </c>
      <c r="N243" s="27">
        <f>IF(ListForDummies!$G243="Other",1,0)</f>
        <v>0</v>
      </c>
      <c r="O243" s="27">
        <f>IF(ListForDummies!$V243=1,1,0)</f>
        <v>0</v>
      </c>
    </row>
    <row r="244" spans="1:15" x14ac:dyDescent="0.25">
      <c r="A244" s="27" t="str">
        <f>ListForDummies!A244</f>
        <v>CN-20200313-mon-1</v>
      </c>
      <c r="B244" s="27">
        <f>ListForDummies!B244</f>
        <v>2</v>
      </c>
      <c r="C244" s="27" t="e">
        <f>ListForDummies!C244</f>
        <v>#REF!</v>
      </c>
      <c r="D244" s="29">
        <f>ListForDummies!D244</f>
        <v>43924</v>
      </c>
      <c r="E244" s="27" t="str">
        <f>ListForDummies!F244</f>
        <v>CN</v>
      </c>
      <c r="F244" s="27">
        <f>IF(ListForDummies!$G244="Interest rate",1,0)</f>
        <v>0</v>
      </c>
      <c r="G244" s="27">
        <f>IF(ListForDummies!$G244="Reserve policy",1,0)</f>
        <v>1</v>
      </c>
      <c r="H244" s="27">
        <f>IF(ISERROR(ListForDummies!$H244),0,IF(ListForDummies!$H244=1,1,0))</f>
        <v>0</v>
      </c>
      <c r="I244" s="27">
        <f>IF(ISERROR(ListForDummies!$I244),0,IF(ListForDummies!$I244=1,1,0))</f>
        <v>0</v>
      </c>
      <c r="J244" s="27">
        <f>IF(ListForDummies!$G244="Lending operations",IF(AND(H244=0,I244=0),1,0),0)</f>
        <v>0</v>
      </c>
      <c r="K244" s="27">
        <f>IF(ListForDummies!$J244=1,1,0)</f>
        <v>0</v>
      </c>
      <c r="L244" s="27">
        <f>IF(ListForDummies!$K244=1,1,0)</f>
        <v>0</v>
      </c>
      <c r="M244" s="27">
        <f>IF(ListForDummies!$G244="Foreign exchange",1,0)</f>
        <v>0</v>
      </c>
      <c r="N244" s="27">
        <f>IF(ListForDummies!$G244="Other",1,0)</f>
        <v>0</v>
      </c>
      <c r="O244" s="27">
        <f>IF(ListForDummies!$V244=1,1,0)</f>
        <v>0</v>
      </c>
    </row>
    <row r="245" spans="1:15" x14ac:dyDescent="0.25">
      <c r="A245" s="27" t="str">
        <f>ListForDummies!A245</f>
        <v>CN-20200403-mon-2</v>
      </c>
      <c r="B245" s="27">
        <f>ListForDummies!B245</f>
        <v>1</v>
      </c>
      <c r="C245" s="27" t="e">
        <f>ListForDummies!C245</f>
        <v>#REF!</v>
      </c>
      <c r="D245" s="29">
        <f>ListForDummies!D245</f>
        <v>43924</v>
      </c>
      <c r="E245" s="27" t="str">
        <f>ListForDummies!F245</f>
        <v>CN</v>
      </c>
      <c r="F245" s="27">
        <f>IF(ListForDummies!$G245="Interest rate",1,0)</f>
        <v>0</v>
      </c>
      <c r="G245" s="27">
        <f>IF(ListForDummies!$G245="Reserve policy",1,0)</f>
        <v>1</v>
      </c>
      <c r="H245" s="27">
        <f>IF(ISERROR(ListForDummies!$H245),0,IF(ListForDummies!$H245=1,1,0))</f>
        <v>0</v>
      </c>
      <c r="I245" s="27">
        <f>IF(ISERROR(ListForDummies!$I245),0,IF(ListForDummies!$I245=1,1,0))</f>
        <v>0</v>
      </c>
      <c r="J245" s="27">
        <f>IF(ListForDummies!$G245="Lending operations",IF(AND(H245=0,I245=0),1,0),0)</f>
        <v>0</v>
      </c>
      <c r="K245" s="27">
        <f>IF(ListForDummies!$J245=1,1,0)</f>
        <v>0</v>
      </c>
      <c r="L245" s="27">
        <f>IF(ListForDummies!$K245=1,1,0)</f>
        <v>0</v>
      </c>
      <c r="M245" s="27">
        <f>IF(ListForDummies!$G245="Foreign exchange",1,0)</f>
        <v>0</v>
      </c>
      <c r="N245" s="27">
        <f>IF(ListForDummies!$G245="Other",1,0)</f>
        <v>0</v>
      </c>
      <c r="O245" s="27">
        <f>IF(ListForDummies!$V245=1,1,0)</f>
        <v>0</v>
      </c>
    </row>
    <row r="246" spans="1:15" x14ac:dyDescent="0.25">
      <c r="A246" s="27" t="str">
        <f>ListForDummies!A246</f>
        <v>CN-20200217-mon-1</v>
      </c>
      <c r="B246" s="27">
        <f>ListForDummies!B246</f>
        <v>2</v>
      </c>
      <c r="C246" s="27" t="e">
        <f>ListForDummies!C246</f>
        <v>#REF!</v>
      </c>
      <c r="D246" s="29">
        <f>ListForDummies!D246</f>
        <v>43936</v>
      </c>
      <c r="E246" s="27" t="str">
        <f>ListForDummies!F246</f>
        <v>CN</v>
      </c>
      <c r="F246" s="27">
        <f>IF(ListForDummies!$G246="Interest rate",1,0)</f>
        <v>1</v>
      </c>
      <c r="G246" s="27">
        <f>IF(ListForDummies!$G246="Reserve policy",1,0)</f>
        <v>0</v>
      </c>
      <c r="H246" s="27">
        <f>IF(ISERROR(ListForDummies!$H246),0,IF(ListForDummies!$H246=1,1,0))</f>
        <v>0</v>
      </c>
      <c r="I246" s="27">
        <f>IF(ISERROR(ListForDummies!$I246),0,IF(ListForDummies!$I246=1,1,0))</f>
        <v>0</v>
      </c>
      <c r="J246" s="27">
        <f>IF(ListForDummies!$G246="Lending operations",IF(AND(H246=0,I246=0),1,0),0)</f>
        <v>0</v>
      </c>
      <c r="K246" s="27">
        <f>IF(ListForDummies!$J246=1,1,0)</f>
        <v>0</v>
      </c>
      <c r="L246" s="27">
        <f>IF(ListForDummies!$K246=1,1,0)</f>
        <v>0</v>
      </c>
      <c r="M246" s="27">
        <f>IF(ListForDummies!$G246="Foreign exchange",1,0)</f>
        <v>0</v>
      </c>
      <c r="N246" s="27">
        <f>IF(ListForDummies!$G246="Other",1,0)</f>
        <v>0</v>
      </c>
      <c r="O246" s="27">
        <f>IF(ListForDummies!$V246=1,1,0)</f>
        <v>0</v>
      </c>
    </row>
    <row r="247" spans="1:15" x14ac:dyDescent="0.25">
      <c r="A247" s="27" t="str">
        <f>ListForDummies!A247</f>
        <v>CN-20200220-mon-1</v>
      </c>
      <c r="B247" s="27">
        <f>ListForDummies!B247</f>
        <v>2</v>
      </c>
      <c r="C247" s="27" t="e">
        <f>ListForDummies!C247</f>
        <v>#REF!</v>
      </c>
      <c r="D247" s="29">
        <f>ListForDummies!D247</f>
        <v>43941</v>
      </c>
      <c r="E247" s="27" t="str">
        <f>ListForDummies!F247</f>
        <v>CN</v>
      </c>
      <c r="F247" s="27">
        <f>IF(ListForDummies!$G247="Interest rate",1,0)</f>
        <v>1</v>
      </c>
      <c r="G247" s="27">
        <f>IF(ListForDummies!$G247="Reserve policy",1,0)</f>
        <v>0</v>
      </c>
      <c r="H247" s="27">
        <f>IF(ISERROR(ListForDummies!$H247),0,IF(ListForDummies!$H247=1,1,0))</f>
        <v>0</v>
      </c>
      <c r="I247" s="27">
        <f>IF(ISERROR(ListForDummies!$I247),0,IF(ListForDummies!$I247=1,1,0))</f>
        <v>0</v>
      </c>
      <c r="J247" s="27">
        <f>IF(ListForDummies!$G247="Lending operations",IF(AND(H247=0,I247=0),1,0),0)</f>
        <v>0</v>
      </c>
      <c r="K247" s="27">
        <f>IF(ListForDummies!$J247=1,1,0)</f>
        <v>0</v>
      </c>
      <c r="L247" s="27">
        <f>IF(ListForDummies!$K247=1,1,0)</f>
        <v>0</v>
      </c>
      <c r="M247" s="27">
        <f>IF(ListForDummies!$G247="Foreign exchange",1,0)</f>
        <v>0</v>
      </c>
      <c r="N247" s="27">
        <f>IF(ListForDummies!$G247="Other",1,0)</f>
        <v>0</v>
      </c>
      <c r="O247" s="27">
        <f>IF(ListForDummies!$V247=1,1,0)</f>
        <v>0</v>
      </c>
    </row>
    <row r="248" spans="1:15" x14ac:dyDescent="0.25">
      <c r="A248" s="27" t="str">
        <f>ListForDummies!A248</f>
        <v>CN-20200220-mon-2</v>
      </c>
      <c r="B248" s="27">
        <f>ListForDummies!B248</f>
        <v>2</v>
      </c>
      <c r="C248" s="27" t="e">
        <f>ListForDummies!C248</f>
        <v>#REF!</v>
      </c>
      <c r="D248" s="29">
        <f>ListForDummies!D248</f>
        <v>43941</v>
      </c>
      <c r="E248" s="27" t="str">
        <f>ListForDummies!F248</f>
        <v>CN</v>
      </c>
      <c r="F248" s="27">
        <f>IF(ListForDummies!$G248="Interest rate",1,0)</f>
        <v>1</v>
      </c>
      <c r="G248" s="27">
        <f>IF(ListForDummies!$G248="Reserve policy",1,0)</f>
        <v>0</v>
      </c>
      <c r="H248" s="27">
        <f>IF(ISERROR(ListForDummies!$H248),0,IF(ListForDummies!$H248=1,1,0))</f>
        <v>0</v>
      </c>
      <c r="I248" s="27">
        <f>IF(ISERROR(ListForDummies!$I248),0,IF(ListForDummies!$I248=1,1,0))</f>
        <v>0</v>
      </c>
      <c r="J248" s="27">
        <f>IF(ListForDummies!$G248="Lending operations",IF(AND(H248=0,I248=0),1,0),0)</f>
        <v>0</v>
      </c>
      <c r="K248" s="27">
        <f>IF(ListForDummies!$J248=1,1,0)</f>
        <v>0</v>
      </c>
      <c r="L248" s="27">
        <f>IF(ListForDummies!$K248=1,1,0)</f>
        <v>0</v>
      </c>
      <c r="M248" s="27">
        <f>IF(ListForDummies!$G248="Foreign exchange",1,0)</f>
        <v>0</v>
      </c>
      <c r="N248" s="27">
        <f>IF(ListForDummies!$G248="Other",1,0)</f>
        <v>0</v>
      </c>
      <c r="O248" s="27">
        <f>IF(ListForDummies!$V248=1,1,0)</f>
        <v>0</v>
      </c>
    </row>
    <row r="249" spans="1:15" x14ac:dyDescent="0.25">
      <c r="A249" s="27" t="str">
        <f>ListForDummies!A249</f>
        <v>CN-20200601-mon-1</v>
      </c>
      <c r="B249" s="27">
        <f>ListForDummies!B249</f>
        <v>1</v>
      </c>
      <c r="C249" s="27" t="e">
        <f>ListForDummies!C249</f>
        <v>#REF!</v>
      </c>
      <c r="D249" s="29">
        <f>ListForDummies!D249</f>
        <v>43983</v>
      </c>
      <c r="E249" s="27" t="str">
        <f>ListForDummies!F249</f>
        <v>CN</v>
      </c>
      <c r="F249" s="27">
        <f>IF(ListForDummies!$G249="Interest rate",1,0)</f>
        <v>0</v>
      </c>
      <c r="G249" s="27">
        <f>IF(ListForDummies!$G249="Reserve policy",1,0)</f>
        <v>0</v>
      </c>
      <c r="H249" s="27">
        <f>IF(ISERROR(ListForDummies!$H249),0,IF(ListForDummies!$H249=1,1,0))</f>
        <v>1</v>
      </c>
      <c r="I249" s="27">
        <f>IF(ISERROR(ListForDummies!$I249),0,IF(ListForDummies!$I249=1,1,0))</f>
        <v>0</v>
      </c>
      <c r="J249" s="27">
        <f>IF(ListForDummies!$G249="Lending operations",IF(AND(H249=0,I249=0),1,0),0)</f>
        <v>0</v>
      </c>
      <c r="K249" s="27">
        <f>IF(ListForDummies!$J249=1,1,0)</f>
        <v>0</v>
      </c>
      <c r="L249" s="27">
        <f>IF(ListForDummies!$K249=1,1,0)</f>
        <v>0</v>
      </c>
      <c r="M249" s="27">
        <f>IF(ListForDummies!$G249="Foreign exchange",1,0)</f>
        <v>0</v>
      </c>
      <c r="N249" s="27">
        <f>IF(ListForDummies!$G249="Other",1,0)</f>
        <v>0</v>
      </c>
      <c r="O249" s="27">
        <f>IF(ListForDummies!$V249=1,1,0)</f>
        <v>0</v>
      </c>
    </row>
    <row r="250" spans="1:15" x14ac:dyDescent="0.25">
      <c r="A250" s="27" t="str">
        <f>ListForDummies!A250</f>
        <v>CN-20200203-mon-3</v>
      </c>
      <c r="B250" s="27">
        <f>ListForDummies!B250</f>
        <v>2</v>
      </c>
      <c r="C250" s="27" t="e">
        <f>ListForDummies!C250</f>
        <v>#REF!</v>
      </c>
      <c r="D250" s="29">
        <f>ListForDummies!D250</f>
        <v>44000</v>
      </c>
      <c r="E250" s="27" t="str">
        <f>ListForDummies!F250</f>
        <v>CN</v>
      </c>
      <c r="F250" s="27">
        <f>IF(ListForDummies!$G250="Interest rate",1,0)</f>
        <v>1</v>
      </c>
      <c r="G250" s="27">
        <f>IF(ListForDummies!$G250="Reserve policy",1,0)</f>
        <v>0</v>
      </c>
      <c r="H250" s="27">
        <f>IF(ISERROR(ListForDummies!$H250),0,IF(ListForDummies!$H250=1,1,0))</f>
        <v>0</v>
      </c>
      <c r="I250" s="27">
        <f>IF(ISERROR(ListForDummies!$I250),0,IF(ListForDummies!$I250=1,1,0))</f>
        <v>0</v>
      </c>
      <c r="J250" s="27">
        <f>IF(ListForDummies!$G250="Lending operations",IF(AND(H250=0,I250=0),1,0),0)</f>
        <v>0</v>
      </c>
      <c r="K250" s="27">
        <f>IF(ListForDummies!$J250=1,1,0)</f>
        <v>0</v>
      </c>
      <c r="L250" s="27">
        <f>IF(ListForDummies!$K250=1,1,0)</f>
        <v>0</v>
      </c>
      <c r="M250" s="27">
        <f>IF(ListForDummies!$G250="Foreign exchange",1,0)</f>
        <v>0</v>
      </c>
      <c r="N250" s="27">
        <f>IF(ListForDummies!$G250="Other",1,0)</f>
        <v>0</v>
      </c>
      <c r="O250" s="27">
        <f>IF(ListForDummies!$V250=1,1,0)</f>
        <v>0</v>
      </c>
    </row>
    <row r="251" spans="1:15" x14ac:dyDescent="0.25">
      <c r="A251" s="27" t="str">
        <f>ListForDummies!A251</f>
        <v>CN-20200701-mon-1</v>
      </c>
      <c r="B251" s="27">
        <f>ListForDummies!B251</f>
        <v>1</v>
      </c>
      <c r="C251" s="27" t="e">
        <f>ListForDummies!C251</f>
        <v>#REF!</v>
      </c>
      <c r="D251" s="29">
        <f>ListForDummies!D251</f>
        <v>44013</v>
      </c>
      <c r="E251" s="27" t="str">
        <f>ListForDummies!F251</f>
        <v>CN</v>
      </c>
      <c r="F251" s="27">
        <f>IF(ListForDummies!$G251="Interest rate",1,0)</f>
        <v>1</v>
      </c>
      <c r="G251" s="27">
        <f>IF(ListForDummies!$G251="Reserve policy",1,0)</f>
        <v>0</v>
      </c>
      <c r="H251" s="27">
        <f>IF(ISERROR(ListForDummies!$H251),0,IF(ListForDummies!$H251=1,1,0))</f>
        <v>0</v>
      </c>
      <c r="I251" s="27">
        <f>IF(ISERROR(ListForDummies!$I251),0,IF(ListForDummies!$I251=1,1,0))</f>
        <v>0</v>
      </c>
      <c r="J251" s="27">
        <f>IF(ListForDummies!$G251="Lending operations",IF(AND(H251=0,I251=0),1,0),0)</f>
        <v>0</v>
      </c>
      <c r="K251" s="27">
        <f>IF(ListForDummies!$J251=1,1,0)</f>
        <v>0</v>
      </c>
      <c r="L251" s="27">
        <f>IF(ListForDummies!$K251=1,1,0)</f>
        <v>0</v>
      </c>
      <c r="M251" s="27">
        <f>IF(ListForDummies!$G251="Foreign exchange",1,0)</f>
        <v>0</v>
      </c>
      <c r="N251" s="27">
        <f>IF(ListForDummies!$G251="Other",1,0)</f>
        <v>0</v>
      </c>
      <c r="O251" s="27">
        <f>IF(ListForDummies!$V251=1,1,0)</f>
        <v>0</v>
      </c>
    </row>
    <row r="252" spans="1:15" x14ac:dyDescent="0.25">
      <c r="A252" s="27" t="str">
        <f>ListForDummies!A252</f>
        <v>CN-20200701-mon-2</v>
      </c>
      <c r="B252" s="27">
        <f>ListForDummies!B252</f>
        <v>1</v>
      </c>
      <c r="C252" s="27" t="e">
        <f>ListForDummies!C252</f>
        <v>#REF!</v>
      </c>
      <c r="D252" s="29">
        <f>ListForDummies!D252</f>
        <v>44013</v>
      </c>
      <c r="E252" s="27" t="str">
        <f>ListForDummies!F252</f>
        <v>CN</v>
      </c>
      <c r="F252" s="27">
        <f>IF(ListForDummies!$G252="Interest rate",1,0)</f>
        <v>1</v>
      </c>
      <c r="G252" s="27">
        <f>IF(ListForDummies!$G252="Reserve policy",1,0)</f>
        <v>0</v>
      </c>
      <c r="H252" s="27">
        <f>IF(ISERROR(ListForDummies!$H252),0,IF(ListForDummies!$H252=1,1,0))</f>
        <v>0</v>
      </c>
      <c r="I252" s="27">
        <f>IF(ISERROR(ListForDummies!$I252),0,IF(ListForDummies!$I252=1,1,0))</f>
        <v>0</v>
      </c>
      <c r="J252" s="27">
        <f>IF(ListForDummies!$G252="Lending operations",IF(AND(H252=0,I252=0),1,0),0)</f>
        <v>0</v>
      </c>
      <c r="K252" s="27">
        <f>IF(ListForDummies!$J252=1,1,0)</f>
        <v>0</v>
      </c>
      <c r="L252" s="27">
        <f>IF(ListForDummies!$K252=1,1,0)</f>
        <v>0</v>
      </c>
      <c r="M252" s="27">
        <f>IF(ListForDummies!$G252="Foreign exchange",1,0)</f>
        <v>0</v>
      </c>
      <c r="N252" s="27">
        <f>IF(ListForDummies!$G252="Other",1,0)</f>
        <v>0</v>
      </c>
      <c r="O252" s="27">
        <f>IF(ListForDummies!$V252=1,1,0)</f>
        <v>0</v>
      </c>
    </row>
    <row r="253" spans="1:15" x14ac:dyDescent="0.25">
      <c r="A253" s="27" t="str">
        <f>ListForDummies!A253</f>
        <v>CN-20101010-mon-1</v>
      </c>
      <c r="B253" s="27">
        <f>ListForDummies!B253</f>
        <v>1</v>
      </c>
      <c r="C253" s="27" t="e">
        <f>ListForDummies!C253</f>
        <v>#REF!</v>
      </c>
      <c r="D253" s="29">
        <f>ListForDummies!D253</f>
        <v>44114</v>
      </c>
      <c r="E253" s="27" t="str">
        <f>ListForDummies!F253</f>
        <v>CN</v>
      </c>
      <c r="F253" s="27">
        <f>IF(ListForDummies!$G253="Interest rate",1,0)</f>
        <v>0</v>
      </c>
      <c r="G253" s="27">
        <f>IF(ListForDummies!$G253="Reserve policy",1,0)</f>
        <v>0</v>
      </c>
      <c r="H253" s="27">
        <f>IF(ISERROR(ListForDummies!$H253),0,IF(ListForDummies!$H253=1,1,0))</f>
        <v>0</v>
      </c>
      <c r="I253" s="27">
        <f>IF(ISERROR(ListForDummies!$I253),0,IF(ListForDummies!$I253=1,1,0))</f>
        <v>0</v>
      </c>
      <c r="J253" s="27">
        <f>IF(ListForDummies!$G253="Lending operations",IF(AND(H253=0,I253=0),1,0),0)</f>
        <v>0</v>
      </c>
      <c r="K253" s="27">
        <f>IF(ListForDummies!$J253=1,1,0)</f>
        <v>0</v>
      </c>
      <c r="L253" s="27">
        <f>IF(ListForDummies!$K253=1,1,0)</f>
        <v>0</v>
      </c>
      <c r="M253" s="27">
        <f>IF(ListForDummies!$G253="Foreign exchange",1,0)</f>
        <v>1</v>
      </c>
      <c r="N253" s="27">
        <f>IF(ListForDummies!$G253="Other",1,0)</f>
        <v>0</v>
      </c>
      <c r="O253" s="27">
        <f>IF(ListForDummies!$V253=1,1,0)</f>
        <v>0</v>
      </c>
    </row>
    <row r="254" spans="1:15" x14ac:dyDescent="0.25">
      <c r="A254" s="27" t="str">
        <f>ListForDummies!A254</f>
        <v>CN-20201022-mon-1</v>
      </c>
      <c r="B254" s="27">
        <f>ListForDummies!B254</f>
        <v>1</v>
      </c>
      <c r="C254" s="27" t="e">
        <f>ListForDummies!C254</f>
        <v>#REF!</v>
      </c>
      <c r="D254" s="29">
        <f>ListForDummies!D254</f>
        <v>44126</v>
      </c>
      <c r="E254" s="27" t="str">
        <f>ListForDummies!F254</f>
        <v>CN</v>
      </c>
      <c r="F254" s="27">
        <f>IF(ListForDummies!$G254="Interest rate",1,0)</f>
        <v>0</v>
      </c>
      <c r="G254" s="27">
        <f>IF(ListForDummies!$G254="Reserve policy",1,0)</f>
        <v>0</v>
      </c>
      <c r="H254" s="27">
        <f>IF(ISERROR(ListForDummies!$H254),0,IF(ListForDummies!$H254=1,1,0))</f>
        <v>0</v>
      </c>
      <c r="I254" s="27">
        <f>IF(ISERROR(ListForDummies!$I254),0,IF(ListForDummies!$I254=1,1,0))</f>
        <v>0</v>
      </c>
      <c r="J254" s="27">
        <f>IF(ListForDummies!$G254="Lending operations",IF(AND(H254=0,I254=0),1,0),0)</f>
        <v>0</v>
      </c>
      <c r="K254" s="27">
        <f>IF(ListForDummies!$J254=1,1,0)</f>
        <v>0</v>
      </c>
      <c r="L254" s="27">
        <f>IF(ListForDummies!$K254=1,1,0)</f>
        <v>0</v>
      </c>
      <c r="M254" s="27">
        <f>IF(ListForDummies!$G254="Foreign exchange",1,0)</f>
        <v>1</v>
      </c>
      <c r="N254" s="27">
        <f>IF(ListForDummies!$G254="Other",1,0)</f>
        <v>0</v>
      </c>
      <c r="O254" s="27">
        <f>IF(ListForDummies!$V254=1,1,0)</f>
        <v>0</v>
      </c>
    </row>
    <row r="255" spans="1:15" x14ac:dyDescent="0.25">
      <c r="A255" s="27" t="str">
        <f>ListForDummies!A255</f>
        <v>CN-20210108-mon-1</v>
      </c>
      <c r="B255" s="27">
        <f>ListForDummies!B255</f>
        <v>1</v>
      </c>
      <c r="C255" s="27" t="e">
        <f>ListForDummies!C255</f>
        <v>#REF!</v>
      </c>
      <c r="D255" s="29">
        <f>ListForDummies!D255</f>
        <v>44204</v>
      </c>
      <c r="E255" s="27" t="str">
        <f>ListForDummies!F255</f>
        <v>CN</v>
      </c>
      <c r="F255" s="27">
        <f>IF(ListForDummies!$G255="Interest rate",1,0)</f>
        <v>0</v>
      </c>
      <c r="G255" s="27">
        <f>IF(ListForDummies!$G255="Reserve policy",1,0)</f>
        <v>0</v>
      </c>
      <c r="H255" s="27">
        <f>IF(ISERROR(ListForDummies!$H255),0,IF(ListForDummies!$H255=1,1,0))</f>
        <v>0</v>
      </c>
      <c r="I255" s="27">
        <f>IF(ISERROR(ListForDummies!$I255),0,IF(ListForDummies!$I255=1,1,0))</f>
        <v>0</v>
      </c>
      <c r="J255" s="27">
        <f>IF(ListForDummies!$G255="Lending operations",IF(AND(H255=0,I255=0),1,0),0)</f>
        <v>0</v>
      </c>
      <c r="K255" s="27">
        <f>IF(ListForDummies!$J255=1,1,0)</f>
        <v>0</v>
      </c>
      <c r="L255" s="27">
        <f>IF(ListForDummies!$K255=1,1,0)</f>
        <v>0</v>
      </c>
      <c r="M255" s="27">
        <f>IF(ListForDummies!$G255="Foreign exchange",1,0)</f>
        <v>1</v>
      </c>
      <c r="N255" s="27">
        <f>IF(ListForDummies!$G255="Other",1,0)</f>
        <v>0</v>
      </c>
      <c r="O255" s="27">
        <f>IF(ListForDummies!$V255=1,1,0)</f>
        <v>0</v>
      </c>
    </row>
    <row r="256" spans="1:15" x14ac:dyDescent="0.25">
      <c r="A256" s="27" t="str">
        <f>ListForDummies!A256</f>
        <v>CN-20210113-mon-1</v>
      </c>
      <c r="B256" s="27">
        <f>ListForDummies!B256</f>
        <v>1</v>
      </c>
      <c r="C256" s="27" t="e">
        <f>ListForDummies!C256</f>
        <v>#REF!</v>
      </c>
      <c r="D256" s="29">
        <f>ListForDummies!D256</f>
        <v>44209</v>
      </c>
      <c r="E256" s="27" t="str">
        <f>ListForDummies!F256</f>
        <v>CN</v>
      </c>
      <c r="F256" s="27">
        <f>IF(ListForDummies!$G256="Interest rate",1,0)</f>
        <v>0</v>
      </c>
      <c r="G256" s="27">
        <f>IF(ListForDummies!$G256="Reserve policy",1,0)</f>
        <v>0</v>
      </c>
      <c r="H256" s="27">
        <f>IF(ISERROR(ListForDummies!$H256),0,IF(ListForDummies!$H256=1,1,0))</f>
        <v>0</v>
      </c>
      <c r="I256" s="27">
        <f>IF(ISERROR(ListForDummies!$I256),0,IF(ListForDummies!$I256=1,1,0))</f>
        <v>0</v>
      </c>
      <c r="J256" s="27">
        <f>IF(ListForDummies!$G256="Lending operations",IF(AND(H256=0,I256=0),1,0),0)</f>
        <v>0</v>
      </c>
      <c r="K256" s="27">
        <f>IF(ListForDummies!$J256=1,1,0)</f>
        <v>0</v>
      </c>
      <c r="L256" s="27">
        <f>IF(ListForDummies!$K256=1,1,0)</f>
        <v>0</v>
      </c>
      <c r="M256" s="27">
        <f>IF(ListForDummies!$G256="Foreign exchange",1,0)</f>
        <v>1</v>
      </c>
      <c r="N256" s="27">
        <f>IF(ListForDummies!$G256="Other",1,0)</f>
        <v>0</v>
      </c>
      <c r="O256" s="27">
        <f>IF(ListForDummies!$V256=1,1,0)</f>
        <v>0</v>
      </c>
    </row>
    <row r="257" spans="1:15" x14ac:dyDescent="0.25">
      <c r="A257" s="27" t="str">
        <f>ListForDummies!A257</f>
        <v>CN-20210531-mon-1</v>
      </c>
      <c r="B257" s="27">
        <f>ListForDummies!B257</f>
        <v>1</v>
      </c>
      <c r="C257" s="27" t="e">
        <f>ListForDummies!C257</f>
        <v>#REF!</v>
      </c>
      <c r="D257" s="29">
        <f>ListForDummies!D257</f>
        <v>44347</v>
      </c>
      <c r="E257" s="27" t="str">
        <f>ListForDummies!F257</f>
        <v>CN</v>
      </c>
      <c r="F257" s="27">
        <f>IF(ListForDummies!$G257="Interest rate",1,0)</f>
        <v>0</v>
      </c>
      <c r="G257" s="27">
        <f>IF(ListForDummies!$G257="Reserve policy",1,0)</f>
        <v>0</v>
      </c>
      <c r="H257" s="27">
        <f>IF(ISERROR(ListForDummies!$H257),0,IF(ListForDummies!$H257=1,1,0))</f>
        <v>0</v>
      </c>
      <c r="I257" s="27">
        <f>IF(ISERROR(ListForDummies!$I257),0,IF(ListForDummies!$I257=1,1,0))</f>
        <v>0</v>
      </c>
      <c r="J257" s="27">
        <f>IF(ListForDummies!$G257="Lending operations",IF(AND(H257=0,I257=0),1,0),0)</f>
        <v>0</v>
      </c>
      <c r="K257" s="27">
        <f>IF(ListForDummies!$J257=1,1,0)</f>
        <v>0</v>
      </c>
      <c r="L257" s="27">
        <f>IF(ListForDummies!$K257=1,1,0)</f>
        <v>0</v>
      </c>
      <c r="M257" s="27">
        <f>IF(ListForDummies!$G257="Foreign exchange",1,0)</f>
        <v>1</v>
      </c>
      <c r="N257" s="27">
        <f>IF(ListForDummies!$G257="Other",1,0)</f>
        <v>0</v>
      </c>
      <c r="O257" s="27">
        <f>IF(ListForDummies!$V257=1,1,0)</f>
        <v>0</v>
      </c>
    </row>
    <row r="258" spans="1:15" x14ac:dyDescent="0.25">
      <c r="A258" s="27" t="str">
        <f>ListForDummies!A258</f>
        <v>CN-20210615-mon-1</v>
      </c>
      <c r="B258" s="27">
        <f>ListForDummies!B258</f>
        <v>1</v>
      </c>
      <c r="C258" s="27" t="e">
        <f>ListForDummies!C258</f>
        <v>#REF!</v>
      </c>
      <c r="D258" s="29">
        <f>ListForDummies!D258</f>
        <v>44362</v>
      </c>
      <c r="E258" s="27" t="str">
        <f>ListForDummies!F258</f>
        <v>CN</v>
      </c>
      <c r="F258" s="27">
        <f>IF(ListForDummies!$G258="Interest rate",1,0)</f>
        <v>0</v>
      </c>
      <c r="G258" s="27">
        <f>IF(ListForDummies!$G258="Reserve policy",1,0)</f>
        <v>0</v>
      </c>
      <c r="H258" s="27">
        <f>IF(ISERROR(ListForDummies!$H258),0,IF(ListForDummies!$H258=1,1,0))</f>
        <v>0</v>
      </c>
      <c r="I258" s="27">
        <f>IF(ISERROR(ListForDummies!$I258),0,IF(ListForDummies!$I258=1,1,0))</f>
        <v>0</v>
      </c>
      <c r="J258" s="27">
        <f>IF(ListForDummies!$G258="Lending operations",IF(AND(H258=0,I258=0),1,0),0)</f>
        <v>0</v>
      </c>
      <c r="K258" s="27">
        <f>IF(ListForDummies!$J258=1,1,0)</f>
        <v>0</v>
      </c>
      <c r="L258" s="27">
        <f>IF(ListForDummies!$K258=1,1,0)</f>
        <v>0</v>
      </c>
      <c r="M258" s="27">
        <f>IF(ListForDummies!$G258="Foreign exchange",1,0)</f>
        <v>1</v>
      </c>
      <c r="N258" s="27">
        <f>IF(ListForDummies!$G258="Other",1,0)</f>
        <v>0</v>
      </c>
      <c r="O258" s="27">
        <f>IF(ListForDummies!$V258=1,1,0)</f>
        <v>0</v>
      </c>
    </row>
    <row r="259" spans="1:15" x14ac:dyDescent="0.25">
      <c r="A259" s="27" t="str">
        <f>ListForDummies!A259</f>
        <v>CN-20200313-mon-1</v>
      </c>
      <c r="B259" s="27">
        <f>ListForDummies!B259</f>
        <v>3</v>
      </c>
      <c r="C259" s="27" t="e">
        <f>ListForDummies!C259</f>
        <v>#REF!</v>
      </c>
      <c r="D259" s="29">
        <f>ListForDummies!D259</f>
        <v>44386</v>
      </c>
      <c r="E259" s="27" t="str">
        <f>ListForDummies!F259</f>
        <v>CN</v>
      </c>
      <c r="F259" s="27">
        <f>IF(ListForDummies!$G259="Interest rate",1,0)</f>
        <v>0</v>
      </c>
      <c r="G259" s="27">
        <f>IF(ListForDummies!$G259="Reserve policy",1,0)</f>
        <v>1</v>
      </c>
      <c r="H259" s="27">
        <f>IF(ISERROR(ListForDummies!$H259),0,IF(ListForDummies!$H259=1,1,0))</f>
        <v>0</v>
      </c>
      <c r="I259" s="27">
        <f>IF(ISERROR(ListForDummies!$I259),0,IF(ListForDummies!$I259=1,1,0))</f>
        <v>0</v>
      </c>
      <c r="J259" s="27">
        <f>IF(ListForDummies!$G259="Lending operations",IF(AND(H259=0,I259=0),1,0),0)</f>
        <v>0</v>
      </c>
      <c r="K259" s="27">
        <f>IF(ListForDummies!$J259=1,1,0)</f>
        <v>0</v>
      </c>
      <c r="L259" s="27">
        <f>IF(ListForDummies!$K259=1,1,0)</f>
        <v>0</v>
      </c>
      <c r="M259" s="27">
        <f>IF(ListForDummies!$G259="Foreign exchange",1,0)</f>
        <v>0</v>
      </c>
      <c r="N259" s="27">
        <f>IF(ListForDummies!$G259="Other",1,0)</f>
        <v>0</v>
      </c>
      <c r="O259" s="27">
        <f>IF(ListForDummies!$V259=1,1,0)</f>
        <v>0</v>
      </c>
    </row>
    <row r="260" spans="1:15" x14ac:dyDescent="0.25">
      <c r="A260" s="27" t="str">
        <f>ListForDummies!A260</f>
        <v>CN-20200207-mon-1</v>
      </c>
      <c r="B260" s="27">
        <f>ListForDummies!B260</f>
        <v>3</v>
      </c>
      <c r="C260" s="27" t="e">
        <f>ListForDummies!C260</f>
        <v>#REF!</v>
      </c>
      <c r="D260" s="29">
        <f>ListForDummies!D260</f>
        <v>44449</v>
      </c>
      <c r="E260" s="27" t="str">
        <f>ListForDummies!F260</f>
        <v>CN</v>
      </c>
      <c r="F260" s="27">
        <f>IF(ListForDummies!$G260="Interest rate",1,0)</f>
        <v>0</v>
      </c>
      <c r="G260" s="27">
        <f>IF(ListForDummies!$G260="Reserve policy",1,0)</f>
        <v>0</v>
      </c>
      <c r="H260" s="27">
        <f>IF(ISERROR(ListForDummies!$H260),0,IF(ListForDummies!$H260=1,1,0))</f>
        <v>1</v>
      </c>
      <c r="I260" s="27">
        <f>IF(ISERROR(ListForDummies!$I260),0,IF(ListForDummies!$I260=1,1,0))</f>
        <v>0</v>
      </c>
      <c r="J260" s="27">
        <f>IF(ListForDummies!$G260="Lending operations",IF(AND(H260=0,I260=0),1,0),0)</f>
        <v>0</v>
      </c>
      <c r="K260" s="27">
        <f>IF(ListForDummies!$J260=1,1,0)</f>
        <v>0</v>
      </c>
      <c r="L260" s="27">
        <f>IF(ListForDummies!$K260=1,1,0)</f>
        <v>0</v>
      </c>
      <c r="M260" s="27">
        <f>IF(ListForDummies!$G260="Foreign exchange",1,0)</f>
        <v>0</v>
      </c>
      <c r="N260" s="27">
        <f>IF(ListForDummies!$G260="Other",1,0)</f>
        <v>0</v>
      </c>
      <c r="O260" s="27">
        <f>IF(ListForDummies!$V260=1,1,0)</f>
        <v>0</v>
      </c>
    </row>
    <row r="261" spans="1:15" x14ac:dyDescent="0.25">
      <c r="A261" s="27" t="str">
        <f>ListForDummies!A261</f>
        <v>CN-20210929-mon-1</v>
      </c>
      <c r="B261" s="27">
        <f>ListForDummies!B261</f>
        <v>1</v>
      </c>
      <c r="C261" s="27" t="e">
        <f>ListForDummies!C261</f>
        <v>#REF!</v>
      </c>
      <c r="D261" s="29">
        <f>ListForDummies!D261</f>
        <v>44468</v>
      </c>
      <c r="E261" s="27" t="str">
        <f>ListForDummies!F261</f>
        <v>CN</v>
      </c>
      <c r="F261" s="27">
        <f>IF(ListForDummies!$G261="Interest rate",1,0)</f>
        <v>0</v>
      </c>
      <c r="G261" s="27">
        <f>IF(ListForDummies!$G261="Reserve policy",1,0)</f>
        <v>0</v>
      </c>
      <c r="H261" s="27">
        <f>IF(ISERROR(ListForDummies!$H261),0,IF(ListForDummies!$H261=1,1,0))</f>
        <v>0</v>
      </c>
      <c r="I261" s="27">
        <f>IF(ISERROR(ListForDummies!$I261),0,IF(ListForDummies!$I261=1,1,0))</f>
        <v>0</v>
      </c>
      <c r="J261" s="27">
        <f>IF(ListForDummies!$G261="Lending operations",IF(AND(H261=0,I261=0),1,0),0)</f>
        <v>1</v>
      </c>
      <c r="K261" s="27">
        <f>IF(ListForDummies!$J261=1,1,0)</f>
        <v>0</v>
      </c>
      <c r="L261" s="27">
        <f>IF(ListForDummies!$K261=1,1,0)</f>
        <v>0</v>
      </c>
      <c r="M261" s="27">
        <f>IF(ListForDummies!$G261="Foreign exchange",1,0)</f>
        <v>0</v>
      </c>
      <c r="N261" s="27">
        <f>IF(ListForDummies!$G261="Other",1,0)</f>
        <v>0</v>
      </c>
      <c r="O261" s="27">
        <f>IF(ListForDummies!$V261=1,1,0)</f>
        <v>0</v>
      </c>
    </row>
    <row r="262" spans="1:15" x14ac:dyDescent="0.25">
      <c r="A262" s="27" t="str">
        <f>ListForDummies!A262</f>
        <v>CN-20200207-mon-1</v>
      </c>
      <c r="B262" s="27">
        <f>ListForDummies!B262</f>
        <v>4</v>
      </c>
      <c r="C262" s="27" t="e">
        <f>ListForDummies!C262</f>
        <v>#REF!</v>
      </c>
      <c r="D262" s="29">
        <f>ListForDummies!D262</f>
        <v>44469</v>
      </c>
      <c r="E262" s="27" t="str">
        <f>ListForDummies!F262</f>
        <v>CN</v>
      </c>
      <c r="F262" s="27">
        <f>IF(ListForDummies!$G262="Interest rate",1,0)</f>
        <v>0</v>
      </c>
      <c r="G262" s="27">
        <f>IF(ListForDummies!$G262="Reserve policy",1,0)</f>
        <v>0</v>
      </c>
      <c r="H262" s="27">
        <f>IF(ISERROR(ListForDummies!$H262),0,IF(ListForDummies!$H262=1,1,0))</f>
        <v>1</v>
      </c>
      <c r="I262" s="27">
        <f>IF(ISERROR(ListForDummies!$I262),0,IF(ListForDummies!$I262=1,1,0))</f>
        <v>0</v>
      </c>
      <c r="J262" s="27">
        <f>IF(ListForDummies!$G262="Lending operations",IF(AND(H262=0,I262=0),1,0),0)</f>
        <v>0</v>
      </c>
      <c r="K262" s="27">
        <f>IF(ListForDummies!$J262=1,1,0)</f>
        <v>0</v>
      </c>
      <c r="L262" s="27">
        <f>IF(ListForDummies!$K262=1,1,0)</f>
        <v>0</v>
      </c>
      <c r="M262" s="27">
        <f>IF(ListForDummies!$G262="Foreign exchange",1,0)</f>
        <v>0</v>
      </c>
      <c r="N262" s="27">
        <f>IF(ListForDummies!$G262="Other",1,0)</f>
        <v>0</v>
      </c>
      <c r="O262" s="27">
        <f>IF(ListForDummies!$V262=1,1,0)</f>
        <v>0</v>
      </c>
    </row>
    <row r="263" spans="1:15" x14ac:dyDescent="0.25">
      <c r="A263" s="27" t="str">
        <f>ListForDummies!A263</f>
        <v>CN-20211025-mon-1</v>
      </c>
      <c r="B263" s="27">
        <f>ListForDummies!B263</f>
        <v>1</v>
      </c>
      <c r="C263" s="27" t="e">
        <f>ListForDummies!C263</f>
        <v>#REF!</v>
      </c>
      <c r="D263" s="29">
        <f>ListForDummies!D263</f>
        <v>44494</v>
      </c>
      <c r="E263" s="27" t="str">
        <f>ListForDummies!F263</f>
        <v>CN</v>
      </c>
      <c r="F263" s="27">
        <f>IF(ListForDummies!$G263="Interest rate",1,0)</f>
        <v>0</v>
      </c>
      <c r="G263" s="27">
        <f>IF(ListForDummies!$G263="Reserve policy",1,0)</f>
        <v>0</v>
      </c>
      <c r="H263" s="27">
        <f>IF(ISERROR(ListForDummies!$H263),0,IF(ListForDummies!$H263=1,1,0))</f>
        <v>0</v>
      </c>
      <c r="I263" s="27">
        <f>IF(ISERROR(ListForDummies!$I263),0,IF(ListForDummies!$I263=1,1,0))</f>
        <v>0</v>
      </c>
      <c r="J263" s="27">
        <f>IF(ListForDummies!$G263="Lending operations",IF(AND(H263=0,I263=0),1,0),0)</f>
        <v>0</v>
      </c>
      <c r="K263" s="27">
        <f>IF(ListForDummies!$J263=1,1,0)</f>
        <v>0</v>
      </c>
      <c r="L263" s="27">
        <f>IF(ListForDummies!$K263=1,1,0)</f>
        <v>0</v>
      </c>
      <c r="M263" s="27">
        <f>IF(ListForDummies!$G263="Foreign exchange",1,0)</f>
        <v>1</v>
      </c>
      <c r="N263" s="27">
        <f>IF(ListForDummies!$G263="Other",1,0)</f>
        <v>0</v>
      </c>
      <c r="O263" s="27">
        <f>IF(ListForDummies!$V263=1,1,0)</f>
        <v>0</v>
      </c>
    </row>
    <row r="264" spans="1:15" x14ac:dyDescent="0.25">
      <c r="A264" s="27" t="str">
        <f>ListForDummies!A264</f>
        <v>CN-20211112-mon-1</v>
      </c>
      <c r="B264" s="27">
        <f>ListForDummies!B264</f>
        <v>1</v>
      </c>
      <c r="C264" s="27" t="e">
        <f>ListForDummies!C264</f>
        <v>#REF!</v>
      </c>
      <c r="D264" s="29">
        <f>ListForDummies!D264</f>
        <v>44512</v>
      </c>
      <c r="E264" s="27" t="str">
        <f>ListForDummies!F264</f>
        <v>CN</v>
      </c>
      <c r="F264" s="27">
        <f>IF(ListForDummies!$G264="Interest rate",1,0)</f>
        <v>0</v>
      </c>
      <c r="G264" s="27">
        <f>IF(ListForDummies!$G264="Reserve policy",1,0)</f>
        <v>0</v>
      </c>
      <c r="H264" s="27">
        <f>IF(ISERROR(ListForDummies!$H264),0,IF(ListForDummies!$H264=1,1,0))</f>
        <v>0</v>
      </c>
      <c r="I264" s="27">
        <f>IF(ISERROR(ListForDummies!$I264),0,IF(ListForDummies!$I264=1,1,0))</f>
        <v>0</v>
      </c>
      <c r="J264" s="27">
        <f>IF(ListForDummies!$G264="Lending operations",IF(AND(H264=0,I264=0),1,0),0)</f>
        <v>0</v>
      </c>
      <c r="K264" s="27">
        <f>IF(ListForDummies!$J264=1,1,0)</f>
        <v>0</v>
      </c>
      <c r="L264" s="27">
        <f>IF(ListForDummies!$K264=1,1,0)</f>
        <v>0</v>
      </c>
      <c r="M264" s="27">
        <f>IF(ListForDummies!$G264="Foreign exchange",1,0)</f>
        <v>1</v>
      </c>
      <c r="N264" s="27">
        <f>IF(ListForDummies!$G264="Other",1,0)</f>
        <v>0</v>
      </c>
      <c r="O264" s="27">
        <f>IF(ListForDummies!$V264=1,1,0)</f>
        <v>0</v>
      </c>
    </row>
    <row r="265" spans="1:15" x14ac:dyDescent="0.25">
      <c r="A265" s="27" t="str">
        <f>ListForDummies!A265</f>
        <v>CN-20210929-mon-1</v>
      </c>
      <c r="B265" s="27">
        <f>ListForDummies!B265</f>
        <v>2</v>
      </c>
      <c r="C265" s="27" t="e">
        <f>ListForDummies!C265</f>
        <v>#REF!</v>
      </c>
      <c r="D265" s="29">
        <f>ListForDummies!D265</f>
        <v>44530</v>
      </c>
      <c r="E265" s="27" t="str">
        <f>ListForDummies!F265</f>
        <v>CN</v>
      </c>
      <c r="F265" s="27">
        <f>IF(ListForDummies!$G265="Interest rate",1,0)</f>
        <v>0</v>
      </c>
      <c r="G265" s="27">
        <f>IF(ListForDummies!$G265="Reserve policy",1,0)</f>
        <v>0</v>
      </c>
      <c r="H265" s="27">
        <f>IF(ISERROR(ListForDummies!$H265),0,IF(ListForDummies!$H265=1,1,0))</f>
        <v>0</v>
      </c>
      <c r="I265" s="27">
        <f>IF(ISERROR(ListForDummies!$I265),0,IF(ListForDummies!$I265=1,1,0))</f>
        <v>0</v>
      </c>
      <c r="J265" s="27">
        <f>IF(ListForDummies!$G265="Lending operations",IF(AND(H265=0,I265=0),1,0),0)</f>
        <v>1</v>
      </c>
      <c r="K265" s="27">
        <f>IF(ListForDummies!$J265=1,1,0)</f>
        <v>0</v>
      </c>
      <c r="L265" s="27">
        <f>IF(ListForDummies!$K265=1,1,0)</f>
        <v>0</v>
      </c>
      <c r="M265" s="27">
        <f>IF(ListForDummies!$G265="Foreign exchange",1,0)</f>
        <v>0</v>
      </c>
      <c r="N265" s="27">
        <f>IF(ListForDummies!$G265="Other",1,0)</f>
        <v>0</v>
      </c>
      <c r="O265" s="27">
        <f>IF(ListForDummies!$V265=1,1,0)</f>
        <v>0</v>
      </c>
    </row>
    <row r="266" spans="1:15" x14ac:dyDescent="0.25">
      <c r="A266" s="27" t="str">
        <f>ListForDummies!A266</f>
        <v>CN-20200313-mon-1</v>
      </c>
      <c r="B266" s="27">
        <f>ListForDummies!B266</f>
        <v>4</v>
      </c>
      <c r="C266" s="27" t="e">
        <f>ListForDummies!C266</f>
        <v>#REF!</v>
      </c>
      <c r="D266" s="29">
        <f>ListForDummies!D266</f>
        <v>44536</v>
      </c>
      <c r="E266" s="27" t="str">
        <f>ListForDummies!F266</f>
        <v>CN</v>
      </c>
      <c r="F266" s="27">
        <f>IF(ListForDummies!$G266="Interest rate",1,0)</f>
        <v>0</v>
      </c>
      <c r="G266" s="27">
        <f>IF(ListForDummies!$G266="Reserve policy",1,0)</f>
        <v>1</v>
      </c>
      <c r="H266" s="27">
        <f>IF(ISERROR(ListForDummies!$H266),0,IF(ListForDummies!$H266=1,1,0))</f>
        <v>0</v>
      </c>
      <c r="I266" s="27">
        <f>IF(ISERROR(ListForDummies!$I266),0,IF(ListForDummies!$I266=1,1,0))</f>
        <v>0</v>
      </c>
      <c r="J266" s="27">
        <f>IF(ListForDummies!$G266="Lending operations",IF(AND(H266=0,I266=0),1,0),0)</f>
        <v>0</v>
      </c>
      <c r="K266" s="27">
        <f>IF(ListForDummies!$J266=1,1,0)</f>
        <v>0</v>
      </c>
      <c r="L266" s="27">
        <f>IF(ListForDummies!$K266=1,1,0)</f>
        <v>0</v>
      </c>
      <c r="M266" s="27">
        <f>IF(ListForDummies!$G266="Foreign exchange",1,0)</f>
        <v>0</v>
      </c>
      <c r="N266" s="27">
        <f>IF(ListForDummies!$G266="Other",1,0)</f>
        <v>0</v>
      </c>
      <c r="O266" s="27">
        <f>IF(ListForDummies!$V266=1,1,0)</f>
        <v>0</v>
      </c>
    </row>
    <row r="267" spans="1:15" x14ac:dyDescent="0.25">
      <c r="A267" s="27" t="str">
        <f>ListForDummies!A267</f>
        <v>CN-20211206-mon-1</v>
      </c>
      <c r="B267" s="27">
        <f>ListForDummies!B267</f>
        <v>1</v>
      </c>
      <c r="C267" s="27" t="e">
        <f>ListForDummies!C267</f>
        <v>#REF!</v>
      </c>
      <c r="D267" s="29">
        <f>ListForDummies!D267</f>
        <v>44536</v>
      </c>
      <c r="E267" s="27" t="str">
        <f>ListForDummies!F267</f>
        <v>CN</v>
      </c>
      <c r="F267" s="27">
        <f>IF(ListForDummies!$G267="Interest rate",1,0)</f>
        <v>0</v>
      </c>
      <c r="G267" s="27">
        <f>IF(ListForDummies!$G267="Reserve policy",1,0)</f>
        <v>0</v>
      </c>
      <c r="H267" s="27">
        <f>IF(ISERROR(ListForDummies!$H267),0,IF(ListForDummies!$H267=1,1,0))</f>
        <v>0</v>
      </c>
      <c r="I267" s="27">
        <f>IF(ISERROR(ListForDummies!$I267),0,IF(ListForDummies!$I267=1,1,0))</f>
        <v>0</v>
      </c>
      <c r="J267" s="27">
        <f>IF(ListForDummies!$G267="Lending operations",IF(AND(H267=0,I267=0),1,0),0)</f>
        <v>0</v>
      </c>
      <c r="K267" s="27">
        <f>IF(ListForDummies!$J267=1,1,0)</f>
        <v>0</v>
      </c>
      <c r="L267" s="27">
        <f>IF(ListForDummies!$K267=1,1,0)</f>
        <v>0</v>
      </c>
      <c r="M267" s="27">
        <f>IF(ListForDummies!$G267="Foreign exchange",1,0)</f>
        <v>0</v>
      </c>
      <c r="N267" s="27">
        <f>IF(ListForDummies!$G267="Other",1,0)</f>
        <v>0</v>
      </c>
      <c r="O267" s="27">
        <f>IF(ListForDummies!$V267=1,1,0)</f>
        <v>0</v>
      </c>
    </row>
    <row r="268" spans="1:15" x14ac:dyDescent="0.25">
      <c r="A268" s="27" t="str">
        <f>ListForDummies!A268</f>
        <v>CO-20200312-mon-1</v>
      </c>
      <c r="B268" s="27">
        <f>ListForDummies!B268</f>
        <v>1</v>
      </c>
      <c r="C268" s="27" t="e">
        <f>ListForDummies!C268</f>
        <v>#REF!</v>
      </c>
      <c r="D268" s="29">
        <f>ListForDummies!D268</f>
        <v>43902</v>
      </c>
      <c r="E268" s="27" t="str">
        <f>ListForDummies!F268</f>
        <v>CO</v>
      </c>
      <c r="F268" s="27">
        <f>IF(ListForDummies!$G268="Interest rate",1,0)</f>
        <v>0</v>
      </c>
      <c r="G268" s="27">
        <f>IF(ListForDummies!$G268="Reserve policy",1,0)</f>
        <v>0</v>
      </c>
      <c r="H268" s="27">
        <f>IF(ISERROR(ListForDummies!$H268),0,IF(ListForDummies!$H268=1,1,0))</f>
        <v>0</v>
      </c>
      <c r="I268" s="27">
        <f>IF(ISERROR(ListForDummies!$I268),0,IF(ListForDummies!$I268=1,1,0))</f>
        <v>0</v>
      </c>
      <c r="J268" s="27">
        <f>IF(ListForDummies!$G268="Lending operations",IF(AND(H268=0,I268=0),1,0),0)</f>
        <v>0</v>
      </c>
      <c r="K268" s="27">
        <f>IF(ListForDummies!$J268=1,1,0)</f>
        <v>0</v>
      </c>
      <c r="L268" s="27">
        <f>IF(ListForDummies!$K268=1,1,0)</f>
        <v>0</v>
      </c>
      <c r="M268" s="27">
        <f>IF(ListForDummies!$G268="Foreign exchange",1,0)</f>
        <v>1</v>
      </c>
      <c r="N268" s="27">
        <f>IF(ListForDummies!$G268="Other",1,0)</f>
        <v>0</v>
      </c>
      <c r="O268" s="27">
        <f>IF(ListForDummies!$V268=1,1,0)</f>
        <v>0</v>
      </c>
    </row>
    <row r="269" spans="1:15" x14ac:dyDescent="0.25">
      <c r="A269" s="27" t="str">
        <f>ListForDummies!A269</f>
        <v>CO-20200312-mon-2</v>
      </c>
      <c r="B269" s="27">
        <f>ListForDummies!B269</f>
        <v>1</v>
      </c>
      <c r="C269" s="27" t="e">
        <f>ListForDummies!C269</f>
        <v>#REF!</v>
      </c>
      <c r="D269" s="29">
        <f>ListForDummies!D269</f>
        <v>43902</v>
      </c>
      <c r="E269" s="27" t="str">
        <f>ListForDummies!F269</f>
        <v>CO</v>
      </c>
      <c r="F269" s="27">
        <f>IF(ListForDummies!$G269="Interest rate",1,0)</f>
        <v>0</v>
      </c>
      <c r="G269" s="27">
        <f>IF(ListForDummies!$G269="Reserve policy",1,0)</f>
        <v>0</v>
      </c>
      <c r="H269" s="27">
        <f>IF(ISERROR(ListForDummies!$H269),0,IF(ListForDummies!$H269=1,1,0))</f>
        <v>0</v>
      </c>
      <c r="I269" s="27">
        <f>IF(ISERROR(ListForDummies!$I269),0,IF(ListForDummies!$I269=1,1,0))</f>
        <v>0</v>
      </c>
      <c r="J269" s="27">
        <f>IF(ListForDummies!$G269="Lending operations",IF(AND(H269=0,I269=0),1,0),0)</f>
        <v>1</v>
      </c>
      <c r="K269" s="27">
        <f>IF(ListForDummies!$J269=1,1,0)</f>
        <v>0</v>
      </c>
      <c r="L269" s="27">
        <f>IF(ListForDummies!$K269=1,1,0)</f>
        <v>0</v>
      </c>
      <c r="M269" s="27">
        <f>IF(ListForDummies!$G269="Foreign exchange",1,0)</f>
        <v>0</v>
      </c>
      <c r="N269" s="27">
        <f>IF(ListForDummies!$G269="Other",1,0)</f>
        <v>0</v>
      </c>
      <c r="O269" s="27">
        <f>IF(ListForDummies!$V269=1,1,0)</f>
        <v>0</v>
      </c>
    </row>
    <row r="270" spans="1:15" x14ac:dyDescent="0.25">
      <c r="A270" s="27" t="str">
        <f>ListForDummies!A270</f>
        <v>CO-20200312-mon-2</v>
      </c>
      <c r="B270" s="27">
        <f>ListForDummies!B270</f>
        <v>2</v>
      </c>
      <c r="C270" s="27" t="e">
        <f>ListForDummies!C270</f>
        <v>#REF!</v>
      </c>
      <c r="D270" s="29">
        <f>ListForDummies!D270</f>
        <v>43906</v>
      </c>
      <c r="E270" s="27" t="str">
        <f>ListForDummies!F270</f>
        <v>CO</v>
      </c>
      <c r="F270" s="27">
        <f>IF(ListForDummies!$G270="Interest rate",1,0)</f>
        <v>0</v>
      </c>
      <c r="G270" s="27">
        <f>IF(ListForDummies!$G270="Reserve policy",1,0)</f>
        <v>0</v>
      </c>
      <c r="H270" s="27">
        <f>IF(ISERROR(ListForDummies!$H270),0,IF(ListForDummies!$H270=1,1,0))</f>
        <v>0</v>
      </c>
      <c r="I270" s="27">
        <f>IF(ISERROR(ListForDummies!$I270),0,IF(ListForDummies!$I270=1,1,0))</f>
        <v>0</v>
      </c>
      <c r="J270" s="27">
        <f>IF(ListForDummies!$G270="Lending operations",IF(AND(H270=0,I270=0),1,0),0)</f>
        <v>1</v>
      </c>
      <c r="K270" s="27">
        <f>IF(ListForDummies!$J270=1,1,0)</f>
        <v>0</v>
      </c>
      <c r="L270" s="27">
        <f>IF(ListForDummies!$K270=1,1,0)</f>
        <v>0</v>
      </c>
      <c r="M270" s="27">
        <f>IF(ListForDummies!$G270="Foreign exchange",1,0)</f>
        <v>0</v>
      </c>
      <c r="N270" s="27">
        <f>IF(ListForDummies!$G270="Other",1,0)</f>
        <v>0</v>
      </c>
      <c r="O270" s="27">
        <f>IF(ListForDummies!$V270=1,1,0)</f>
        <v>0</v>
      </c>
    </row>
    <row r="271" spans="1:15" x14ac:dyDescent="0.25">
      <c r="A271" s="27" t="str">
        <f>ListForDummies!A271</f>
        <v>CO-20200312-mon-2</v>
      </c>
      <c r="B271" s="27">
        <f>ListForDummies!B271</f>
        <v>3</v>
      </c>
      <c r="C271" s="27" t="e">
        <f>ListForDummies!C271</f>
        <v>#REF!</v>
      </c>
      <c r="D271" s="29">
        <f>ListForDummies!D271</f>
        <v>43908</v>
      </c>
      <c r="E271" s="27" t="str">
        <f>ListForDummies!F271</f>
        <v>CO</v>
      </c>
      <c r="F271" s="27">
        <f>IF(ListForDummies!$G271="Interest rate",1,0)</f>
        <v>0</v>
      </c>
      <c r="G271" s="27">
        <f>IF(ListForDummies!$G271="Reserve policy",1,0)</f>
        <v>0</v>
      </c>
      <c r="H271" s="27">
        <f>IF(ISERROR(ListForDummies!$H271),0,IF(ListForDummies!$H271=1,1,0))</f>
        <v>0</v>
      </c>
      <c r="I271" s="27">
        <f>IF(ISERROR(ListForDummies!$I271),0,IF(ListForDummies!$I271=1,1,0))</f>
        <v>0</v>
      </c>
      <c r="J271" s="27">
        <f>IF(ListForDummies!$G271="Lending operations",IF(AND(H271=0,I271=0),1,0),0)</f>
        <v>1</v>
      </c>
      <c r="K271" s="27">
        <f>IF(ListForDummies!$J271=1,1,0)</f>
        <v>0</v>
      </c>
      <c r="L271" s="27">
        <f>IF(ListForDummies!$K271=1,1,0)</f>
        <v>0</v>
      </c>
      <c r="M271" s="27">
        <f>IF(ListForDummies!$G271="Foreign exchange",1,0)</f>
        <v>0</v>
      </c>
      <c r="N271" s="27">
        <f>IF(ListForDummies!$G271="Other",1,0)</f>
        <v>0</v>
      </c>
      <c r="O271" s="27">
        <f>IF(ListForDummies!$V271=1,1,0)</f>
        <v>0</v>
      </c>
    </row>
    <row r="272" spans="1:15" x14ac:dyDescent="0.25">
      <c r="A272" s="27" t="str">
        <f>ListForDummies!A272</f>
        <v>CO-20200319-mon-1</v>
      </c>
      <c r="B272" s="27">
        <f>ListForDummies!B272</f>
        <v>1</v>
      </c>
      <c r="C272" s="27" t="e">
        <f>ListForDummies!C272</f>
        <v>#REF!</v>
      </c>
      <c r="D272" s="29">
        <f>ListForDummies!D272</f>
        <v>43908</v>
      </c>
      <c r="E272" s="27" t="str">
        <f>ListForDummies!F272</f>
        <v>CO</v>
      </c>
      <c r="F272" s="27">
        <f>IF(ListForDummies!$G272="Interest rate",1,0)</f>
        <v>0</v>
      </c>
      <c r="G272" s="27">
        <f>IF(ListForDummies!$G272="Reserve policy",1,0)</f>
        <v>0</v>
      </c>
      <c r="H272" s="27">
        <f>IF(ISERROR(ListForDummies!$H272),0,IF(ListForDummies!$H272=1,1,0))</f>
        <v>0</v>
      </c>
      <c r="I272" s="27">
        <f>IF(ISERROR(ListForDummies!$I272),0,IF(ListForDummies!$I272=1,1,0))</f>
        <v>0</v>
      </c>
      <c r="J272" s="27">
        <f>IF(ListForDummies!$G272="Lending operations",IF(AND(H272=0,I272=0),1,0),0)</f>
        <v>1</v>
      </c>
      <c r="K272" s="27">
        <f>IF(ListForDummies!$J272=1,1,0)</f>
        <v>0</v>
      </c>
      <c r="L272" s="27">
        <f>IF(ListForDummies!$K272=1,1,0)</f>
        <v>0</v>
      </c>
      <c r="M272" s="27">
        <f>IF(ListForDummies!$G272="Foreign exchange",1,0)</f>
        <v>0</v>
      </c>
      <c r="N272" s="27">
        <f>IF(ListForDummies!$G272="Other",1,0)</f>
        <v>0</v>
      </c>
      <c r="O272" s="27">
        <f>IF(ListForDummies!$V272=1,1,0)</f>
        <v>0</v>
      </c>
    </row>
    <row r="273" spans="1:15" x14ac:dyDescent="0.25">
      <c r="A273" s="27" t="str">
        <f>ListForDummies!A273</f>
        <v>CO-20200319-mon-2</v>
      </c>
      <c r="B273" s="27">
        <f>ListForDummies!B273</f>
        <v>1</v>
      </c>
      <c r="C273" s="27" t="e">
        <f>ListForDummies!C273</f>
        <v>#REF!</v>
      </c>
      <c r="D273" s="29">
        <f>ListForDummies!D273</f>
        <v>43908</v>
      </c>
      <c r="E273" s="27" t="str">
        <f>ListForDummies!F273</f>
        <v>CO</v>
      </c>
      <c r="F273" s="27">
        <f>IF(ListForDummies!$G273="Interest rate",1,0)</f>
        <v>0</v>
      </c>
      <c r="G273" s="27">
        <f>IF(ListForDummies!$G273="Reserve policy",1,0)</f>
        <v>0</v>
      </c>
      <c r="H273" s="27">
        <f>IF(ISERROR(ListForDummies!$H273),0,IF(ListForDummies!$H273=1,1,0))</f>
        <v>0</v>
      </c>
      <c r="I273" s="27">
        <f>IF(ISERROR(ListForDummies!$I273),0,IF(ListForDummies!$I273=1,1,0))</f>
        <v>0</v>
      </c>
      <c r="J273" s="27">
        <f>IF(ListForDummies!$G273="Lending operations",IF(AND(H273=0,I273=0),1,0),0)</f>
        <v>0</v>
      </c>
      <c r="K273" s="27">
        <f>IF(ListForDummies!$J273=1,1,0)</f>
        <v>0</v>
      </c>
      <c r="L273" s="27">
        <f>IF(ListForDummies!$K273=1,1,0)</f>
        <v>0</v>
      </c>
      <c r="M273" s="27">
        <f>IF(ListForDummies!$G273="Foreign exchange",1,0)</f>
        <v>1</v>
      </c>
      <c r="N273" s="27">
        <f>IF(ListForDummies!$G273="Other",1,0)</f>
        <v>0</v>
      </c>
      <c r="O273" s="27">
        <f>IF(ListForDummies!$V273=1,1,0)</f>
        <v>0</v>
      </c>
    </row>
    <row r="274" spans="1:15" x14ac:dyDescent="0.25">
      <c r="A274" s="27" t="str">
        <f>ListForDummies!A274</f>
        <v>CO-20200323-mon-1</v>
      </c>
      <c r="B274" s="27">
        <f>ListForDummies!B274</f>
        <v>1</v>
      </c>
      <c r="C274" s="27" t="e">
        <f>ListForDummies!C274</f>
        <v>#REF!</v>
      </c>
      <c r="D274" s="29">
        <f>ListForDummies!D274</f>
        <v>43913</v>
      </c>
      <c r="E274" s="27" t="str">
        <f>ListForDummies!F274</f>
        <v>CO</v>
      </c>
      <c r="F274" s="27">
        <f>IF(ListForDummies!$G274="Interest rate",1,0)</f>
        <v>0</v>
      </c>
      <c r="G274" s="27">
        <f>IF(ListForDummies!$G274="Reserve policy",1,0)</f>
        <v>0</v>
      </c>
      <c r="H274" s="27">
        <f>IF(ISERROR(ListForDummies!$H274),0,IF(ListForDummies!$H274=1,1,0))</f>
        <v>0</v>
      </c>
      <c r="I274" s="27">
        <f>IF(ISERROR(ListForDummies!$I274),0,IF(ListForDummies!$I274=1,1,0))</f>
        <v>0</v>
      </c>
      <c r="J274" s="27">
        <f>IF(ListForDummies!$G274="Lending operations",IF(AND(H274=0,I274=0),1,0),0)</f>
        <v>0</v>
      </c>
      <c r="K274" s="27">
        <f>IF(ListForDummies!$J274=1,1,0)</f>
        <v>0</v>
      </c>
      <c r="L274" s="27">
        <f>IF(ListForDummies!$K274=1,1,0)</f>
        <v>1</v>
      </c>
      <c r="M274" s="27">
        <f>IF(ListForDummies!$G274="Foreign exchange",1,0)</f>
        <v>0</v>
      </c>
      <c r="N274" s="27">
        <f>IF(ListForDummies!$G274="Other",1,0)</f>
        <v>0</v>
      </c>
      <c r="O274" s="27">
        <f>IF(ListForDummies!$V274=1,1,0)</f>
        <v>0</v>
      </c>
    </row>
    <row r="275" spans="1:15" x14ac:dyDescent="0.25">
      <c r="A275" s="27" t="str">
        <f>ListForDummies!A275</f>
        <v>CO-20200323-mon-2</v>
      </c>
      <c r="B275" s="27">
        <f>ListForDummies!B275</f>
        <v>1</v>
      </c>
      <c r="C275" s="27" t="e">
        <f>ListForDummies!C275</f>
        <v>#REF!</v>
      </c>
      <c r="D275" s="29">
        <f>ListForDummies!D275</f>
        <v>43913</v>
      </c>
      <c r="E275" s="27" t="str">
        <f>ListForDummies!F275</f>
        <v>CO</v>
      </c>
      <c r="F275" s="27">
        <f>IF(ListForDummies!$G275="Interest rate",1,0)</f>
        <v>0</v>
      </c>
      <c r="G275" s="27">
        <f>IF(ListForDummies!$G275="Reserve policy",1,0)</f>
        <v>0</v>
      </c>
      <c r="H275" s="27">
        <f>IF(ISERROR(ListForDummies!$H275),0,IF(ListForDummies!$H275=1,1,0))</f>
        <v>0</v>
      </c>
      <c r="I275" s="27">
        <f>IF(ISERROR(ListForDummies!$I275),0,IF(ListForDummies!$I275=1,1,0))</f>
        <v>0</v>
      </c>
      <c r="J275" s="27">
        <f>IF(ListForDummies!$G275="Lending operations",IF(AND(H275=0,I275=0),1,0),0)</f>
        <v>0</v>
      </c>
      <c r="K275" s="27">
        <f>IF(ListForDummies!$J275=1,1,0)</f>
        <v>1</v>
      </c>
      <c r="L275" s="27">
        <f>IF(ListForDummies!$K275=1,1,0)</f>
        <v>0</v>
      </c>
      <c r="M275" s="27">
        <f>IF(ListForDummies!$G275="Foreign exchange",1,0)</f>
        <v>0</v>
      </c>
      <c r="N275" s="27">
        <f>IF(ListForDummies!$G275="Other",1,0)</f>
        <v>0</v>
      </c>
      <c r="O275" s="27">
        <f>IF(ListForDummies!$V275=1,1,0)</f>
        <v>0</v>
      </c>
    </row>
    <row r="276" spans="1:15" x14ac:dyDescent="0.25">
      <c r="A276" s="27" t="str">
        <f>ListForDummies!A276</f>
        <v>CO-20200312-mon-1</v>
      </c>
      <c r="B276" s="27">
        <f>ListForDummies!B276</f>
        <v>2</v>
      </c>
      <c r="C276" s="27" t="e">
        <f>ListForDummies!C276</f>
        <v>#REF!</v>
      </c>
      <c r="D276" s="29">
        <f>ListForDummies!D276</f>
        <v>43917</v>
      </c>
      <c r="E276" s="27" t="str">
        <f>ListForDummies!F276</f>
        <v>CO</v>
      </c>
      <c r="F276" s="27">
        <f>IF(ListForDummies!$G276="Interest rate",1,0)</f>
        <v>0</v>
      </c>
      <c r="G276" s="27">
        <f>IF(ListForDummies!$G276="Reserve policy",1,0)</f>
        <v>0</v>
      </c>
      <c r="H276" s="27">
        <f>IF(ISERROR(ListForDummies!$H276),0,IF(ListForDummies!$H276=1,1,0))</f>
        <v>0</v>
      </c>
      <c r="I276" s="27">
        <f>IF(ISERROR(ListForDummies!$I276),0,IF(ListForDummies!$I276=1,1,0))</f>
        <v>0</v>
      </c>
      <c r="J276" s="27">
        <f>IF(ListForDummies!$G276="Lending operations",IF(AND(H276=0,I276=0),1,0),0)</f>
        <v>0</v>
      </c>
      <c r="K276" s="27">
        <f>IF(ListForDummies!$J276=1,1,0)</f>
        <v>0</v>
      </c>
      <c r="L276" s="27">
        <f>IF(ListForDummies!$K276=1,1,0)</f>
        <v>0</v>
      </c>
      <c r="M276" s="27">
        <f>IF(ListForDummies!$G276="Foreign exchange",1,0)</f>
        <v>1</v>
      </c>
      <c r="N276" s="27">
        <f>IF(ListForDummies!$G276="Other",1,0)</f>
        <v>0</v>
      </c>
      <c r="O276" s="27">
        <f>IF(ListForDummies!$V276=1,1,0)</f>
        <v>0</v>
      </c>
    </row>
    <row r="277" spans="1:15" x14ac:dyDescent="0.25">
      <c r="A277" s="27" t="str">
        <f>ListForDummies!A277</f>
        <v>CO-20200312-mon-2</v>
      </c>
      <c r="B277" s="27">
        <f>ListForDummies!B277</f>
        <v>4</v>
      </c>
      <c r="C277" s="27" t="e">
        <f>ListForDummies!C277</f>
        <v>#REF!</v>
      </c>
      <c r="D277" s="29">
        <f>ListForDummies!D277</f>
        <v>43917</v>
      </c>
      <c r="E277" s="27" t="str">
        <f>ListForDummies!F277</f>
        <v>CO</v>
      </c>
      <c r="F277" s="27">
        <f>IF(ListForDummies!$G277="Interest rate",1,0)</f>
        <v>0</v>
      </c>
      <c r="G277" s="27">
        <f>IF(ListForDummies!$G277="Reserve policy",1,0)</f>
        <v>0</v>
      </c>
      <c r="H277" s="27">
        <f>IF(ISERROR(ListForDummies!$H277),0,IF(ListForDummies!$H277=1,1,0))</f>
        <v>0</v>
      </c>
      <c r="I277" s="27">
        <f>IF(ISERROR(ListForDummies!$I277),0,IF(ListForDummies!$I277=1,1,0))</f>
        <v>0</v>
      </c>
      <c r="J277" s="27">
        <f>IF(ListForDummies!$G277="Lending operations",IF(AND(H277=0,I277=0),1,0),0)</f>
        <v>1</v>
      </c>
      <c r="K277" s="27">
        <f>IF(ListForDummies!$J277=1,1,0)</f>
        <v>0</v>
      </c>
      <c r="L277" s="27">
        <f>IF(ListForDummies!$K277=1,1,0)</f>
        <v>0</v>
      </c>
      <c r="M277" s="27">
        <f>IF(ListForDummies!$G277="Foreign exchange",1,0)</f>
        <v>0</v>
      </c>
      <c r="N277" s="27">
        <f>IF(ListForDummies!$G277="Other",1,0)</f>
        <v>0</v>
      </c>
      <c r="O277" s="27">
        <f>IF(ListForDummies!$V277=1,1,0)</f>
        <v>0</v>
      </c>
    </row>
    <row r="278" spans="1:15" x14ac:dyDescent="0.25">
      <c r="A278" s="27" t="str">
        <f>ListForDummies!A278</f>
        <v>CO-20200319-mon-2</v>
      </c>
      <c r="B278" s="27">
        <f>ListForDummies!B278</f>
        <v>2</v>
      </c>
      <c r="C278" s="27" t="e">
        <f>ListForDummies!C278</f>
        <v>#REF!</v>
      </c>
      <c r="D278" s="29">
        <f>ListForDummies!D278</f>
        <v>43917</v>
      </c>
      <c r="E278" s="27" t="str">
        <f>ListForDummies!F278</f>
        <v>CO</v>
      </c>
      <c r="F278" s="27">
        <f>IF(ListForDummies!$G278="Interest rate",1,0)</f>
        <v>0</v>
      </c>
      <c r="G278" s="27">
        <f>IF(ListForDummies!$G278="Reserve policy",1,0)</f>
        <v>0</v>
      </c>
      <c r="H278" s="27">
        <f>IF(ISERROR(ListForDummies!$H278),0,IF(ListForDummies!$H278=1,1,0))</f>
        <v>0</v>
      </c>
      <c r="I278" s="27">
        <f>IF(ISERROR(ListForDummies!$I278),0,IF(ListForDummies!$I278=1,1,0))</f>
        <v>0</v>
      </c>
      <c r="J278" s="27">
        <f>IF(ListForDummies!$G278="Lending operations",IF(AND(H278=0,I278=0),1,0),0)</f>
        <v>0</v>
      </c>
      <c r="K278" s="27">
        <f>IF(ListForDummies!$J278=1,1,0)</f>
        <v>0</v>
      </c>
      <c r="L278" s="27">
        <f>IF(ListForDummies!$K278=1,1,0)</f>
        <v>0</v>
      </c>
      <c r="M278" s="27">
        <f>IF(ListForDummies!$G278="Foreign exchange",1,0)</f>
        <v>1</v>
      </c>
      <c r="N278" s="27">
        <f>IF(ListForDummies!$G278="Other",1,0)</f>
        <v>0</v>
      </c>
      <c r="O278" s="27">
        <f>IF(ListForDummies!$V278=1,1,0)</f>
        <v>0</v>
      </c>
    </row>
    <row r="279" spans="1:15" x14ac:dyDescent="0.25">
      <c r="A279" s="27" t="str">
        <f>ListForDummies!A279</f>
        <v>CO-20200327-mon-1</v>
      </c>
      <c r="B279" s="27">
        <f>ListForDummies!B279</f>
        <v>1</v>
      </c>
      <c r="C279" s="27" t="e">
        <f>ListForDummies!C279</f>
        <v>#REF!</v>
      </c>
      <c r="D279" s="29">
        <f>ListForDummies!D279</f>
        <v>43917</v>
      </c>
      <c r="E279" s="27" t="str">
        <f>ListForDummies!F279</f>
        <v>CO</v>
      </c>
      <c r="F279" s="27">
        <f>IF(ListForDummies!$G279="Interest rate",1,0)</f>
        <v>1</v>
      </c>
      <c r="G279" s="27">
        <f>IF(ListForDummies!$G279="Reserve policy",1,0)</f>
        <v>0</v>
      </c>
      <c r="H279" s="27">
        <f>IF(ISERROR(ListForDummies!$H279),0,IF(ListForDummies!$H279=1,1,0))</f>
        <v>0</v>
      </c>
      <c r="I279" s="27">
        <f>IF(ISERROR(ListForDummies!$I279),0,IF(ListForDummies!$I279=1,1,0))</f>
        <v>0</v>
      </c>
      <c r="J279" s="27">
        <f>IF(ListForDummies!$G279="Lending operations",IF(AND(H279=0,I279=0),1,0),0)</f>
        <v>0</v>
      </c>
      <c r="K279" s="27">
        <f>IF(ListForDummies!$J279=1,1,0)</f>
        <v>0</v>
      </c>
      <c r="L279" s="27">
        <f>IF(ListForDummies!$K279=1,1,0)</f>
        <v>0</v>
      </c>
      <c r="M279" s="27">
        <f>IF(ListForDummies!$G279="Foreign exchange",1,0)</f>
        <v>0</v>
      </c>
      <c r="N279" s="27">
        <f>IF(ListForDummies!$G279="Other",1,0)</f>
        <v>0</v>
      </c>
      <c r="O279" s="27">
        <f>IF(ListForDummies!$V279=1,1,0)</f>
        <v>0</v>
      </c>
    </row>
    <row r="280" spans="1:15" x14ac:dyDescent="0.25">
      <c r="A280" s="27" t="str">
        <f>ListForDummies!A280</f>
        <v>CO-20200323-mon-1</v>
      </c>
      <c r="B280" s="27">
        <f>ListForDummies!B280</f>
        <v>2</v>
      </c>
      <c r="C280" s="27" t="e">
        <f>ListForDummies!C280</f>
        <v>#REF!</v>
      </c>
      <c r="D280" s="29">
        <f>ListForDummies!D280</f>
        <v>43935</v>
      </c>
      <c r="E280" s="27" t="str">
        <f>ListForDummies!F280</f>
        <v>CO</v>
      </c>
      <c r="F280" s="27">
        <f>IF(ListForDummies!$G280="Interest rate",1,0)</f>
        <v>0</v>
      </c>
      <c r="G280" s="27">
        <f>IF(ListForDummies!$G280="Reserve policy",1,0)</f>
        <v>0</v>
      </c>
      <c r="H280" s="27">
        <f>IF(ISERROR(ListForDummies!$H280),0,IF(ListForDummies!$H280=1,1,0))</f>
        <v>0</v>
      </c>
      <c r="I280" s="27">
        <f>IF(ISERROR(ListForDummies!$I280),0,IF(ListForDummies!$I280=1,1,0))</f>
        <v>0</v>
      </c>
      <c r="J280" s="27">
        <f>IF(ListForDummies!$G280="Lending operations",IF(AND(H280=0,I280=0),1,0),0)</f>
        <v>0</v>
      </c>
      <c r="K280" s="27">
        <f>IF(ListForDummies!$J280=1,1,0)</f>
        <v>0</v>
      </c>
      <c r="L280" s="27">
        <f>IF(ListForDummies!$K280=1,1,0)</f>
        <v>1</v>
      </c>
      <c r="M280" s="27">
        <f>IF(ListForDummies!$G280="Foreign exchange",1,0)</f>
        <v>0</v>
      </c>
      <c r="N280" s="27">
        <f>IF(ListForDummies!$G280="Other",1,0)</f>
        <v>0</v>
      </c>
      <c r="O280" s="27">
        <f>IF(ListForDummies!$V280=1,1,0)</f>
        <v>0</v>
      </c>
    </row>
    <row r="281" spans="1:15" x14ac:dyDescent="0.25">
      <c r="A281" s="27" t="str">
        <f>ListForDummies!A281</f>
        <v>CO-20200415-mon-1</v>
      </c>
      <c r="B281" s="27">
        <f>ListForDummies!B281</f>
        <v>1</v>
      </c>
      <c r="C281" s="27" t="e">
        <f>ListForDummies!C281</f>
        <v>#REF!</v>
      </c>
      <c r="D281" s="29">
        <f>ListForDummies!D281</f>
        <v>43935</v>
      </c>
      <c r="E281" s="27" t="str">
        <f>ListForDummies!F281</f>
        <v>CO</v>
      </c>
      <c r="F281" s="27">
        <f>IF(ListForDummies!$G281="Interest rate",1,0)</f>
        <v>0</v>
      </c>
      <c r="G281" s="27">
        <f>IF(ListForDummies!$G281="Reserve policy",1,0)</f>
        <v>1</v>
      </c>
      <c r="H281" s="27">
        <f>IF(ISERROR(ListForDummies!$H281),0,IF(ListForDummies!$H281=1,1,0))</f>
        <v>0</v>
      </c>
      <c r="I281" s="27">
        <f>IF(ISERROR(ListForDummies!$I281),0,IF(ListForDummies!$I281=1,1,0))</f>
        <v>0</v>
      </c>
      <c r="J281" s="27">
        <f>IF(ListForDummies!$G281="Lending operations",IF(AND(H281=0,I281=0),1,0),0)</f>
        <v>0</v>
      </c>
      <c r="K281" s="27">
        <f>IF(ListForDummies!$J281=1,1,0)</f>
        <v>0</v>
      </c>
      <c r="L281" s="27">
        <f>IF(ListForDummies!$K281=1,1,0)</f>
        <v>0</v>
      </c>
      <c r="M281" s="27">
        <f>IF(ListForDummies!$G281="Foreign exchange",1,0)</f>
        <v>0</v>
      </c>
      <c r="N281" s="27">
        <f>IF(ListForDummies!$G281="Other",1,0)</f>
        <v>0</v>
      </c>
      <c r="O281" s="27">
        <f>IF(ListForDummies!$V281=1,1,0)</f>
        <v>0</v>
      </c>
    </row>
    <row r="282" spans="1:15" x14ac:dyDescent="0.25">
      <c r="A282" s="27" t="str">
        <f>ListForDummies!A282</f>
        <v>CO-20200312-mon-2</v>
      </c>
      <c r="B282" s="27">
        <f>ListForDummies!B282</f>
        <v>5</v>
      </c>
      <c r="C282" s="27" t="e">
        <f>ListForDummies!C282</f>
        <v>#REF!</v>
      </c>
      <c r="D282" s="29">
        <f>ListForDummies!D282</f>
        <v>43937</v>
      </c>
      <c r="E282" s="27" t="str">
        <f>ListForDummies!F282</f>
        <v>CO</v>
      </c>
      <c r="F282" s="27">
        <f>IF(ListForDummies!$G282="Interest rate",1,0)</f>
        <v>0</v>
      </c>
      <c r="G282" s="27">
        <f>IF(ListForDummies!$G282="Reserve policy",1,0)</f>
        <v>0</v>
      </c>
      <c r="H282" s="27">
        <f>IF(ISERROR(ListForDummies!$H282),0,IF(ListForDummies!$H282=1,1,0))</f>
        <v>0</v>
      </c>
      <c r="I282" s="27">
        <f>IF(ISERROR(ListForDummies!$I282),0,IF(ListForDummies!$I282=1,1,0))</f>
        <v>0</v>
      </c>
      <c r="J282" s="27">
        <f>IF(ListForDummies!$G282="Lending operations",IF(AND(H282=0,I282=0),1,0),0)</f>
        <v>1</v>
      </c>
      <c r="K282" s="27">
        <f>IF(ListForDummies!$J282=1,1,0)</f>
        <v>0</v>
      </c>
      <c r="L282" s="27">
        <f>IF(ListForDummies!$K282=1,1,0)</f>
        <v>0</v>
      </c>
      <c r="M282" s="27">
        <f>IF(ListForDummies!$G282="Foreign exchange",1,0)</f>
        <v>0</v>
      </c>
      <c r="N282" s="27">
        <f>IF(ListForDummies!$G282="Other",1,0)</f>
        <v>0</v>
      </c>
      <c r="O282" s="27">
        <f>IF(ListForDummies!$V282=1,1,0)</f>
        <v>0</v>
      </c>
    </row>
    <row r="283" spans="1:15" x14ac:dyDescent="0.25">
      <c r="A283" s="27" t="str">
        <f>ListForDummies!A283</f>
        <v>CO-20200319-mon-1</v>
      </c>
      <c r="B283" s="27">
        <f>ListForDummies!B283</f>
        <v>2</v>
      </c>
      <c r="C283" s="27" t="e">
        <f>ListForDummies!C283</f>
        <v>#REF!</v>
      </c>
      <c r="D283" s="29">
        <f>ListForDummies!D283</f>
        <v>43937</v>
      </c>
      <c r="E283" s="27" t="str">
        <f>ListForDummies!F283</f>
        <v>CO</v>
      </c>
      <c r="F283" s="27">
        <f>IF(ListForDummies!$G283="Interest rate",1,0)</f>
        <v>0</v>
      </c>
      <c r="G283" s="27">
        <f>IF(ListForDummies!$G283="Reserve policy",1,0)</f>
        <v>0</v>
      </c>
      <c r="H283" s="27">
        <f>IF(ISERROR(ListForDummies!$H283),0,IF(ListForDummies!$H283=1,1,0))</f>
        <v>0</v>
      </c>
      <c r="I283" s="27">
        <f>IF(ISERROR(ListForDummies!$I283),0,IF(ListForDummies!$I283=1,1,0))</f>
        <v>0</v>
      </c>
      <c r="J283" s="27">
        <f>IF(ListForDummies!$G283="Lending operations",IF(AND(H283=0,I283=0),1,0),0)</f>
        <v>1</v>
      </c>
      <c r="K283" s="27">
        <f>IF(ListForDummies!$J283=1,1,0)</f>
        <v>0</v>
      </c>
      <c r="L283" s="27">
        <f>IF(ListForDummies!$K283=1,1,0)</f>
        <v>0</v>
      </c>
      <c r="M283" s="27">
        <f>IF(ListForDummies!$G283="Foreign exchange",1,0)</f>
        <v>0</v>
      </c>
      <c r="N283" s="27">
        <f>IF(ListForDummies!$G283="Other",1,0)</f>
        <v>0</v>
      </c>
      <c r="O283" s="27">
        <f>IF(ListForDummies!$V283=1,1,0)</f>
        <v>0</v>
      </c>
    </row>
    <row r="284" spans="1:15" x14ac:dyDescent="0.25">
      <c r="A284" s="27" t="str">
        <f>ListForDummies!A284</f>
        <v>CO-20200312-mon-1</v>
      </c>
      <c r="B284" s="27">
        <f>ListForDummies!B284</f>
        <v>3</v>
      </c>
      <c r="C284" s="27" t="e">
        <f>ListForDummies!C284</f>
        <v>#REF!</v>
      </c>
      <c r="D284" s="29">
        <f>ListForDummies!D284</f>
        <v>43951</v>
      </c>
      <c r="E284" s="27" t="str">
        <f>ListForDummies!F284</f>
        <v>CO</v>
      </c>
      <c r="F284" s="27">
        <f>IF(ListForDummies!$G284="Interest rate",1,0)</f>
        <v>0</v>
      </c>
      <c r="G284" s="27">
        <f>IF(ListForDummies!$G284="Reserve policy",1,0)</f>
        <v>0</v>
      </c>
      <c r="H284" s="27">
        <f>IF(ISERROR(ListForDummies!$H284),0,IF(ListForDummies!$H284=1,1,0))</f>
        <v>0</v>
      </c>
      <c r="I284" s="27">
        <f>IF(ISERROR(ListForDummies!$I284),0,IF(ListForDummies!$I284=1,1,0))</f>
        <v>0</v>
      </c>
      <c r="J284" s="27">
        <f>IF(ListForDummies!$G284="Lending operations",IF(AND(H284=0,I284=0),1,0),0)</f>
        <v>0</v>
      </c>
      <c r="K284" s="27">
        <f>IF(ListForDummies!$J284=1,1,0)</f>
        <v>0</v>
      </c>
      <c r="L284" s="27">
        <f>IF(ListForDummies!$K284=1,1,0)</f>
        <v>0</v>
      </c>
      <c r="M284" s="27">
        <f>IF(ListForDummies!$G284="Foreign exchange",1,0)</f>
        <v>1</v>
      </c>
      <c r="N284" s="27">
        <f>IF(ListForDummies!$G284="Other",1,0)</f>
        <v>0</v>
      </c>
      <c r="O284" s="27">
        <f>IF(ListForDummies!$V284=1,1,0)</f>
        <v>0</v>
      </c>
    </row>
    <row r="285" spans="1:15" x14ac:dyDescent="0.25">
      <c r="A285" s="27" t="str">
        <f>ListForDummies!A285</f>
        <v>CO-20200312-mon-2</v>
      </c>
      <c r="B285" s="27">
        <f>ListForDummies!B285</f>
        <v>6</v>
      </c>
      <c r="C285" s="27" t="e">
        <f>ListForDummies!C285</f>
        <v>#REF!</v>
      </c>
      <c r="D285" s="29">
        <f>ListForDummies!D285</f>
        <v>43951</v>
      </c>
      <c r="E285" s="27" t="str">
        <f>ListForDummies!F285</f>
        <v>CO</v>
      </c>
      <c r="F285" s="27">
        <f>IF(ListForDummies!$G285="Interest rate",1,0)</f>
        <v>0</v>
      </c>
      <c r="G285" s="27">
        <f>IF(ListForDummies!$G285="Reserve policy",1,0)</f>
        <v>0</v>
      </c>
      <c r="H285" s="27">
        <f>IF(ISERROR(ListForDummies!$H285),0,IF(ListForDummies!$H285=1,1,0))</f>
        <v>0</v>
      </c>
      <c r="I285" s="27">
        <f>IF(ISERROR(ListForDummies!$I285),0,IF(ListForDummies!$I285=1,1,0))</f>
        <v>0</v>
      </c>
      <c r="J285" s="27">
        <f>IF(ListForDummies!$G285="Lending operations",IF(AND(H285=0,I285=0),1,0),0)</f>
        <v>1</v>
      </c>
      <c r="K285" s="27">
        <f>IF(ListForDummies!$J285=1,1,0)</f>
        <v>0</v>
      </c>
      <c r="L285" s="27">
        <f>IF(ListForDummies!$K285=1,1,0)</f>
        <v>0</v>
      </c>
      <c r="M285" s="27">
        <f>IF(ListForDummies!$G285="Foreign exchange",1,0)</f>
        <v>0</v>
      </c>
      <c r="N285" s="27">
        <f>IF(ListForDummies!$G285="Other",1,0)</f>
        <v>0</v>
      </c>
      <c r="O285" s="27">
        <f>IF(ListForDummies!$V285=1,1,0)</f>
        <v>0</v>
      </c>
    </row>
    <row r="286" spans="1:15" x14ac:dyDescent="0.25">
      <c r="A286" s="27" t="str">
        <f>ListForDummies!A286</f>
        <v>CO-20200319-mon-2</v>
      </c>
      <c r="B286" s="27">
        <f>ListForDummies!B286</f>
        <v>3</v>
      </c>
      <c r="C286" s="27" t="e">
        <f>ListForDummies!C286</f>
        <v>#REF!</v>
      </c>
      <c r="D286" s="29">
        <f>ListForDummies!D286</f>
        <v>43951</v>
      </c>
      <c r="E286" s="27" t="str">
        <f>ListForDummies!F286</f>
        <v>CO</v>
      </c>
      <c r="F286" s="27">
        <f>IF(ListForDummies!$G286="Interest rate",1,0)</f>
        <v>0</v>
      </c>
      <c r="G286" s="27">
        <f>IF(ListForDummies!$G286="Reserve policy",1,0)</f>
        <v>0</v>
      </c>
      <c r="H286" s="27">
        <f>IF(ISERROR(ListForDummies!$H286),0,IF(ListForDummies!$H286=1,1,0))</f>
        <v>0</v>
      </c>
      <c r="I286" s="27">
        <f>IF(ISERROR(ListForDummies!$I286),0,IF(ListForDummies!$I286=1,1,0))</f>
        <v>0</v>
      </c>
      <c r="J286" s="27">
        <f>IF(ListForDummies!$G286="Lending operations",IF(AND(H286=0,I286=0),1,0),0)</f>
        <v>0</v>
      </c>
      <c r="K286" s="27">
        <f>IF(ListForDummies!$J286=1,1,0)</f>
        <v>0</v>
      </c>
      <c r="L286" s="27">
        <f>IF(ListForDummies!$K286=1,1,0)</f>
        <v>0</v>
      </c>
      <c r="M286" s="27">
        <f>IF(ListForDummies!$G286="Foreign exchange",1,0)</f>
        <v>1</v>
      </c>
      <c r="N286" s="27">
        <f>IF(ListForDummies!$G286="Other",1,0)</f>
        <v>0</v>
      </c>
      <c r="O286" s="27">
        <f>IF(ListForDummies!$V286=1,1,0)</f>
        <v>0</v>
      </c>
    </row>
    <row r="287" spans="1:15" x14ac:dyDescent="0.25">
      <c r="A287" s="27" t="str">
        <f>ListForDummies!A287</f>
        <v>CO-20200327-mon-1</v>
      </c>
      <c r="B287" s="27">
        <f>ListForDummies!B287</f>
        <v>2</v>
      </c>
      <c r="C287" s="27" t="e">
        <f>ListForDummies!C287</f>
        <v>#REF!</v>
      </c>
      <c r="D287" s="29">
        <f>ListForDummies!D287</f>
        <v>43951</v>
      </c>
      <c r="E287" s="27" t="str">
        <f>ListForDummies!F287</f>
        <v>CO</v>
      </c>
      <c r="F287" s="27">
        <f>IF(ListForDummies!$G287="Interest rate",1,0)</f>
        <v>1</v>
      </c>
      <c r="G287" s="27">
        <f>IF(ListForDummies!$G287="Reserve policy",1,0)</f>
        <v>0</v>
      </c>
      <c r="H287" s="27">
        <f>IF(ISERROR(ListForDummies!$H287),0,IF(ListForDummies!$H287=1,1,0))</f>
        <v>0</v>
      </c>
      <c r="I287" s="27">
        <f>IF(ISERROR(ListForDummies!$I287),0,IF(ListForDummies!$I287=1,1,0))</f>
        <v>0</v>
      </c>
      <c r="J287" s="27">
        <f>IF(ListForDummies!$G287="Lending operations",IF(AND(H287=0,I287=0),1,0),0)</f>
        <v>0</v>
      </c>
      <c r="K287" s="27">
        <f>IF(ListForDummies!$J287=1,1,0)</f>
        <v>0</v>
      </c>
      <c r="L287" s="27">
        <f>IF(ListForDummies!$K287=1,1,0)</f>
        <v>0</v>
      </c>
      <c r="M287" s="27">
        <f>IF(ListForDummies!$G287="Foreign exchange",1,0)</f>
        <v>0</v>
      </c>
      <c r="N287" s="27">
        <f>IF(ListForDummies!$G287="Other",1,0)</f>
        <v>0</v>
      </c>
      <c r="O287" s="27">
        <f>IF(ListForDummies!$V287=1,1,0)</f>
        <v>0</v>
      </c>
    </row>
    <row r="288" spans="1:15" x14ac:dyDescent="0.25">
      <c r="A288" s="27" t="str">
        <f>ListForDummies!A288</f>
        <v>CO-20200501-mon-1</v>
      </c>
      <c r="B288" s="27">
        <f>ListForDummies!B288</f>
        <v>1</v>
      </c>
      <c r="C288" s="27" t="e">
        <f>ListForDummies!C288</f>
        <v>#REF!</v>
      </c>
      <c r="D288" s="29">
        <f>ListForDummies!D288</f>
        <v>43952</v>
      </c>
      <c r="E288" s="27" t="str">
        <f>ListForDummies!F288</f>
        <v>CO</v>
      </c>
      <c r="F288" s="27">
        <f>IF(ListForDummies!$G288="Interest rate",1,0)</f>
        <v>0</v>
      </c>
      <c r="G288" s="27">
        <f>IF(ListForDummies!$G288="Reserve policy",1,0)</f>
        <v>0</v>
      </c>
      <c r="H288" s="27">
        <f>IF(ISERROR(ListForDummies!$H288),0,IF(ListForDummies!$H288=1,1,0))</f>
        <v>0</v>
      </c>
      <c r="I288" s="27">
        <f>IF(ISERROR(ListForDummies!$I288),0,IF(ListForDummies!$I288=1,1,0))</f>
        <v>0</v>
      </c>
      <c r="J288" s="27">
        <f>IF(ListForDummies!$G288="Lending operations",IF(AND(H288=0,I288=0),1,0),0)</f>
        <v>0</v>
      </c>
      <c r="K288" s="27">
        <f>IF(ListForDummies!$J288=1,1,0)</f>
        <v>0</v>
      </c>
      <c r="L288" s="27">
        <f>IF(ListForDummies!$K288=1,1,0)</f>
        <v>0</v>
      </c>
      <c r="M288" s="27">
        <f>IF(ListForDummies!$G288="Foreign exchange",1,0)</f>
        <v>1</v>
      </c>
      <c r="N288" s="27">
        <f>IF(ListForDummies!$G288="Other",1,0)</f>
        <v>0</v>
      </c>
      <c r="O288" s="27">
        <f>IF(ListForDummies!$V288=1,1,0)</f>
        <v>0</v>
      </c>
    </row>
    <row r="289" spans="1:15" x14ac:dyDescent="0.25">
      <c r="A289" s="27" t="str">
        <f>ListForDummies!A289</f>
        <v>CO-20200501-mon-1</v>
      </c>
      <c r="B289" s="27">
        <f>ListForDummies!B289</f>
        <v>2</v>
      </c>
      <c r="C289" s="27" t="e">
        <f>ListForDummies!C289</f>
        <v>#REF!</v>
      </c>
      <c r="D289" s="29">
        <f>ListForDummies!D289</f>
        <v>43952</v>
      </c>
      <c r="E289" s="27" t="str">
        <f>ListForDummies!F289</f>
        <v>CO</v>
      </c>
      <c r="F289" s="27">
        <f>IF(ListForDummies!$G289="Interest rate",1,0)</f>
        <v>0</v>
      </c>
      <c r="G289" s="27">
        <f>IF(ListForDummies!$G289="Reserve policy",1,0)</f>
        <v>0</v>
      </c>
      <c r="H289" s="27">
        <f>IF(ISERROR(ListForDummies!$H289),0,IF(ListForDummies!$H289=1,1,0))</f>
        <v>0</v>
      </c>
      <c r="I289" s="27">
        <f>IF(ISERROR(ListForDummies!$I289),0,IF(ListForDummies!$I289=1,1,0))</f>
        <v>0</v>
      </c>
      <c r="J289" s="27">
        <f>IF(ListForDummies!$G289="Lending operations",IF(AND(H289=0,I289=0),1,0),0)</f>
        <v>0</v>
      </c>
      <c r="K289" s="27">
        <f>IF(ListForDummies!$J289=1,1,0)</f>
        <v>0</v>
      </c>
      <c r="L289" s="27">
        <f>IF(ListForDummies!$K289=1,1,0)</f>
        <v>0</v>
      </c>
      <c r="M289" s="27">
        <f>IF(ListForDummies!$G289="Foreign exchange",1,0)</f>
        <v>1</v>
      </c>
      <c r="N289" s="27">
        <f>IF(ListForDummies!$G289="Other",1,0)</f>
        <v>0</v>
      </c>
      <c r="O289" s="27">
        <f>IF(ListForDummies!$V289=1,1,0)</f>
        <v>0</v>
      </c>
    </row>
    <row r="290" spans="1:15" x14ac:dyDescent="0.25">
      <c r="A290" s="27" t="str">
        <f>ListForDummies!A290</f>
        <v>CO-20200508-mon-1</v>
      </c>
      <c r="B290" s="27">
        <f>ListForDummies!B290</f>
        <v>1</v>
      </c>
      <c r="C290" s="27" t="e">
        <f>ListForDummies!C290</f>
        <v>#REF!</v>
      </c>
      <c r="D290" s="29">
        <f>ListForDummies!D290</f>
        <v>43959</v>
      </c>
      <c r="E290" s="27" t="str">
        <f>ListForDummies!F290</f>
        <v>CO</v>
      </c>
      <c r="F290" s="27">
        <f>IF(ListForDummies!$G290="Interest rate",1,0)</f>
        <v>0</v>
      </c>
      <c r="G290" s="27">
        <f>IF(ListForDummies!$G290="Reserve policy",1,0)</f>
        <v>0</v>
      </c>
      <c r="H290" s="27">
        <f>IF(ISERROR(ListForDummies!$H290),0,IF(ListForDummies!$H290=1,1,0))</f>
        <v>0</v>
      </c>
      <c r="I290" s="27">
        <f>IF(ISERROR(ListForDummies!$I290),0,IF(ListForDummies!$I290=1,1,0))</f>
        <v>0</v>
      </c>
      <c r="J290" s="27">
        <f>IF(ListForDummies!$G290="Lending operations",IF(AND(H290=0,I290=0),1,0),0)</f>
        <v>0</v>
      </c>
      <c r="K290" s="27">
        <f>IF(ListForDummies!$J290=1,1,0)</f>
        <v>0</v>
      </c>
      <c r="L290" s="27">
        <f>IF(ListForDummies!$K290=1,1,0)</f>
        <v>0</v>
      </c>
      <c r="M290" s="27">
        <f>IF(ListForDummies!$G290="Foreign exchange",1,0)</f>
        <v>1</v>
      </c>
      <c r="N290" s="27">
        <f>IF(ListForDummies!$G290="Other",1,0)</f>
        <v>0</v>
      </c>
      <c r="O290" s="27">
        <f>IF(ListForDummies!$V290=1,1,0)</f>
        <v>0</v>
      </c>
    </row>
    <row r="291" spans="1:15" x14ac:dyDescent="0.25">
      <c r="A291" s="27" t="str">
        <f>ListForDummies!A291</f>
        <v>CO-20200508-mon-1</v>
      </c>
      <c r="B291" s="27">
        <f>ListForDummies!B291</f>
        <v>2</v>
      </c>
      <c r="C291" s="27" t="e">
        <f>ListForDummies!C291</f>
        <v>#REF!</v>
      </c>
      <c r="D291" s="29">
        <f>ListForDummies!D291</f>
        <v>43959</v>
      </c>
      <c r="E291" s="27" t="str">
        <f>ListForDummies!F291</f>
        <v>CO</v>
      </c>
      <c r="F291" s="27">
        <f>IF(ListForDummies!$G291="Interest rate",1,0)</f>
        <v>0</v>
      </c>
      <c r="G291" s="27">
        <f>IF(ListForDummies!$G291="Reserve policy",1,0)</f>
        <v>0</v>
      </c>
      <c r="H291" s="27">
        <f>IF(ISERROR(ListForDummies!$H291),0,IF(ListForDummies!$H291=1,1,0))</f>
        <v>0</v>
      </c>
      <c r="I291" s="27">
        <f>IF(ISERROR(ListForDummies!$I291),0,IF(ListForDummies!$I291=1,1,0))</f>
        <v>0</v>
      </c>
      <c r="J291" s="27">
        <f>IF(ListForDummies!$G291="Lending operations",IF(AND(H291=0,I291=0),1,0),0)</f>
        <v>1</v>
      </c>
      <c r="K291" s="27">
        <f>IF(ListForDummies!$J291=1,1,0)</f>
        <v>0</v>
      </c>
      <c r="L291" s="27">
        <f>IF(ListForDummies!$K291=1,1,0)</f>
        <v>0</v>
      </c>
      <c r="M291" s="27">
        <f>IF(ListForDummies!$G291="Foreign exchange",1,0)</f>
        <v>0</v>
      </c>
      <c r="N291" s="27">
        <f>IF(ListForDummies!$G291="Other",1,0)</f>
        <v>0</v>
      </c>
      <c r="O291" s="27">
        <f>IF(ListForDummies!$V291=1,1,0)</f>
        <v>0</v>
      </c>
    </row>
    <row r="292" spans="1:15" x14ac:dyDescent="0.25">
      <c r="A292" s="27" t="str">
        <f>ListForDummies!A292</f>
        <v>CO-20200508-mon-2</v>
      </c>
      <c r="B292" s="27">
        <f>ListForDummies!B292</f>
        <v>1</v>
      </c>
      <c r="C292" s="27" t="e">
        <f>ListForDummies!C292</f>
        <v>#REF!</v>
      </c>
      <c r="D292" s="29">
        <f>ListForDummies!D292</f>
        <v>43959</v>
      </c>
      <c r="E292" s="27" t="str">
        <f>ListForDummies!F292</f>
        <v>CO</v>
      </c>
      <c r="F292" s="27">
        <f>IF(ListForDummies!$G292="Interest rate",1,0)</f>
        <v>0</v>
      </c>
      <c r="G292" s="27">
        <f>IF(ListForDummies!$G292="Reserve policy",1,0)</f>
        <v>0</v>
      </c>
      <c r="H292" s="27">
        <f>IF(ISERROR(ListForDummies!$H292),0,IF(ListForDummies!$H292=1,1,0))</f>
        <v>0</v>
      </c>
      <c r="I292" s="27">
        <f>IF(ISERROR(ListForDummies!$I292),0,IF(ListForDummies!$I292=1,1,0))</f>
        <v>0</v>
      </c>
      <c r="J292" s="27">
        <f>IF(ListForDummies!$G292="Lending operations",IF(AND(H292=0,I292=0),1,0),0)</f>
        <v>1</v>
      </c>
      <c r="K292" s="27">
        <f>IF(ListForDummies!$J292=1,1,0)</f>
        <v>0</v>
      </c>
      <c r="L292" s="27">
        <f>IF(ListForDummies!$K292=1,1,0)</f>
        <v>0</v>
      </c>
      <c r="M292" s="27">
        <f>IF(ListForDummies!$G292="Foreign exchange",1,0)</f>
        <v>0</v>
      </c>
      <c r="N292" s="27">
        <f>IF(ListForDummies!$G292="Other",1,0)</f>
        <v>0</v>
      </c>
      <c r="O292" s="27">
        <f>IF(ListForDummies!$V292=1,1,0)</f>
        <v>0</v>
      </c>
    </row>
    <row r="293" spans="1:15" x14ac:dyDescent="0.25">
      <c r="A293" s="27" t="str">
        <f>ListForDummies!A293</f>
        <v>CO-20200513-mon-1</v>
      </c>
      <c r="B293" s="27">
        <f>ListForDummies!B293</f>
        <v>1</v>
      </c>
      <c r="C293" s="27" t="e">
        <f>ListForDummies!C293</f>
        <v>#REF!</v>
      </c>
      <c r="D293" s="29">
        <f>ListForDummies!D293</f>
        <v>43964</v>
      </c>
      <c r="E293" s="27" t="str">
        <f>ListForDummies!F293</f>
        <v>CO</v>
      </c>
      <c r="F293" s="27">
        <f>IF(ListForDummies!$G293="Interest rate",1,0)</f>
        <v>0</v>
      </c>
      <c r="G293" s="27">
        <f>IF(ListForDummies!$G293="Reserve policy",1,0)</f>
        <v>0</v>
      </c>
      <c r="H293" s="27">
        <f>IF(ISERROR(ListForDummies!$H293),0,IF(ListForDummies!$H293=1,1,0))</f>
        <v>0</v>
      </c>
      <c r="I293" s="27">
        <f>IF(ISERROR(ListForDummies!$I293),0,IF(ListForDummies!$I293=1,1,0))</f>
        <v>0</v>
      </c>
      <c r="J293" s="27">
        <f>IF(ListForDummies!$G293="Lending operations",IF(AND(H293=0,I293=0),1,0),0)</f>
        <v>0</v>
      </c>
      <c r="K293" s="27">
        <f>IF(ListForDummies!$J293=1,1,0)</f>
        <v>0</v>
      </c>
      <c r="L293" s="27">
        <f>IF(ListForDummies!$K293=1,1,0)</f>
        <v>0</v>
      </c>
      <c r="M293" s="27">
        <f>IF(ListForDummies!$G293="Foreign exchange",1,0)</f>
        <v>0</v>
      </c>
      <c r="N293" s="27">
        <f>IF(ListForDummies!$G293="Other",1,0)</f>
        <v>1</v>
      </c>
      <c r="O293" s="27">
        <f>IF(ListForDummies!$V293=1,1,0)</f>
        <v>0</v>
      </c>
    </row>
    <row r="294" spans="1:15" x14ac:dyDescent="0.25">
      <c r="A294" s="27" t="str">
        <f>ListForDummies!A294</f>
        <v>CO-20200515-mon-1</v>
      </c>
      <c r="B294" s="27">
        <f>ListForDummies!B294</f>
        <v>1</v>
      </c>
      <c r="C294" s="27" t="e">
        <f>ListForDummies!C294</f>
        <v>#REF!</v>
      </c>
      <c r="D294" s="29">
        <f>ListForDummies!D294</f>
        <v>43966</v>
      </c>
      <c r="E294" s="27" t="str">
        <f>ListForDummies!F294</f>
        <v>CO</v>
      </c>
      <c r="F294" s="27">
        <f>IF(ListForDummies!$G294="Interest rate",1,0)</f>
        <v>0</v>
      </c>
      <c r="G294" s="27">
        <f>IF(ListForDummies!$G294="Reserve policy",1,0)</f>
        <v>0</v>
      </c>
      <c r="H294" s="27">
        <f>IF(ISERROR(ListForDummies!$H294),0,IF(ListForDummies!$H294=1,1,0))</f>
        <v>0</v>
      </c>
      <c r="I294" s="27">
        <f>IF(ISERROR(ListForDummies!$I294),0,IF(ListForDummies!$I294=1,1,0))</f>
        <v>0</v>
      </c>
      <c r="J294" s="27">
        <f>IF(ListForDummies!$G294="Lending operations",IF(AND(H294=0,I294=0),1,0),0)</f>
        <v>0</v>
      </c>
      <c r="K294" s="27">
        <f>IF(ListForDummies!$J294=1,1,0)</f>
        <v>0</v>
      </c>
      <c r="L294" s="27">
        <f>IF(ListForDummies!$K294=1,1,0)</f>
        <v>1</v>
      </c>
      <c r="M294" s="27">
        <f>IF(ListForDummies!$G294="Foreign exchange",1,0)</f>
        <v>0</v>
      </c>
      <c r="N294" s="27">
        <f>IF(ListForDummies!$G294="Other",1,0)</f>
        <v>0</v>
      </c>
      <c r="O294" s="27">
        <f>IF(ListForDummies!$V294=1,1,0)</f>
        <v>0</v>
      </c>
    </row>
    <row r="295" spans="1:15" x14ac:dyDescent="0.25">
      <c r="A295" s="27" t="str">
        <f>ListForDummies!A295</f>
        <v>CO-20200327-mon-1</v>
      </c>
      <c r="B295" s="27">
        <f>ListForDummies!B295</f>
        <v>3</v>
      </c>
      <c r="C295" s="27" t="e">
        <f>ListForDummies!C295</f>
        <v>#REF!</v>
      </c>
      <c r="D295" s="29">
        <f>ListForDummies!D295</f>
        <v>43980</v>
      </c>
      <c r="E295" s="27" t="str">
        <f>ListForDummies!F295</f>
        <v>CO</v>
      </c>
      <c r="F295" s="27">
        <f>IF(ListForDummies!$G295="Interest rate",1,0)</f>
        <v>1</v>
      </c>
      <c r="G295" s="27">
        <f>IF(ListForDummies!$G295="Reserve policy",1,0)</f>
        <v>0</v>
      </c>
      <c r="H295" s="27">
        <f>IF(ISERROR(ListForDummies!$H295),0,IF(ListForDummies!$H295=1,1,0))</f>
        <v>0</v>
      </c>
      <c r="I295" s="27">
        <f>IF(ISERROR(ListForDummies!$I295),0,IF(ListForDummies!$I295=1,1,0))</f>
        <v>0</v>
      </c>
      <c r="J295" s="27">
        <f>IF(ListForDummies!$G295="Lending operations",IF(AND(H295=0,I295=0),1,0),0)</f>
        <v>0</v>
      </c>
      <c r="K295" s="27">
        <f>IF(ListForDummies!$J295=1,1,0)</f>
        <v>0</v>
      </c>
      <c r="L295" s="27">
        <f>IF(ListForDummies!$K295=1,1,0)</f>
        <v>0</v>
      </c>
      <c r="M295" s="27">
        <f>IF(ListForDummies!$G295="Foreign exchange",1,0)</f>
        <v>0</v>
      </c>
      <c r="N295" s="27">
        <f>IF(ListForDummies!$G295="Other",1,0)</f>
        <v>0</v>
      </c>
      <c r="O295" s="27">
        <f>IF(ListForDummies!$V295=1,1,0)</f>
        <v>0</v>
      </c>
    </row>
    <row r="296" spans="1:15" x14ac:dyDescent="0.25">
      <c r="A296" s="27" t="str">
        <f>ListForDummies!A296</f>
        <v>CO-20200312-mon-1</v>
      </c>
      <c r="B296" s="27">
        <f>ListForDummies!B296</f>
        <v>4</v>
      </c>
      <c r="C296" s="27" t="e">
        <f>ListForDummies!C296</f>
        <v>#REF!</v>
      </c>
      <c r="D296" s="29">
        <f>ListForDummies!D296</f>
        <v>44012</v>
      </c>
      <c r="E296" s="27" t="str">
        <f>ListForDummies!F296</f>
        <v>CO</v>
      </c>
      <c r="F296" s="27">
        <f>IF(ListForDummies!$G296="Interest rate",1,0)</f>
        <v>0</v>
      </c>
      <c r="G296" s="27">
        <f>IF(ListForDummies!$G296="Reserve policy",1,0)</f>
        <v>0</v>
      </c>
      <c r="H296" s="27">
        <f>IF(ISERROR(ListForDummies!$H296),0,IF(ListForDummies!$H296=1,1,0))</f>
        <v>0</v>
      </c>
      <c r="I296" s="27">
        <f>IF(ISERROR(ListForDummies!$I296),0,IF(ListForDummies!$I296=1,1,0))</f>
        <v>0</v>
      </c>
      <c r="J296" s="27">
        <f>IF(ListForDummies!$G296="Lending operations",IF(AND(H296=0,I296=0),1,0),0)</f>
        <v>0</v>
      </c>
      <c r="K296" s="27">
        <f>IF(ListForDummies!$J296=1,1,0)</f>
        <v>0</v>
      </c>
      <c r="L296" s="27">
        <f>IF(ListForDummies!$K296=1,1,0)</f>
        <v>0</v>
      </c>
      <c r="M296" s="27">
        <f>IF(ListForDummies!$G296="Foreign exchange",1,0)</f>
        <v>1</v>
      </c>
      <c r="N296" s="27">
        <f>IF(ListForDummies!$G296="Other",1,0)</f>
        <v>0</v>
      </c>
      <c r="O296" s="27">
        <f>IF(ListForDummies!$V296=1,1,0)</f>
        <v>0</v>
      </c>
    </row>
    <row r="297" spans="1:15" x14ac:dyDescent="0.25">
      <c r="A297" s="27" t="str">
        <f>ListForDummies!A297</f>
        <v>CO-20200312-mon-2</v>
      </c>
      <c r="B297" s="27">
        <f>ListForDummies!B297</f>
        <v>7</v>
      </c>
      <c r="C297" s="27" t="e">
        <f>ListForDummies!C297</f>
        <v>#REF!</v>
      </c>
      <c r="D297" s="29">
        <f>ListForDummies!D297</f>
        <v>44012</v>
      </c>
      <c r="E297" s="27" t="str">
        <f>ListForDummies!F297</f>
        <v>CO</v>
      </c>
      <c r="F297" s="27">
        <f>IF(ListForDummies!$G297="Interest rate",1,0)</f>
        <v>0</v>
      </c>
      <c r="G297" s="27">
        <f>IF(ListForDummies!$G297="Reserve policy",1,0)</f>
        <v>0</v>
      </c>
      <c r="H297" s="27">
        <f>IF(ISERROR(ListForDummies!$H297),0,IF(ListForDummies!$H297=1,1,0))</f>
        <v>0</v>
      </c>
      <c r="I297" s="27">
        <f>IF(ISERROR(ListForDummies!$I297),0,IF(ListForDummies!$I297=1,1,0))</f>
        <v>0</v>
      </c>
      <c r="J297" s="27">
        <f>IF(ListForDummies!$G297="Lending operations",IF(AND(H297=0,I297=0),1,0),0)</f>
        <v>1</v>
      </c>
      <c r="K297" s="27">
        <f>IF(ListForDummies!$J297=1,1,0)</f>
        <v>0</v>
      </c>
      <c r="L297" s="27">
        <f>IF(ListForDummies!$K297=1,1,0)</f>
        <v>0</v>
      </c>
      <c r="M297" s="27">
        <f>IF(ListForDummies!$G297="Foreign exchange",1,0)</f>
        <v>0</v>
      </c>
      <c r="N297" s="27">
        <f>IF(ListForDummies!$G297="Other",1,0)</f>
        <v>0</v>
      </c>
      <c r="O297" s="27">
        <f>IF(ListForDummies!$V297=1,1,0)</f>
        <v>0</v>
      </c>
    </row>
    <row r="298" spans="1:15" x14ac:dyDescent="0.25">
      <c r="A298" s="27" t="str">
        <f>ListForDummies!A298</f>
        <v>CO-20200319-mon-2</v>
      </c>
      <c r="B298" s="27">
        <f>ListForDummies!B298</f>
        <v>4</v>
      </c>
      <c r="C298" s="27" t="e">
        <f>ListForDummies!C298</f>
        <v>#REF!</v>
      </c>
      <c r="D298" s="29">
        <f>ListForDummies!D298</f>
        <v>44012</v>
      </c>
      <c r="E298" s="27" t="str">
        <f>ListForDummies!F298</f>
        <v>CO</v>
      </c>
      <c r="F298" s="27">
        <f>IF(ListForDummies!$G298="Interest rate",1,0)</f>
        <v>0</v>
      </c>
      <c r="G298" s="27">
        <f>IF(ListForDummies!$G298="Reserve policy",1,0)</f>
        <v>0</v>
      </c>
      <c r="H298" s="27">
        <f>IF(ISERROR(ListForDummies!$H298),0,IF(ListForDummies!$H298=1,1,0))</f>
        <v>0</v>
      </c>
      <c r="I298" s="27">
        <f>IF(ISERROR(ListForDummies!$I298),0,IF(ListForDummies!$I298=1,1,0))</f>
        <v>0</v>
      </c>
      <c r="J298" s="27">
        <f>IF(ListForDummies!$G298="Lending operations",IF(AND(H298=0,I298=0),1,0),0)</f>
        <v>0</v>
      </c>
      <c r="K298" s="27">
        <f>IF(ListForDummies!$J298=1,1,0)</f>
        <v>0</v>
      </c>
      <c r="L298" s="27">
        <f>IF(ListForDummies!$K298=1,1,0)</f>
        <v>0</v>
      </c>
      <c r="M298" s="27">
        <f>IF(ListForDummies!$G298="Foreign exchange",1,0)</f>
        <v>1</v>
      </c>
      <c r="N298" s="27">
        <f>IF(ListForDummies!$G298="Other",1,0)</f>
        <v>0</v>
      </c>
      <c r="O298" s="27">
        <f>IF(ListForDummies!$V298=1,1,0)</f>
        <v>1</v>
      </c>
    </row>
    <row r="299" spans="1:15" x14ac:dyDescent="0.25">
      <c r="A299" s="27" t="str">
        <f>ListForDummies!A299</f>
        <v>CO-20200508-mon-2</v>
      </c>
      <c r="B299" s="27">
        <f>ListForDummies!B299</f>
        <v>2</v>
      </c>
      <c r="C299" s="27" t="e">
        <f>ListForDummies!C299</f>
        <v>#REF!</v>
      </c>
      <c r="D299" s="29">
        <f>ListForDummies!D299</f>
        <v>44012</v>
      </c>
      <c r="E299" s="27" t="str">
        <f>ListForDummies!F299</f>
        <v>CO</v>
      </c>
      <c r="F299" s="27">
        <f>IF(ListForDummies!$G299="Interest rate",1,0)</f>
        <v>0</v>
      </c>
      <c r="G299" s="27">
        <f>IF(ListForDummies!$G299="Reserve policy",1,0)</f>
        <v>0</v>
      </c>
      <c r="H299" s="27">
        <f>IF(ISERROR(ListForDummies!$H299),0,IF(ListForDummies!$H299=1,1,0))</f>
        <v>0</v>
      </c>
      <c r="I299" s="27">
        <f>IF(ISERROR(ListForDummies!$I299),0,IF(ListForDummies!$I299=1,1,0))</f>
        <v>0</v>
      </c>
      <c r="J299" s="27">
        <f>IF(ListForDummies!$G299="Lending operations",IF(AND(H299=0,I299=0),1,0),0)</f>
        <v>1</v>
      </c>
      <c r="K299" s="27">
        <f>IF(ListForDummies!$J299=1,1,0)</f>
        <v>0</v>
      </c>
      <c r="L299" s="27">
        <f>IF(ListForDummies!$K299=1,1,0)</f>
        <v>0</v>
      </c>
      <c r="M299" s="27">
        <f>IF(ListForDummies!$G299="Foreign exchange",1,0)</f>
        <v>0</v>
      </c>
      <c r="N299" s="27">
        <f>IF(ListForDummies!$G299="Other",1,0)</f>
        <v>0</v>
      </c>
      <c r="O299" s="27">
        <f>IF(ListForDummies!$V299=1,1,0)</f>
        <v>0</v>
      </c>
    </row>
    <row r="300" spans="1:15" x14ac:dyDescent="0.25">
      <c r="A300" s="27" t="str">
        <f>ListForDummies!A300</f>
        <v>CO-20200327-mon-1</v>
      </c>
      <c r="B300" s="27">
        <f>ListForDummies!B300</f>
        <v>4</v>
      </c>
      <c r="C300" s="27" t="e">
        <f>ListForDummies!C300</f>
        <v>#REF!</v>
      </c>
      <c r="D300" s="29">
        <f>ListForDummies!D300</f>
        <v>44012</v>
      </c>
      <c r="E300" s="27" t="str">
        <f>ListForDummies!F300</f>
        <v>CO</v>
      </c>
      <c r="F300" s="27">
        <f>IF(ListForDummies!$G300="Interest rate",1,0)</f>
        <v>1</v>
      </c>
      <c r="G300" s="27">
        <f>IF(ListForDummies!$G300="Reserve policy",1,0)</f>
        <v>0</v>
      </c>
      <c r="H300" s="27">
        <f>IF(ISERROR(ListForDummies!$H300),0,IF(ListForDummies!$H300=1,1,0))</f>
        <v>0</v>
      </c>
      <c r="I300" s="27">
        <f>IF(ISERROR(ListForDummies!$I300),0,IF(ListForDummies!$I300=1,1,0))</f>
        <v>0</v>
      </c>
      <c r="J300" s="27">
        <f>IF(ListForDummies!$G300="Lending operations",IF(AND(H300=0,I300=0),1,0),0)</f>
        <v>0</v>
      </c>
      <c r="K300" s="27">
        <f>IF(ListForDummies!$J300=1,1,0)</f>
        <v>0</v>
      </c>
      <c r="L300" s="27">
        <f>IF(ListForDummies!$K300=1,1,0)</f>
        <v>0</v>
      </c>
      <c r="M300" s="27">
        <f>IF(ListForDummies!$G300="Foreign exchange",1,0)</f>
        <v>0</v>
      </c>
      <c r="N300" s="27">
        <f>IF(ListForDummies!$G300="Other",1,0)</f>
        <v>0</v>
      </c>
      <c r="O300" s="27">
        <f>IF(ListForDummies!$V300=1,1,0)</f>
        <v>0</v>
      </c>
    </row>
    <row r="301" spans="1:15" x14ac:dyDescent="0.25">
      <c r="A301" s="27" t="str">
        <f>ListForDummies!A301</f>
        <v>CO-20200327-mon-1</v>
      </c>
      <c r="B301" s="27">
        <f>ListForDummies!B301</f>
        <v>5</v>
      </c>
      <c r="C301" s="27" t="e">
        <f>ListForDummies!C301</f>
        <v>#REF!</v>
      </c>
      <c r="D301" s="29">
        <f>ListForDummies!D301</f>
        <v>44043</v>
      </c>
      <c r="E301" s="27" t="str">
        <f>ListForDummies!F301</f>
        <v>CO</v>
      </c>
      <c r="F301" s="27">
        <f>IF(ListForDummies!$G301="Interest rate",1,0)</f>
        <v>1</v>
      </c>
      <c r="G301" s="27">
        <f>IF(ListForDummies!$G301="Reserve policy",1,0)</f>
        <v>0</v>
      </c>
      <c r="H301" s="27">
        <f>IF(ISERROR(ListForDummies!$H301),0,IF(ListForDummies!$H301=1,1,0))</f>
        <v>0</v>
      </c>
      <c r="I301" s="27">
        <f>IF(ISERROR(ListForDummies!$I301),0,IF(ListForDummies!$I301=1,1,0))</f>
        <v>0</v>
      </c>
      <c r="J301" s="27">
        <f>IF(ListForDummies!$G301="Lending operations",IF(AND(H301=0,I301=0),1,0),0)</f>
        <v>0</v>
      </c>
      <c r="K301" s="27">
        <f>IF(ListForDummies!$J301=1,1,0)</f>
        <v>0</v>
      </c>
      <c r="L301" s="27">
        <f>IF(ListForDummies!$K301=1,1,0)</f>
        <v>0</v>
      </c>
      <c r="M301" s="27">
        <f>IF(ListForDummies!$G301="Foreign exchange",1,0)</f>
        <v>0</v>
      </c>
      <c r="N301" s="27">
        <f>IF(ListForDummies!$G301="Other",1,0)</f>
        <v>0</v>
      </c>
      <c r="O301" s="27">
        <f>IF(ListForDummies!$V301=1,1,0)</f>
        <v>0</v>
      </c>
    </row>
    <row r="302" spans="1:15" x14ac:dyDescent="0.25">
      <c r="A302" s="27" t="str">
        <f>ListForDummies!A302</f>
        <v>CO-20200327-mon-1</v>
      </c>
      <c r="B302" s="27">
        <f>ListForDummies!B302</f>
        <v>6</v>
      </c>
      <c r="C302" s="27" t="e">
        <f>ListForDummies!C302</f>
        <v>#REF!</v>
      </c>
      <c r="D302" s="29">
        <f>ListForDummies!D302</f>
        <v>44074</v>
      </c>
      <c r="E302" s="27" t="str">
        <f>ListForDummies!F302</f>
        <v>CO</v>
      </c>
      <c r="F302" s="27">
        <f>IF(ListForDummies!$G302="Interest rate",1,0)</f>
        <v>1</v>
      </c>
      <c r="G302" s="27">
        <f>IF(ListForDummies!$G302="Reserve policy",1,0)</f>
        <v>0</v>
      </c>
      <c r="H302" s="27">
        <f>IF(ISERROR(ListForDummies!$H302),0,IF(ListForDummies!$H302=1,1,0))</f>
        <v>0</v>
      </c>
      <c r="I302" s="27">
        <f>IF(ISERROR(ListForDummies!$I302),0,IF(ListForDummies!$I302=1,1,0))</f>
        <v>0</v>
      </c>
      <c r="J302" s="27">
        <f>IF(ListForDummies!$G302="Lending operations",IF(AND(H302=0,I302=0),1,0),0)</f>
        <v>0</v>
      </c>
      <c r="K302" s="27">
        <f>IF(ListForDummies!$J302=1,1,0)</f>
        <v>0</v>
      </c>
      <c r="L302" s="27">
        <f>IF(ListForDummies!$K302=1,1,0)</f>
        <v>0</v>
      </c>
      <c r="M302" s="27">
        <f>IF(ListForDummies!$G302="Foreign exchange",1,0)</f>
        <v>0</v>
      </c>
      <c r="N302" s="27">
        <f>IF(ListForDummies!$G302="Other",1,0)</f>
        <v>0</v>
      </c>
      <c r="O302" s="27">
        <f>IF(ListForDummies!$V302=1,1,0)</f>
        <v>0</v>
      </c>
    </row>
    <row r="303" spans="1:15" x14ac:dyDescent="0.25">
      <c r="A303" s="27" t="e">
        <f>ListForDummies!A303</f>
        <v>#REF!</v>
      </c>
      <c r="B303" s="27" t="e">
        <f>ListForDummies!B303</f>
        <v>#REF!</v>
      </c>
      <c r="C303" s="27" t="e">
        <f>ListForDummies!C303</f>
        <v>#REF!</v>
      </c>
      <c r="D303" s="29" t="e">
        <f>ListForDummies!D303</f>
        <v>#REF!</v>
      </c>
      <c r="E303" s="27" t="e">
        <f>ListForDummies!F303</f>
        <v>#REF!</v>
      </c>
      <c r="F303" s="27" t="e">
        <f>IF(ListForDummies!$G303="Interest rate",1,0)</f>
        <v>#REF!</v>
      </c>
      <c r="G303" s="27" t="e">
        <f>IF(ListForDummies!$G303="Reserve policy",1,0)</f>
        <v>#REF!</v>
      </c>
      <c r="H303" s="27">
        <f>IF(ISERROR(ListForDummies!$H303),0,IF(ListForDummies!$H303=1,1,0))</f>
        <v>0</v>
      </c>
      <c r="I303" s="27">
        <f>IF(ISERROR(ListForDummies!$I303),0,IF(ListForDummies!$I303=1,1,0))</f>
        <v>0</v>
      </c>
      <c r="J303" s="27" t="e">
        <f>IF(ListForDummies!$G303="Lending operations",IF(AND(H303=0,I303=0),1,0),0)</f>
        <v>#REF!</v>
      </c>
      <c r="K303" s="27">
        <f>IF(ListForDummies!$J303=1,1,0)</f>
        <v>0</v>
      </c>
      <c r="L303" s="27">
        <f>IF(ListForDummies!$K303=1,1,0)</f>
        <v>0</v>
      </c>
      <c r="M303" s="27" t="e">
        <f>IF(ListForDummies!$G303="Foreign exchange",1,0)</f>
        <v>#REF!</v>
      </c>
      <c r="N303" s="27" t="e">
        <f>IF(ListForDummies!$G303="Other",1,0)</f>
        <v>#REF!</v>
      </c>
      <c r="O303" s="27" t="e">
        <f>IF(ListForDummies!$V303=1,1,0)</f>
        <v>#REF!</v>
      </c>
    </row>
    <row r="304" spans="1:15" x14ac:dyDescent="0.25">
      <c r="A304" s="27" t="str">
        <f>ListForDummies!A304</f>
        <v>CO-20200327-mon-1</v>
      </c>
      <c r="B304" s="27">
        <f>ListForDummies!B304</f>
        <v>7</v>
      </c>
      <c r="C304" s="27" t="e">
        <f>ListForDummies!C304</f>
        <v>#REF!</v>
      </c>
      <c r="D304" s="29">
        <f>ListForDummies!D304</f>
        <v>44099</v>
      </c>
      <c r="E304" s="27" t="str">
        <f>ListForDummies!F304</f>
        <v>CO</v>
      </c>
      <c r="F304" s="27">
        <f>IF(ListForDummies!$G304="Interest rate",1,0)</f>
        <v>1</v>
      </c>
      <c r="G304" s="27">
        <f>IF(ListForDummies!$G304="Reserve policy",1,0)</f>
        <v>0</v>
      </c>
      <c r="H304" s="27">
        <f>IF(ISERROR(ListForDummies!$H304),0,IF(ListForDummies!$H304=1,1,0))</f>
        <v>0</v>
      </c>
      <c r="I304" s="27">
        <f>IF(ISERROR(ListForDummies!$I304),0,IF(ListForDummies!$I304=1,1,0))</f>
        <v>0</v>
      </c>
      <c r="J304" s="27">
        <f>IF(ListForDummies!$G304="Lending operations",IF(AND(H304=0,I304=0),1,0),0)</f>
        <v>0</v>
      </c>
      <c r="K304" s="27">
        <f>IF(ListForDummies!$J304=1,1,0)</f>
        <v>0</v>
      </c>
      <c r="L304" s="27">
        <f>IF(ListForDummies!$K304=1,1,0)</f>
        <v>0</v>
      </c>
      <c r="M304" s="27">
        <f>IF(ListForDummies!$G304="Foreign exchange",1,0)</f>
        <v>0</v>
      </c>
      <c r="N304" s="27">
        <f>IF(ListForDummies!$G304="Other",1,0)</f>
        <v>0</v>
      </c>
      <c r="O304" s="27">
        <f>IF(ListForDummies!$V304=1,1,0)</f>
        <v>0</v>
      </c>
    </row>
    <row r="305" spans="1:15" x14ac:dyDescent="0.25">
      <c r="A305" s="27" t="str">
        <f>ListForDummies!A305</f>
        <v>CO-20200327-mon-1</v>
      </c>
      <c r="B305" s="27">
        <f>ListForDummies!B305</f>
        <v>8</v>
      </c>
      <c r="C305" s="27" t="e">
        <f>ListForDummies!C305</f>
        <v>#REF!</v>
      </c>
      <c r="D305" s="29">
        <f>ListForDummies!D305</f>
        <v>44134</v>
      </c>
      <c r="E305" s="27" t="str">
        <f>ListForDummies!F305</f>
        <v>CO</v>
      </c>
      <c r="F305" s="27">
        <f>IF(ListForDummies!$G305="Interest rate",1,0)</f>
        <v>1</v>
      </c>
      <c r="G305" s="27">
        <f>IF(ListForDummies!$G305="Reserve policy",1,0)</f>
        <v>0</v>
      </c>
      <c r="H305" s="27">
        <f>IF(ISERROR(ListForDummies!$H305),0,IF(ListForDummies!$H305=1,1,0))</f>
        <v>0</v>
      </c>
      <c r="I305" s="27">
        <f>IF(ISERROR(ListForDummies!$I305),0,IF(ListForDummies!$I305=1,1,0))</f>
        <v>0</v>
      </c>
      <c r="J305" s="27">
        <f>IF(ListForDummies!$G305="Lending operations",IF(AND(H305=0,I305=0),1,0),0)</f>
        <v>0</v>
      </c>
      <c r="K305" s="27">
        <f>IF(ListForDummies!$J305=1,1,0)</f>
        <v>0</v>
      </c>
      <c r="L305" s="27">
        <f>IF(ListForDummies!$K305=1,1,0)</f>
        <v>0</v>
      </c>
      <c r="M305" s="27">
        <f>IF(ListForDummies!$G305="Foreign exchange",1,0)</f>
        <v>0</v>
      </c>
      <c r="N305" s="27">
        <f>IF(ListForDummies!$G305="Other",1,0)</f>
        <v>0</v>
      </c>
      <c r="O305" s="27">
        <f>IF(ListForDummies!$V305=1,1,0)</f>
        <v>0</v>
      </c>
    </row>
    <row r="306" spans="1:15" x14ac:dyDescent="0.25">
      <c r="A306" s="27" t="str">
        <f>ListForDummies!A306</f>
        <v>CO-20200327-mon-1</v>
      </c>
      <c r="B306" s="27">
        <f>ListForDummies!B306</f>
        <v>9</v>
      </c>
      <c r="C306" s="27" t="e">
        <f>ListForDummies!C306</f>
        <v>#REF!</v>
      </c>
      <c r="D306" s="29">
        <f>ListForDummies!D306</f>
        <v>44162</v>
      </c>
      <c r="E306" s="27" t="str">
        <f>ListForDummies!F306</f>
        <v>CO</v>
      </c>
      <c r="F306" s="27">
        <f>IF(ListForDummies!$G306="Interest rate",1,0)</f>
        <v>1</v>
      </c>
      <c r="G306" s="27">
        <f>IF(ListForDummies!$G306="Reserve policy",1,0)</f>
        <v>0</v>
      </c>
      <c r="H306" s="27">
        <f>IF(ISERROR(ListForDummies!$H306),0,IF(ListForDummies!$H306=1,1,0))</f>
        <v>0</v>
      </c>
      <c r="I306" s="27">
        <f>IF(ISERROR(ListForDummies!$I306),0,IF(ListForDummies!$I306=1,1,0))</f>
        <v>0</v>
      </c>
      <c r="J306" s="27">
        <f>IF(ListForDummies!$G306="Lending operations",IF(AND(H306=0,I306=0),1,0),0)</f>
        <v>0</v>
      </c>
      <c r="K306" s="27">
        <f>IF(ListForDummies!$J306=1,1,0)</f>
        <v>0</v>
      </c>
      <c r="L306" s="27">
        <f>IF(ListForDummies!$K306=1,1,0)</f>
        <v>0</v>
      </c>
      <c r="M306" s="27">
        <f>IF(ListForDummies!$G306="Foreign exchange",1,0)</f>
        <v>0</v>
      </c>
      <c r="N306" s="27">
        <f>IF(ListForDummies!$G306="Other",1,0)</f>
        <v>0</v>
      </c>
      <c r="O306" s="27">
        <f>IF(ListForDummies!$V306=1,1,0)</f>
        <v>0</v>
      </c>
    </row>
    <row r="307" spans="1:15" x14ac:dyDescent="0.25">
      <c r="A307" s="27" t="str">
        <f>ListForDummies!A307</f>
        <v>CO-20200327-mon-1</v>
      </c>
      <c r="B307" s="27">
        <f>ListForDummies!B307</f>
        <v>10</v>
      </c>
      <c r="C307" s="27" t="e">
        <f>ListForDummies!C307</f>
        <v>#REF!</v>
      </c>
      <c r="D307" s="29">
        <f>ListForDummies!D307</f>
        <v>44183</v>
      </c>
      <c r="E307" s="27" t="str">
        <f>ListForDummies!F307</f>
        <v>CO</v>
      </c>
      <c r="F307" s="27">
        <f>IF(ListForDummies!$G307="Interest rate",1,0)</f>
        <v>1</v>
      </c>
      <c r="G307" s="27">
        <f>IF(ListForDummies!$G307="Reserve policy",1,0)</f>
        <v>0</v>
      </c>
      <c r="H307" s="27">
        <f>IF(ISERROR(ListForDummies!$H307),0,IF(ListForDummies!$H307=1,1,0))</f>
        <v>0</v>
      </c>
      <c r="I307" s="27">
        <f>IF(ISERROR(ListForDummies!$I307),0,IF(ListForDummies!$I307=1,1,0))</f>
        <v>0</v>
      </c>
      <c r="J307" s="27">
        <f>IF(ListForDummies!$G307="Lending operations",IF(AND(H307=0,I307=0),1,0),0)</f>
        <v>0</v>
      </c>
      <c r="K307" s="27">
        <f>IF(ListForDummies!$J307=1,1,0)</f>
        <v>0</v>
      </c>
      <c r="L307" s="27">
        <f>IF(ListForDummies!$K307=1,1,0)</f>
        <v>0</v>
      </c>
      <c r="M307" s="27">
        <f>IF(ListForDummies!$G307="Foreign exchange",1,0)</f>
        <v>0</v>
      </c>
      <c r="N307" s="27">
        <f>IF(ListForDummies!$G307="Other",1,0)</f>
        <v>0</v>
      </c>
      <c r="O307" s="27">
        <f>IF(ListForDummies!$V307=1,1,0)</f>
        <v>0</v>
      </c>
    </row>
    <row r="308" spans="1:15" x14ac:dyDescent="0.25">
      <c r="A308" s="27" t="str">
        <f>ListForDummies!A308</f>
        <v>CO-20200327-mon-1</v>
      </c>
      <c r="B308" s="27">
        <f>ListForDummies!B308</f>
        <v>11</v>
      </c>
      <c r="C308" s="27" t="e">
        <f>ListForDummies!C308</f>
        <v>#REF!</v>
      </c>
      <c r="D308" s="29">
        <f>ListForDummies!D308</f>
        <v>44225</v>
      </c>
      <c r="E308" s="27" t="str">
        <f>ListForDummies!F308</f>
        <v>CO</v>
      </c>
      <c r="F308" s="27">
        <f>IF(ListForDummies!$G308="Interest rate",1,0)</f>
        <v>1</v>
      </c>
      <c r="G308" s="27">
        <f>IF(ListForDummies!$G308="Reserve policy",1,0)</f>
        <v>0</v>
      </c>
      <c r="H308" s="27">
        <f>IF(ISERROR(ListForDummies!$H308),0,IF(ListForDummies!$H308=1,1,0))</f>
        <v>0</v>
      </c>
      <c r="I308" s="27">
        <f>IF(ISERROR(ListForDummies!$I308),0,IF(ListForDummies!$I308=1,1,0))</f>
        <v>0</v>
      </c>
      <c r="J308" s="27">
        <f>IF(ListForDummies!$G308="Lending operations",IF(AND(H308=0,I308=0),1,0),0)</f>
        <v>0</v>
      </c>
      <c r="K308" s="27">
        <f>IF(ListForDummies!$J308=1,1,0)</f>
        <v>0</v>
      </c>
      <c r="L308" s="27">
        <f>IF(ListForDummies!$K308=1,1,0)</f>
        <v>0</v>
      </c>
      <c r="M308" s="27">
        <f>IF(ListForDummies!$G308="Foreign exchange",1,0)</f>
        <v>0</v>
      </c>
      <c r="N308" s="27">
        <f>IF(ListForDummies!$G308="Other",1,0)</f>
        <v>0</v>
      </c>
      <c r="O308" s="27">
        <f>IF(ListForDummies!$V308=1,1,0)</f>
        <v>0</v>
      </c>
    </row>
    <row r="309" spans="1:15" x14ac:dyDescent="0.25">
      <c r="A309" s="27" t="str">
        <f>ListForDummies!A309</f>
        <v>CO-20200327-mon-1</v>
      </c>
      <c r="B309" s="27">
        <f>ListForDummies!B309</f>
        <v>12</v>
      </c>
      <c r="C309" s="27" t="e">
        <f>ListForDummies!C309</f>
        <v>#REF!</v>
      </c>
      <c r="D309" s="29">
        <f>ListForDummies!D309</f>
        <v>44281</v>
      </c>
      <c r="E309" s="27" t="str">
        <f>ListForDummies!F309</f>
        <v>CO</v>
      </c>
      <c r="F309" s="27">
        <f>IF(ListForDummies!$G309="Interest rate",1,0)</f>
        <v>1</v>
      </c>
      <c r="G309" s="27">
        <f>IF(ListForDummies!$G309="Reserve policy",1,0)</f>
        <v>0</v>
      </c>
      <c r="H309" s="27">
        <f>IF(ISERROR(ListForDummies!$H309),0,IF(ListForDummies!$H309=1,1,0))</f>
        <v>0</v>
      </c>
      <c r="I309" s="27">
        <f>IF(ISERROR(ListForDummies!$I309),0,IF(ListForDummies!$I309=1,1,0))</f>
        <v>0</v>
      </c>
      <c r="J309" s="27">
        <f>IF(ListForDummies!$G309="Lending operations",IF(AND(H309=0,I309=0),1,0),0)</f>
        <v>0</v>
      </c>
      <c r="K309" s="27">
        <f>IF(ListForDummies!$J309=1,1,0)</f>
        <v>0</v>
      </c>
      <c r="L309" s="27">
        <f>IF(ListForDummies!$K309=1,1,0)</f>
        <v>0</v>
      </c>
      <c r="M309" s="27">
        <f>IF(ListForDummies!$G309="Foreign exchange",1,0)</f>
        <v>0</v>
      </c>
      <c r="N309" s="27">
        <f>IF(ListForDummies!$G309="Other",1,0)</f>
        <v>0</v>
      </c>
      <c r="O309" s="27">
        <f>IF(ListForDummies!$V309=1,1,0)</f>
        <v>0</v>
      </c>
    </row>
    <row r="310" spans="1:15" x14ac:dyDescent="0.25">
      <c r="A310" s="27" t="str">
        <f>ListForDummies!A310</f>
        <v>CO-20200327-mon-1</v>
      </c>
      <c r="B310" s="27">
        <f>ListForDummies!B310</f>
        <v>13</v>
      </c>
      <c r="C310" s="27" t="e">
        <f>ListForDummies!C310</f>
        <v>#REF!</v>
      </c>
      <c r="D310" s="29">
        <f>ListForDummies!D310</f>
        <v>44316</v>
      </c>
      <c r="E310" s="27" t="str">
        <f>ListForDummies!F310</f>
        <v>CO</v>
      </c>
      <c r="F310" s="27">
        <f>IF(ListForDummies!$G310="Interest rate",1,0)</f>
        <v>1</v>
      </c>
      <c r="G310" s="27">
        <f>IF(ListForDummies!$G310="Reserve policy",1,0)</f>
        <v>0</v>
      </c>
      <c r="H310" s="27">
        <f>IF(ISERROR(ListForDummies!$H310),0,IF(ListForDummies!$H310=1,1,0))</f>
        <v>0</v>
      </c>
      <c r="I310" s="27">
        <f>IF(ISERROR(ListForDummies!$I310),0,IF(ListForDummies!$I310=1,1,0))</f>
        <v>0</v>
      </c>
      <c r="J310" s="27">
        <f>IF(ListForDummies!$G310="Lending operations",IF(AND(H310=0,I310=0),1,0),0)</f>
        <v>0</v>
      </c>
      <c r="K310" s="27">
        <f>IF(ListForDummies!$J310=1,1,0)</f>
        <v>0</v>
      </c>
      <c r="L310" s="27">
        <f>IF(ListForDummies!$K310=1,1,0)</f>
        <v>0</v>
      </c>
      <c r="M310" s="27">
        <f>IF(ListForDummies!$G310="Foreign exchange",1,0)</f>
        <v>0</v>
      </c>
      <c r="N310" s="27">
        <f>IF(ListForDummies!$G310="Other",1,0)</f>
        <v>0</v>
      </c>
      <c r="O310" s="27">
        <f>IF(ListForDummies!$V310=1,1,0)</f>
        <v>0</v>
      </c>
    </row>
    <row r="311" spans="1:15" x14ac:dyDescent="0.25">
      <c r="A311" s="27" t="str">
        <f>ListForDummies!A311</f>
        <v>CO-20200327-mon-1</v>
      </c>
      <c r="B311" s="27">
        <f>ListForDummies!B311</f>
        <v>14</v>
      </c>
      <c r="C311" s="27" t="e">
        <f>ListForDummies!C311</f>
        <v>#REF!</v>
      </c>
      <c r="D311" s="29">
        <f>ListForDummies!D311</f>
        <v>44375</v>
      </c>
      <c r="E311" s="27" t="str">
        <f>ListForDummies!F311</f>
        <v>CO</v>
      </c>
      <c r="F311" s="27">
        <f>IF(ListForDummies!$G311="Interest rate",1,0)</f>
        <v>1</v>
      </c>
      <c r="G311" s="27">
        <f>IF(ListForDummies!$G311="Reserve policy",1,0)</f>
        <v>0</v>
      </c>
      <c r="H311" s="27">
        <f>IF(ISERROR(ListForDummies!$H311),0,IF(ListForDummies!$H311=1,1,0))</f>
        <v>0</v>
      </c>
      <c r="I311" s="27">
        <f>IF(ISERROR(ListForDummies!$I311),0,IF(ListForDummies!$I311=1,1,0))</f>
        <v>0</v>
      </c>
      <c r="J311" s="27">
        <f>IF(ListForDummies!$G311="Lending operations",IF(AND(H311=0,I311=0),1,0),0)</f>
        <v>0</v>
      </c>
      <c r="K311" s="27">
        <f>IF(ListForDummies!$J311=1,1,0)</f>
        <v>0</v>
      </c>
      <c r="L311" s="27">
        <f>IF(ListForDummies!$K311=1,1,0)</f>
        <v>0</v>
      </c>
      <c r="M311" s="27">
        <f>IF(ListForDummies!$G311="Foreign exchange",1,0)</f>
        <v>0</v>
      </c>
      <c r="N311" s="27">
        <f>IF(ListForDummies!$G311="Other",1,0)</f>
        <v>0</v>
      </c>
      <c r="O311" s="27">
        <f>IF(ListForDummies!$V311=1,1,0)</f>
        <v>0</v>
      </c>
    </row>
    <row r="312" spans="1:15" x14ac:dyDescent="0.25">
      <c r="A312" s="27" t="str">
        <f>ListForDummies!A312</f>
        <v>CO-20200327-mon-1</v>
      </c>
      <c r="B312" s="27">
        <f>ListForDummies!B312</f>
        <v>15</v>
      </c>
      <c r="C312" s="27" t="e">
        <f>ListForDummies!C312</f>
        <v>#REF!</v>
      </c>
      <c r="D312" s="29">
        <f>ListForDummies!D312</f>
        <v>44407</v>
      </c>
      <c r="E312" s="27" t="str">
        <f>ListForDummies!F312</f>
        <v>CO</v>
      </c>
      <c r="F312" s="27">
        <f>IF(ListForDummies!$G312="Interest rate",1,0)</f>
        <v>1</v>
      </c>
      <c r="G312" s="27">
        <f>IF(ListForDummies!$G312="Reserve policy",1,0)</f>
        <v>0</v>
      </c>
      <c r="H312" s="27">
        <f>IF(ISERROR(ListForDummies!$H312),0,IF(ListForDummies!$H312=1,1,0))</f>
        <v>0</v>
      </c>
      <c r="I312" s="27">
        <f>IF(ISERROR(ListForDummies!$I312),0,IF(ListForDummies!$I312=1,1,0))</f>
        <v>0</v>
      </c>
      <c r="J312" s="27">
        <f>IF(ListForDummies!$G312="Lending operations",IF(AND(H312=0,I312=0),1,0),0)</f>
        <v>0</v>
      </c>
      <c r="K312" s="27">
        <f>IF(ListForDummies!$J312=1,1,0)</f>
        <v>0</v>
      </c>
      <c r="L312" s="27">
        <f>IF(ListForDummies!$K312=1,1,0)</f>
        <v>0</v>
      </c>
      <c r="M312" s="27">
        <f>IF(ListForDummies!$G312="Foreign exchange",1,0)</f>
        <v>0</v>
      </c>
      <c r="N312" s="27">
        <f>IF(ListForDummies!$G312="Other",1,0)</f>
        <v>0</v>
      </c>
      <c r="O312" s="27">
        <f>IF(ListForDummies!$V312=1,1,0)</f>
        <v>0</v>
      </c>
    </row>
    <row r="313" spans="1:15" x14ac:dyDescent="0.25">
      <c r="A313" s="27" t="str">
        <f>ListForDummies!A313</f>
        <v>CO-20200327-mon-1</v>
      </c>
      <c r="B313" s="27">
        <f>ListForDummies!B313</f>
        <v>16</v>
      </c>
      <c r="C313" s="27" t="e">
        <f>ListForDummies!C313</f>
        <v>#REF!</v>
      </c>
      <c r="D313" s="29">
        <f>ListForDummies!D313</f>
        <v>44469</v>
      </c>
      <c r="E313" s="27" t="str">
        <f>ListForDummies!F313</f>
        <v>CO</v>
      </c>
      <c r="F313" s="27">
        <f>IF(ListForDummies!$G313="Interest rate",1,0)</f>
        <v>1</v>
      </c>
      <c r="G313" s="27">
        <f>IF(ListForDummies!$G313="Reserve policy",1,0)</f>
        <v>0</v>
      </c>
      <c r="H313" s="27">
        <f>IF(ISERROR(ListForDummies!$H313),0,IF(ListForDummies!$H313=1,1,0))</f>
        <v>0</v>
      </c>
      <c r="I313" s="27">
        <f>IF(ISERROR(ListForDummies!$I313),0,IF(ListForDummies!$I313=1,1,0))</f>
        <v>0</v>
      </c>
      <c r="J313" s="27">
        <f>IF(ListForDummies!$G313="Lending operations",IF(AND(H313=0,I313=0),1,0),0)</f>
        <v>0</v>
      </c>
      <c r="K313" s="27">
        <f>IF(ListForDummies!$J313=1,1,0)</f>
        <v>0</v>
      </c>
      <c r="L313" s="27">
        <f>IF(ListForDummies!$K313=1,1,0)</f>
        <v>0</v>
      </c>
      <c r="M313" s="27">
        <f>IF(ListForDummies!$G313="Foreign exchange",1,0)</f>
        <v>0</v>
      </c>
      <c r="N313" s="27">
        <f>IF(ListForDummies!$G313="Other",1,0)</f>
        <v>0</v>
      </c>
      <c r="O313" s="27">
        <f>IF(ListForDummies!$V313=1,1,0)</f>
        <v>1</v>
      </c>
    </row>
    <row r="314" spans="1:15" x14ac:dyDescent="0.25">
      <c r="A314" s="27" t="str">
        <f>ListForDummies!A314</f>
        <v>CO-20200327-mon-1</v>
      </c>
      <c r="B314" s="27">
        <f>ListForDummies!B314</f>
        <v>17</v>
      </c>
      <c r="C314" s="27" t="e">
        <f>ListForDummies!C314</f>
        <v>#REF!</v>
      </c>
      <c r="D314" s="29">
        <f>ListForDummies!D314</f>
        <v>44498</v>
      </c>
      <c r="E314" s="27" t="str">
        <f>ListForDummies!F314</f>
        <v>CO</v>
      </c>
      <c r="F314" s="27">
        <f>IF(ListForDummies!$G314="Interest rate",1,0)</f>
        <v>1</v>
      </c>
      <c r="G314" s="27">
        <f>IF(ListForDummies!$G314="Reserve policy",1,0)</f>
        <v>0</v>
      </c>
      <c r="H314" s="27">
        <f>IF(ISERROR(ListForDummies!$H314),0,IF(ListForDummies!$H314=1,1,0))</f>
        <v>0</v>
      </c>
      <c r="I314" s="27">
        <f>IF(ISERROR(ListForDummies!$I314),0,IF(ListForDummies!$I314=1,1,0))</f>
        <v>0</v>
      </c>
      <c r="J314" s="27">
        <f>IF(ListForDummies!$G314="Lending operations",IF(AND(H314=0,I314=0),1,0),0)</f>
        <v>0</v>
      </c>
      <c r="K314" s="27">
        <f>IF(ListForDummies!$J314=1,1,0)</f>
        <v>0</v>
      </c>
      <c r="L314" s="27">
        <f>IF(ListForDummies!$K314=1,1,0)</f>
        <v>0</v>
      </c>
      <c r="M314" s="27">
        <f>IF(ListForDummies!$G314="Foreign exchange",1,0)</f>
        <v>0</v>
      </c>
      <c r="N314" s="27">
        <f>IF(ListForDummies!$G314="Other",1,0)</f>
        <v>0</v>
      </c>
      <c r="O314" s="27">
        <f>IF(ListForDummies!$V314=1,1,0)</f>
        <v>1</v>
      </c>
    </row>
    <row r="315" spans="1:15" x14ac:dyDescent="0.25">
      <c r="A315" s="27" t="str">
        <f>ListForDummies!A315</f>
        <v>CO-20200327-mon-1</v>
      </c>
      <c r="B315" s="27">
        <f>ListForDummies!B315</f>
        <v>18</v>
      </c>
      <c r="C315" s="27" t="e">
        <f>ListForDummies!C315</f>
        <v>#REF!</v>
      </c>
      <c r="D315" s="29">
        <f>ListForDummies!D315</f>
        <v>44547</v>
      </c>
      <c r="E315" s="27" t="str">
        <f>ListForDummies!F315</f>
        <v>CO</v>
      </c>
      <c r="F315" s="27">
        <f>IF(ListForDummies!$G315="Interest rate",1,0)</f>
        <v>1</v>
      </c>
      <c r="G315" s="27">
        <f>IF(ListForDummies!$G315="Reserve policy",1,0)</f>
        <v>0</v>
      </c>
      <c r="H315" s="27">
        <f>IF(ISERROR(ListForDummies!$H315),0,IF(ListForDummies!$H315=1,1,0))</f>
        <v>0</v>
      </c>
      <c r="I315" s="27">
        <f>IF(ISERROR(ListForDummies!$I315),0,IF(ListForDummies!$I315=1,1,0))</f>
        <v>0</v>
      </c>
      <c r="J315" s="27">
        <f>IF(ListForDummies!$G315="Lending operations",IF(AND(H315=0,I315=0),1,0),0)</f>
        <v>0</v>
      </c>
      <c r="K315" s="27">
        <f>IF(ListForDummies!$J315=1,1,0)</f>
        <v>0</v>
      </c>
      <c r="L315" s="27">
        <f>IF(ListForDummies!$K315=1,1,0)</f>
        <v>0</v>
      </c>
      <c r="M315" s="27">
        <f>IF(ListForDummies!$G315="Foreign exchange",1,0)</f>
        <v>0</v>
      </c>
      <c r="N315" s="27">
        <f>IF(ListForDummies!$G315="Other",1,0)</f>
        <v>0</v>
      </c>
      <c r="O315" s="27">
        <f>IF(ListForDummies!$V315=1,1,0)</f>
        <v>1</v>
      </c>
    </row>
    <row r="316" spans="1:15" x14ac:dyDescent="0.25">
      <c r="A316" s="27" t="str">
        <f>ListForDummies!A316</f>
        <v>CZ-20200316-mon-1</v>
      </c>
      <c r="B316" s="27">
        <f>ListForDummies!B316</f>
        <v>1</v>
      </c>
      <c r="C316" s="27" t="e">
        <f>ListForDummies!C316</f>
        <v>#REF!</v>
      </c>
      <c r="D316" s="29">
        <f>ListForDummies!D316</f>
        <v>43906</v>
      </c>
      <c r="E316" s="27" t="str">
        <f>ListForDummies!F316</f>
        <v>CZ</v>
      </c>
      <c r="F316" s="27">
        <f>IF(ListForDummies!$G316="Interest rate",1,0)</f>
        <v>0</v>
      </c>
      <c r="G316" s="27">
        <f>IF(ListForDummies!$G316="Reserve policy",1,0)</f>
        <v>0</v>
      </c>
      <c r="H316" s="27">
        <f>IF(ISERROR(ListForDummies!$H316),0,IF(ListForDummies!$H316=1,1,0))</f>
        <v>0</v>
      </c>
      <c r="I316" s="27">
        <f>IF(ISERROR(ListForDummies!$I316),0,IF(ListForDummies!$I316=1,1,0))</f>
        <v>0</v>
      </c>
      <c r="J316" s="27">
        <f>IF(ListForDummies!$G316="Lending operations",IF(AND(H316=0,I316=0),1,0),0)</f>
        <v>0</v>
      </c>
      <c r="K316" s="27">
        <f>IF(ListForDummies!$J316=1,1,0)</f>
        <v>0</v>
      </c>
      <c r="L316" s="27">
        <f>IF(ListForDummies!$K316=1,1,0)</f>
        <v>0</v>
      </c>
      <c r="M316" s="27">
        <f>IF(ListForDummies!$G316="Foreign exchange",1,0)</f>
        <v>1</v>
      </c>
      <c r="N316" s="27">
        <f>IF(ListForDummies!$G316="Other",1,0)</f>
        <v>0</v>
      </c>
      <c r="O316" s="27">
        <f>IF(ListForDummies!$V316=1,1,0)</f>
        <v>0</v>
      </c>
    </row>
    <row r="317" spans="1:15" x14ac:dyDescent="0.25">
      <c r="A317" s="27" t="str">
        <f>ListForDummies!A317</f>
        <v>CZ-20200316-mon-2</v>
      </c>
      <c r="B317" s="27">
        <f>ListForDummies!B317</f>
        <v>1</v>
      </c>
      <c r="C317" s="27" t="e">
        <f>ListForDummies!C317</f>
        <v>#REF!</v>
      </c>
      <c r="D317" s="29">
        <f>ListForDummies!D317</f>
        <v>43906</v>
      </c>
      <c r="E317" s="27" t="str">
        <f>ListForDummies!F317</f>
        <v>CZ</v>
      </c>
      <c r="F317" s="27">
        <f>IF(ListForDummies!$G317="Interest rate",1,0)</f>
        <v>0</v>
      </c>
      <c r="G317" s="27">
        <f>IF(ListForDummies!$G317="Reserve policy",1,0)</f>
        <v>0</v>
      </c>
      <c r="H317" s="27">
        <f>IF(ISERROR(ListForDummies!$H317),0,IF(ListForDummies!$H317=1,1,0))</f>
        <v>0</v>
      </c>
      <c r="I317" s="27">
        <f>IF(ISERROR(ListForDummies!$I317),0,IF(ListForDummies!$I317=1,1,0))</f>
        <v>0</v>
      </c>
      <c r="J317" s="27">
        <f>IF(ListForDummies!$G317="Lending operations",IF(AND(H317=0,I317=0),1,0),0)</f>
        <v>1</v>
      </c>
      <c r="K317" s="27">
        <f>IF(ListForDummies!$J317=1,1,0)</f>
        <v>0</v>
      </c>
      <c r="L317" s="27">
        <f>IF(ListForDummies!$K317=1,1,0)</f>
        <v>0</v>
      </c>
      <c r="M317" s="27">
        <f>IF(ListForDummies!$G317="Foreign exchange",1,0)</f>
        <v>0</v>
      </c>
      <c r="N317" s="27">
        <f>IF(ListForDummies!$G317="Other",1,0)</f>
        <v>0</v>
      </c>
      <c r="O317" s="27">
        <f>IF(ListForDummies!$V317=1,1,0)</f>
        <v>0</v>
      </c>
    </row>
    <row r="318" spans="1:15" x14ac:dyDescent="0.25">
      <c r="A318" s="27" t="str">
        <f>ListForDummies!A318</f>
        <v>CZ-20200316-mon-3</v>
      </c>
      <c r="B318" s="27">
        <f>ListForDummies!B318</f>
        <v>1</v>
      </c>
      <c r="C318" s="27" t="e">
        <f>ListForDummies!C318</f>
        <v>#REF!</v>
      </c>
      <c r="D318" s="29">
        <f>ListForDummies!D318</f>
        <v>43906</v>
      </c>
      <c r="E318" s="27" t="str">
        <f>ListForDummies!F318</f>
        <v>CZ</v>
      </c>
      <c r="F318" s="27">
        <f>IF(ListForDummies!$G318="Interest rate",1,0)</f>
        <v>1</v>
      </c>
      <c r="G318" s="27">
        <f>IF(ListForDummies!$G318="Reserve policy",1,0)</f>
        <v>0</v>
      </c>
      <c r="H318" s="27">
        <f>IF(ISERROR(ListForDummies!$H318),0,IF(ListForDummies!$H318=1,1,0))</f>
        <v>0</v>
      </c>
      <c r="I318" s="27">
        <f>IF(ISERROR(ListForDummies!$I318),0,IF(ListForDummies!$I318=1,1,0))</f>
        <v>0</v>
      </c>
      <c r="J318" s="27">
        <f>IF(ListForDummies!$G318="Lending operations",IF(AND(H318=0,I318=0),1,0),0)</f>
        <v>0</v>
      </c>
      <c r="K318" s="27">
        <f>IF(ListForDummies!$J318=1,1,0)</f>
        <v>0</v>
      </c>
      <c r="L318" s="27">
        <f>IF(ListForDummies!$K318=1,1,0)</f>
        <v>0</v>
      </c>
      <c r="M318" s="27">
        <f>IF(ListForDummies!$G318="Foreign exchange",1,0)</f>
        <v>0</v>
      </c>
      <c r="N318" s="27">
        <f>IF(ListForDummies!$G318="Other",1,0)</f>
        <v>0</v>
      </c>
      <c r="O318" s="27">
        <f>IF(ListForDummies!$V318=1,1,0)</f>
        <v>0</v>
      </c>
    </row>
    <row r="319" spans="1:15" x14ac:dyDescent="0.25">
      <c r="A319" s="27" t="str">
        <f>ListForDummies!A319</f>
        <v>CZ-20200316-mon-3</v>
      </c>
      <c r="B319" s="27">
        <f>ListForDummies!B319</f>
        <v>2</v>
      </c>
      <c r="C319" s="27" t="e">
        <f>ListForDummies!C319</f>
        <v>#REF!</v>
      </c>
      <c r="D319" s="29">
        <f>ListForDummies!D319</f>
        <v>43916</v>
      </c>
      <c r="E319" s="27" t="str">
        <f>ListForDummies!F319</f>
        <v>CZ</v>
      </c>
      <c r="F319" s="27">
        <f>IF(ListForDummies!$G319="Interest rate",1,0)</f>
        <v>1</v>
      </c>
      <c r="G319" s="27">
        <f>IF(ListForDummies!$G319="Reserve policy",1,0)</f>
        <v>0</v>
      </c>
      <c r="H319" s="27">
        <f>IF(ISERROR(ListForDummies!$H319),0,IF(ListForDummies!$H319=1,1,0))</f>
        <v>0</v>
      </c>
      <c r="I319" s="27">
        <f>IF(ISERROR(ListForDummies!$I319),0,IF(ListForDummies!$I319=1,1,0))</f>
        <v>0</v>
      </c>
      <c r="J319" s="27">
        <f>IF(ListForDummies!$G319="Lending operations",IF(AND(H319=0,I319=0),1,0),0)</f>
        <v>0</v>
      </c>
      <c r="K319" s="27">
        <f>IF(ListForDummies!$J319=1,1,0)</f>
        <v>0</v>
      </c>
      <c r="L319" s="27">
        <f>IF(ListForDummies!$K319=1,1,0)</f>
        <v>0</v>
      </c>
      <c r="M319" s="27">
        <f>IF(ListForDummies!$G319="Foreign exchange",1,0)</f>
        <v>0</v>
      </c>
      <c r="N319" s="27">
        <f>IF(ListForDummies!$G319="Other",1,0)</f>
        <v>0</v>
      </c>
      <c r="O319" s="27">
        <f>IF(ListForDummies!$V319=1,1,0)</f>
        <v>0</v>
      </c>
    </row>
    <row r="320" spans="1:15" x14ac:dyDescent="0.25">
      <c r="A320" s="27" t="str">
        <f>ListForDummies!A320</f>
        <v>CZ-20200408-mon-1</v>
      </c>
      <c r="B320" s="27">
        <f>ListForDummies!B320</f>
        <v>1</v>
      </c>
      <c r="C320" s="27" t="e">
        <f>ListForDummies!C320</f>
        <v>#REF!</v>
      </c>
      <c r="D320" s="29">
        <f>ListForDummies!D320</f>
        <v>43929</v>
      </c>
      <c r="E320" s="27" t="str">
        <f>ListForDummies!F320</f>
        <v>CZ</v>
      </c>
      <c r="F320" s="27">
        <f>IF(ListForDummies!$G320="Interest rate",1,0)</f>
        <v>0</v>
      </c>
      <c r="G320" s="27">
        <f>IF(ListForDummies!$G320="Reserve policy",1,0)</f>
        <v>0</v>
      </c>
      <c r="H320" s="27">
        <f>IF(ISERROR(ListForDummies!$H320),0,IF(ListForDummies!$H320=1,1,0))</f>
        <v>0</v>
      </c>
      <c r="I320" s="27">
        <f>IF(ISERROR(ListForDummies!$I320),0,IF(ListForDummies!$I320=1,1,0))</f>
        <v>0</v>
      </c>
      <c r="J320" s="27">
        <f>IF(ListForDummies!$G320="Lending operations",IF(AND(H320=0,I320=0),1,0),0)</f>
        <v>0</v>
      </c>
      <c r="K320" s="27">
        <f>IF(ListForDummies!$J320=1,1,0)</f>
        <v>0</v>
      </c>
      <c r="L320" s="27">
        <f>IF(ListForDummies!$K320=1,1,0)</f>
        <v>0</v>
      </c>
      <c r="M320" s="27">
        <f>IF(ListForDummies!$G320="Foreign exchange",1,0)</f>
        <v>0</v>
      </c>
      <c r="N320" s="27">
        <f>IF(ListForDummies!$G320="Other",1,0)</f>
        <v>1</v>
      </c>
      <c r="O320" s="27">
        <f>IF(ListForDummies!$V320=1,1,0)</f>
        <v>0</v>
      </c>
    </row>
    <row r="321" spans="1:15" x14ac:dyDescent="0.25">
      <c r="A321" s="27" t="str">
        <f>ListForDummies!A321</f>
        <v>CZ-20200316-mon-2</v>
      </c>
      <c r="B321" s="27">
        <f>ListForDummies!B321</f>
        <v>2</v>
      </c>
      <c r="C321" s="27" t="e">
        <f>ListForDummies!C321</f>
        <v>#REF!</v>
      </c>
      <c r="D321" s="29">
        <f>ListForDummies!D321</f>
        <v>43958</v>
      </c>
      <c r="E321" s="27" t="str">
        <f>ListForDummies!F321</f>
        <v>CZ</v>
      </c>
      <c r="F321" s="27">
        <f>IF(ListForDummies!$G321="Interest rate",1,0)</f>
        <v>0</v>
      </c>
      <c r="G321" s="27">
        <f>IF(ListForDummies!$G321="Reserve policy",1,0)</f>
        <v>0</v>
      </c>
      <c r="H321" s="27">
        <f>IF(ISERROR(ListForDummies!$H321),0,IF(ListForDummies!$H321=1,1,0))</f>
        <v>0</v>
      </c>
      <c r="I321" s="27">
        <f>IF(ISERROR(ListForDummies!$I321),0,IF(ListForDummies!$I321=1,1,0))</f>
        <v>0</v>
      </c>
      <c r="J321" s="27">
        <f>IF(ListForDummies!$G321="Lending operations",IF(AND(H321=0,I321=0),1,0),0)</f>
        <v>1</v>
      </c>
      <c r="K321" s="27">
        <f>IF(ListForDummies!$J321=1,1,0)</f>
        <v>0</v>
      </c>
      <c r="L321" s="27">
        <f>IF(ListForDummies!$K321=1,1,0)</f>
        <v>0</v>
      </c>
      <c r="M321" s="27">
        <f>IF(ListForDummies!$G321="Foreign exchange",1,0)</f>
        <v>0</v>
      </c>
      <c r="N321" s="27">
        <f>IF(ListForDummies!$G321="Other",1,0)</f>
        <v>0</v>
      </c>
      <c r="O321" s="27">
        <f>IF(ListForDummies!$V321=1,1,0)</f>
        <v>0</v>
      </c>
    </row>
    <row r="322" spans="1:15" x14ac:dyDescent="0.25">
      <c r="A322" s="27" t="str">
        <f>ListForDummies!A322</f>
        <v>CZ-20200316-mon-3</v>
      </c>
      <c r="B322" s="27">
        <f>ListForDummies!B322</f>
        <v>3</v>
      </c>
      <c r="C322" s="27" t="e">
        <f>ListForDummies!C322</f>
        <v>#REF!</v>
      </c>
      <c r="D322" s="29">
        <f>ListForDummies!D322</f>
        <v>43958</v>
      </c>
      <c r="E322" s="27" t="str">
        <f>ListForDummies!F322</f>
        <v>CZ</v>
      </c>
      <c r="F322" s="27">
        <f>IF(ListForDummies!$G322="Interest rate",1,0)</f>
        <v>1</v>
      </c>
      <c r="G322" s="27">
        <f>IF(ListForDummies!$G322="Reserve policy",1,0)</f>
        <v>0</v>
      </c>
      <c r="H322" s="27">
        <f>IF(ISERROR(ListForDummies!$H322),0,IF(ListForDummies!$H322=1,1,0))</f>
        <v>0</v>
      </c>
      <c r="I322" s="27">
        <f>IF(ISERROR(ListForDummies!$I322),0,IF(ListForDummies!$I322=1,1,0))</f>
        <v>0</v>
      </c>
      <c r="J322" s="27">
        <f>IF(ListForDummies!$G322="Lending operations",IF(AND(H322=0,I322=0),1,0),0)</f>
        <v>0</v>
      </c>
      <c r="K322" s="27">
        <f>IF(ListForDummies!$J322=1,1,0)</f>
        <v>0</v>
      </c>
      <c r="L322" s="27">
        <f>IF(ListForDummies!$K322=1,1,0)</f>
        <v>0</v>
      </c>
      <c r="M322" s="27">
        <f>IF(ListForDummies!$G322="Foreign exchange",1,0)</f>
        <v>0</v>
      </c>
      <c r="N322" s="27">
        <f>IF(ListForDummies!$G322="Other",1,0)</f>
        <v>0</v>
      </c>
      <c r="O322" s="27">
        <f>IF(ListForDummies!$V322=1,1,0)</f>
        <v>0</v>
      </c>
    </row>
    <row r="323" spans="1:15" x14ac:dyDescent="0.25">
      <c r="A323" s="27" t="str">
        <f>ListForDummies!A323</f>
        <v>CZ-20200316-mon-3</v>
      </c>
      <c r="B323" s="27">
        <f>ListForDummies!B323</f>
        <v>4</v>
      </c>
      <c r="C323" s="27" t="e">
        <f>ListForDummies!C323</f>
        <v>#REF!</v>
      </c>
      <c r="D323" s="29">
        <f>ListForDummies!D323</f>
        <v>44006</v>
      </c>
      <c r="E323" s="27" t="str">
        <f>ListForDummies!F323</f>
        <v>CZ</v>
      </c>
      <c r="F323" s="27">
        <f>IF(ListForDummies!$G323="Interest rate",1,0)</f>
        <v>1</v>
      </c>
      <c r="G323" s="27">
        <f>IF(ListForDummies!$G323="Reserve policy",1,0)</f>
        <v>0</v>
      </c>
      <c r="H323" s="27">
        <f>IF(ISERROR(ListForDummies!$H323),0,IF(ListForDummies!$H323=1,1,0))</f>
        <v>0</v>
      </c>
      <c r="I323" s="27">
        <f>IF(ISERROR(ListForDummies!$I323),0,IF(ListForDummies!$I323=1,1,0))</f>
        <v>0</v>
      </c>
      <c r="J323" s="27">
        <f>IF(ListForDummies!$G323="Lending operations",IF(AND(H323=0,I323=0),1,0),0)</f>
        <v>0</v>
      </c>
      <c r="K323" s="27">
        <f>IF(ListForDummies!$J323=1,1,0)</f>
        <v>0</v>
      </c>
      <c r="L323" s="27">
        <f>IF(ListForDummies!$K323=1,1,0)</f>
        <v>0</v>
      </c>
      <c r="M323" s="27">
        <f>IF(ListForDummies!$G323="Foreign exchange",1,0)</f>
        <v>0</v>
      </c>
      <c r="N323" s="27">
        <f>IF(ListForDummies!$G323="Other",1,0)</f>
        <v>0</v>
      </c>
      <c r="O323" s="27">
        <f>IF(ListForDummies!$V323=1,1,0)</f>
        <v>0</v>
      </c>
    </row>
    <row r="324" spans="1:15" x14ac:dyDescent="0.25">
      <c r="A324" s="27" t="str">
        <f>ListForDummies!A324</f>
        <v>CZ-20200316-mon-3</v>
      </c>
      <c r="B324" s="27">
        <f>ListForDummies!B324</f>
        <v>5</v>
      </c>
      <c r="C324" s="27" t="e">
        <f>ListForDummies!C324</f>
        <v>#REF!</v>
      </c>
      <c r="D324" s="29">
        <f>ListForDummies!D324</f>
        <v>44049</v>
      </c>
      <c r="E324" s="27" t="str">
        <f>ListForDummies!F324</f>
        <v>CZ</v>
      </c>
      <c r="F324" s="27">
        <f>IF(ListForDummies!$G324="Interest rate",1,0)</f>
        <v>1</v>
      </c>
      <c r="G324" s="27">
        <f>IF(ListForDummies!$G324="Reserve policy",1,0)</f>
        <v>0</v>
      </c>
      <c r="H324" s="27">
        <f>IF(ISERROR(ListForDummies!$H324),0,IF(ListForDummies!$H324=1,1,0))</f>
        <v>0</v>
      </c>
      <c r="I324" s="27">
        <f>IF(ISERROR(ListForDummies!$I324),0,IF(ListForDummies!$I324=1,1,0))</f>
        <v>0</v>
      </c>
      <c r="J324" s="27">
        <f>IF(ListForDummies!$G324="Lending operations",IF(AND(H324=0,I324=0),1,0),0)</f>
        <v>0</v>
      </c>
      <c r="K324" s="27">
        <f>IF(ListForDummies!$J324=1,1,0)</f>
        <v>0</v>
      </c>
      <c r="L324" s="27">
        <f>IF(ListForDummies!$K324=1,1,0)</f>
        <v>0</v>
      </c>
      <c r="M324" s="27">
        <f>IF(ListForDummies!$G324="Foreign exchange",1,0)</f>
        <v>0</v>
      </c>
      <c r="N324" s="27">
        <f>IF(ListForDummies!$G324="Other",1,0)</f>
        <v>0</v>
      </c>
      <c r="O324" s="27">
        <f>IF(ListForDummies!$V324=1,1,0)</f>
        <v>0</v>
      </c>
    </row>
    <row r="325" spans="1:15" x14ac:dyDescent="0.25">
      <c r="A325" s="27" t="str">
        <f>ListForDummies!A325</f>
        <v>CZ-20200316-mon-3</v>
      </c>
      <c r="B325" s="27">
        <f>ListForDummies!B325</f>
        <v>6</v>
      </c>
      <c r="C325" s="27" t="e">
        <f>ListForDummies!C325</f>
        <v>#REF!</v>
      </c>
      <c r="D325" s="29">
        <f>ListForDummies!D325</f>
        <v>44097</v>
      </c>
      <c r="E325" s="27" t="str">
        <f>ListForDummies!F325</f>
        <v>CZ</v>
      </c>
      <c r="F325" s="27">
        <f>IF(ListForDummies!$G325="Interest rate",1,0)</f>
        <v>1</v>
      </c>
      <c r="G325" s="27">
        <f>IF(ListForDummies!$G325="Reserve policy",1,0)</f>
        <v>0</v>
      </c>
      <c r="H325" s="27">
        <f>IF(ISERROR(ListForDummies!$H325),0,IF(ListForDummies!$H325=1,1,0))</f>
        <v>0</v>
      </c>
      <c r="I325" s="27">
        <f>IF(ISERROR(ListForDummies!$I325),0,IF(ListForDummies!$I325=1,1,0))</f>
        <v>0</v>
      </c>
      <c r="J325" s="27">
        <f>IF(ListForDummies!$G325="Lending operations",IF(AND(H325=0,I325=0),1,0),0)</f>
        <v>0</v>
      </c>
      <c r="K325" s="27">
        <f>IF(ListForDummies!$J325=1,1,0)</f>
        <v>0</v>
      </c>
      <c r="L325" s="27">
        <f>IF(ListForDummies!$K325=1,1,0)</f>
        <v>0</v>
      </c>
      <c r="M325" s="27">
        <f>IF(ListForDummies!$G325="Foreign exchange",1,0)</f>
        <v>0</v>
      </c>
      <c r="N325" s="27">
        <f>IF(ListForDummies!$G325="Other",1,0)</f>
        <v>0</v>
      </c>
      <c r="O325" s="27">
        <f>IF(ListForDummies!$V325=1,1,0)</f>
        <v>0</v>
      </c>
    </row>
    <row r="326" spans="1:15" x14ac:dyDescent="0.25">
      <c r="A326" s="27" t="str">
        <f>ListForDummies!A326</f>
        <v>CZ-20200316-mon-3</v>
      </c>
      <c r="B326" s="27">
        <f>ListForDummies!B326</f>
        <v>7</v>
      </c>
      <c r="C326" s="27" t="e">
        <f>ListForDummies!C326</f>
        <v>#REF!</v>
      </c>
      <c r="D326" s="29">
        <f>ListForDummies!D326</f>
        <v>44140</v>
      </c>
      <c r="E326" s="27" t="str">
        <f>ListForDummies!F326</f>
        <v>CZ</v>
      </c>
      <c r="F326" s="27">
        <f>IF(ListForDummies!$G326="Interest rate",1,0)</f>
        <v>1</v>
      </c>
      <c r="G326" s="27">
        <f>IF(ListForDummies!$G326="Reserve policy",1,0)</f>
        <v>0</v>
      </c>
      <c r="H326" s="27">
        <f>IF(ISERROR(ListForDummies!$H326),0,IF(ListForDummies!$H326=1,1,0))</f>
        <v>0</v>
      </c>
      <c r="I326" s="27">
        <f>IF(ISERROR(ListForDummies!$I326),0,IF(ListForDummies!$I326=1,1,0))</f>
        <v>0</v>
      </c>
      <c r="J326" s="27">
        <f>IF(ListForDummies!$G326="Lending operations",IF(AND(H326=0,I326=0),1,0),0)</f>
        <v>0</v>
      </c>
      <c r="K326" s="27">
        <f>IF(ListForDummies!$J326=1,1,0)</f>
        <v>0</v>
      </c>
      <c r="L326" s="27">
        <f>IF(ListForDummies!$K326=1,1,0)</f>
        <v>0</v>
      </c>
      <c r="M326" s="27">
        <f>IF(ListForDummies!$G326="Foreign exchange",1,0)</f>
        <v>0</v>
      </c>
      <c r="N326" s="27">
        <f>IF(ListForDummies!$G326="Other",1,0)</f>
        <v>0</v>
      </c>
      <c r="O326" s="27">
        <f>IF(ListForDummies!$V326=1,1,0)</f>
        <v>0</v>
      </c>
    </row>
    <row r="327" spans="1:15" x14ac:dyDescent="0.25">
      <c r="A327" s="27" t="str">
        <f>ListForDummies!A327</f>
        <v>CZ-20200316-mon-3</v>
      </c>
      <c r="B327" s="27">
        <f>ListForDummies!B327</f>
        <v>8</v>
      </c>
      <c r="C327" s="27" t="e">
        <f>ListForDummies!C327</f>
        <v>#REF!</v>
      </c>
      <c r="D327" s="29">
        <f>ListForDummies!D327</f>
        <v>44182</v>
      </c>
      <c r="E327" s="27" t="str">
        <f>ListForDummies!F327</f>
        <v>CZ</v>
      </c>
      <c r="F327" s="27">
        <f>IF(ListForDummies!$G327="Interest rate",1,0)</f>
        <v>1</v>
      </c>
      <c r="G327" s="27">
        <f>IF(ListForDummies!$G327="Reserve policy",1,0)</f>
        <v>0</v>
      </c>
      <c r="H327" s="27">
        <f>IF(ISERROR(ListForDummies!$H327),0,IF(ListForDummies!$H327=1,1,0))</f>
        <v>0</v>
      </c>
      <c r="I327" s="27">
        <f>IF(ISERROR(ListForDummies!$I327),0,IF(ListForDummies!$I327=1,1,0))</f>
        <v>0</v>
      </c>
      <c r="J327" s="27">
        <f>IF(ListForDummies!$G327="Lending operations",IF(AND(H327=0,I327=0),1,0),0)</f>
        <v>0</v>
      </c>
      <c r="K327" s="27">
        <f>IF(ListForDummies!$J327=1,1,0)</f>
        <v>0</v>
      </c>
      <c r="L327" s="27">
        <f>IF(ListForDummies!$K327=1,1,0)</f>
        <v>0</v>
      </c>
      <c r="M327" s="27">
        <f>IF(ListForDummies!$G327="Foreign exchange",1,0)</f>
        <v>0</v>
      </c>
      <c r="N327" s="27">
        <f>IF(ListForDummies!$G327="Other",1,0)</f>
        <v>0</v>
      </c>
      <c r="O327" s="27">
        <f>IF(ListForDummies!$V327=1,1,0)</f>
        <v>0</v>
      </c>
    </row>
    <row r="328" spans="1:15" x14ac:dyDescent="0.25">
      <c r="A328" s="27" t="str">
        <f>ListForDummies!A328</f>
        <v>CZ-20200316-mon-3</v>
      </c>
      <c r="B328" s="27">
        <f>ListForDummies!B328</f>
        <v>9</v>
      </c>
      <c r="C328" s="27" t="e">
        <f>ListForDummies!C328</f>
        <v>#REF!</v>
      </c>
      <c r="D328" s="29">
        <f>ListForDummies!D328</f>
        <v>44231</v>
      </c>
      <c r="E328" s="27" t="str">
        <f>ListForDummies!F328</f>
        <v>CZ</v>
      </c>
      <c r="F328" s="27">
        <f>IF(ListForDummies!$G328="Interest rate",1,0)</f>
        <v>1</v>
      </c>
      <c r="G328" s="27">
        <f>IF(ListForDummies!$G328="Reserve policy",1,0)</f>
        <v>0</v>
      </c>
      <c r="H328" s="27">
        <f>IF(ISERROR(ListForDummies!$H328),0,IF(ListForDummies!$H328=1,1,0))</f>
        <v>0</v>
      </c>
      <c r="I328" s="27">
        <f>IF(ISERROR(ListForDummies!$I328),0,IF(ListForDummies!$I328=1,1,0))</f>
        <v>0</v>
      </c>
      <c r="J328" s="27">
        <f>IF(ListForDummies!$G328="Lending operations",IF(AND(H328=0,I328=0),1,0),0)</f>
        <v>0</v>
      </c>
      <c r="K328" s="27">
        <f>IF(ListForDummies!$J328=1,1,0)</f>
        <v>0</v>
      </c>
      <c r="L328" s="27">
        <f>IF(ListForDummies!$K328=1,1,0)</f>
        <v>0</v>
      </c>
      <c r="M328" s="27">
        <f>IF(ListForDummies!$G328="Foreign exchange",1,0)</f>
        <v>0</v>
      </c>
      <c r="N328" s="27">
        <f>IF(ListForDummies!$G328="Other",1,0)</f>
        <v>0</v>
      </c>
      <c r="O328" s="27">
        <f>IF(ListForDummies!$V328=1,1,0)</f>
        <v>0</v>
      </c>
    </row>
    <row r="329" spans="1:15" x14ac:dyDescent="0.25">
      <c r="A329" s="27" t="str">
        <f>ListForDummies!A329</f>
        <v>CZ-20200316-mon-3</v>
      </c>
      <c r="B329" s="27">
        <f>ListForDummies!B329</f>
        <v>10</v>
      </c>
      <c r="C329" s="27" t="e">
        <f>ListForDummies!C329</f>
        <v>#REF!</v>
      </c>
      <c r="D329" s="29">
        <f>ListForDummies!D329</f>
        <v>44279</v>
      </c>
      <c r="E329" s="27" t="str">
        <f>ListForDummies!F329</f>
        <v>CZ</v>
      </c>
      <c r="F329" s="27">
        <f>IF(ListForDummies!$G329="Interest rate",1,0)</f>
        <v>1</v>
      </c>
      <c r="G329" s="27">
        <f>IF(ListForDummies!$G329="Reserve policy",1,0)</f>
        <v>0</v>
      </c>
      <c r="H329" s="27">
        <f>IF(ISERROR(ListForDummies!$H329),0,IF(ListForDummies!$H329=1,1,0))</f>
        <v>0</v>
      </c>
      <c r="I329" s="27">
        <f>IF(ISERROR(ListForDummies!$I329),0,IF(ListForDummies!$I329=1,1,0))</f>
        <v>0</v>
      </c>
      <c r="J329" s="27">
        <f>IF(ListForDummies!$G329="Lending operations",IF(AND(H329=0,I329=0),1,0),0)</f>
        <v>0</v>
      </c>
      <c r="K329" s="27">
        <f>IF(ListForDummies!$J329=1,1,0)</f>
        <v>0</v>
      </c>
      <c r="L329" s="27">
        <f>IF(ListForDummies!$K329=1,1,0)</f>
        <v>0</v>
      </c>
      <c r="M329" s="27">
        <f>IF(ListForDummies!$G329="Foreign exchange",1,0)</f>
        <v>0</v>
      </c>
      <c r="N329" s="27">
        <f>IF(ListForDummies!$G329="Other",1,0)</f>
        <v>0</v>
      </c>
      <c r="O329" s="27">
        <f>IF(ListForDummies!$V329=1,1,0)</f>
        <v>0</v>
      </c>
    </row>
    <row r="330" spans="1:15" x14ac:dyDescent="0.25">
      <c r="A330" s="27" t="str">
        <f>ListForDummies!A330</f>
        <v>CZ-20210324-mon-1</v>
      </c>
      <c r="B330" s="27">
        <f>ListForDummies!B330</f>
        <v>1</v>
      </c>
      <c r="C330" s="27" t="e">
        <f>ListForDummies!C330</f>
        <v>#REF!</v>
      </c>
      <c r="D330" s="29">
        <f>ListForDummies!D330</f>
        <v>44279</v>
      </c>
      <c r="E330" s="27" t="str">
        <f>ListForDummies!F330</f>
        <v>CZ</v>
      </c>
      <c r="F330" s="27">
        <f>IF(ListForDummies!$G330="Interest rate",1,0)</f>
        <v>0</v>
      </c>
      <c r="G330" s="27">
        <f>IF(ListForDummies!$G330="Reserve policy",1,0)</f>
        <v>0</v>
      </c>
      <c r="H330" s="27">
        <f>IF(ISERROR(ListForDummies!$H330),0,IF(ListForDummies!$H330=1,1,0))</f>
        <v>0</v>
      </c>
      <c r="I330" s="27">
        <f>IF(ISERROR(ListForDummies!$I330),0,IF(ListForDummies!$I330=1,1,0))</f>
        <v>0</v>
      </c>
      <c r="J330" s="27">
        <f>IF(ListForDummies!$G330="Lending operations",IF(AND(H330=0,I330=0),1,0),0)</f>
        <v>0</v>
      </c>
      <c r="K330" s="27">
        <f>IF(ListForDummies!$J330=1,1,0)</f>
        <v>0</v>
      </c>
      <c r="L330" s="27">
        <f>IF(ListForDummies!$K330=1,1,0)</f>
        <v>0</v>
      </c>
      <c r="M330" s="27">
        <f>IF(ListForDummies!$G330="Foreign exchange",1,0)</f>
        <v>0</v>
      </c>
      <c r="N330" s="27">
        <f>IF(ListForDummies!$G330="Other",1,0)</f>
        <v>1</v>
      </c>
      <c r="O330" s="27">
        <f>IF(ListForDummies!$V330=1,1,0)</f>
        <v>0</v>
      </c>
    </row>
    <row r="331" spans="1:15" x14ac:dyDescent="0.25">
      <c r="A331" s="27" t="str">
        <f>ListForDummies!A331</f>
        <v>CZ-20200316-mon-3</v>
      </c>
      <c r="B331" s="27">
        <f>ListForDummies!B331</f>
        <v>11</v>
      </c>
      <c r="C331" s="27" t="e">
        <f>ListForDummies!C331</f>
        <v>#REF!</v>
      </c>
      <c r="D331" s="29">
        <f>ListForDummies!D331</f>
        <v>44322</v>
      </c>
      <c r="E331" s="27" t="str">
        <f>ListForDummies!F331</f>
        <v>CZ</v>
      </c>
      <c r="F331" s="27">
        <f>IF(ListForDummies!$G331="Interest rate",1,0)</f>
        <v>1</v>
      </c>
      <c r="G331" s="27">
        <f>IF(ListForDummies!$G331="Reserve policy",1,0)</f>
        <v>0</v>
      </c>
      <c r="H331" s="27">
        <f>IF(ISERROR(ListForDummies!$H331),0,IF(ListForDummies!$H331=1,1,0))</f>
        <v>0</v>
      </c>
      <c r="I331" s="27">
        <f>IF(ISERROR(ListForDummies!$I331),0,IF(ListForDummies!$I331=1,1,0))</f>
        <v>0</v>
      </c>
      <c r="J331" s="27">
        <f>IF(ListForDummies!$G331="Lending operations",IF(AND(H331=0,I331=0),1,0),0)</f>
        <v>0</v>
      </c>
      <c r="K331" s="27">
        <f>IF(ListForDummies!$J331=1,1,0)</f>
        <v>0</v>
      </c>
      <c r="L331" s="27">
        <f>IF(ListForDummies!$K331=1,1,0)</f>
        <v>0</v>
      </c>
      <c r="M331" s="27">
        <f>IF(ListForDummies!$G331="Foreign exchange",1,0)</f>
        <v>0</v>
      </c>
      <c r="N331" s="27">
        <f>IF(ListForDummies!$G331="Other",1,0)</f>
        <v>0</v>
      </c>
      <c r="O331" s="27">
        <f>IF(ListForDummies!$V331=1,1,0)</f>
        <v>0</v>
      </c>
    </row>
    <row r="332" spans="1:15" x14ac:dyDescent="0.25">
      <c r="A332" s="27" t="str">
        <f>ListForDummies!A332</f>
        <v>CZ-20200316-mon-2</v>
      </c>
      <c r="B332" s="27">
        <f>ListForDummies!B332</f>
        <v>3</v>
      </c>
      <c r="C332" s="27" t="e">
        <f>ListForDummies!C332</f>
        <v>#REF!</v>
      </c>
      <c r="D332" s="29">
        <f>ListForDummies!D332</f>
        <v>44322</v>
      </c>
      <c r="E332" s="27" t="str">
        <f>ListForDummies!F332</f>
        <v>CZ</v>
      </c>
      <c r="F332" s="27">
        <f>IF(ListForDummies!$G332="Interest rate",1,0)</f>
        <v>0</v>
      </c>
      <c r="G332" s="27">
        <f>IF(ListForDummies!$G332="Reserve policy",1,0)</f>
        <v>0</v>
      </c>
      <c r="H332" s="27">
        <f>IF(ISERROR(ListForDummies!$H332),0,IF(ListForDummies!$H332=1,1,0))</f>
        <v>0</v>
      </c>
      <c r="I332" s="27">
        <f>IF(ISERROR(ListForDummies!$I332),0,IF(ListForDummies!$I332=1,1,0))</f>
        <v>0</v>
      </c>
      <c r="J332" s="27">
        <f>IF(ListForDummies!$G332="Lending operations",IF(AND(H332=0,I332=0),1,0),0)</f>
        <v>1</v>
      </c>
      <c r="K332" s="27">
        <f>IF(ListForDummies!$J332=1,1,0)</f>
        <v>0</v>
      </c>
      <c r="L332" s="27">
        <f>IF(ListForDummies!$K332=1,1,0)</f>
        <v>0</v>
      </c>
      <c r="M332" s="27">
        <f>IF(ListForDummies!$G332="Foreign exchange",1,0)</f>
        <v>0</v>
      </c>
      <c r="N332" s="27">
        <f>IF(ListForDummies!$G332="Other",1,0)</f>
        <v>0</v>
      </c>
      <c r="O332" s="27">
        <f>IF(ListForDummies!$V332=1,1,0)</f>
        <v>1</v>
      </c>
    </row>
    <row r="333" spans="1:15" x14ac:dyDescent="0.25">
      <c r="A333" s="27" t="str">
        <f>ListForDummies!A333</f>
        <v>CZ-20200316-mon-3</v>
      </c>
      <c r="B333" s="27">
        <f>ListForDummies!B333</f>
        <v>12</v>
      </c>
      <c r="C333" s="27" t="e">
        <f>ListForDummies!C333</f>
        <v>#REF!</v>
      </c>
      <c r="D333" s="29">
        <f>ListForDummies!D333</f>
        <v>44370</v>
      </c>
      <c r="E333" s="27" t="str">
        <f>ListForDummies!F333</f>
        <v>CZ</v>
      </c>
      <c r="F333" s="27">
        <f>IF(ListForDummies!$G333="Interest rate",1,0)</f>
        <v>1</v>
      </c>
      <c r="G333" s="27">
        <f>IF(ListForDummies!$G333="Reserve policy",1,0)</f>
        <v>0</v>
      </c>
      <c r="H333" s="27">
        <f>IF(ISERROR(ListForDummies!$H333),0,IF(ListForDummies!$H333=1,1,0))</f>
        <v>0</v>
      </c>
      <c r="I333" s="27">
        <f>IF(ISERROR(ListForDummies!$I333),0,IF(ListForDummies!$I333=1,1,0))</f>
        <v>0</v>
      </c>
      <c r="J333" s="27">
        <f>IF(ListForDummies!$G333="Lending operations",IF(AND(H333=0,I333=0),1,0),0)</f>
        <v>0</v>
      </c>
      <c r="K333" s="27">
        <f>IF(ListForDummies!$J333=1,1,0)</f>
        <v>0</v>
      </c>
      <c r="L333" s="27">
        <f>IF(ListForDummies!$K333=1,1,0)</f>
        <v>0</v>
      </c>
      <c r="M333" s="27">
        <f>IF(ListForDummies!$G333="Foreign exchange",1,0)</f>
        <v>0</v>
      </c>
      <c r="N333" s="27">
        <f>IF(ListForDummies!$G333="Other",1,0)</f>
        <v>0</v>
      </c>
      <c r="O333" s="27">
        <f>IF(ListForDummies!$V333=1,1,0)</f>
        <v>1</v>
      </c>
    </row>
    <row r="334" spans="1:15" x14ac:dyDescent="0.25">
      <c r="A334" s="27" t="str">
        <f>ListForDummies!A334</f>
        <v>CZ-20200316-mon-3</v>
      </c>
      <c r="B334" s="27">
        <f>ListForDummies!B334</f>
        <v>13</v>
      </c>
      <c r="C334" s="27" t="e">
        <f>ListForDummies!C334</f>
        <v>#REF!</v>
      </c>
      <c r="D334" s="29">
        <f>ListForDummies!D334</f>
        <v>44413</v>
      </c>
      <c r="E334" s="27" t="str">
        <f>ListForDummies!F334</f>
        <v>CZ</v>
      </c>
      <c r="F334" s="27">
        <f>IF(ListForDummies!$G334="Interest rate",1,0)</f>
        <v>1</v>
      </c>
      <c r="G334" s="27">
        <f>IF(ListForDummies!$G334="Reserve policy",1,0)</f>
        <v>0</v>
      </c>
      <c r="H334" s="27">
        <f>IF(ISERROR(ListForDummies!$H334),0,IF(ListForDummies!$H334=1,1,0))</f>
        <v>0</v>
      </c>
      <c r="I334" s="27">
        <f>IF(ISERROR(ListForDummies!$I334),0,IF(ListForDummies!$I334=1,1,0))</f>
        <v>0</v>
      </c>
      <c r="J334" s="27">
        <f>IF(ListForDummies!$G334="Lending operations",IF(AND(H334=0,I334=0),1,0),0)</f>
        <v>0</v>
      </c>
      <c r="K334" s="27">
        <f>IF(ListForDummies!$J334=1,1,0)</f>
        <v>0</v>
      </c>
      <c r="L334" s="27">
        <f>IF(ListForDummies!$K334=1,1,0)</f>
        <v>0</v>
      </c>
      <c r="M334" s="27">
        <f>IF(ListForDummies!$G334="Foreign exchange",1,0)</f>
        <v>0</v>
      </c>
      <c r="N334" s="27">
        <f>IF(ListForDummies!$G334="Other",1,0)</f>
        <v>0</v>
      </c>
      <c r="O334" s="27">
        <f>IF(ListForDummies!$V334=1,1,0)</f>
        <v>1</v>
      </c>
    </row>
    <row r="335" spans="1:15" x14ac:dyDescent="0.25">
      <c r="A335" s="27" t="str">
        <f>ListForDummies!A335</f>
        <v>CZ-20200316-mon-3</v>
      </c>
      <c r="B335" s="27">
        <f>ListForDummies!B335</f>
        <v>14</v>
      </c>
      <c r="C335" s="27" t="e">
        <f>ListForDummies!C335</f>
        <v>#REF!</v>
      </c>
      <c r="D335" s="29">
        <f>ListForDummies!D335</f>
        <v>44469</v>
      </c>
      <c r="E335" s="27" t="str">
        <f>ListForDummies!F335</f>
        <v>CZ</v>
      </c>
      <c r="F335" s="27">
        <f>IF(ListForDummies!$G335="Interest rate",1,0)</f>
        <v>1</v>
      </c>
      <c r="G335" s="27">
        <f>IF(ListForDummies!$G335="Reserve policy",1,0)</f>
        <v>0</v>
      </c>
      <c r="H335" s="27">
        <f>IF(ISERROR(ListForDummies!$H335),0,IF(ListForDummies!$H335=1,1,0))</f>
        <v>0</v>
      </c>
      <c r="I335" s="27">
        <f>IF(ISERROR(ListForDummies!$I335),0,IF(ListForDummies!$I335=1,1,0))</f>
        <v>0</v>
      </c>
      <c r="J335" s="27">
        <f>IF(ListForDummies!$G335="Lending operations",IF(AND(H335=0,I335=0),1,0),0)</f>
        <v>0</v>
      </c>
      <c r="K335" s="27">
        <f>IF(ListForDummies!$J335=1,1,0)</f>
        <v>0</v>
      </c>
      <c r="L335" s="27">
        <f>IF(ListForDummies!$K335=1,1,0)</f>
        <v>0</v>
      </c>
      <c r="M335" s="27">
        <f>IF(ListForDummies!$G335="Foreign exchange",1,0)</f>
        <v>0</v>
      </c>
      <c r="N335" s="27">
        <f>IF(ListForDummies!$G335="Other",1,0)</f>
        <v>0</v>
      </c>
      <c r="O335" s="27">
        <f>IF(ListForDummies!$V335=1,1,0)</f>
        <v>1</v>
      </c>
    </row>
    <row r="336" spans="1:15" x14ac:dyDescent="0.25">
      <c r="A336" s="27" t="str">
        <f>ListForDummies!A336</f>
        <v>CZ-20200316-mon-3</v>
      </c>
      <c r="B336" s="27">
        <f>ListForDummies!B336</f>
        <v>15</v>
      </c>
      <c r="C336" s="27" t="e">
        <f>ListForDummies!C336</f>
        <v>#REF!</v>
      </c>
      <c r="D336" s="29">
        <f>ListForDummies!D336</f>
        <v>44504</v>
      </c>
      <c r="E336" s="27" t="str">
        <f>ListForDummies!F336</f>
        <v>CZ</v>
      </c>
      <c r="F336" s="27">
        <f>IF(ListForDummies!$G336="Interest rate",1,0)</f>
        <v>1</v>
      </c>
      <c r="G336" s="27">
        <f>IF(ListForDummies!$G336="Reserve policy",1,0)</f>
        <v>0</v>
      </c>
      <c r="H336" s="27">
        <f>IF(ISERROR(ListForDummies!$H336),0,IF(ListForDummies!$H336=1,1,0))</f>
        <v>0</v>
      </c>
      <c r="I336" s="27">
        <f>IF(ISERROR(ListForDummies!$I336),0,IF(ListForDummies!$I336=1,1,0))</f>
        <v>0</v>
      </c>
      <c r="J336" s="27">
        <f>IF(ListForDummies!$G336="Lending operations",IF(AND(H336=0,I336=0),1,0),0)</f>
        <v>0</v>
      </c>
      <c r="K336" s="27">
        <f>IF(ListForDummies!$J336=1,1,0)</f>
        <v>0</v>
      </c>
      <c r="L336" s="27">
        <f>IF(ListForDummies!$K336=1,1,0)</f>
        <v>0</v>
      </c>
      <c r="M336" s="27">
        <f>IF(ListForDummies!$G336="Foreign exchange",1,0)</f>
        <v>0</v>
      </c>
      <c r="N336" s="27">
        <f>IF(ListForDummies!$G336="Other",1,0)</f>
        <v>0</v>
      </c>
      <c r="O336" s="27">
        <f>IF(ListForDummies!$V336=1,1,0)</f>
        <v>1</v>
      </c>
    </row>
    <row r="337" spans="1:15" x14ac:dyDescent="0.25">
      <c r="A337" s="27" t="str">
        <f>ListForDummies!A337</f>
        <v>CZ-20200316-mon-3</v>
      </c>
      <c r="B337" s="27">
        <f>ListForDummies!B337</f>
        <v>16</v>
      </c>
      <c r="C337" s="27" t="e">
        <f>ListForDummies!C337</f>
        <v>#REF!</v>
      </c>
      <c r="D337" s="29">
        <f>ListForDummies!D337</f>
        <v>44552</v>
      </c>
      <c r="E337" s="27" t="str">
        <f>ListForDummies!F337</f>
        <v>CZ</v>
      </c>
      <c r="F337" s="27">
        <f>IF(ListForDummies!$G337="Interest rate",1,0)</f>
        <v>1</v>
      </c>
      <c r="G337" s="27">
        <f>IF(ListForDummies!$G337="Reserve policy",1,0)</f>
        <v>0</v>
      </c>
      <c r="H337" s="27">
        <f>IF(ISERROR(ListForDummies!$H337),0,IF(ListForDummies!$H337=1,1,0))</f>
        <v>0</v>
      </c>
      <c r="I337" s="27">
        <f>IF(ISERROR(ListForDummies!$I337),0,IF(ListForDummies!$I337=1,1,0))</f>
        <v>0</v>
      </c>
      <c r="J337" s="27">
        <f>IF(ListForDummies!$G337="Lending operations",IF(AND(H337=0,I337=0),1,0),0)</f>
        <v>0</v>
      </c>
      <c r="K337" s="27">
        <f>IF(ListForDummies!$J337=1,1,0)</f>
        <v>0</v>
      </c>
      <c r="L337" s="27">
        <f>IF(ListForDummies!$K337=1,1,0)</f>
        <v>0</v>
      </c>
      <c r="M337" s="27">
        <f>IF(ListForDummies!$G337="Foreign exchange",1,0)</f>
        <v>0</v>
      </c>
      <c r="N337" s="27">
        <f>IF(ListForDummies!$G337="Other",1,0)</f>
        <v>0</v>
      </c>
      <c r="O337" s="27">
        <f>IF(ListForDummies!$V337=1,1,0)</f>
        <v>1</v>
      </c>
    </row>
    <row r="338" spans="1:15" x14ac:dyDescent="0.25">
      <c r="A338" s="27" t="str">
        <f>ListForDummies!A338</f>
        <v>DK-20200312-mon-1</v>
      </c>
      <c r="B338" s="27">
        <f>ListForDummies!B338</f>
        <v>1</v>
      </c>
      <c r="C338" s="27" t="e">
        <f>ListForDummies!C338</f>
        <v>#REF!</v>
      </c>
      <c r="D338" s="29">
        <f>ListForDummies!D338</f>
        <v>43902</v>
      </c>
      <c r="E338" s="27" t="str">
        <f>ListForDummies!F338</f>
        <v>DK</v>
      </c>
      <c r="F338" s="27">
        <f>IF(ListForDummies!$G338="Interest rate",1,0)</f>
        <v>0</v>
      </c>
      <c r="G338" s="27">
        <f>IF(ListForDummies!$G338="Reserve policy",1,0)</f>
        <v>0</v>
      </c>
      <c r="H338" s="27">
        <f>IF(ISERROR(ListForDummies!$H338),0,IF(ListForDummies!$H338=1,1,0))</f>
        <v>0</v>
      </c>
      <c r="I338" s="27">
        <f>IF(ISERROR(ListForDummies!$I338),0,IF(ListForDummies!$I338=1,1,0))</f>
        <v>0</v>
      </c>
      <c r="J338" s="27">
        <f>IF(ListForDummies!$G338="Lending operations",IF(AND(H338=0,I338=0),1,0),0)</f>
        <v>1</v>
      </c>
      <c r="K338" s="27">
        <f>IF(ListForDummies!$J338=1,1,0)</f>
        <v>0</v>
      </c>
      <c r="L338" s="27">
        <f>IF(ListForDummies!$K338=1,1,0)</f>
        <v>0</v>
      </c>
      <c r="M338" s="27">
        <f>IF(ListForDummies!$G338="Foreign exchange",1,0)</f>
        <v>0</v>
      </c>
      <c r="N338" s="27">
        <f>IF(ListForDummies!$G338="Other",1,0)</f>
        <v>0</v>
      </c>
      <c r="O338" s="27">
        <f>IF(ListForDummies!$V338=1,1,0)</f>
        <v>0</v>
      </c>
    </row>
    <row r="339" spans="1:15" x14ac:dyDescent="0.25">
      <c r="A339" s="27" t="str">
        <f>ListForDummies!A339</f>
        <v>DK-20200312-mon-2</v>
      </c>
      <c r="B339" s="27">
        <f>ListForDummies!B339</f>
        <v>1</v>
      </c>
      <c r="C339" s="27" t="e">
        <f>ListForDummies!C339</f>
        <v>#REF!</v>
      </c>
      <c r="D339" s="29">
        <f>ListForDummies!D339</f>
        <v>43902</v>
      </c>
      <c r="E339" s="27" t="str">
        <f>ListForDummies!F339</f>
        <v>DK</v>
      </c>
      <c r="F339" s="27">
        <f>IF(ListForDummies!$G339="Interest rate",1,0)</f>
        <v>1</v>
      </c>
      <c r="G339" s="27">
        <f>IF(ListForDummies!$G339="Reserve policy",1,0)</f>
        <v>0</v>
      </c>
      <c r="H339" s="27">
        <f>IF(ISERROR(ListForDummies!$H339),0,IF(ListForDummies!$H339=1,1,0))</f>
        <v>0</v>
      </c>
      <c r="I339" s="27">
        <f>IF(ISERROR(ListForDummies!$I339),0,IF(ListForDummies!$I339=1,1,0))</f>
        <v>0</v>
      </c>
      <c r="J339" s="27">
        <f>IF(ListForDummies!$G339="Lending operations",IF(AND(H339=0,I339=0),1,0),0)</f>
        <v>0</v>
      </c>
      <c r="K339" s="27">
        <f>IF(ListForDummies!$J339=1,1,0)</f>
        <v>0</v>
      </c>
      <c r="L339" s="27">
        <f>IF(ListForDummies!$K339=1,1,0)</f>
        <v>0</v>
      </c>
      <c r="M339" s="27">
        <f>IF(ListForDummies!$G339="Foreign exchange",1,0)</f>
        <v>0</v>
      </c>
      <c r="N339" s="27">
        <f>IF(ListForDummies!$G339="Other",1,0)</f>
        <v>0</v>
      </c>
      <c r="O339" s="27">
        <f>IF(ListForDummies!$V339=1,1,0)</f>
        <v>0</v>
      </c>
    </row>
    <row r="340" spans="1:15" x14ac:dyDescent="0.25">
      <c r="A340" s="27" t="str">
        <f>ListForDummies!A340</f>
        <v>DK-20200312-mon-1</v>
      </c>
      <c r="B340" s="27">
        <f>ListForDummies!B340</f>
        <v>2</v>
      </c>
      <c r="C340" s="27" t="e">
        <f>ListForDummies!C340</f>
        <v>#REF!</v>
      </c>
      <c r="D340" s="29">
        <f>ListForDummies!D340</f>
        <v>43909</v>
      </c>
      <c r="E340" s="27" t="str">
        <f>ListForDummies!F340</f>
        <v>DK</v>
      </c>
      <c r="F340" s="27">
        <f>IF(ListForDummies!$G340="Interest rate",1,0)</f>
        <v>0</v>
      </c>
      <c r="G340" s="27">
        <f>IF(ListForDummies!$G340="Reserve policy",1,0)</f>
        <v>0</v>
      </c>
      <c r="H340" s="27">
        <f>IF(ISERROR(ListForDummies!$H340),0,IF(ListForDummies!$H340=1,1,0))</f>
        <v>0</v>
      </c>
      <c r="I340" s="27">
        <f>IF(ISERROR(ListForDummies!$I340),0,IF(ListForDummies!$I340=1,1,0))</f>
        <v>0</v>
      </c>
      <c r="J340" s="27">
        <f>IF(ListForDummies!$G340="Lending operations",IF(AND(H340=0,I340=0),1,0),0)</f>
        <v>1</v>
      </c>
      <c r="K340" s="27">
        <f>IF(ListForDummies!$J340=1,1,0)</f>
        <v>0</v>
      </c>
      <c r="L340" s="27">
        <f>IF(ListForDummies!$K340=1,1,0)</f>
        <v>0</v>
      </c>
      <c r="M340" s="27">
        <f>IF(ListForDummies!$G340="Foreign exchange",1,0)</f>
        <v>0</v>
      </c>
      <c r="N340" s="27">
        <f>IF(ListForDummies!$G340="Other",1,0)</f>
        <v>0</v>
      </c>
      <c r="O340" s="27">
        <f>IF(ListForDummies!$V340=1,1,0)</f>
        <v>0</v>
      </c>
    </row>
    <row r="341" spans="1:15" x14ac:dyDescent="0.25">
      <c r="A341" s="27" t="str">
        <f>ListForDummies!A341</f>
        <v>DK-20200312-mon-2</v>
      </c>
      <c r="B341" s="27">
        <f>ListForDummies!B341</f>
        <v>2</v>
      </c>
      <c r="C341" s="27" t="e">
        <f>ListForDummies!C341</f>
        <v>#REF!</v>
      </c>
      <c r="D341" s="29">
        <f>ListForDummies!D341</f>
        <v>43909</v>
      </c>
      <c r="E341" s="27" t="str">
        <f>ListForDummies!F341</f>
        <v>DK</v>
      </c>
      <c r="F341" s="27">
        <f>IF(ListForDummies!$G341="Interest rate",1,0)</f>
        <v>1</v>
      </c>
      <c r="G341" s="27">
        <f>IF(ListForDummies!$G341="Reserve policy",1,0)</f>
        <v>0</v>
      </c>
      <c r="H341" s="27">
        <f>IF(ISERROR(ListForDummies!$H341),0,IF(ListForDummies!$H341=1,1,0))</f>
        <v>0</v>
      </c>
      <c r="I341" s="27">
        <f>IF(ISERROR(ListForDummies!$I341),0,IF(ListForDummies!$I341=1,1,0))</f>
        <v>0</v>
      </c>
      <c r="J341" s="27">
        <f>IF(ListForDummies!$G341="Lending operations",IF(AND(H341=0,I341=0),1,0),0)</f>
        <v>0</v>
      </c>
      <c r="K341" s="27">
        <f>IF(ListForDummies!$J341=1,1,0)</f>
        <v>0</v>
      </c>
      <c r="L341" s="27">
        <f>IF(ListForDummies!$K341=1,1,0)</f>
        <v>0</v>
      </c>
      <c r="M341" s="27">
        <f>IF(ListForDummies!$G341="Foreign exchange",1,0)</f>
        <v>0</v>
      </c>
      <c r="N341" s="27">
        <f>IF(ListForDummies!$G341="Other",1,0)</f>
        <v>0</v>
      </c>
      <c r="O341" s="27">
        <f>IF(ListForDummies!$V341=1,1,0)</f>
        <v>0</v>
      </c>
    </row>
    <row r="342" spans="1:15" x14ac:dyDescent="0.25">
      <c r="A342" s="27" t="str">
        <f>ListForDummies!A342</f>
        <v>DK-20200319-mon-3</v>
      </c>
      <c r="B342" s="27">
        <f>ListForDummies!B342</f>
        <v>1</v>
      </c>
      <c r="C342" s="27" t="e">
        <f>ListForDummies!C342</f>
        <v>#REF!</v>
      </c>
      <c r="D342" s="29">
        <f>ListForDummies!D342</f>
        <v>43909</v>
      </c>
      <c r="E342" s="27" t="str">
        <f>ListForDummies!F342</f>
        <v>DK</v>
      </c>
      <c r="F342" s="27">
        <f>IF(ListForDummies!$G342="Interest rate",1,0)</f>
        <v>0</v>
      </c>
      <c r="G342" s="27">
        <f>IF(ListForDummies!$G342="Reserve policy",1,0)</f>
        <v>0</v>
      </c>
      <c r="H342" s="27">
        <f>IF(ISERROR(ListForDummies!$H342),0,IF(ListForDummies!$H342=1,1,0))</f>
        <v>0</v>
      </c>
      <c r="I342" s="27">
        <f>IF(ISERROR(ListForDummies!$I342),0,IF(ListForDummies!$I342=1,1,0))</f>
        <v>0</v>
      </c>
      <c r="J342" s="27">
        <f>IF(ListForDummies!$G342="Lending operations",IF(AND(H342=0,I342=0),1,0),0)</f>
        <v>0</v>
      </c>
      <c r="K342" s="27">
        <f>IF(ListForDummies!$J342=1,1,0)</f>
        <v>0</v>
      </c>
      <c r="L342" s="27">
        <f>IF(ListForDummies!$K342=1,1,0)</f>
        <v>0</v>
      </c>
      <c r="M342" s="27">
        <f>IF(ListForDummies!$G342="Foreign exchange",1,0)</f>
        <v>1</v>
      </c>
      <c r="N342" s="27">
        <f>IF(ListForDummies!$G342="Other",1,0)</f>
        <v>0</v>
      </c>
      <c r="O342" s="27">
        <f>IF(ListForDummies!$V342=1,1,0)</f>
        <v>0</v>
      </c>
    </row>
    <row r="343" spans="1:15" x14ac:dyDescent="0.25">
      <c r="A343" s="27" t="str">
        <f>ListForDummies!A343</f>
        <v>DK-20200320-mon-1</v>
      </c>
      <c r="B343" s="27">
        <f>ListForDummies!B343</f>
        <v>1</v>
      </c>
      <c r="C343" s="27" t="e">
        <f>ListForDummies!C343</f>
        <v>#REF!</v>
      </c>
      <c r="D343" s="29">
        <f>ListForDummies!D343</f>
        <v>43910</v>
      </c>
      <c r="E343" s="27" t="str">
        <f>ListForDummies!F343</f>
        <v>DK</v>
      </c>
      <c r="F343" s="27">
        <f>IF(ListForDummies!$G343="Interest rate",1,0)</f>
        <v>0</v>
      </c>
      <c r="G343" s="27">
        <f>IF(ListForDummies!$G343="Reserve policy",1,0)</f>
        <v>0</v>
      </c>
      <c r="H343" s="27">
        <f>IF(ISERROR(ListForDummies!$H343),0,IF(ListForDummies!$H343=1,1,0))</f>
        <v>0</v>
      </c>
      <c r="I343" s="27">
        <f>IF(ISERROR(ListForDummies!$I343),0,IF(ListForDummies!$I343=1,1,0))</f>
        <v>0</v>
      </c>
      <c r="J343" s="27">
        <f>IF(ListForDummies!$G343="Lending operations",IF(AND(H343=0,I343=0),1,0),0)</f>
        <v>0</v>
      </c>
      <c r="K343" s="27">
        <f>IF(ListForDummies!$J343=1,1,0)</f>
        <v>0</v>
      </c>
      <c r="L343" s="27">
        <f>IF(ListForDummies!$K343=1,1,0)</f>
        <v>0</v>
      </c>
      <c r="M343" s="27">
        <f>IF(ListForDummies!$G343="Foreign exchange",1,0)</f>
        <v>1</v>
      </c>
      <c r="N343" s="27">
        <f>IF(ListForDummies!$G343="Other",1,0)</f>
        <v>0</v>
      </c>
      <c r="O343" s="27">
        <f>IF(ListForDummies!$V343=1,1,0)</f>
        <v>0</v>
      </c>
    </row>
    <row r="344" spans="1:15" x14ac:dyDescent="0.25">
      <c r="A344" s="27" t="str">
        <f>ListForDummies!A344</f>
        <v>DK-20200319-mon-3</v>
      </c>
      <c r="B344" s="27">
        <f>ListForDummies!B344</f>
        <v>2</v>
      </c>
      <c r="C344" s="27" t="e">
        <f>ListForDummies!C344</f>
        <v>#REF!</v>
      </c>
      <c r="D344" s="29">
        <f>ListForDummies!D344</f>
        <v>44041</v>
      </c>
      <c r="E344" s="27" t="str">
        <f>ListForDummies!F344</f>
        <v>DK</v>
      </c>
      <c r="F344" s="27">
        <f>IF(ListForDummies!$G344="Interest rate",1,0)</f>
        <v>0</v>
      </c>
      <c r="G344" s="27">
        <f>IF(ListForDummies!$G344="Reserve policy",1,0)</f>
        <v>0</v>
      </c>
      <c r="H344" s="27">
        <f>IF(ISERROR(ListForDummies!$H344),0,IF(ListForDummies!$H344=1,1,0))</f>
        <v>0</v>
      </c>
      <c r="I344" s="27">
        <f>IF(ISERROR(ListForDummies!$I344),0,IF(ListForDummies!$I344=1,1,0))</f>
        <v>0</v>
      </c>
      <c r="J344" s="27">
        <f>IF(ListForDummies!$G344="Lending operations",IF(AND(H344=0,I344=0),1,0),0)</f>
        <v>0</v>
      </c>
      <c r="K344" s="27">
        <f>IF(ListForDummies!$J344=1,1,0)</f>
        <v>0</v>
      </c>
      <c r="L344" s="27">
        <f>IF(ListForDummies!$K344=1,1,0)</f>
        <v>0</v>
      </c>
      <c r="M344" s="27">
        <f>IF(ListForDummies!$G344="Foreign exchange",1,0)</f>
        <v>1</v>
      </c>
      <c r="N344" s="27">
        <f>IF(ListForDummies!$G344="Other",1,0)</f>
        <v>0</v>
      </c>
      <c r="O344" s="27">
        <f>IF(ListForDummies!$V344=1,1,0)</f>
        <v>0</v>
      </c>
    </row>
    <row r="345" spans="1:15" x14ac:dyDescent="0.25">
      <c r="A345" s="27" t="str">
        <f>ListForDummies!A345</f>
        <v>DK-20200312-mon-2</v>
      </c>
      <c r="B345" s="27">
        <f>ListForDummies!B345</f>
        <v>3</v>
      </c>
      <c r="C345" s="27" t="e">
        <f>ListForDummies!C345</f>
        <v>#REF!</v>
      </c>
      <c r="D345" s="29">
        <f>ListForDummies!D345</f>
        <v>44266</v>
      </c>
      <c r="E345" s="27" t="str">
        <f>ListForDummies!F345</f>
        <v>DK</v>
      </c>
      <c r="F345" s="27">
        <f>IF(ListForDummies!$G345="Interest rate",1,0)</f>
        <v>1</v>
      </c>
      <c r="G345" s="27">
        <f>IF(ListForDummies!$G345="Reserve policy",1,0)</f>
        <v>0</v>
      </c>
      <c r="H345" s="27">
        <f>IF(ISERROR(ListForDummies!$H345),0,IF(ListForDummies!$H345=1,1,0))</f>
        <v>0</v>
      </c>
      <c r="I345" s="27">
        <f>IF(ISERROR(ListForDummies!$I345),0,IF(ListForDummies!$I345=1,1,0))</f>
        <v>0</v>
      </c>
      <c r="J345" s="27">
        <f>IF(ListForDummies!$G345="Lending operations",IF(AND(H345=0,I345=0),1,0),0)</f>
        <v>0</v>
      </c>
      <c r="K345" s="27">
        <f>IF(ListForDummies!$J345=1,1,0)</f>
        <v>0</v>
      </c>
      <c r="L345" s="27">
        <f>IF(ListForDummies!$K345=1,1,0)</f>
        <v>0</v>
      </c>
      <c r="M345" s="27">
        <f>IF(ListForDummies!$G345="Foreign exchange",1,0)</f>
        <v>0</v>
      </c>
      <c r="N345" s="27">
        <f>IF(ListForDummies!$G345="Other",1,0)</f>
        <v>0</v>
      </c>
      <c r="O345" s="27">
        <f>IF(ListForDummies!$V345=1,1,0)</f>
        <v>0</v>
      </c>
    </row>
    <row r="346" spans="1:15" x14ac:dyDescent="0.25">
      <c r="A346" s="27" t="str">
        <f>ListForDummies!A346</f>
        <v>DK-20200312-mon-1</v>
      </c>
      <c r="B346" s="27">
        <f>ListForDummies!B346</f>
        <v>3</v>
      </c>
      <c r="C346" s="27" t="e">
        <f>ListForDummies!C346</f>
        <v>#REF!</v>
      </c>
      <c r="D346" s="29">
        <f>ListForDummies!D346</f>
        <v>44266</v>
      </c>
      <c r="E346" s="27" t="str">
        <f>ListForDummies!F346</f>
        <v>DK</v>
      </c>
      <c r="F346" s="27">
        <f>IF(ListForDummies!$G346="Interest rate",1,0)</f>
        <v>0</v>
      </c>
      <c r="G346" s="27">
        <f>IF(ListForDummies!$G346="Reserve policy",1,0)</f>
        <v>0</v>
      </c>
      <c r="H346" s="27">
        <f>IF(ISERROR(ListForDummies!$H346),0,IF(ListForDummies!$H346=1,1,0))</f>
        <v>0</v>
      </c>
      <c r="I346" s="27">
        <f>IF(ISERROR(ListForDummies!$I346),0,IF(ListForDummies!$I346=1,1,0))</f>
        <v>0</v>
      </c>
      <c r="J346" s="27">
        <f>IF(ListForDummies!$G346="Lending operations",IF(AND(H346=0,I346=0),1,0),0)</f>
        <v>1</v>
      </c>
      <c r="K346" s="27">
        <f>IF(ListForDummies!$J346=1,1,0)</f>
        <v>0</v>
      </c>
      <c r="L346" s="27">
        <f>IF(ListForDummies!$K346=1,1,0)</f>
        <v>0</v>
      </c>
      <c r="M346" s="27">
        <f>IF(ListForDummies!$G346="Foreign exchange",1,0)</f>
        <v>0</v>
      </c>
      <c r="N346" s="27">
        <f>IF(ListForDummies!$G346="Other",1,0)</f>
        <v>0</v>
      </c>
      <c r="O346" s="27">
        <f>IF(ListForDummies!$V346=1,1,0)</f>
        <v>1</v>
      </c>
    </row>
    <row r="347" spans="1:15" x14ac:dyDescent="0.25">
      <c r="A347" s="27" t="str">
        <f>ListForDummies!A347</f>
        <v>DK-20200312-mon-1</v>
      </c>
      <c r="B347" s="27">
        <f>ListForDummies!B347</f>
        <v>4</v>
      </c>
      <c r="C347" s="27" t="e">
        <f>ListForDummies!C347</f>
        <v>#REF!</v>
      </c>
      <c r="D347" s="29">
        <f>ListForDummies!D347</f>
        <v>44379</v>
      </c>
      <c r="E347" s="27" t="str">
        <f>ListForDummies!F347</f>
        <v>DK</v>
      </c>
      <c r="F347" s="27">
        <f>IF(ListForDummies!$G347="Interest rate",1,0)</f>
        <v>0</v>
      </c>
      <c r="G347" s="27">
        <f>IF(ListForDummies!$G347="Reserve policy",1,0)</f>
        <v>0</v>
      </c>
      <c r="H347" s="27">
        <f>IF(ISERROR(ListForDummies!$H347),0,IF(ListForDummies!$H347=1,1,0))</f>
        <v>0</v>
      </c>
      <c r="I347" s="27">
        <f>IF(ISERROR(ListForDummies!$I347),0,IF(ListForDummies!$I347=1,1,0))</f>
        <v>0</v>
      </c>
      <c r="J347" s="27">
        <f>IF(ListForDummies!$G347="Lending operations",IF(AND(H347=0,I347=0),1,0),0)</f>
        <v>1</v>
      </c>
      <c r="K347" s="27">
        <f>IF(ListForDummies!$J347=1,1,0)</f>
        <v>0</v>
      </c>
      <c r="L347" s="27">
        <f>IF(ListForDummies!$K347=1,1,0)</f>
        <v>0</v>
      </c>
      <c r="M347" s="27">
        <f>IF(ListForDummies!$G347="Foreign exchange",1,0)</f>
        <v>0</v>
      </c>
      <c r="N347" s="27">
        <f>IF(ListForDummies!$G347="Other",1,0)</f>
        <v>0</v>
      </c>
      <c r="O347" s="27">
        <f>IF(ListForDummies!$V347=1,1,0)</f>
        <v>1</v>
      </c>
    </row>
    <row r="348" spans="1:15" x14ac:dyDescent="0.25">
      <c r="A348" s="27" t="str">
        <f>ListForDummies!A348</f>
        <v>DK-20200312-mon-2</v>
      </c>
      <c r="B348" s="27">
        <f>ListForDummies!B348</f>
        <v>4</v>
      </c>
      <c r="C348" s="27" t="e">
        <f>ListForDummies!C348</f>
        <v>#REF!</v>
      </c>
      <c r="D348" s="29">
        <f>ListForDummies!D348</f>
        <v>44469</v>
      </c>
      <c r="E348" s="27" t="str">
        <f>ListForDummies!F348</f>
        <v>DK</v>
      </c>
      <c r="F348" s="27">
        <f>IF(ListForDummies!$G348="Interest rate",1,0)</f>
        <v>0</v>
      </c>
      <c r="G348" s="27">
        <f>IF(ListForDummies!$G348="Reserve policy",1,0)</f>
        <v>0</v>
      </c>
      <c r="H348" s="27">
        <f>IF(ISERROR(ListForDummies!$H348),0,IF(ListForDummies!$H348=1,1,0))</f>
        <v>0</v>
      </c>
      <c r="I348" s="27">
        <f>IF(ISERROR(ListForDummies!$I348),0,IF(ListForDummies!$I348=1,1,0))</f>
        <v>0</v>
      </c>
      <c r="J348" s="27">
        <f>IF(ListForDummies!$G348="Lending operations",IF(AND(H348=0,I348=0),1,0),0)</f>
        <v>0</v>
      </c>
      <c r="K348" s="27">
        <f>IF(ListForDummies!$J348=1,1,0)</f>
        <v>0</v>
      </c>
      <c r="L348" s="27">
        <f>IF(ListForDummies!$K348=1,1,0)</f>
        <v>0</v>
      </c>
      <c r="M348" s="27">
        <f>IF(ListForDummies!$G348="Foreign exchange",1,0)</f>
        <v>0</v>
      </c>
      <c r="N348" s="27">
        <f>IF(ListForDummies!$G348="Other",1,0)</f>
        <v>0</v>
      </c>
      <c r="O348" s="27">
        <f>IF(ListForDummies!$V348=1,1,0)</f>
        <v>0</v>
      </c>
    </row>
    <row r="349" spans="1:15" x14ac:dyDescent="0.25">
      <c r="A349" s="27" t="str">
        <f>ListForDummies!A349</f>
        <v>DZ-20200315-mon-1</v>
      </c>
      <c r="B349" s="27">
        <f>ListForDummies!B349</f>
        <v>1</v>
      </c>
      <c r="C349" s="27" t="e">
        <f>ListForDummies!C349</f>
        <v>#REF!</v>
      </c>
      <c r="D349" s="29">
        <f>ListForDummies!D349</f>
        <v>43905</v>
      </c>
      <c r="E349" s="27" t="str">
        <f>ListForDummies!F349</f>
        <v>DZ</v>
      </c>
      <c r="F349" s="27">
        <f>IF(ListForDummies!$G349="Interest rate",1,0)</f>
        <v>0</v>
      </c>
      <c r="G349" s="27">
        <f>IF(ListForDummies!$G349="Reserve policy",1,0)</f>
        <v>1</v>
      </c>
      <c r="H349" s="27">
        <f>IF(ISERROR(ListForDummies!$H349),0,IF(ListForDummies!$H349=1,1,0))</f>
        <v>0</v>
      </c>
      <c r="I349" s="27">
        <f>IF(ISERROR(ListForDummies!$I349),0,IF(ListForDummies!$I349=1,1,0))</f>
        <v>0</v>
      </c>
      <c r="J349" s="27">
        <f>IF(ListForDummies!$G349="Lending operations",IF(AND(H349=0,I349=0),1,0),0)</f>
        <v>0</v>
      </c>
      <c r="K349" s="27">
        <f>IF(ListForDummies!$J349=1,1,0)</f>
        <v>0</v>
      </c>
      <c r="L349" s="27">
        <f>IF(ListForDummies!$K349=1,1,0)</f>
        <v>0</v>
      </c>
      <c r="M349" s="27">
        <f>IF(ListForDummies!$G349="Foreign exchange",1,0)</f>
        <v>0</v>
      </c>
      <c r="N349" s="27">
        <f>IF(ListForDummies!$G349="Other",1,0)</f>
        <v>0</v>
      </c>
      <c r="O349" s="27">
        <f>IF(ListForDummies!$V349=1,1,0)</f>
        <v>0</v>
      </c>
    </row>
    <row r="350" spans="1:15" x14ac:dyDescent="0.25">
      <c r="A350" s="27" t="str">
        <f>ListForDummies!A350</f>
        <v>DZ-20200315-mon-2</v>
      </c>
      <c r="B350" s="27">
        <f>ListForDummies!B350</f>
        <v>1</v>
      </c>
      <c r="C350" s="27" t="e">
        <f>ListForDummies!C350</f>
        <v>#REF!</v>
      </c>
      <c r="D350" s="29">
        <f>ListForDummies!D350</f>
        <v>43905</v>
      </c>
      <c r="E350" s="27" t="str">
        <f>ListForDummies!F350</f>
        <v>DZ</v>
      </c>
      <c r="F350" s="27">
        <f>IF(ListForDummies!$G350="Interest rate",1,0)</f>
        <v>1</v>
      </c>
      <c r="G350" s="27">
        <f>IF(ListForDummies!$G350="Reserve policy",1,0)</f>
        <v>0</v>
      </c>
      <c r="H350" s="27">
        <f>IF(ISERROR(ListForDummies!$H350),0,IF(ListForDummies!$H350=1,1,0))</f>
        <v>0</v>
      </c>
      <c r="I350" s="27">
        <f>IF(ISERROR(ListForDummies!$I350),0,IF(ListForDummies!$I350=1,1,0))</f>
        <v>0</v>
      </c>
      <c r="J350" s="27">
        <f>IF(ListForDummies!$G350="Lending operations",IF(AND(H350=0,I350=0),1,0),0)</f>
        <v>0</v>
      </c>
      <c r="K350" s="27">
        <f>IF(ListForDummies!$J350=1,1,0)</f>
        <v>0</v>
      </c>
      <c r="L350" s="27">
        <f>IF(ListForDummies!$K350=1,1,0)</f>
        <v>0</v>
      </c>
      <c r="M350" s="27">
        <f>IF(ListForDummies!$G350="Foreign exchange",1,0)</f>
        <v>0</v>
      </c>
      <c r="N350" s="27">
        <f>IF(ListForDummies!$G350="Other",1,0)</f>
        <v>0</v>
      </c>
      <c r="O350" s="27">
        <f>IF(ListForDummies!$V350=1,1,0)</f>
        <v>0</v>
      </c>
    </row>
    <row r="351" spans="1:15" x14ac:dyDescent="0.25">
      <c r="A351" s="27" t="str">
        <f>ListForDummies!A351</f>
        <v>DZ-20200315-mon-2</v>
      </c>
      <c r="B351" s="27">
        <f>ListForDummies!B351</f>
        <v>2</v>
      </c>
      <c r="C351" s="27" t="e">
        <f>ListForDummies!C351</f>
        <v>#REF!</v>
      </c>
      <c r="D351" s="29">
        <f>ListForDummies!D351</f>
        <v>43950</v>
      </c>
      <c r="E351" s="27" t="str">
        <f>ListForDummies!F351</f>
        <v>DZ</v>
      </c>
      <c r="F351" s="27">
        <f>IF(ListForDummies!$G351="Interest rate",1,0)</f>
        <v>1</v>
      </c>
      <c r="G351" s="27">
        <f>IF(ListForDummies!$G351="Reserve policy",1,0)</f>
        <v>0</v>
      </c>
      <c r="H351" s="27">
        <f>IF(ISERROR(ListForDummies!$H351),0,IF(ListForDummies!$H351=1,1,0))</f>
        <v>0</v>
      </c>
      <c r="I351" s="27">
        <f>IF(ISERROR(ListForDummies!$I351),0,IF(ListForDummies!$I351=1,1,0))</f>
        <v>0</v>
      </c>
      <c r="J351" s="27">
        <f>IF(ListForDummies!$G351="Lending operations",IF(AND(H351=0,I351=0),1,0),0)</f>
        <v>0</v>
      </c>
      <c r="K351" s="27">
        <f>IF(ListForDummies!$J351=1,1,0)</f>
        <v>0</v>
      </c>
      <c r="L351" s="27">
        <f>IF(ListForDummies!$K351=1,1,0)</f>
        <v>0</v>
      </c>
      <c r="M351" s="27">
        <f>IF(ListForDummies!$G351="Foreign exchange",1,0)</f>
        <v>0</v>
      </c>
      <c r="N351" s="27">
        <f>IF(ListForDummies!$G351="Other",1,0)</f>
        <v>0</v>
      </c>
      <c r="O351" s="27">
        <f>IF(ListForDummies!$V351=1,1,0)</f>
        <v>0</v>
      </c>
    </row>
    <row r="352" spans="1:15" x14ac:dyDescent="0.25">
      <c r="A352" s="27" t="str">
        <f>ListForDummies!A352</f>
        <v>DZ-20200315-mon-1</v>
      </c>
      <c r="B352" s="27">
        <f>ListForDummies!B352</f>
        <v>2</v>
      </c>
      <c r="C352" s="27" t="e">
        <f>ListForDummies!C352</f>
        <v>#REF!</v>
      </c>
      <c r="D352" s="29">
        <f>ListForDummies!D352</f>
        <v>43950</v>
      </c>
      <c r="E352" s="27" t="str">
        <f>ListForDummies!F352</f>
        <v>DZ</v>
      </c>
      <c r="F352" s="27">
        <f>IF(ListForDummies!$G352="Interest rate",1,0)</f>
        <v>0</v>
      </c>
      <c r="G352" s="27">
        <f>IF(ListForDummies!$G352="Reserve policy",1,0)</f>
        <v>1</v>
      </c>
      <c r="H352" s="27">
        <f>IF(ISERROR(ListForDummies!$H352),0,IF(ListForDummies!$H352=1,1,0))</f>
        <v>0</v>
      </c>
      <c r="I352" s="27">
        <f>IF(ISERROR(ListForDummies!$I352),0,IF(ListForDummies!$I352=1,1,0))</f>
        <v>0</v>
      </c>
      <c r="J352" s="27">
        <f>IF(ListForDummies!$G352="Lending operations",IF(AND(H352=0,I352=0),1,0),0)</f>
        <v>0</v>
      </c>
      <c r="K352" s="27">
        <f>IF(ListForDummies!$J352=1,1,0)</f>
        <v>0</v>
      </c>
      <c r="L352" s="27">
        <f>IF(ListForDummies!$K352=1,1,0)</f>
        <v>0</v>
      </c>
      <c r="M352" s="27">
        <f>IF(ListForDummies!$G352="Foreign exchange",1,0)</f>
        <v>0</v>
      </c>
      <c r="N352" s="27">
        <f>IF(ListForDummies!$G352="Other",1,0)</f>
        <v>0</v>
      </c>
      <c r="O352" s="27">
        <f>IF(ListForDummies!$V352=1,1,0)</f>
        <v>0</v>
      </c>
    </row>
    <row r="353" spans="1:15" x14ac:dyDescent="0.25">
      <c r="A353" s="27" t="str">
        <f>ListForDummies!A353</f>
        <v>DZ-20200429-mon-3</v>
      </c>
      <c r="B353" s="27">
        <f>ListForDummies!B353</f>
        <v>1</v>
      </c>
      <c r="C353" s="27" t="e">
        <f>ListForDummies!C353</f>
        <v>#REF!</v>
      </c>
      <c r="D353" s="29">
        <f>ListForDummies!D353</f>
        <v>43950</v>
      </c>
      <c r="E353" s="27" t="str">
        <f>ListForDummies!F353</f>
        <v>DZ</v>
      </c>
      <c r="F353" s="27">
        <f>IF(ListForDummies!$G353="Interest rate",1,0)</f>
        <v>0</v>
      </c>
      <c r="G353" s="27">
        <f>IF(ListForDummies!$G353="Reserve policy",1,0)</f>
        <v>0</v>
      </c>
      <c r="H353" s="27">
        <f>IF(ISERROR(ListForDummies!$H353),0,IF(ListForDummies!$H353=1,1,0))</f>
        <v>0</v>
      </c>
      <c r="I353" s="27">
        <f>IF(ISERROR(ListForDummies!$I353),0,IF(ListForDummies!$I353=1,1,0))</f>
        <v>0</v>
      </c>
      <c r="J353" s="27">
        <f>IF(ListForDummies!$G353="Lending operations",IF(AND(H353=0,I353=0),1,0),0)</f>
        <v>1</v>
      </c>
      <c r="K353" s="27">
        <f>IF(ListForDummies!$J353=1,1,0)</f>
        <v>0</v>
      </c>
      <c r="L353" s="27">
        <f>IF(ListForDummies!$K353=1,1,0)</f>
        <v>0</v>
      </c>
      <c r="M353" s="27">
        <f>IF(ListForDummies!$G353="Foreign exchange",1,0)</f>
        <v>0</v>
      </c>
      <c r="N353" s="27">
        <f>IF(ListForDummies!$G353="Other",1,0)</f>
        <v>0</v>
      </c>
      <c r="O353" s="27">
        <f>IF(ListForDummies!$V353=1,1,0)</f>
        <v>0</v>
      </c>
    </row>
    <row r="354" spans="1:15" x14ac:dyDescent="0.25">
      <c r="A354" s="27" t="str">
        <f>ListForDummies!A354</f>
        <v>DZ-20200315-mon-1</v>
      </c>
      <c r="B354" s="27">
        <f>ListForDummies!B354</f>
        <v>3</v>
      </c>
      <c r="C354" s="27" t="e">
        <f>ListForDummies!C354</f>
        <v>#REF!</v>
      </c>
      <c r="D354" s="29">
        <f>ListForDummies!D354</f>
        <v>44088</v>
      </c>
      <c r="E354" s="27" t="str">
        <f>ListForDummies!F354</f>
        <v>DZ</v>
      </c>
      <c r="F354" s="27">
        <f>IF(ListForDummies!$G354="Interest rate",1,0)</f>
        <v>0</v>
      </c>
      <c r="G354" s="27">
        <f>IF(ListForDummies!$G354="Reserve policy",1,0)</f>
        <v>1</v>
      </c>
      <c r="H354" s="27">
        <f>IF(ISERROR(ListForDummies!$H354),0,IF(ListForDummies!$H354=1,1,0))</f>
        <v>0</v>
      </c>
      <c r="I354" s="27">
        <f>IF(ISERROR(ListForDummies!$I354),0,IF(ListForDummies!$I354=1,1,0))</f>
        <v>0</v>
      </c>
      <c r="J354" s="27">
        <f>IF(ListForDummies!$G354="Lending operations",IF(AND(H354=0,I354=0),1,0),0)</f>
        <v>0</v>
      </c>
      <c r="K354" s="27">
        <f>IF(ListForDummies!$J354=1,1,0)</f>
        <v>0</v>
      </c>
      <c r="L354" s="27">
        <f>IF(ListForDummies!$K354=1,1,0)</f>
        <v>0</v>
      </c>
      <c r="M354" s="27">
        <f>IF(ListForDummies!$G354="Foreign exchange",1,0)</f>
        <v>0</v>
      </c>
      <c r="N354" s="27">
        <f>IF(ListForDummies!$G354="Other",1,0)</f>
        <v>0</v>
      </c>
      <c r="O354" s="27">
        <f>IF(ListForDummies!$V354=1,1,0)</f>
        <v>0</v>
      </c>
    </row>
    <row r="355" spans="1:15" x14ac:dyDescent="0.25">
      <c r="A355" s="27" t="str">
        <f>ListForDummies!A355</f>
        <v>DZ-20200914-mon-2</v>
      </c>
      <c r="B355" s="27">
        <f>ListForDummies!B355</f>
        <v>1</v>
      </c>
      <c r="C355" s="27" t="e">
        <f>ListForDummies!C355</f>
        <v>#REF!</v>
      </c>
      <c r="D355" s="29">
        <f>ListForDummies!D355</f>
        <v>44088</v>
      </c>
      <c r="E355" s="27" t="str">
        <f>ListForDummies!F355</f>
        <v>DZ</v>
      </c>
      <c r="F355" s="27">
        <f>IF(ListForDummies!$G355="Interest rate",1,0)</f>
        <v>0</v>
      </c>
      <c r="G355" s="27">
        <f>IF(ListForDummies!$G355="Reserve policy",1,0)</f>
        <v>0</v>
      </c>
      <c r="H355" s="27">
        <f>IF(ISERROR(ListForDummies!$H355),0,IF(ListForDummies!$H355=1,1,0))</f>
        <v>0</v>
      </c>
      <c r="I355" s="27">
        <f>IF(ISERROR(ListForDummies!$I355),0,IF(ListForDummies!$I355=1,1,0))</f>
        <v>0</v>
      </c>
      <c r="J355" s="27">
        <f>IF(ListForDummies!$G355="Lending operations",IF(AND(H355=0,I355=0),1,0),0)</f>
        <v>1</v>
      </c>
      <c r="K355" s="27">
        <f>IF(ListForDummies!$J355=1,1,0)</f>
        <v>0</v>
      </c>
      <c r="L355" s="27">
        <f>IF(ListForDummies!$K355=1,1,0)</f>
        <v>0</v>
      </c>
      <c r="M355" s="27">
        <f>IF(ListForDummies!$G355="Foreign exchange",1,0)</f>
        <v>0</v>
      </c>
      <c r="N355" s="27">
        <f>IF(ListForDummies!$G355="Other",1,0)</f>
        <v>0</v>
      </c>
      <c r="O355" s="27">
        <f>IF(ListForDummies!$V355=1,1,0)</f>
        <v>0</v>
      </c>
    </row>
    <row r="356" spans="1:15" x14ac:dyDescent="0.25">
      <c r="A356" s="27" t="str">
        <f>ListForDummies!A356</f>
        <v>DZ-20200315-mon-1</v>
      </c>
      <c r="B356" s="27">
        <f>ListForDummies!B356</f>
        <v>4</v>
      </c>
      <c r="C356" s="27" t="e">
        <f>ListForDummies!C356</f>
        <v>#REF!</v>
      </c>
      <c r="D356" s="29">
        <f>ListForDummies!D356</f>
        <v>44231</v>
      </c>
      <c r="E356" s="27" t="str">
        <f>ListForDummies!F356</f>
        <v>DZ</v>
      </c>
      <c r="F356" s="27">
        <f>IF(ListForDummies!$G356="Interest rate",1,0)</f>
        <v>0</v>
      </c>
      <c r="G356" s="27">
        <f>IF(ListForDummies!$G356="Reserve policy",1,0)</f>
        <v>1</v>
      </c>
      <c r="H356" s="27">
        <f>IF(ISERROR(ListForDummies!$H356),0,IF(ListForDummies!$H356=1,1,0))</f>
        <v>0</v>
      </c>
      <c r="I356" s="27">
        <f>IF(ISERROR(ListForDummies!$I356),0,IF(ListForDummies!$I356=1,1,0))</f>
        <v>0</v>
      </c>
      <c r="J356" s="27">
        <f>IF(ListForDummies!$G356="Lending operations",IF(AND(H356=0,I356=0),1,0),0)</f>
        <v>0</v>
      </c>
      <c r="K356" s="27">
        <f>IF(ListForDummies!$J356=1,1,0)</f>
        <v>0</v>
      </c>
      <c r="L356" s="27">
        <f>IF(ListForDummies!$K356=1,1,0)</f>
        <v>0</v>
      </c>
      <c r="M356" s="27">
        <f>IF(ListForDummies!$G356="Foreign exchange",1,0)</f>
        <v>0</v>
      </c>
      <c r="N356" s="27">
        <f>IF(ListForDummies!$G356="Other",1,0)</f>
        <v>0</v>
      </c>
      <c r="O356" s="27">
        <f>IF(ListForDummies!$V356=1,1,0)</f>
        <v>0</v>
      </c>
    </row>
    <row r="357" spans="1:15" x14ac:dyDescent="0.25">
      <c r="A357" s="27" t="str">
        <f>ListForDummies!A357</f>
        <v>EA-20200312-mon-1</v>
      </c>
      <c r="B357" s="27">
        <f>ListForDummies!B357</f>
        <v>1</v>
      </c>
      <c r="C357" s="27" t="e">
        <f>ListForDummies!C357</f>
        <v>#REF!</v>
      </c>
      <c r="D357" s="29">
        <f>ListForDummies!D357</f>
        <v>43902</v>
      </c>
      <c r="E357" s="27" t="str">
        <f>ListForDummies!F357</f>
        <v>EA</v>
      </c>
      <c r="F357" s="27">
        <f>IF(ListForDummies!$G357="Interest rate",1,0)</f>
        <v>0</v>
      </c>
      <c r="G357" s="27">
        <f>IF(ListForDummies!$G357="Reserve policy",1,0)</f>
        <v>0</v>
      </c>
      <c r="H357" s="27">
        <f>IF(ISERROR(ListForDummies!$H357),0,IF(ListForDummies!$H357=1,1,0))</f>
        <v>1</v>
      </c>
      <c r="I357" s="27">
        <f>IF(ISERROR(ListForDummies!$I357),0,IF(ListForDummies!$I357=1,1,0))</f>
        <v>0</v>
      </c>
      <c r="J357" s="27">
        <f>IF(ListForDummies!$G357="Lending operations",IF(AND(H357=0,I357=0),1,0),0)</f>
        <v>0</v>
      </c>
      <c r="K357" s="27">
        <f>IF(ListForDummies!$J357=1,1,0)</f>
        <v>0</v>
      </c>
      <c r="L357" s="27">
        <f>IF(ListForDummies!$K357=1,1,0)</f>
        <v>0</v>
      </c>
      <c r="M357" s="27">
        <f>IF(ListForDummies!$G357="Foreign exchange",1,0)</f>
        <v>0</v>
      </c>
      <c r="N357" s="27">
        <f>IF(ListForDummies!$G357="Other",1,0)</f>
        <v>0</v>
      </c>
      <c r="O357" s="27">
        <f>IF(ListForDummies!$V357=1,1,0)</f>
        <v>0</v>
      </c>
    </row>
    <row r="358" spans="1:15" x14ac:dyDescent="0.25">
      <c r="A358" s="27" t="str">
        <f>ListForDummies!A358</f>
        <v>EA-20200312-mon-2</v>
      </c>
      <c r="B358" s="27">
        <f>ListForDummies!B358</f>
        <v>1</v>
      </c>
      <c r="C358" s="27" t="e">
        <f>ListForDummies!C358</f>
        <v>#REF!</v>
      </c>
      <c r="D358" s="29">
        <f>ListForDummies!D358</f>
        <v>43902</v>
      </c>
      <c r="E358" s="27" t="str">
        <f>ListForDummies!F358</f>
        <v>EA</v>
      </c>
      <c r="F358" s="27">
        <f>IF(ListForDummies!$G358="Interest rate",1,0)</f>
        <v>0</v>
      </c>
      <c r="G358" s="27">
        <f>IF(ListForDummies!$G358="Reserve policy",1,0)</f>
        <v>0</v>
      </c>
      <c r="H358" s="27">
        <f>IF(ISERROR(ListForDummies!$H358),0,IF(ListForDummies!$H358=1,1,0))</f>
        <v>0</v>
      </c>
      <c r="I358" s="27">
        <f>IF(ISERROR(ListForDummies!$I358),0,IF(ListForDummies!$I358=1,1,0))</f>
        <v>0</v>
      </c>
      <c r="J358" s="27">
        <f>IF(ListForDummies!$G358="Lending operations",IF(AND(H358=0,I358=0),1,0),0)</f>
        <v>1</v>
      </c>
      <c r="K358" s="27">
        <f>IF(ListForDummies!$J358=1,1,0)</f>
        <v>0</v>
      </c>
      <c r="L358" s="27">
        <f>IF(ListForDummies!$K358=1,1,0)</f>
        <v>0</v>
      </c>
      <c r="M358" s="27">
        <f>IF(ListForDummies!$G358="Foreign exchange",1,0)</f>
        <v>0</v>
      </c>
      <c r="N358" s="27">
        <f>IF(ListForDummies!$G358="Other",1,0)</f>
        <v>0</v>
      </c>
      <c r="O358" s="27">
        <f>IF(ListForDummies!$V358=1,1,0)</f>
        <v>0</v>
      </c>
    </row>
    <row r="359" spans="1:15" x14ac:dyDescent="0.25">
      <c r="A359" s="27" t="str">
        <f>ListForDummies!A359</f>
        <v>EA-20200312-mon-3</v>
      </c>
      <c r="B359" s="27">
        <f>ListForDummies!B359</f>
        <v>1</v>
      </c>
      <c r="C359" s="27" t="e">
        <f>ListForDummies!C359</f>
        <v>#REF!</v>
      </c>
      <c r="D359" s="29">
        <f>ListForDummies!D359</f>
        <v>43902</v>
      </c>
      <c r="E359" s="27" t="str">
        <f>ListForDummies!F359</f>
        <v>EA</v>
      </c>
      <c r="F359" s="27">
        <f>IF(ListForDummies!$G359="Interest rate",1,0)</f>
        <v>0</v>
      </c>
      <c r="G359" s="27">
        <f>IF(ListForDummies!$G359="Reserve policy",1,0)</f>
        <v>0</v>
      </c>
      <c r="H359" s="27">
        <f>IF(ISERROR(ListForDummies!$H359),0,IF(ListForDummies!$H359=1,1,0))</f>
        <v>0</v>
      </c>
      <c r="I359" s="27">
        <f>IF(ISERROR(ListForDummies!$I359),0,IF(ListForDummies!$I359=1,1,0))</f>
        <v>0</v>
      </c>
      <c r="J359" s="27">
        <f>IF(ListForDummies!$G359="Lending operations",IF(AND(H359=0,I359=0),1,0),0)</f>
        <v>0</v>
      </c>
      <c r="K359" s="27">
        <f>IF(ListForDummies!$J359=1,1,0)</f>
        <v>1</v>
      </c>
      <c r="L359" s="27">
        <f>IF(ListForDummies!$K359=1,1,0)</f>
        <v>1</v>
      </c>
      <c r="M359" s="27">
        <f>IF(ListForDummies!$G359="Foreign exchange",1,0)</f>
        <v>0</v>
      </c>
      <c r="N359" s="27">
        <f>IF(ListForDummies!$G359="Other",1,0)</f>
        <v>0</v>
      </c>
      <c r="O359" s="27">
        <f>IF(ListForDummies!$V359=1,1,0)</f>
        <v>0</v>
      </c>
    </row>
    <row r="360" spans="1:15" x14ac:dyDescent="0.25">
      <c r="A360" s="27" t="str">
        <f>ListForDummies!A360</f>
        <v>EA-20200312-mon-4</v>
      </c>
      <c r="B360" s="27">
        <f>ListForDummies!B360</f>
        <v>1</v>
      </c>
      <c r="C360" s="27" t="e">
        <f>ListForDummies!C360</f>
        <v>#REF!</v>
      </c>
      <c r="D360" s="29">
        <f>ListForDummies!D360</f>
        <v>43902</v>
      </c>
      <c r="E360" s="27" t="str">
        <f>ListForDummies!F360</f>
        <v>EA</v>
      </c>
      <c r="F360" s="27">
        <f>IF(ListForDummies!$G360="Interest rate",1,0)</f>
        <v>1</v>
      </c>
      <c r="G360" s="27">
        <f>IF(ListForDummies!$G360="Reserve policy",1,0)</f>
        <v>0</v>
      </c>
      <c r="H360" s="27">
        <f>IF(ISERROR(ListForDummies!$H360),0,IF(ListForDummies!$H360=1,1,0))</f>
        <v>0</v>
      </c>
      <c r="I360" s="27">
        <f>IF(ISERROR(ListForDummies!$I360),0,IF(ListForDummies!$I360=1,1,0))</f>
        <v>0</v>
      </c>
      <c r="J360" s="27">
        <f>IF(ListForDummies!$G360="Lending operations",IF(AND(H360=0,I360=0),1,0),0)</f>
        <v>0</v>
      </c>
      <c r="K360" s="27">
        <f>IF(ListForDummies!$J360=1,1,0)</f>
        <v>0</v>
      </c>
      <c r="L360" s="27">
        <f>IF(ListForDummies!$K360=1,1,0)</f>
        <v>0</v>
      </c>
      <c r="M360" s="27">
        <f>IF(ListForDummies!$G360="Foreign exchange",1,0)</f>
        <v>0</v>
      </c>
      <c r="N360" s="27">
        <f>IF(ListForDummies!$G360="Other",1,0)</f>
        <v>0</v>
      </c>
      <c r="O360" s="27">
        <f>IF(ListForDummies!$V360=1,1,0)</f>
        <v>0</v>
      </c>
    </row>
    <row r="361" spans="1:15" x14ac:dyDescent="0.25">
      <c r="A361" s="27" t="str">
        <f>ListForDummies!A361</f>
        <v>EA-20200315-mon-1</v>
      </c>
      <c r="B361" s="27">
        <f>ListForDummies!B361</f>
        <v>1</v>
      </c>
      <c r="C361" s="27" t="e">
        <f>ListForDummies!C361</f>
        <v>#REF!</v>
      </c>
      <c r="D361" s="29">
        <f>ListForDummies!D361</f>
        <v>43905</v>
      </c>
      <c r="E361" s="27" t="str">
        <f>ListForDummies!F361</f>
        <v>EA</v>
      </c>
      <c r="F361" s="27">
        <f>IF(ListForDummies!$G361="Interest rate",1,0)</f>
        <v>0</v>
      </c>
      <c r="G361" s="27">
        <f>IF(ListForDummies!$G361="Reserve policy",1,0)</f>
        <v>0</v>
      </c>
      <c r="H361" s="27">
        <f>IF(ISERROR(ListForDummies!$H361),0,IF(ListForDummies!$H361=1,1,0))</f>
        <v>0</v>
      </c>
      <c r="I361" s="27">
        <f>IF(ISERROR(ListForDummies!$I361),0,IF(ListForDummies!$I361=1,1,0))</f>
        <v>0</v>
      </c>
      <c r="J361" s="27">
        <f>IF(ListForDummies!$G361="Lending operations",IF(AND(H361=0,I361=0),1,0),0)</f>
        <v>0</v>
      </c>
      <c r="K361" s="27">
        <f>IF(ListForDummies!$J361=1,1,0)</f>
        <v>0</v>
      </c>
      <c r="L361" s="27">
        <f>IF(ListForDummies!$K361=1,1,0)</f>
        <v>0</v>
      </c>
      <c r="M361" s="27">
        <f>IF(ListForDummies!$G361="Foreign exchange",1,0)</f>
        <v>1</v>
      </c>
      <c r="N361" s="27">
        <f>IF(ListForDummies!$G361="Other",1,0)</f>
        <v>0</v>
      </c>
      <c r="O361" s="27">
        <f>IF(ListForDummies!$V361=1,1,0)</f>
        <v>0</v>
      </c>
    </row>
    <row r="362" spans="1:15" x14ac:dyDescent="0.25">
      <c r="A362" s="27" t="e">
        <f>ListForDummies!A362</f>
        <v>#REF!</v>
      </c>
      <c r="B362" s="27" t="e">
        <f>ListForDummies!B362</f>
        <v>#REF!</v>
      </c>
      <c r="C362" s="27" t="e">
        <f>ListForDummies!C362</f>
        <v>#REF!</v>
      </c>
      <c r="D362" s="29" t="e">
        <f>ListForDummies!D362</f>
        <v>#REF!</v>
      </c>
      <c r="E362" s="27" t="e">
        <f>ListForDummies!F362</f>
        <v>#REF!</v>
      </c>
      <c r="F362" s="27" t="e">
        <f>IF(ListForDummies!$G362="Interest rate",1,0)</f>
        <v>#REF!</v>
      </c>
      <c r="G362" s="27" t="e">
        <f>IF(ListForDummies!$G362="Reserve policy",1,0)</f>
        <v>#REF!</v>
      </c>
      <c r="H362" s="27">
        <f>IF(ISERROR(ListForDummies!$H362),0,IF(ListForDummies!$H362=1,1,0))</f>
        <v>0</v>
      </c>
      <c r="I362" s="27">
        <f>IF(ISERROR(ListForDummies!$I362),0,IF(ListForDummies!$I362=1,1,0))</f>
        <v>0</v>
      </c>
      <c r="J362" s="27" t="e">
        <f>IF(ListForDummies!$G362="Lending operations",IF(AND(H362=0,I362=0),1,0),0)</f>
        <v>#REF!</v>
      </c>
      <c r="K362" s="27">
        <f>IF(ListForDummies!$J362=1,1,0)</f>
        <v>0</v>
      </c>
      <c r="L362" s="27">
        <f>IF(ListForDummies!$K362=1,1,0)</f>
        <v>0</v>
      </c>
      <c r="M362" s="27" t="e">
        <f>IF(ListForDummies!$G362="Foreign exchange",1,0)</f>
        <v>#REF!</v>
      </c>
      <c r="N362" s="27" t="e">
        <f>IF(ListForDummies!$G362="Other",1,0)</f>
        <v>#REF!</v>
      </c>
      <c r="O362" s="27" t="e">
        <f>IF(ListForDummies!$V362=1,1,0)</f>
        <v>#REF!</v>
      </c>
    </row>
    <row r="363" spans="1:15" x14ac:dyDescent="0.25">
      <c r="A363" s="27" t="str">
        <f>ListForDummies!A363</f>
        <v>EA-20200312-mon-3</v>
      </c>
      <c r="B363" s="27">
        <f>ListForDummies!B363</f>
        <v>2</v>
      </c>
      <c r="C363" s="27" t="e">
        <f>ListForDummies!C363</f>
        <v>#REF!</v>
      </c>
      <c r="D363" s="29">
        <f>ListForDummies!D363</f>
        <v>43908</v>
      </c>
      <c r="E363" s="27" t="str">
        <f>ListForDummies!F363</f>
        <v>EA</v>
      </c>
      <c r="F363" s="27">
        <f>IF(ListForDummies!$G363="Interest rate",1,0)</f>
        <v>0</v>
      </c>
      <c r="G363" s="27">
        <f>IF(ListForDummies!$G363="Reserve policy",1,0)</f>
        <v>0</v>
      </c>
      <c r="H363" s="27">
        <f>IF(ISERROR(ListForDummies!$H363),0,IF(ListForDummies!$H363=1,1,0))</f>
        <v>0</v>
      </c>
      <c r="I363" s="27">
        <f>IF(ISERROR(ListForDummies!$I363),0,IF(ListForDummies!$I363=1,1,0))</f>
        <v>0</v>
      </c>
      <c r="J363" s="27">
        <f>IF(ListForDummies!$G363="Lending operations",IF(AND(H363=0,I363=0),1,0),0)</f>
        <v>0</v>
      </c>
      <c r="K363" s="27">
        <f>IF(ListForDummies!$J363=1,1,0)</f>
        <v>1</v>
      </c>
      <c r="L363" s="27">
        <f>IF(ListForDummies!$K363=1,1,0)</f>
        <v>1</v>
      </c>
      <c r="M363" s="27">
        <f>IF(ListForDummies!$G363="Foreign exchange",1,0)</f>
        <v>0</v>
      </c>
      <c r="N363" s="27">
        <f>IF(ListForDummies!$G363="Other",1,0)</f>
        <v>0</v>
      </c>
      <c r="O363" s="27">
        <f>IF(ListForDummies!$V363=1,1,0)</f>
        <v>0</v>
      </c>
    </row>
    <row r="364" spans="1:15" x14ac:dyDescent="0.25">
      <c r="A364" s="27" t="str">
        <f>ListForDummies!A364</f>
        <v>EA-20200318-mon-1</v>
      </c>
      <c r="B364" s="27">
        <f>ListForDummies!B364</f>
        <v>1</v>
      </c>
      <c r="C364" s="27" t="e">
        <f>ListForDummies!C364</f>
        <v>#REF!</v>
      </c>
      <c r="D364" s="29">
        <f>ListForDummies!D364</f>
        <v>43908</v>
      </c>
      <c r="E364" s="27" t="str">
        <f>ListForDummies!F364</f>
        <v>EA</v>
      </c>
      <c r="F364" s="27">
        <f>IF(ListForDummies!$G364="Interest rate",1,0)</f>
        <v>0</v>
      </c>
      <c r="G364" s="27">
        <f>IF(ListForDummies!$G364="Reserve policy",1,0)</f>
        <v>0</v>
      </c>
      <c r="H364" s="27">
        <f>IF(ISERROR(ListForDummies!$H364),0,IF(ListForDummies!$H364=1,1,0))</f>
        <v>0</v>
      </c>
      <c r="I364" s="27">
        <f>IF(ISERROR(ListForDummies!$I364),0,IF(ListForDummies!$I364=1,1,0))</f>
        <v>0</v>
      </c>
      <c r="J364" s="27">
        <f>IF(ListForDummies!$G364="Lending operations",IF(AND(H364=0,I364=0),1,0),0)</f>
        <v>0</v>
      </c>
      <c r="K364" s="27">
        <f>IF(ListForDummies!$J364=1,1,0)</f>
        <v>1</v>
      </c>
      <c r="L364" s="27">
        <f>IF(ListForDummies!$K364=1,1,0)</f>
        <v>1</v>
      </c>
      <c r="M364" s="27">
        <f>IF(ListForDummies!$G364="Foreign exchange",1,0)</f>
        <v>0</v>
      </c>
      <c r="N364" s="27">
        <f>IF(ListForDummies!$G364="Other",1,0)</f>
        <v>0</v>
      </c>
      <c r="O364" s="27">
        <f>IF(ListForDummies!$V364=1,1,0)</f>
        <v>0</v>
      </c>
    </row>
    <row r="365" spans="1:15" x14ac:dyDescent="0.25">
      <c r="A365" s="27" t="str">
        <f>ListForDummies!A365</f>
        <v>EA-20200315-mon-1</v>
      </c>
      <c r="B365" s="27">
        <f>ListForDummies!B365</f>
        <v>2</v>
      </c>
      <c r="C365" s="27" t="e">
        <f>ListForDummies!C365</f>
        <v>#REF!</v>
      </c>
      <c r="D365" s="29">
        <f>ListForDummies!D365</f>
        <v>43910</v>
      </c>
      <c r="E365" s="27" t="str">
        <f>ListForDummies!F365</f>
        <v>EA</v>
      </c>
      <c r="F365" s="27">
        <f>IF(ListForDummies!$G365="Interest rate",1,0)</f>
        <v>0</v>
      </c>
      <c r="G365" s="27">
        <f>IF(ListForDummies!$G365="Reserve policy",1,0)</f>
        <v>0</v>
      </c>
      <c r="H365" s="27">
        <f>IF(ISERROR(ListForDummies!$H365),0,IF(ListForDummies!$H365=1,1,0))</f>
        <v>0</v>
      </c>
      <c r="I365" s="27">
        <f>IF(ISERROR(ListForDummies!$I365),0,IF(ListForDummies!$I365=1,1,0))</f>
        <v>0</v>
      </c>
      <c r="J365" s="27">
        <f>IF(ListForDummies!$G365="Lending operations",IF(AND(H365=0,I365=0),1,0),0)</f>
        <v>0</v>
      </c>
      <c r="K365" s="27">
        <f>IF(ListForDummies!$J365=1,1,0)</f>
        <v>0</v>
      </c>
      <c r="L365" s="27">
        <f>IF(ListForDummies!$K365=1,1,0)</f>
        <v>0</v>
      </c>
      <c r="M365" s="27">
        <f>IF(ListForDummies!$G365="Foreign exchange",1,0)</f>
        <v>1</v>
      </c>
      <c r="N365" s="27">
        <f>IF(ListForDummies!$G365="Other",1,0)</f>
        <v>0</v>
      </c>
      <c r="O365" s="27">
        <f>IF(ListForDummies!$V365=1,1,0)</f>
        <v>0</v>
      </c>
    </row>
    <row r="366" spans="1:15" x14ac:dyDescent="0.25">
      <c r="A366" s="27" t="str">
        <f>ListForDummies!A366</f>
        <v>EA-20200320-mon-1</v>
      </c>
      <c r="B366" s="27">
        <f>ListForDummies!B366</f>
        <v>1</v>
      </c>
      <c r="C366" s="27" t="e">
        <f>ListForDummies!C366</f>
        <v>#REF!</v>
      </c>
      <c r="D366" s="29">
        <f>ListForDummies!D366</f>
        <v>43910</v>
      </c>
      <c r="E366" s="27" t="str">
        <f>ListForDummies!F366</f>
        <v>EA</v>
      </c>
      <c r="F366" s="27">
        <f>IF(ListForDummies!$G366="Interest rate",1,0)</f>
        <v>0</v>
      </c>
      <c r="G366" s="27">
        <f>IF(ListForDummies!$G366="Reserve policy",1,0)</f>
        <v>0</v>
      </c>
      <c r="H366" s="27">
        <f>IF(ISERROR(ListForDummies!$H366),0,IF(ListForDummies!$H366=1,1,0))</f>
        <v>0</v>
      </c>
      <c r="I366" s="27">
        <f>IF(ISERROR(ListForDummies!$I366),0,IF(ListForDummies!$I366=1,1,0))</f>
        <v>0</v>
      </c>
      <c r="J366" s="27">
        <f>IF(ListForDummies!$G366="Lending operations",IF(AND(H366=0,I366=0),1,0),0)</f>
        <v>0</v>
      </c>
      <c r="K366" s="27">
        <f>IF(ListForDummies!$J366=1,1,0)</f>
        <v>0</v>
      </c>
      <c r="L366" s="27">
        <f>IF(ListForDummies!$K366=1,1,0)</f>
        <v>0</v>
      </c>
      <c r="M366" s="27">
        <f>IF(ListForDummies!$G366="Foreign exchange",1,0)</f>
        <v>1</v>
      </c>
      <c r="N366" s="27">
        <f>IF(ListForDummies!$G366="Other",1,0)</f>
        <v>0</v>
      </c>
      <c r="O366" s="27">
        <f>IF(ListForDummies!$V366=1,1,0)</f>
        <v>0</v>
      </c>
    </row>
    <row r="367" spans="1:15" x14ac:dyDescent="0.25">
      <c r="A367" s="27" t="str">
        <f>ListForDummies!A367</f>
        <v>EA-20200407-mon-1</v>
      </c>
      <c r="B367" s="27">
        <f>ListForDummies!B367</f>
        <v>1</v>
      </c>
      <c r="C367" s="27" t="e">
        <f>ListForDummies!C367</f>
        <v>#REF!</v>
      </c>
      <c r="D367" s="29">
        <f>ListForDummies!D367</f>
        <v>43928</v>
      </c>
      <c r="E367" s="27" t="str">
        <f>ListForDummies!F367</f>
        <v>EA</v>
      </c>
      <c r="F367" s="27">
        <f>IF(ListForDummies!$G367="Interest rate",1,0)</f>
        <v>0</v>
      </c>
      <c r="G367" s="27">
        <f>IF(ListForDummies!$G367="Reserve policy",1,0)</f>
        <v>0</v>
      </c>
      <c r="H367" s="27">
        <f>IF(ISERROR(ListForDummies!$H367),0,IF(ListForDummies!$H367=1,1,0))</f>
        <v>0</v>
      </c>
      <c r="I367" s="27">
        <f>IF(ISERROR(ListForDummies!$I367),0,IF(ListForDummies!$I367=1,1,0))</f>
        <v>0</v>
      </c>
      <c r="J367" s="27">
        <f>IF(ListForDummies!$G367="Lending operations",IF(AND(H367=0,I367=0),1,0),0)</f>
        <v>1</v>
      </c>
      <c r="K367" s="27">
        <f>IF(ListForDummies!$J367=1,1,0)</f>
        <v>0</v>
      </c>
      <c r="L367" s="27">
        <f>IF(ListForDummies!$K367=1,1,0)</f>
        <v>0</v>
      </c>
      <c r="M367" s="27">
        <f>IF(ListForDummies!$G367="Foreign exchange",1,0)</f>
        <v>0</v>
      </c>
      <c r="N367" s="27">
        <f>IF(ListForDummies!$G367="Other",1,0)</f>
        <v>0</v>
      </c>
      <c r="O367" s="27">
        <f>IF(ListForDummies!$V367=1,1,0)</f>
        <v>0</v>
      </c>
    </row>
    <row r="368" spans="1:15" x14ac:dyDescent="0.25">
      <c r="A368" s="27" t="str">
        <f>ListForDummies!A368</f>
        <v>EA-20200415-mon-1</v>
      </c>
      <c r="B368" s="27">
        <f>ListForDummies!B368</f>
        <v>1</v>
      </c>
      <c r="C368" s="27" t="e">
        <f>ListForDummies!C368</f>
        <v>#REF!</v>
      </c>
      <c r="D368" s="29">
        <f>ListForDummies!D368</f>
        <v>43936</v>
      </c>
      <c r="E368" s="27" t="str">
        <f>ListForDummies!F368</f>
        <v>EA</v>
      </c>
      <c r="F368" s="27">
        <f>IF(ListForDummies!$G368="Interest rate",1,0)</f>
        <v>0</v>
      </c>
      <c r="G368" s="27">
        <f>IF(ListForDummies!$G368="Reserve policy",1,0)</f>
        <v>0</v>
      </c>
      <c r="H368" s="27">
        <f>IF(ISERROR(ListForDummies!$H368),0,IF(ListForDummies!$H368=1,1,0))</f>
        <v>0</v>
      </c>
      <c r="I368" s="27">
        <f>IF(ISERROR(ListForDummies!$I368),0,IF(ListForDummies!$I368=1,1,0))</f>
        <v>0</v>
      </c>
      <c r="J368" s="27">
        <f>IF(ListForDummies!$G368="Lending operations",IF(AND(H368=0,I368=0),1,0),0)</f>
        <v>0</v>
      </c>
      <c r="K368" s="27">
        <f>IF(ListForDummies!$J368=1,1,0)</f>
        <v>0</v>
      </c>
      <c r="L368" s="27">
        <f>IF(ListForDummies!$K368=1,1,0)</f>
        <v>0</v>
      </c>
      <c r="M368" s="27">
        <f>IF(ListForDummies!$G368="Foreign exchange",1,0)</f>
        <v>1</v>
      </c>
      <c r="N368" s="27">
        <f>IF(ListForDummies!$G368="Other",1,0)</f>
        <v>0</v>
      </c>
      <c r="O368" s="27">
        <f>IF(ListForDummies!$V368=1,1,0)</f>
        <v>0</v>
      </c>
    </row>
    <row r="369" spans="1:15" x14ac:dyDescent="0.25">
      <c r="A369" s="27" t="str">
        <f>ListForDummies!A369</f>
        <v>EA-20200407-mon-1</v>
      </c>
      <c r="B369" s="27">
        <f>ListForDummies!B369</f>
        <v>2</v>
      </c>
      <c r="C369" s="27" t="e">
        <f>ListForDummies!C369</f>
        <v>#REF!</v>
      </c>
      <c r="D369" s="29">
        <f>ListForDummies!D369</f>
        <v>43943</v>
      </c>
      <c r="E369" s="27" t="str">
        <f>ListForDummies!F369</f>
        <v>EA</v>
      </c>
      <c r="F369" s="27">
        <f>IF(ListForDummies!$G369="Interest rate",1,0)</f>
        <v>0</v>
      </c>
      <c r="G369" s="27">
        <f>IF(ListForDummies!$G369="Reserve policy",1,0)</f>
        <v>0</v>
      </c>
      <c r="H369" s="27">
        <f>IF(ISERROR(ListForDummies!$H369),0,IF(ListForDummies!$H369=1,1,0))</f>
        <v>0</v>
      </c>
      <c r="I369" s="27">
        <f>IF(ISERROR(ListForDummies!$I369),0,IF(ListForDummies!$I369=1,1,0))</f>
        <v>0</v>
      </c>
      <c r="J369" s="27">
        <f>IF(ListForDummies!$G369="Lending operations",IF(AND(H369=0,I369=0),1,0),0)</f>
        <v>1</v>
      </c>
      <c r="K369" s="27">
        <f>IF(ListForDummies!$J369=1,1,0)</f>
        <v>0</v>
      </c>
      <c r="L369" s="27">
        <f>IF(ListForDummies!$K369=1,1,0)</f>
        <v>0</v>
      </c>
      <c r="M369" s="27">
        <f>IF(ListForDummies!$G369="Foreign exchange",1,0)</f>
        <v>0</v>
      </c>
      <c r="N369" s="27">
        <f>IF(ListForDummies!$G369="Other",1,0)</f>
        <v>0</v>
      </c>
      <c r="O369" s="27">
        <f>IF(ListForDummies!$V369=1,1,0)</f>
        <v>0</v>
      </c>
    </row>
    <row r="370" spans="1:15" x14ac:dyDescent="0.25">
      <c r="A370" s="27" t="str">
        <f>ListForDummies!A370</f>
        <v>EA-20200422-mon-1</v>
      </c>
      <c r="B370" s="27">
        <f>ListForDummies!B370</f>
        <v>1</v>
      </c>
      <c r="C370" s="27" t="e">
        <f>ListForDummies!C370</f>
        <v>#REF!</v>
      </c>
      <c r="D370" s="29">
        <f>ListForDummies!D370</f>
        <v>43943</v>
      </c>
      <c r="E370" s="27" t="str">
        <f>ListForDummies!F370</f>
        <v>EA</v>
      </c>
      <c r="F370" s="27">
        <f>IF(ListForDummies!$G370="Interest rate",1,0)</f>
        <v>0</v>
      </c>
      <c r="G370" s="27">
        <f>IF(ListForDummies!$G370="Reserve policy",1,0)</f>
        <v>0</v>
      </c>
      <c r="H370" s="27">
        <f>IF(ISERROR(ListForDummies!$H370),0,IF(ListForDummies!$H370=1,1,0))</f>
        <v>0</v>
      </c>
      <c r="I370" s="27">
        <f>IF(ISERROR(ListForDummies!$I370),0,IF(ListForDummies!$I370=1,1,0))</f>
        <v>0</v>
      </c>
      <c r="J370" s="27">
        <f>IF(ListForDummies!$G370="Lending operations",IF(AND(H370=0,I370=0),1,0),0)</f>
        <v>0</v>
      </c>
      <c r="K370" s="27">
        <f>IF(ListForDummies!$J370=1,1,0)</f>
        <v>0</v>
      </c>
      <c r="L370" s="27">
        <f>IF(ListForDummies!$K370=1,1,0)</f>
        <v>0</v>
      </c>
      <c r="M370" s="27">
        <f>IF(ListForDummies!$G370="Foreign exchange",1,0)</f>
        <v>1</v>
      </c>
      <c r="N370" s="27">
        <f>IF(ListForDummies!$G370="Other",1,0)</f>
        <v>0</v>
      </c>
      <c r="O370" s="27">
        <f>IF(ListForDummies!$V370=1,1,0)</f>
        <v>0</v>
      </c>
    </row>
    <row r="371" spans="1:15" x14ac:dyDescent="0.25">
      <c r="A371" s="27" t="str">
        <f>ListForDummies!A371</f>
        <v>EA-20200312-mon-1</v>
      </c>
      <c r="B371" s="27">
        <f>ListForDummies!B371</f>
        <v>2</v>
      </c>
      <c r="C371" s="27" t="e">
        <f>ListForDummies!C371</f>
        <v>#REF!</v>
      </c>
      <c r="D371" s="29">
        <f>ListForDummies!D371</f>
        <v>43951</v>
      </c>
      <c r="E371" s="27" t="str">
        <f>ListForDummies!F371</f>
        <v>EA</v>
      </c>
      <c r="F371" s="27">
        <f>IF(ListForDummies!$G371="Interest rate",1,0)</f>
        <v>0</v>
      </c>
      <c r="G371" s="27">
        <f>IF(ListForDummies!$G371="Reserve policy",1,0)</f>
        <v>0</v>
      </c>
      <c r="H371" s="27">
        <f>IF(ISERROR(ListForDummies!$H371),0,IF(ListForDummies!$H371=1,1,0))</f>
        <v>1</v>
      </c>
      <c r="I371" s="27">
        <f>IF(ISERROR(ListForDummies!$I371),0,IF(ListForDummies!$I371=1,1,0))</f>
        <v>0</v>
      </c>
      <c r="J371" s="27">
        <f>IF(ListForDummies!$G371="Lending operations",IF(AND(H371=0,I371=0),1,0),0)</f>
        <v>0</v>
      </c>
      <c r="K371" s="27">
        <f>IF(ListForDummies!$J371=1,1,0)</f>
        <v>0</v>
      </c>
      <c r="L371" s="27">
        <f>IF(ListForDummies!$K371=1,1,0)</f>
        <v>0</v>
      </c>
      <c r="M371" s="27">
        <f>IF(ListForDummies!$G371="Foreign exchange",1,0)</f>
        <v>0</v>
      </c>
      <c r="N371" s="27">
        <f>IF(ListForDummies!$G371="Other",1,0)</f>
        <v>0</v>
      </c>
      <c r="O371" s="27">
        <f>IF(ListForDummies!$V371=1,1,0)</f>
        <v>0</v>
      </c>
    </row>
    <row r="372" spans="1:15" x14ac:dyDescent="0.25">
      <c r="A372" s="27" t="str">
        <f>ListForDummies!A372</f>
        <v>EA-20200312-mon-3</v>
      </c>
      <c r="B372" s="27">
        <f>ListForDummies!B372</f>
        <v>3</v>
      </c>
      <c r="C372" s="27" t="e">
        <f>ListForDummies!C372</f>
        <v>#REF!</v>
      </c>
      <c r="D372" s="29">
        <f>ListForDummies!D372</f>
        <v>43951</v>
      </c>
      <c r="E372" s="27" t="str">
        <f>ListForDummies!F372</f>
        <v>EA</v>
      </c>
      <c r="F372" s="27">
        <f>IF(ListForDummies!$G372="Interest rate",1,0)</f>
        <v>0</v>
      </c>
      <c r="G372" s="27">
        <f>IF(ListForDummies!$G372="Reserve policy",1,0)</f>
        <v>0</v>
      </c>
      <c r="H372" s="27">
        <f>IF(ISERROR(ListForDummies!$H372),0,IF(ListForDummies!$H372=1,1,0))</f>
        <v>0</v>
      </c>
      <c r="I372" s="27">
        <f>IF(ISERROR(ListForDummies!$I372),0,IF(ListForDummies!$I372=1,1,0))</f>
        <v>0</v>
      </c>
      <c r="J372" s="27">
        <f>IF(ListForDummies!$G372="Lending operations",IF(AND(H372=0,I372=0),1,0),0)</f>
        <v>0</v>
      </c>
      <c r="K372" s="27">
        <f>IF(ListForDummies!$J372=1,1,0)</f>
        <v>1</v>
      </c>
      <c r="L372" s="27">
        <f>IF(ListForDummies!$K372=1,1,0)</f>
        <v>1</v>
      </c>
      <c r="M372" s="27">
        <f>IF(ListForDummies!$G372="Foreign exchange",1,0)</f>
        <v>0</v>
      </c>
      <c r="N372" s="27">
        <f>IF(ListForDummies!$G372="Other",1,0)</f>
        <v>0</v>
      </c>
      <c r="O372" s="27">
        <f>IF(ListForDummies!$V372=1,1,0)</f>
        <v>0</v>
      </c>
    </row>
    <row r="373" spans="1:15" x14ac:dyDescent="0.25">
      <c r="A373" s="27" t="str">
        <f>ListForDummies!A373</f>
        <v>EA-20200318-mon-1</v>
      </c>
      <c r="B373" s="27">
        <f>ListForDummies!B373</f>
        <v>2</v>
      </c>
      <c r="C373" s="27" t="e">
        <f>ListForDummies!C373</f>
        <v>#REF!</v>
      </c>
      <c r="D373" s="29">
        <f>ListForDummies!D373</f>
        <v>43951</v>
      </c>
      <c r="E373" s="27" t="str">
        <f>ListForDummies!F373</f>
        <v>EA</v>
      </c>
      <c r="F373" s="27">
        <f>IF(ListForDummies!$G373="Interest rate",1,0)</f>
        <v>0</v>
      </c>
      <c r="G373" s="27">
        <f>IF(ListForDummies!$G373="Reserve policy",1,0)</f>
        <v>0</v>
      </c>
      <c r="H373" s="27">
        <f>IF(ISERROR(ListForDummies!$H373),0,IF(ListForDummies!$H373=1,1,0))</f>
        <v>0</v>
      </c>
      <c r="I373" s="27">
        <f>IF(ISERROR(ListForDummies!$I373),0,IF(ListForDummies!$I373=1,1,0))</f>
        <v>0</v>
      </c>
      <c r="J373" s="27">
        <f>IF(ListForDummies!$G373="Lending operations",IF(AND(H373=0,I373=0),1,0),0)</f>
        <v>0</v>
      </c>
      <c r="K373" s="27">
        <f>IF(ListForDummies!$J373=1,1,0)</f>
        <v>1</v>
      </c>
      <c r="L373" s="27">
        <f>IF(ListForDummies!$K373=1,1,0)</f>
        <v>1</v>
      </c>
      <c r="M373" s="27">
        <f>IF(ListForDummies!$G373="Foreign exchange",1,0)</f>
        <v>0</v>
      </c>
      <c r="N373" s="27">
        <f>IF(ListForDummies!$G373="Other",1,0)</f>
        <v>0</v>
      </c>
      <c r="O373" s="27">
        <f>IF(ListForDummies!$V373=1,1,0)</f>
        <v>0</v>
      </c>
    </row>
    <row r="374" spans="1:15" x14ac:dyDescent="0.25">
      <c r="A374" s="27" t="str">
        <f>ListForDummies!A374</f>
        <v>EA-20200430-mon-1</v>
      </c>
      <c r="B374" s="27">
        <f>ListForDummies!B374</f>
        <v>1</v>
      </c>
      <c r="C374" s="27" t="e">
        <f>ListForDummies!C374</f>
        <v>#REF!</v>
      </c>
      <c r="D374" s="29">
        <f>ListForDummies!D374</f>
        <v>43951</v>
      </c>
      <c r="E374" s="27" t="str">
        <f>ListForDummies!F374</f>
        <v>EA</v>
      </c>
      <c r="F374" s="27">
        <f>IF(ListForDummies!$G374="Interest rate",1,0)</f>
        <v>0</v>
      </c>
      <c r="G374" s="27">
        <f>IF(ListForDummies!$G374="Reserve policy",1,0)</f>
        <v>0</v>
      </c>
      <c r="H374" s="27">
        <f>IF(ISERROR(ListForDummies!$H374),0,IF(ListForDummies!$H374=1,1,0))</f>
        <v>0</v>
      </c>
      <c r="I374" s="27">
        <f>IF(ISERROR(ListForDummies!$I374),0,IF(ListForDummies!$I374=1,1,0))</f>
        <v>0</v>
      </c>
      <c r="J374" s="27">
        <f>IF(ListForDummies!$G374="Lending operations",IF(AND(H374=0,I374=0),1,0),0)</f>
        <v>1</v>
      </c>
      <c r="K374" s="27">
        <f>IF(ListForDummies!$J374=1,1,0)</f>
        <v>0</v>
      </c>
      <c r="L374" s="27">
        <f>IF(ListForDummies!$K374=1,1,0)</f>
        <v>0</v>
      </c>
      <c r="M374" s="27">
        <f>IF(ListForDummies!$G374="Foreign exchange",1,0)</f>
        <v>0</v>
      </c>
      <c r="N374" s="27">
        <f>IF(ListForDummies!$G374="Other",1,0)</f>
        <v>0</v>
      </c>
      <c r="O374" s="27">
        <f>IF(ListForDummies!$V374=1,1,0)</f>
        <v>0</v>
      </c>
    </row>
    <row r="375" spans="1:15" x14ac:dyDescent="0.25">
      <c r="A375" s="27" t="str">
        <f>ListForDummies!A375</f>
        <v>EA-20200312-mon-4</v>
      </c>
      <c r="B375" s="27">
        <f>ListForDummies!B375</f>
        <v>2</v>
      </c>
      <c r="C375" s="27" t="e">
        <f>ListForDummies!C375</f>
        <v>#REF!</v>
      </c>
      <c r="D375" s="29">
        <f>ListForDummies!D375</f>
        <v>43951</v>
      </c>
      <c r="E375" s="27" t="str">
        <f>ListForDummies!F375</f>
        <v>EA</v>
      </c>
      <c r="F375" s="27">
        <f>IF(ListForDummies!$G375="Interest rate",1,0)</f>
        <v>1</v>
      </c>
      <c r="G375" s="27">
        <f>IF(ListForDummies!$G375="Reserve policy",1,0)</f>
        <v>0</v>
      </c>
      <c r="H375" s="27">
        <f>IF(ISERROR(ListForDummies!$H375),0,IF(ListForDummies!$H375=1,1,0))</f>
        <v>0</v>
      </c>
      <c r="I375" s="27">
        <f>IF(ISERROR(ListForDummies!$I375),0,IF(ListForDummies!$I375=1,1,0))</f>
        <v>0</v>
      </c>
      <c r="J375" s="27">
        <f>IF(ListForDummies!$G375="Lending operations",IF(AND(H375=0,I375=0),1,0),0)</f>
        <v>0</v>
      </c>
      <c r="K375" s="27">
        <f>IF(ListForDummies!$J375=1,1,0)</f>
        <v>0</v>
      </c>
      <c r="L375" s="27">
        <f>IF(ListForDummies!$K375=1,1,0)</f>
        <v>0</v>
      </c>
      <c r="M375" s="27">
        <f>IF(ListForDummies!$G375="Foreign exchange",1,0)</f>
        <v>0</v>
      </c>
      <c r="N375" s="27">
        <f>IF(ListForDummies!$G375="Other",1,0)</f>
        <v>0</v>
      </c>
      <c r="O375" s="27">
        <f>IF(ListForDummies!$V375=1,1,0)</f>
        <v>0</v>
      </c>
    </row>
    <row r="376" spans="1:15" x14ac:dyDescent="0.25">
      <c r="A376" s="27" t="str">
        <f>ListForDummies!A376</f>
        <v>EA-20200318-mon-1</v>
      </c>
      <c r="B376" s="27">
        <f>ListForDummies!B376</f>
        <v>3</v>
      </c>
      <c r="C376" s="27" t="e">
        <f>ListForDummies!C376</f>
        <v>#REF!</v>
      </c>
      <c r="D376" s="29">
        <f>ListForDummies!D376</f>
        <v>43986</v>
      </c>
      <c r="E376" s="27" t="str">
        <f>ListForDummies!F376</f>
        <v>EA</v>
      </c>
      <c r="F376" s="27">
        <f>IF(ListForDummies!$G376="Interest rate",1,0)</f>
        <v>0</v>
      </c>
      <c r="G376" s="27">
        <f>IF(ListForDummies!$G376="Reserve policy",1,0)</f>
        <v>0</v>
      </c>
      <c r="H376" s="27">
        <f>IF(ISERROR(ListForDummies!$H376),0,IF(ListForDummies!$H376=1,1,0))</f>
        <v>0</v>
      </c>
      <c r="I376" s="27">
        <f>IF(ISERROR(ListForDummies!$I376),0,IF(ListForDummies!$I376=1,1,0))</f>
        <v>0</v>
      </c>
      <c r="J376" s="27">
        <f>IF(ListForDummies!$G376="Lending operations",IF(AND(H376=0,I376=0),1,0),0)</f>
        <v>0</v>
      </c>
      <c r="K376" s="27">
        <f>IF(ListForDummies!$J376=1,1,0)</f>
        <v>1</v>
      </c>
      <c r="L376" s="27">
        <f>IF(ListForDummies!$K376=1,1,0)</f>
        <v>1</v>
      </c>
      <c r="M376" s="27">
        <f>IF(ListForDummies!$G376="Foreign exchange",1,0)</f>
        <v>0</v>
      </c>
      <c r="N376" s="27">
        <f>IF(ListForDummies!$G376="Other",1,0)</f>
        <v>0</v>
      </c>
      <c r="O376" s="27">
        <f>IF(ListForDummies!$V376=1,1,0)</f>
        <v>0</v>
      </c>
    </row>
    <row r="377" spans="1:15" x14ac:dyDescent="0.25">
      <c r="A377" s="27" t="str">
        <f>ListForDummies!A377</f>
        <v>EA-20200312-mon-4</v>
      </c>
      <c r="B377" s="27">
        <f>ListForDummies!B377</f>
        <v>3</v>
      </c>
      <c r="C377" s="27" t="e">
        <f>ListForDummies!C377</f>
        <v>#REF!</v>
      </c>
      <c r="D377" s="29">
        <f>ListForDummies!D377</f>
        <v>43986</v>
      </c>
      <c r="E377" s="27" t="str">
        <f>ListForDummies!F377</f>
        <v>EA</v>
      </c>
      <c r="F377" s="27">
        <f>IF(ListForDummies!$G377="Interest rate",1,0)</f>
        <v>1</v>
      </c>
      <c r="G377" s="27">
        <f>IF(ListForDummies!$G377="Reserve policy",1,0)</f>
        <v>0</v>
      </c>
      <c r="H377" s="27">
        <f>IF(ISERROR(ListForDummies!$H377),0,IF(ListForDummies!$H377=1,1,0))</f>
        <v>0</v>
      </c>
      <c r="I377" s="27">
        <f>IF(ISERROR(ListForDummies!$I377),0,IF(ListForDummies!$I377=1,1,0))</f>
        <v>0</v>
      </c>
      <c r="J377" s="27">
        <f>IF(ListForDummies!$G377="Lending operations",IF(AND(H377=0,I377=0),1,0),0)</f>
        <v>0</v>
      </c>
      <c r="K377" s="27">
        <f>IF(ListForDummies!$J377=1,1,0)</f>
        <v>0</v>
      </c>
      <c r="L377" s="27">
        <f>IF(ListForDummies!$K377=1,1,0)</f>
        <v>0</v>
      </c>
      <c r="M377" s="27">
        <f>IF(ListForDummies!$G377="Foreign exchange",1,0)</f>
        <v>0</v>
      </c>
      <c r="N377" s="27">
        <f>IF(ListForDummies!$G377="Other",1,0)</f>
        <v>0</v>
      </c>
      <c r="O377" s="27">
        <f>IF(ListForDummies!$V377=1,1,0)</f>
        <v>0</v>
      </c>
    </row>
    <row r="378" spans="1:15" x14ac:dyDescent="0.25">
      <c r="A378" s="27" t="str">
        <f>ListForDummies!A378</f>
        <v>EA-20200605-mon-1</v>
      </c>
      <c r="B378" s="27">
        <f>ListForDummies!B378</f>
        <v>1</v>
      </c>
      <c r="C378" s="27" t="e">
        <f>ListForDummies!C378</f>
        <v>#REF!</v>
      </c>
      <c r="D378" s="29">
        <f>ListForDummies!D378</f>
        <v>43987</v>
      </c>
      <c r="E378" s="27" t="str">
        <f>ListForDummies!F378</f>
        <v>EA</v>
      </c>
      <c r="F378" s="27">
        <f>IF(ListForDummies!$G378="Interest rate",1,0)</f>
        <v>0</v>
      </c>
      <c r="G378" s="27">
        <f>IF(ListForDummies!$G378="Reserve policy",1,0)</f>
        <v>0</v>
      </c>
      <c r="H378" s="27">
        <f>IF(ISERROR(ListForDummies!$H378),0,IF(ListForDummies!$H378=1,1,0))</f>
        <v>0</v>
      </c>
      <c r="I378" s="27">
        <f>IF(ISERROR(ListForDummies!$I378),0,IF(ListForDummies!$I378=1,1,0))</f>
        <v>0</v>
      </c>
      <c r="J378" s="27">
        <f>IF(ListForDummies!$G378="Lending operations",IF(AND(H378=0,I378=0),1,0),0)</f>
        <v>0</v>
      </c>
      <c r="K378" s="27">
        <f>IF(ListForDummies!$J378=1,1,0)</f>
        <v>0</v>
      </c>
      <c r="L378" s="27">
        <f>IF(ListForDummies!$K378=1,1,0)</f>
        <v>0</v>
      </c>
      <c r="M378" s="27">
        <f>IF(ListForDummies!$G378="Foreign exchange",1,0)</f>
        <v>1</v>
      </c>
      <c r="N378" s="27">
        <f>IF(ListForDummies!$G378="Other",1,0)</f>
        <v>0</v>
      </c>
      <c r="O378" s="27">
        <f>IF(ListForDummies!$V378=1,1,0)</f>
        <v>0</v>
      </c>
    </row>
    <row r="379" spans="1:15" x14ac:dyDescent="0.25">
      <c r="A379" s="27" t="str">
        <f>ListForDummies!A379</f>
        <v>EA-20200315-mon-1</v>
      </c>
      <c r="B379" s="27">
        <f>ListForDummies!B379</f>
        <v>3</v>
      </c>
      <c r="C379" s="27" t="e">
        <f>ListForDummies!C379</f>
        <v>#REF!</v>
      </c>
      <c r="D379" s="29">
        <f>ListForDummies!D379</f>
        <v>44001</v>
      </c>
      <c r="E379" s="27" t="str">
        <f>ListForDummies!F379</f>
        <v>EA</v>
      </c>
      <c r="F379" s="27">
        <f>IF(ListForDummies!$G379="Interest rate",1,0)</f>
        <v>0</v>
      </c>
      <c r="G379" s="27">
        <f>IF(ListForDummies!$G379="Reserve policy",1,0)</f>
        <v>0</v>
      </c>
      <c r="H379" s="27">
        <f>IF(ISERROR(ListForDummies!$H379),0,IF(ListForDummies!$H379=1,1,0))</f>
        <v>0</v>
      </c>
      <c r="I379" s="27">
        <f>IF(ISERROR(ListForDummies!$I379),0,IF(ListForDummies!$I379=1,1,0))</f>
        <v>0</v>
      </c>
      <c r="J379" s="27">
        <f>IF(ListForDummies!$G379="Lending operations",IF(AND(H379=0,I379=0),1,0),0)</f>
        <v>0</v>
      </c>
      <c r="K379" s="27">
        <f>IF(ListForDummies!$J379=1,1,0)</f>
        <v>0</v>
      </c>
      <c r="L379" s="27">
        <f>IF(ListForDummies!$K379=1,1,0)</f>
        <v>0</v>
      </c>
      <c r="M379" s="27">
        <f>IF(ListForDummies!$G379="Foreign exchange",1,0)</f>
        <v>1</v>
      </c>
      <c r="N379" s="27">
        <f>IF(ListForDummies!$G379="Other",1,0)</f>
        <v>0</v>
      </c>
      <c r="O379" s="27">
        <f>IF(ListForDummies!$V379=1,1,0)</f>
        <v>1</v>
      </c>
    </row>
    <row r="380" spans="1:15" x14ac:dyDescent="0.25">
      <c r="A380" s="27" t="str">
        <f>ListForDummies!A380</f>
        <v>EA-20200625-mon-1</v>
      </c>
      <c r="B380" s="27">
        <f>ListForDummies!B380</f>
        <v>1</v>
      </c>
      <c r="C380" s="27" t="e">
        <f>ListForDummies!C380</f>
        <v>#REF!</v>
      </c>
      <c r="D380" s="29">
        <f>ListForDummies!D380</f>
        <v>44007</v>
      </c>
      <c r="E380" s="27" t="str">
        <f>ListForDummies!F380</f>
        <v>EA</v>
      </c>
      <c r="F380" s="27">
        <f>IF(ListForDummies!$G380="Interest rate",1,0)</f>
        <v>0</v>
      </c>
      <c r="G380" s="27">
        <f>IF(ListForDummies!$G380="Reserve policy",1,0)</f>
        <v>0</v>
      </c>
      <c r="H380" s="27">
        <f>IF(ISERROR(ListForDummies!$H380),0,IF(ListForDummies!$H380=1,1,0))</f>
        <v>0</v>
      </c>
      <c r="I380" s="27">
        <f>IF(ISERROR(ListForDummies!$I380),0,IF(ListForDummies!$I380=1,1,0))</f>
        <v>0</v>
      </c>
      <c r="J380" s="27">
        <f>IF(ListForDummies!$G380="Lending operations",IF(AND(H380=0,I380=0),1,0),0)</f>
        <v>0</v>
      </c>
      <c r="K380" s="27">
        <f>IF(ListForDummies!$J380=1,1,0)</f>
        <v>0</v>
      </c>
      <c r="L380" s="27">
        <f>IF(ListForDummies!$K380=1,1,0)</f>
        <v>0</v>
      </c>
      <c r="M380" s="27">
        <f>IF(ListForDummies!$G380="Foreign exchange",1,0)</f>
        <v>1</v>
      </c>
      <c r="N380" s="27">
        <f>IF(ListForDummies!$G380="Other",1,0)</f>
        <v>0</v>
      </c>
      <c r="O380" s="27">
        <f>IF(ListForDummies!$V380=1,1,0)</f>
        <v>0</v>
      </c>
    </row>
    <row r="381" spans="1:15" x14ac:dyDescent="0.25">
      <c r="A381" s="27" t="str">
        <f>ListForDummies!A381</f>
        <v>EA-20200312-mon-4</v>
      </c>
      <c r="B381" s="27">
        <f>ListForDummies!B381</f>
        <v>4</v>
      </c>
      <c r="C381" s="27" t="e">
        <f>ListForDummies!C381</f>
        <v>#REF!</v>
      </c>
      <c r="D381" s="29">
        <f>ListForDummies!D381</f>
        <v>44028</v>
      </c>
      <c r="E381" s="27" t="str">
        <f>ListForDummies!F381</f>
        <v>EA</v>
      </c>
      <c r="F381" s="27">
        <f>IF(ListForDummies!$G381="Interest rate",1,0)</f>
        <v>1</v>
      </c>
      <c r="G381" s="27">
        <f>IF(ListForDummies!$G381="Reserve policy",1,0)</f>
        <v>0</v>
      </c>
      <c r="H381" s="27">
        <f>IF(ISERROR(ListForDummies!$H381),0,IF(ListForDummies!$H381=1,1,0))</f>
        <v>0</v>
      </c>
      <c r="I381" s="27">
        <f>IF(ISERROR(ListForDummies!$I381),0,IF(ListForDummies!$I381=1,1,0))</f>
        <v>0</v>
      </c>
      <c r="J381" s="27">
        <f>IF(ListForDummies!$G381="Lending operations",IF(AND(H381=0,I381=0),1,0),0)</f>
        <v>0</v>
      </c>
      <c r="K381" s="27">
        <f>IF(ListForDummies!$J381=1,1,0)</f>
        <v>0</v>
      </c>
      <c r="L381" s="27">
        <f>IF(ListForDummies!$K381=1,1,0)</f>
        <v>0</v>
      </c>
      <c r="M381" s="27">
        <f>IF(ListForDummies!$G381="Foreign exchange",1,0)</f>
        <v>0</v>
      </c>
      <c r="N381" s="27">
        <f>IF(ListForDummies!$G381="Other",1,0)</f>
        <v>0</v>
      </c>
      <c r="O381" s="27">
        <f>IF(ListForDummies!$V381=1,1,0)</f>
        <v>0</v>
      </c>
    </row>
    <row r="382" spans="1:15" x14ac:dyDescent="0.25">
      <c r="A382" s="27" t="str">
        <f>ListForDummies!A382</f>
        <v>EA-20200717-mon-1</v>
      </c>
      <c r="B382" s="27">
        <f>ListForDummies!B382</f>
        <v>1</v>
      </c>
      <c r="C382" s="27" t="e">
        <f>ListForDummies!C382</f>
        <v>#REF!</v>
      </c>
      <c r="D382" s="29">
        <f>ListForDummies!D382</f>
        <v>44029</v>
      </c>
      <c r="E382" s="27" t="str">
        <f>ListForDummies!F382</f>
        <v>EA</v>
      </c>
      <c r="F382" s="27">
        <f>IF(ListForDummies!$G382="Interest rate",1,0)</f>
        <v>0</v>
      </c>
      <c r="G382" s="27">
        <f>IF(ListForDummies!$G382="Reserve policy",1,0)</f>
        <v>0</v>
      </c>
      <c r="H382" s="27">
        <f>IF(ISERROR(ListForDummies!$H382),0,IF(ListForDummies!$H382=1,1,0))</f>
        <v>0</v>
      </c>
      <c r="I382" s="27">
        <f>IF(ISERROR(ListForDummies!$I382),0,IF(ListForDummies!$I382=1,1,0))</f>
        <v>0</v>
      </c>
      <c r="J382" s="27">
        <f>IF(ListForDummies!$G382="Lending operations",IF(AND(H382=0,I382=0),1,0),0)</f>
        <v>0</v>
      </c>
      <c r="K382" s="27">
        <f>IF(ListForDummies!$J382=1,1,0)</f>
        <v>0</v>
      </c>
      <c r="L382" s="27">
        <f>IF(ListForDummies!$K382=1,1,0)</f>
        <v>0</v>
      </c>
      <c r="M382" s="27">
        <f>IF(ListForDummies!$G382="Foreign exchange",1,0)</f>
        <v>1</v>
      </c>
      <c r="N382" s="27">
        <f>IF(ListForDummies!$G382="Other",1,0)</f>
        <v>0</v>
      </c>
      <c r="O382" s="27">
        <f>IF(ListForDummies!$V382=1,1,0)</f>
        <v>0</v>
      </c>
    </row>
    <row r="383" spans="1:15" x14ac:dyDescent="0.25">
      <c r="A383" s="27" t="str">
        <f>ListForDummies!A383</f>
        <v>EA-20200717-mon-2</v>
      </c>
      <c r="B383" s="27">
        <f>ListForDummies!B383</f>
        <v>1</v>
      </c>
      <c r="C383" s="27" t="e">
        <f>ListForDummies!C383</f>
        <v>#REF!</v>
      </c>
      <c r="D383" s="29">
        <f>ListForDummies!D383</f>
        <v>44029</v>
      </c>
      <c r="E383" s="27" t="str">
        <f>ListForDummies!F383</f>
        <v>EA</v>
      </c>
      <c r="F383" s="27">
        <f>IF(ListForDummies!$G383="Interest rate",1,0)</f>
        <v>0</v>
      </c>
      <c r="G383" s="27">
        <f>IF(ListForDummies!$G383="Reserve policy",1,0)</f>
        <v>0</v>
      </c>
      <c r="H383" s="27">
        <f>IF(ISERROR(ListForDummies!$H383),0,IF(ListForDummies!$H383=1,1,0))</f>
        <v>0</v>
      </c>
      <c r="I383" s="27">
        <f>IF(ISERROR(ListForDummies!$I383),0,IF(ListForDummies!$I383=1,1,0))</f>
        <v>0</v>
      </c>
      <c r="J383" s="27">
        <f>IF(ListForDummies!$G383="Lending operations",IF(AND(H383=0,I383=0),1,0),0)</f>
        <v>0</v>
      </c>
      <c r="K383" s="27">
        <f>IF(ListForDummies!$J383=1,1,0)</f>
        <v>0</v>
      </c>
      <c r="L383" s="27">
        <f>IF(ListForDummies!$K383=1,1,0)</f>
        <v>0</v>
      </c>
      <c r="M383" s="27">
        <f>IF(ListForDummies!$G383="Foreign exchange",1,0)</f>
        <v>1</v>
      </c>
      <c r="N383" s="27">
        <f>IF(ListForDummies!$G383="Other",1,0)</f>
        <v>0</v>
      </c>
      <c r="O383" s="27">
        <f>IF(ListForDummies!$V383=1,1,0)</f>
        <v>0</v>
      </c>
    </row>
    <row r="384" spans="1:15" x14ac:dyDescent="0.25">
      <c r="A384" s="27" t="str">
        <f>ListForDummies!A384</f>
        <v>EA-20200315-mon-1</v>
      </c>
      <c r="B384" s="27">
        <f>ListForDummies!B384</f>
        <v>4</v>
      </c>
      <c r="C384" s="27" t="e">
        <f>ListForDummies!C384</f>
        <v>#REF!</v>
      </c>
      <c r="D384" s="29">
        <f>ListForDummies!D384</f>
        <v>44031</v>
      </c>
      <c r="E384" s="27" t="str">
        <f>ListForDummies!F384</f>
        <v>EA</v>
      </c>
      <c r="F384" s="27">
        <f>IF(ListForDummies!$G384="Interest rate",1,0)</f>
        <v>0</v>
      </c>
      <c r="G384" s="27">
        <f>IF(ListForDummies!$G384="Reserve policy",1,0)</f>
        <v>0</v>
      </c>
      <c r="H384" s="27">
        <f>IF(ISERROR(ListForDummies!$H384),0,IF(ListForDummies!$H384=1,1,0))</f>
        <v>0</v>
      </c>
      <c r="I384" s="27">
        <f>IF(ISERROR(ListForDummies!$I384),0,IF(ListForDummies!$I384=1,1,0))</f>
        <v>0</v>
      </c>
      <c r="J384" s="27">
        <f>IF(ListForDummies!$G384="Lending operations",IF(AND(H384=0,I384=0),1,0),0)</f>
        <v>0</v>
      </c>
      <c r="K384" s="27">
        <f>IF(ListForDummies!$J384=1,1,0)</f>
        <v>0</v>
      </c>
      <c r="L384" s="27">
        <f>IF(ListForDummies!$K384=1,1,0)</f>
        <v>0</v>
      </c>
      <c r="M384" s="27">
        <f>IF(ListForDummies!$G384="Foreign exchange",1,0)</f>
        <v>1</v>
      </c>
      <c r="N384" s="27">
        <f>IF(ListForDummies!$G384="Other",1,0)</f>
        <v>0</v>
      </c>
      <c r="O384" s="27">
        <f>IF(ListForDummies!$V384=1,1,0)</f>
        <v>1</v>
      </c>
    </row>
    <row r="385" spans="1:15" x14ac:dyDescent="0.25">
      <c r="A385" s="27" t="str">
        <f>ListForDummies!A385</f>
        <v>EA-20200723-mon-1</v>
      </c>
      <c r="B385" s="27">
        <f>ListForDummies!B385</f>
        <v>1</v>
      </c>
      <c r="C385" s="27" t="e">
        <f>ListForDummies!C385</f>
        <v>#REF!</v>
      </c>
      <c r="D385" s="29">
        <f>ListForDummies!D385</f>
        <v>44035</v>
      </c>
      <c r="E385" s="27" t="str">
        <f>ListForDummies!F385</f>
        <v>EA</v>
      </c>
      <c r="F385" s="27">
        <f>IF(ListForDummies!$G385="Interest rate",1,0)</f>
        <v>0</v>
      </c>
      <c r="G385" s="27">
        <f>IF(ListForDummies!$G385="Reserve policy",1,0)</f>
        <v>0</v>
      </c>
      <c r="H385" s="27">
        <f>IF(ISERROR(ListForDummies!$H385),0,IF(ListForDummies!$H385=1,1,0))</f>
        <v>0</v>
      </c>
      <c r="I385" s="27">
        <f>IF(ISERROR(ListForDummies!$I385),0,IF(ListForDummies!$I385=1,1,0))</f>
        <v>0</v>
      </c>
      <c r="J385" s="27">
        <f>IF(ListForDummies!$G385="Lending operations",IF(AND(H385=0,I385=0),1,0),0)</f>
        <v>0</v>
      </c>
      <c r="K385" s="27">
        <f>IF(ListForDummies!$J385=1,1,0)</f>
        <v>0</v>
      </c>
      <c r="L385" s="27">
        <f>IF(ListForDummies!$K385=1,1,0)</f>
        <v>0</v>
      </c>
      <c r="M385" s="27">
        <f>IF(ListForDummies!$G385="Foreign exchange",1,0)</f>
        <v>1</v>
      </c>
      <c r="N385" s="27">
        <f>IF(ListForDummies!$G385="Other",1,0)</f>
        <v>0</v>
      </c>
      <c r="O385" s="27">
        <f>IF(ListForDummies!$V385=1,1,0)</f>
        <v>0</v>
      </c>
    </row>
    <row r="386" spans="1:15" x14ac:dyDescent="0.25">
      <c r="A386" s="27" t="str">
        <f>ListForDummies!A386</f>
        <v>EA-20200818-mon-1</v>
      </c>
      <c r="B386" s="27">
        <f>ListForDummies!B386</f>
        <v>1</v>
      </c>
      <c r="C386" s="27" t="e">
        <f>ListForDummies!C386</f>
        <v>#REF!</v>
      </c>
      <c r="D386" s="29">
        <f>ListForDummies!D386</f>
        <v>44061</v>
      </c>
      <c r="E386" s="27" t="str">
        <f>ListForDummies!F386</f>
        <v>EA</v>
      </c>
      <c r="F386" s="27">
        <f>IF(ListForDummies!$G386="Interest rate",1,0)</f>
        <v>0</v>
      </c>
      <c r="G386" s="27">
        <f>IF(ListForDummies!$G386="Reserve policy",1,0)</f>
        <v>0</v>
      </c>
      <c r="H386" s="27">
        <f>IF(ISERROR(ListForDummies!$H386),0,IF(ListForDummies!$H386=1,1,0))</f>
        <v>0</v>
      </c>
      <c r="I386" s="27">
        <f>IF(ISERROR(ListForDummies!$I386),0,IF(ListForDummies!$I386=1,1,0))</f>
        <v>0</v>
      </c>
      <c r="J386" s="27">
        <f>IF(ListForDummies!$G386="Lending operations",IF(AND(H386=0,I386=0),1,0),0)</f>
        <v>0</v>
      </c>
      <c r="K386" s="27">
        <f>IF(ListForDummies!$J386=1,1,0)</f>
        <v>0</v>
      </c>
      <c r="L386" s="27">
        <f>IF(ListForDummies!$K386=1,1,0)</f>
        <v>0</v>
      </c>
      <c r="M386" s="27">
        <f>IF(ListForDummies!$G386="Foreign exchange",1,0)</f>
        <v>1</v>
      </c>
      <c r="N386" s="27">
        <f>IF(ListForDummies!$G386="Other",1,0)</f>
        <v>0</v>
      </c>
      <c r="O386" s="27">
        <f>IF(ListForDummies!$V386=1,1,0)</f>
        <v>0</v>
      </c>
    </row>
    <row r="387" spans="1:15" x14ac:dyDescent="0.25">
      <c r="A387" s="27" t="str">
        <f>ListForDummies!A387</f>
        <v>EA-20200818-mon-2</v>
      </c>
      <c r="B387" s="27">
        <f>ListForDummies!B387</f>
        <v>1</v>
      </c>
      <c r="C387" s="27" t="e">
        <f>ListForDummies!C387</f>
        <v>#REF!</v>
      </c>
      <c r="D387" s="29">
        <f>ListForDummies!D387</f>
        <v>44061</v>
      </c>
      <c r="E387" s="27" t="str">
        <f>ListForDummies!F387</f>
        <v>EA</v>
      </c>
      <c r="F387" s="27">
        <f>IF(ListForDummies!$G387="Interest rate",1,0)</f>
        <v>0</v>
      </c>
      <c r="G387" s="27">
        <f>IF(ListForDummies!$G387="Reserve policy",1,0)</f>
        <v>0</v>
      </c>
      <c r="H387" s="27">
        <f>IF(ISERROR(ListForDummies!$H387),0,IF(ListForDummies!$H387=1,1,0))</f>
        <v>0</v>
      </c>
      <c r="I387" s="27">
        <f>IF(ISERROR(ListForDummies!$I387),0,IF(ListForDummies!$I387=1,1,0))</f>
        <v>0</v>
      </c>
      <c r="J387" s="27">
        <f>IF(ListForDummies!$G387="Lending operations",IF(AND(H387=0,I387=0),1,0),0)</f>
        <v>0</v>
      </c>
      <c r="K387" s="27">
        <f>IF(ListForDummies!$J387=1,1,0)</f>
        <v>0</v>
      </c>
      <c r="L387" s="27">
        <f>IF(ListForDummies!$K387=1,1,0)</f>
        <v>0</v>
      </c>
      <c r="M387" s="27">
        <f>IF(ListForDummies!$G387="Foreign exchange",1,0)</f>
        <v>1</v>
      </c>
      <c r="N387" s="27">
        <f>IF(ListForDummies!$G387="Other",1,0)</f>
        <v>0</v>
      </c>
      <c r="O387" s="27">
        <f>IF(ListForDummies!$V387=1,1,0)</f>
        <v>0</v>
      </c>
    </row>
    <row r="388" spans="1:15" x14ac:dyDescent="0.25">
      <c r="A388" s="27" t="str">
        <f>ListForDummies!A388</f>
        <v>EA-20200315-mon-1</v>
      </c>
      <c r="B388" s="27">
        <f>ListForDummies!B388</f>
        <v>5</v>
      </c>
      <c r="C388" s="27" t="e">
        <f>ListForDummies!C388</f>
        <v>#REF!</v>
      </c>
      <c r="D388" s="29">
        <f>ListForDummies!D388</f>
        <v>44063</v>
      </c>
      <c r="E388" s="27" t="str">
        <f>ListForDummies!F388</f>
        <v>EA</v>
      </c>
      <c r="F388" s="27">
        <f>IF(ListForDummies!$G388="Interest rate",1,0)</f>
        <v>0</v>
      </c>
      <c r="G388" s="27">
        <f>IF(ListForDummies!$G388="Reserve policy",1,0)</f>
        <v>0</v>
      </c>
      <c r="H388" s="27">
        <f>IF(ISERROR(ListForDummies!$H388),0,IF(ListForDummies!$H388=1,1,0))</f>
        <v>0</v>
      </c>
      <c r="I388" s="27">
        <f>IF(ISERROR(ListForDummies!$I388),0,IF(ListForDummies!$I388=1,1,0))</f>
        <v>0</v>
      </c>
      <c r="J388" s="27">
        <f>IF(ListForDummies!$G388="Lending operations",IF(AND(H388=0,I388=0),1,0),0)</f>
        <v>0</v>
      </c>
      <c r="K388" s="27">
        <f>IF(ListForDummies!$J388=1,1,0)</f>
        <v>0</v>
      </c>
      <c r="L388" s="27">
        <f>IF(ListForDummies!$K388=1,1,0)</f>
        <v>0</v>
      </c>
      <c r="M388" s="27">
        <f>IF(ListForDummies!$G388="Foreign exchange",1,0)</f>
        <v>1</v>
      </c>
      <c r="N388" s="27">
        <f>IF(ListForDummies!$G388="Other",1,0)</f>
        <v>0</v>
      </c>
      <c r="O388" s="27">
        <f>IF(ListForDummies!$V388=1,1,0)</f>
        <v>1</v>
      </c>
    </row>
    <row r="389" spans="1:15" x14ac:dyDescent="0.25">
      <c r="A389" s="27" t="str">
        <f>ListForDummies!A389</f>
        <v>EA-20200415-mon-1</v>
      </c>
      <c r="B389" s="27">
        <f>ListForDummies!B389</f>
        <v>2</v>
      </c>
      <c r="C389" s="27" t="e">
        <f>ListForDummies!C389</f>
        <v>#REF!</v>
      </c>
      <c r="D389" s="29">
        <f>ListForDummies!D389</f>
        <v>44071</v>
      </c>
      <c r="E389" s="27" t="str">
        <f>ListForDummies!F389</f>
        <v>EA</v>
      </c>
      <c r="F389" s="27">
        <f>IF(ListForDummies!$G389="Interest rate",1,0)</f>
        <v>0</v>
      </c>
      <c r="G389" s="27">
        <f>IF(ListForDummies!$G389="Reserve policy",1,0)</f>
        <v>0</v>
      </c>
      <c r="H389" s="27">
        <f>IF(ISERROR(ListForDummies!$H389),0,IF(ListForDummies!$H389=1,1,0))</f>
        <v>0</v>
      </c>
      <c r="I389" s="27">
        <f>IF(ISERROR(ListForDummies!$I389),0,IF(ListForDummies!$I389=1,1,0))</f>
        <v>0</v>
      </c>
      <c r="J389" s="27">
        <f>IF(ListForDummies!$G389="Lending operations",IF(AND(H389=0,I389=0),1,0),0)</f>
        <v>0</v>
      </c>
      <c r="K389" s="27">
        <f>IF(ListForDummies!$J389=1,1,0)</f>
        <v>0</v>
      </c>
      <c r="L389" s="27">
        <f>IF(ListForDummies!$K389=1,1,0)</f>
        <v>0</v>
      </c>
      <c r="M389" s="27">
        <f>IF(ListForDummies!$G389="Foreign exchange",1,0)</f>
        <v>1</v>
      </c>
      <c r="N389" s="27">
        <f>IF(ListForDummies!$G389="Other",1,0)</f>
        <v>0</v>
      </c>
      <c r="O389" s="27">
        <f>IF(ListForDummies!$V389=1,1,0)</f>
        <v>0</v>
      </c>
    </row>
    <row r="390" spans="1:15" x14ac:dyDescent="0.25">
      <c r="A390" s="27" t="str">
        <f>ListForDummies!A390</f>
        <v>EA-20200605-mon-1</v>
      </c>
      <c r="B390" s="27">
        <f>ListForDummies!B390</f>
        <v>2</v>
      </c>
      <c r="C390" s="27" t="e">
        <f>ListForDummies!C390</f>
        <v>#REF!</v>
      </c>
      <c r="D390" s="29">
        <f>ListForDummies!D390</f>
        <v>44071</v>
      </c>
      <c r="E390" s="27" t="str">
        <f>ListForDummies!F390</f>
        <v>EA</v>
      </c>
      <c r="F390" s="27">
        <f>IF(ListForDummies!$G390="Interest rate",1,0)</f>
        <v>0</v>
      </c>
      <c r="G390" s="27">
        <f>IF(ListForDummies!$G390="Reserve policy",1,0)</f>
        <v>0</v>
      </c>
      <c r="H390" s="27">
        <f>IF(ISERROR(ListForDummies!$H390),0,IF(ListForDummies!$H390=1,1,0))</f>
        <v>0</v>
      </c>
      <c r="I390" s="27">
        <f>IF(ISERROR(ListForDummies!$I390),0,IF(ListForDummies!$I390=1,1,0))</f>
        <v>0</v>
      </c>
      <c r="J390" s="27">
        <f>IF(ListForDummies!$G390="Lending operations",IF(AND(H390=0,I390=0),1,0),0)</f>
        <v>0</v>
      </c>
      <c r="K390" s="27">
        <f>IF(ListForDummies!$J390=1,1,0)</f>
        <v>0</v>
      </c>
      <c r="L390" s="27">
        <f>IF(ListForDummies!$K390=1,1,0)</f>
        <v>0</v>
      </c>
      <c r="M390" s="27">
        <f>IF(ListForDummies!$G390="Foreign exchange",1,0)</f>
        <v>1</v>
      </c>
      <c r="N390" s="27">
        <f>IF(ListForDummies!$G390="Other",1,0)</f>
        <v>0</v>
      </c>
      <c r="O390" s="27">
        <f>IF(ListForDummies!$V390=1,1,0)</f>
        <v>0</v>
      </c>
    </row>
    <row r="391" spans="1:15" x14ac:dyDescent="0.25">
      <c r="A391" s="27" t="str">
        <f>ListForDummies!A391</f>
        <v>EA-20200312-mon-4</v>
      </c>
      <c r="B391" s="27">
        <f>ListForDummies!B391</f>
        <v>5</v>
      </c>
      <c r="C391" s="27" t="e">
        <f>ListForDummies!C391</f>
        <v>#REF!</v>
      </c>
      <c r="D391" s="29">
        <f>ListForDummies!D391</f>
        <v>44084</v>
      </c>
      <c r="E391" s="27" t="str">
        <f>ListForDummies!F391</f>
        <v>EA</v>
      </c>
      <c r="F391" s="27">
        <f>IF(ListForDummies!$G391="Interest rate",1,0)</f>
        <v>1</v>
      </c>
      <c r="G391" s="27">
        <f>IF(ListForDummies!$G391="Reserve policy",1,0)</f>
        <v>0</v>
      </c>
      <c r="H391" s="27">
        <f>IF(ISERROR(ListForDummies!$H391),0,IF(ListForDummies!$H391=1,1,0))</f>
        <v>0</v>
      </c>
      <c r="I391" s="27">
        <f>IF(ISERROR(ListForDummies!$I391),0,IF(ListForDummies!$I391=1,1,0))</f>
        <v>0</v>
      </c>
      <c r="J391" s="27">
        <f>IF(ListForDummies!$G391="Lending operations",IF(AND(H391=0,I391=0),1,0),0)</f>
        <v>0</v>
      </c>
      <c r="K391" s="27">
        <f>IF(ListForDummies!$J391=1,1,0)</f>
        <v>0</v>
      </c>
      <c r="L391" s="27">
        <f>IF(ListForDummies!$K391=1,1,0)</f>
        <v>0</v>
      </c>
      <c r="M391" s="27">
        <f>IF(ListForDummies!$G391="Foreign exchange",1,0)</f>
        <v>0</v>
      </c>
      <c r="N391" s="27">
        <f>IF(ListForDummies!$G391="Other",1,0)</f>
        <v>0</v>
      </c>
      <c r="O391" s="27">
        <f>IF(ListForDummies!$V391=1,1,0)</f>
        <v>0</v>
      </c>
    </row>
    <row r="392" spans="1:15" x14ac:dyDescent="0.25">
      <c r="A392" s="27" t="str">
        <f>ListForDummies!A392</f>
        <v>EA-20200312-mon-3</v>
      </c>
      <c r="B392" s="27">
        <f>ListForDummies!B392</f>
        <v>4</v>
      </c>
      <c r="C392" s="27" t="e">
        <f>ListForDummies!C392</f>
        <v>#REF!</v>
      </c>
      <c r="D392" s="29">
        <f>ListForDummies!D392</f>
        <v>44096</v>
      </c>
      <c r="E392" s="27" t="str">
        <f>ListForDummies!F392</f>
        <v>EA</v>
      </c>
      <c r="F392" s="27">
        <f>IF(ListForDummies!$G392="Interest rate",1,0)</f>
        <v>0</v>
      </c>
      <c r="G392" s="27">
        <f>IF(ListForDummies!$G392="Reserve policy",1,0)</f>
        <v>0</v>
      </c>
      <c r="H392" s="27">
        <f>IF(ISERROR(ListForDummies!$H392),0,IF(ListForDummies!$H392=1,1,0))</f>
        <v>0</v>
      </c>
      <c r="I392" s="27">
        <f>IF(ISERROR(ListForDummies!$I392),0,IF(ListForDummies!$I392=1,1,0))</f>
        <v>0</v>
      </c>
      <c r="J392" s="27">
        <f>IF(ListForDummies!$G392="Lending operations",IF(AND(H392=0,I392=0),1,0),0)</f>
        <v>0</v>
      </c>
      <c r="K392" s="27">
        <f>IF(ListForDummies!$J392=1,1,0)</f>
        <v>1</v>
      </c>
      <c r="L392" s="27">
        <f>IF(ListForDummies!$K392=1,1,0)</f>
        <v>1</v>
      </c>
      <c r="M392" s="27">
        <f>IF(ListForDummies!$G392="Foreign exchange",1,0)</f>
        <v>0</v>
      </c>
      <c r="N392" s="27">
        <f>IF(ListForDummies!$G392="Other",1,0)</f>
        <v>0</v>
      </c>
      <c r="O392" s="27">
        <f>IF(ListForDummies!$V392=1,1,0)</f>
        <v>0</v>
      </c>
    </row>
    <row r="393" spans="1:15" x14ac:dyDescent="0.25">
      <c r="A393" s="27" t="str">
        <f>ListForDummies!A393</f>
        <v>EA-20200318-mon-1</v>
      </c>
      <c r="B393" s="27">
        <f>ListForDummies!B393</f>
        <v>4</v>
      </c>
      <c r="C393" s="27" t="e">
        <f>ListForDummies!C393</f>
        <v>#REF!</v>
      </c>
      <c r="D393" s="29">
        <f>ListForDummies!D393</f>
        <v>44096</v>
      </c>
      <c r="E393" s="27" t="str">
        <f>ListForDummies!F393</f>
        <v>EA</v>
      </c>
      <c r="F393" s="27">
        <f>IF(ListForDummies!$G393="Interest rate",1,0)</f>
        <v>0</v>
      </c>
      <c r="G393" s="27">
        <f>IF(ListForDummies!$G393="Reserve policy",1,0)</f>
        <v>0</v>
      </c>
      <c r="H393" s="27">
        <f>IF(ISERROR(ListForDummies!$H393),0,IF(ListForDummies!$H393=1,1,0))</f>
        <v>0</v>
      </c>
      <c r="I393" s="27">
        <f>IF(ISERROR(ListForDummies!$I393),0,IF(ListForDummies!$I393=1,1,0))</f>
        <v>0</v>
      </c>
      <c r="J393" s="27">
        <f>IF(ListForDummies!$G393="Lending operations",IF(AND(H393=0,I393=0),1,0),0)</f>
        <v>0</v>
      </c>
      <c r="K393" s="27">
        <f>IF(ListForDummies!$J393=1,1,0)</f>
        <v>1</v>
      </c>
      <c r="L393" s="27">
        <f>IF(ListForDummies!$K393=1,1,0)</f>
        <v>1</v>
      </c>
      <c r="M393" s="27">
        <f>IF(ListForDummies!$G393="Foreign exchange",1,0)</f>
        <v>0</v>
      </c>
      <c r="N393" s="27">
        <f>IF(ListForDummies!$G393="Other",1,0)</f>
        <v>0</v>
      </c>
      <c r="O393" s="27">
        <f>IF(ListForDummies!$V393=1,1,0)</f>
        <v>0</v>
      </c>
    </row>
    <row r="394" spans="1:15" x14ac:dyDescent="0.25">
      <c r="A394" s="27" t="str">
        <f>ListForDummies!A394</f>
        <v>EA-20200407-mon-1</v>
      </c>
      <c r="B394" s="27">
        <f>ListForDummies!B394</f>
        <v>3</v>
      </c>
      <c r="C394" s="27" t="e">
        <f>ListForDummies!C394</f>
        <v>#REF!</v>
      </c>
      <c r="D394" s="29">
        <f>ListForDummies!D394</f>
        <v>44096</v>
      </c>
      <c r="E394" s="27" t="str">
        <f>ListForDummies!F394</f>
        <v>EA</v>
      </c>
      <c r="F394" s="27">
        <f>IF(ListForDummies!$G394="Interest rate",1,0)</f>
        <v>0</v>
      </c>
      <c r="G394" s="27">
        <f>IF(ListForDummies!$G394="Reserve policy",1,0)</f>
        <v>0</v>
      </c>
      <c r="H394" s="27">
        <f>IF(ISERROR(ListForDummies!$H394),0,IF(ListForDummies!$H394=1,1,0))</f>
        <v>0</v>
      </c>
      <c r="I394" s="27">
        <f>IF(ISERROR(ListForDummies!$I394),0,IF(ListForDummies!$I394=1,1,0))</f>
        <v>0</v>
      </c>
      <c r="J394" s="27">
        <f>IF(ListForDummies!$G394="Lending operations",IF(AND(H394=0,I394=0),1,0),0)</f>
        <v>1</v>
      </c>
      <c r="K394" s="27">
        <f>IF(ListForDummies!$J394=1,1,0)</f>
        <v>0</v>
      </c>
      <c r="L394" s="27">
        <f>IF(ListForDummies!$K394=1,1,0)</f>
        <v>0</v>
      </c>
      <c r="M394" s="27">
        <f>IF(ListForDummies!$G394="Foreign exchange",1,0)</f>
        <v>0</v>
      </c>
      <c r="N394" s="27">
        <f>IF(ListForDummies!$G394="Other",1,0)</f>
        <v>0</v>
      </c>
      <c r="O394" s="27">
        <f>IF(ListForDummies!$V394=1,1,0)</f>
        <v>0</v>
      </c>
    </row>
    <row r="395" spans="1:15" x14ac:dyDescent="0.25">
      <c r="A395" s="27" t="str">
        <f>ListForDummies!A395</f>
        <v>EA-20200312-mon-4</v>
      </c>
      <c r="B395" s="27">
        <f>ListForDummies!B395</f>
        <v>6</v>
      </c>
      <c r="C395" s="27" t="e">
        <f>ListForDummies!C395</f>
        <v>#REF!</v>
      </c>
      <c r="D395" s="29">
        <f>ListForDummies!D395</f>
        <v>44133</v>
      </c>
      <c r="E395" s="27" t="str">
        <f>ListForDummies!F395</f>
        <v>EA</v>
      </c>
      <c r="F395" s="27">
        <f>IF(ListForDummies!$G395="Interest rate",1,0)</f>
        <v>1</v>
      </c>
      <c r="G395" s="27">
        <f>IF(ListForDummies!$G395="Reserve policy",1,0)</f>
        <v>0</v>
      </c>
      <c r="H395" s="27">
        <f>IF(ISERROR(ListForDummies!$H395),0,IF(ListForDummies!$H395=1,1,0))</f>
        <v>0</v>
      </c>
      <c r="I395" s="27">
        <f>IF(ISERROR(ListForDummies!$I395),0,IF(ListForDummies!$I395=1,1,0))</f>
        <v>0</v>
      </c>
      <c r="J395" s="27">
        <f>IF(ListForDummies!$G395="Lending operations",IF(AND(H395=0,I395=0),1,0),0)</f>
        <v>0</v>
      </c>
      <c r="K395" s="27">
        <f>IF(ListForDummies!$J395=1,1,0)</f>
        <v>0</v>
      </c>
      <c r="L395" s="27">
        <f>IF(ListForDummies!$K395=1,1,0)</f>
        <v>0</v>
      </c>
      <c r="M395" s="27">
        <f>IF(ListForDummies!$G395="Foreign exchange",1,0)</f>
        <v>0</v>
      </c>
      <c r="N395" s="27">
        <f>IF(ListForDummies!$G395="Other",1,0)</f>
        <v>0</v>
      </c>
      <c r="O395" s="27">
        <f>IF(ListForDummies!$V395=1,1,0)</f>
        <v>0</v>
      </c>
    </row>
    <row r="396" spans="1:15" x14ac:dyDescent="0.25">
      <c r="A396" s="27" t="str">
        <f>ListForDummies!A396</f>
        <v>EA-20200312-mon-4</v>
      </c>
      <c r="B396" s="27">
        <f>ListForDummies!B396</f>
        <v>7</v>
      </c>
      <c r="C396" s="27" t="e">
        <f>ListForDummies!C396</f>
        <v>#REF!</v>
      </c>
      <c r="D396" s="29">
        <f>ListForDummies!D396</f>
        <v>44175</v>
      </c>
      <c r="E396" s="27" t="str">
        <f>ListForDummies!F396</f>
        <v>EA</v>
      </c>
      <c r="F396" s="27">
        <f>IF(ListForDummies!$G396="Interest rate",1,0)</f>
        <v>1</v>
      </c>
      <c r="G396" s="27">
        <f>IF(ListForDummies!$G396="Reserve policy",1,0)</f>
        <v>0</v>
      </c>
      <c r="H396" s="27">
        <f>IF(ISERROR(ListForDummies!$H396),0,IF(ListForDummies!$H396=1,1,0))</f>
        <v>0</v>
      </c>
      <c r="I396" s="27">
        <f>IF(ISERROR(ListForDummies!$I396),0,IF(ListForDummies!$I396=1,1,0))</f>
        <v>0</v>
      </c>
      <c r="J396" s="27">
        <f>IF(ListForDummies!$G396="Lending operations",IF(AND(H396=0,I396=0),1,0),0)</f>
        <v>0</v>
      </c>
      <c r="K396" s="27">
        <f>IF(ListForDummies!$J396=1,1,0)</f>
        <v>0</v>
      </c>
      <c r="L396" s="27">
        <f>IF(ListForDummies!$K396=1,1,0)</f>
        <v>0</v>
      </c>
      <c r="M396" s="27">
        <f>IF(ListForDummies!$G396="Foreign exchange",1,0)</f>
        <v>0</v>
      </c>
      <c r="N396" s="27">
        <f>IF(ListForDummies!$G396="Other",1,0)</f>
        <v>0</v>
      </c>
      <c r="O396" s="27">
        <f>IF(ListForDummies!$V396=1,1,0)</f>
        <v>0</v>
      </c>
    </row>
    <row r="397" spans="1:15" x14ac:dyDescent="0.25">
      <c r="A397" s="27" t="str">
        <f>ListForDummies!A397</f>
        <v>EA-20200318-mon-1</v>
      </c>
      <c r="B397" s="27">
        <f>ListForDummies!B397</f>
        <v>5</v>
      </c>
      <c r="C397" s="27" t="e">
        <f>ListForDummies!C397</f>
        <v>#REF!</v>
      </c>
      <c r="D397" s="29">
        <f>ListForDummies!D397</f>
        <v>44175</v>
      </c>
      <c r="E397" s="27" t="str">
        <f>ListForDummies!F397</f>
        <v>EA</v>
      </c>
      <c r="F397" s="27">
        <f>IF(ListForDummies!$G397="Interest rate",1,0)</f>
        <v>0</v>
      </c>
      <c r="G397" s="27">
        <f>IF(ListForDummies!$G397="Reserve policy",1,0)</f>
        <v>0</v>
      </c>
      <c r="H397" s="27">
        <f>IF(ISERROR(ListForDummies!$H397),0,IF(ListForDummies!$H397=1,1,0))</f>
        <v>0</v>
      </c>
      <c r="I397" s="27">
        <f>IF(ISERROR(ListForDummies!$I397),0,IF(ListForDummies!$I397=1,1,0))</f>
        <v>0</v>
      </c>
      <c r="J397" s="27">
        <f>IF(ListForDummies!$G397="Lending operations",IF(AND(H397=0,I397=0),1,0),0)</f>
        <v>0</v>
      </c>
      <c r="K397" s="27">
        <f>IF(ListForDummies!$J397=1,1,0)</f>
        <v>1</v>
      </c>
      <c r="L397" s="27">
        <f>IF(ListForDummies!$K397=1,1,0)</f>
        <v>1</v>
      </c>
      <c r="M397" s="27">
        <f>IF(ListForDummies!$G397="Foreign exchange",1,0)</f>
        <v>0</v>
      </c>
      <c r="N397" s="27">
        <f>IF(ListForDummies!$G397="Other",1,0)</f>
        <v>0</v>
      </c>
      <c r="O397" s="27">
        <f>IF(ListForDummies!$V397=1,1,0)</f>
        <v>0</v>
      </c>
    </row>
    <row r="398" spans="1:15" x14ac:dyDescent="0.25">
      <c r="A398" s="27" t="str">
        <f>ListForDummies!A398</f>
        <v>EA-20200312-mon-1</v>
      </c>
      <c r="B398" s="27">
        <f>ListForDummies!B398</f>
        <v>3</v>
      </c>
      <c r="C398" s="27" t="e">
        <f>ListForDummies!C398</f>
        <v>#REF!</v>
      </c>
      <c r="D398" s="29">
        <f>ListForDummies!D398</f>
        <v>44175</v>
      </c>
      <c r="E398" s="27" t="str">
        <f>ListForDummies!F398</f>
        <v>EA</v>
      </c>
      <c r="F398" s="27">
        <f>IF(ListForDummies!$G398="Interest rate",1,0)</f>
        <v>0</v>
      </c>
      <c r="G398" s="27">
        <f>IF(ListForDummies!$G398="Reserve policy",1,0)</f>
        <v>0</v>
      </c>
      <c r="H398" s="27">
        <f>IF(ISERROR(ListForDummies!$H398),0,IF(ListForDummies!$H398=1,1,0))</f>
        <v>1</v>
      </c>
      <c r="I398" s="27">
        <f>IF(ISERROR(ListForDummies!$I398),0,IF(ListForDummies!$I398=1,1,0))</f>
        <v>0</v>
      </c>
      <c r="J398" s="27">
        <f>IF(ListForDummies!$G398="Lending operations",IF(AND(H398=0,I398=0),1,0),0)</f>
        <v>0</v>
      </c>
      <c r="K398" s="27">
        <f>IF(ListForDummies!$J398=1,1,0)</f>
        <v>0</v>
      </c>
      <c r="L398" s="27">
        <f>IF(ListForDummies!$K398=1,1,0)</f>
        <v>0</v>
      </c>
      <c r="M398" s="27">
        <f>IF(ListForDummies!$G398="Foreign exchange",1,0)</f>
        <v>0</v>
      </c>
      <c r="N398" s="27">
        <f>IF(ListForDummies!$G398="Other",1,0)</f>
        <v>0</v>
      </c>
      <c r="O398" s="27">
        <f>IF(ListForDummies!$V398=1,1,0)</f>
        <v>0</v>
      </c>
    </row>
    <row r="399" spans="1:15" x14ac:dyDescent="0.25">
      <c r="A399" s="27" t="str">
        <f>ListForDummies!A399</f>
        <v>EA-20200407-mon-1</v>
      </c>
      <c r="B399" s="27">
        <f>ListForDummies!B399</f>
        <v>4</v>
      </c>
      <c r="C399" s="27" t="e">
        <f>ListForDummies!C399</f>
        <v>#REF!</v>
      </c>
      <c r="D399" s="29">
        <f>ListForDummies!D399</f>
        <v>44175</v>
      </c>
      <c r="E399" s="27" t="str">
        <f>ListForDummies!F399</f>
        <v>EA</v>
      </c>
      <c r="F399" s="27">
        <f>IF(ListForDummies!$G399="Interest rate",1,0)</f>
        <v>0</v>
      </c>
      <c r="G399" s="27">
        <f>IF(ListForDummies!$G399="Reserve policy",1,0)</f>
        <v>0</v>
      </c>
      <c r="H399" s="27">
        <f>IF(ISERROR(ListForDummies!$H399),0,IF(ListForDummies!$H399=1,1,0))</f>
        <v>0</v>
      </c>
      <c r="I399" s="27">
        <f>IF(ISERROR(ListForDummies!$I399),0,IF(ListForDummies!$I399=1,1,0))</f>
        <v>0</v>
      </c>
      <c r="J399" s="27">
        <f>IF(ListForDummies!$G399="Lending operations",IF(AND(H399=0,I399=0),1,0),0)</f>
        <v>1</v>
      </c>
      <c r="K399" s="27">
        <f>IF(ListForDummies!$J399=1,1,0)</f>
        <v>0</v>
      </c>
      <c r="L399" s="27">
        <f>IF(ListForDummies!$K399=1,1,0)</f>
        <v>0</v>
      </c>
      <c r="M399" s="27">
        <f>IF(ListForDummies!$G399="Foreign exchange",1,0)</f>
        <v>0</v>
      </c>
      <c r="N399" s="27">
        <f>IF(ListForDummies!$G399="Other",1,0)</f>
        <v>0</v>
      </c>
      <c r="O399" s="27">
        <f>IF(ListForDummies!$V399=1,1,0)</f>
        <v>0</v>
      </c>
    </row>
    <row r="400" spans="1:15" x14ac:dyDescent="0.25">
      <c r="A400" s="27" t="str">
        <f>ListForDummies!A400</f>
        <v>EA-20200430-mon-1</v>
      </c>
      <c r="B400" s="27">
        <f>ListForDummies!B400</f>
        <v>2</v>
      </c>
      <c r="C400" s="27" t="e">
        <f>ListForDummies!C400</f>
        <v>#REF!</v>
      </c>
      <c r="D400" s="29">
        <f>ListForDummies!D400</f>
        <v>44175</v>
      </c>
      <c r="E400" s="27" t="str">
        <f>ListForDummies!F400</f>
        <v>EA</v>
      </c>
      <c r="F400" s="27">
        <f>IF(ListForDummies!$G400="Interest rate",1,0)</f>
        <v>0</v>
      </c>
      <c r="G400" s="27">
        <f>IF(ListForDummies!$G400="Reserve policy",1,0)</f>
        <v>0</v>
      </c>
      <c r="H400" s="27">
        <f>IF(ISERROR(ListForDummies!$H400),0,IF(ListForDummies!$H400=1,1,0))</f>
        <v>0</v>
      </c>
      <c r="I400" s="27">
        <f>IF(ISERROR(ListForDummies!$I400),0,IF(ListForDummies!$I400=1,1,0))</f>
        <v>0</v>
      </c>
      <c r="J400" s="27">
        <f>IF(ListForDummies!$G400="Lending operations",IF(AND(H400=0,I400=0),1,0),0)</f>
        <v>1</v>
      </c>
      <c r="K400" s="27">
        <f>IF(ListForDummies!$J400=1,1,0)</f>
        <v>0</v>
      </c>
      <c r="L400" s="27">
        <f>IF(ListForDummies!$K400=1,1,0)</f>
        <v>0</v>
      </c>
      <c r="M400" s="27">
        <f>IF(ListForDummies!$G400="Foreign exchange",1,0)</f>
        <v>0</v>
      </c>
      <c r="N400" s="27">
        <f>IF(ListForDummies!$G400="Other",1,0)</f>
        <v>0</v>
      </c>
      <c r="O400" s="27">
        <f>IF(ListForDummies!$V400=1,1,0)</f>
        <v>0</v>
      </c>
    </row>
    <row r="401" spans="1:15" x14ac:dyDescent="0.25">
      <c r="A401" s="27" t="str">
        <f>ListForDummies!A401</f>
        <v>EA-20201210-mon-1</v>
      </c>
      <c r="B401" s="27">
        <f>ListForDummies!B401</f>
        <v>1</v>
      </c>
      <c r="C401" s="27" t="e">
        <f>ListForDummies!C401</f>
        <v>#REF!</v>
      </c>
      <c r="D401" s="29">
        <f>ListForDummies!D401</f>
        <v>44175</v>
      </c>
      <c r="E401" s="27" t="str">
        <f>ListForDummies!F401</f>
        <v>EA</v>
      </c>
      <c r="F401" s="27">
        <f>IF(ListForDummies!$G401="Interest rate",1,0)</f>
        <v>0</v>
      </c>
      <c r="G401" s="27">
        <f>IF(ListForDummies!$G401="Reserve policy",1,0)</f>
        <v>0</v>
      </c>
      <c r="H401" s="27">
        <f>IF(ISERROR(ListForDummies!$H401),0,IF(ListForDummies!$H401=1,1,0))</f>
        <v>0</v>
      </c>
      <c r="I401" s="27">
        <f>IF(ISERROR(ListForDummies!$I401),0,IF(ListForDummies!$I401=1,1,0))</f>
        <v>0</v>
      </c>
      <c r="J401" s="27">
        <f>IF(ListForDummies!$G401="Lending operations",IF(AND(H401=0,I401=0),1,0),0)</f>
        <v>0</v>
      </c>
      <c r="K401" s="27">
        <f>IF(ListForDummies!$J401=1,1,0)</f>
        <v>0</v>
      </c>
      <c r="L401" s="27">
        <f>IF(ListForDummies!$K401=1,1,0)</f>
        <v>0</v>
      </c>
      <c r="M401" s="27">
        <f>IF(ListForDummies!$G401="Foreign exchange",1,0)</f>
        <v>1</v>
      </c>
      <c r="N401" s="27">
        <f>IF(ListForDummies!$G401="Other",1,0)</f>
        <v>0</v>
      </c>
      <c r="O401" s="27">
        <f>IF(ListForDummies!$V401=1,1,0)</f>
        <v>0</v>
      </c>
    </row>
    <row r="402" spans="1:15" x14ac:dyDescent="0.25">
      <c r="A402" s="27" t="str">
        <f>ListForDummies!A402</f>
        <v>EA-20200625-mon-1</v>
      </c>
      <c r="B402" s="27">
        <f>ListForDummies!B402</f>
        <v>2</v>
      </c>
      <c r="C402" s="27" t="e">
        <f>ListForDummies!C402</f>
        <v>#REF!</v>
      </c>
      <c r="D402" s="29">
        <f>ListForDummies!D402</f>
        <v>44175</v>
      </c>
      <c r="E402" s="27" t="str">
        <f>ListForDummies!F402</f>
        <v>EA</v>
      </c>
      <c r="F402" s="27">
        <f>IF(ListForDummies!$G402="Interest rate",1,0)</f>
        <v>0</v>
      </c>
      <c r="G402" s="27">
        <f>IF(ListForDummies!$G402="Reserve policy",1,0)</f>
        <v>0</v>
      </c>
      <c r="H402" s="27">
        <f>IF(ISERROR(ListForDummies!$H402),0,IF(ListForDummies!$H402=1,1,0))</f>
        <v>0</v>
      </c>
      <c r="I402" s="27">
        <f>IF(ISERROR(ListForDummies!$I402),0,IF(ListForDummies!$I402=1,1,0))</f>
        <v>0</v>
      </c>
      <c r="J402" s="27">
        <f>IF(ListForDummies!$G402="Lending operations",IF(AND(H402=0,I402=0),1,0),0)</f>
        <v>0</v>
      </c>
      <c r="K402" s="27">
        <f>IF(ListForDummies!$J402=1,1,0)</f>
        <v>0</v>
      </c>
      <c r="L402" s="27">
        <f>IF(ListForDummies!$K402=1,1,0)</f>
        <v>0</v>
      </c>
      <c r="M402" s="27">
        <f>IF(ListForDummies!$G402="Foreign exchange",1,0)</f>
        <v>1</v>
      </c>
      <c r="N402" s="27">
        <f>IF(ListForDummies!$G402="Other",1,0)</f>
        <v>0</v>
      </c>
      <c r="O402" s="27">
        <f>IF(ListForDummies!$V402=1,1,0)</f>
        <v>0</v>
      </c>
    </row>
    <row r="403" spans="1:15" x14ac:dyDescent="0.25">
      <c r="A403" s="27" t="str">
        <f>ListForDummies!A403</f>
        <v>EA-20200312-mon-4</v>
      </c>
      <c r="B403" s="27">
        <f>ListForDummies!B403</f>
        <v>8</v>
      </c>
      <c r="C403" s="27" t="e">
        <f>ListForDummies!C403</f>
        <v>#REF!</v>
      </c>
      <c r="D403" s="29">
        <f>ListForDummies!D403</f>
        <v>44217</v>
      </c>
      <c r="E403" s="27" t="str">
        <f>ListForDummies!F403</f>
        <v>EA</v>
      </c>
      <c r="F403" s="27">
        <f>IF(ListForDummies!$G403="Interest rate",1,0)</f>
        <v>1</v>
      </c>
      <c r="G403" s="27">
        <f>IF(ListForDummies!$G403="Reserve policy",1,0)</f>
        <v>0</v>
      </c>
      <c r="H403" s="27">
        <f>IF(ISERROR(ListForDummies!$H403),0,IF(ListForDummies!$H403=1,1,0))</f>
        <v>0</v>
      </c>
      <c r="I403" s="27">
        <f>IF(ISERROR(ListForDummies!$I403),0,IF(ListForDummies!$I403=1,1,0))</f>
        <v>0</v>
      </c>
      <c r="J403" s="27">
        <f>IF(ListForDummies!$G403="Lending operations",IF(AND(H403=0,I403=0),1,0),0)</f>
        <v>0</v>
      </c>
      <c r="K403" s="27">
        <f>IF(ListForDummies!$J403=1,1,0)</f>
        <v>0</v>
      </c>
      <c r="L403" s="27">
        <f>IF(ListForDummies!$K403=1,1,0)</f>
        <v>0</v>
      </c>
      <c r="M403" s="27">
        <f>IF(ListForDummies!$G403="Foreign exchange",1,0)</f>
        <v>0</v>
      </c>
      <c r="N403" s="27">
        <f>IF(ListForDummies!$G403="Other",1,0)</f>
        <v>0</v>
      </c>
      <c r="O403" s="27">
        <f>IF(ListForDummies!$V403=1,1,0)</f>
        <v>0</v>
      </c>
    </row>
    <row r="404" spans="1:15" x14ac:dyDescent="0.25">
      <c r="A404" s="27" t="str">
        <f>ListForDummies!A404</f>
        <v>EA-20200312-mon-4</v>
      </c>
      <c r="B404" s="27">
        <f>ListForDummies!B404</f>
        <v>9</v>
      </c>
      <c r="C404" s="27" t="e">
        <f>ListForDummies!C404</f>
        <v>#REF!</v>
      </c>
      <c r="D404" s="29">
        <f>ListForDummies!D404</f>
        <v>44266</v>
      </c>
      <c r="E404" s="27" t="str">
        <f>ListForDummies!F404</f>
        <v>EA</v>
      </c>
      <c r="F404" s="27">
        <f>IF(ListForDummies!$G404="Interest rate",1,0)</f>
        <v>1</v>
      </c>
      <c r="G404" s="27">
        <f>IF(ListForDummies!$G404="Reserve policy",1,0)</f>
        <v>0</v>
      </c>
      <c r="H404" s="27">
        <f>IF(ISERROR(ListForDummies!$H404),0,IF(ListForDummies!$H404=1,1,0))</f>
        <v>0</v>
      </c>
      <c r="I404" s="27">
        <f>IF(ISERROR(ListForDummies!$I404),0,IF(ListForDummies!$I404=1,1,0))</f>
        <v>0</v>
      </c>
      <c r="J404" s="27">
        <f>IF(ListForDummies!$G404="Lending operations",IF(AND(H404=0,I404=0),1,0),0)</f>
        <v>0</v>
      </c>
      <c r="K404" s="27">
        <f>IF(ListForDummies!$J404=1,1,0)</f>
        <v>0</v>
      </c>
      <c r="L404" s="27">
        <f>IF(ListForDummies!$K404=1,1,0)</f>
        <v>0</v>
      </c>
      <c r="M404" s="27">
        <f>IF(ListForDummies!$G404="Foreign exchange",1,0)</f>
        <v>0</v>
      </c>
      <c r="N404" s="27">
        <f>IF(ListForDummies!$G404="Other",1,0)</f>
        <v>0</v>
      </c>
      <c r="O404" s="27">
        <f>IF(ListForDummies!$V404=1,1,0)</f>
        <v>0</v>
      </c>
    </row>
    <row r="405" spans="1:15" x14ac:dyDescent="0.25">
      <c r="A405" s="27" t="str">
        <f>ListForDummies!A405</f>
        <v>EA-20200318-mon-1</v>
      </c>
      <c r="B405" s="27">
        <f>ListForDummies!B405</f>
        <v>6</v>
      </c>
      <c r="C405" s="27" t="e">
        <f>ListForDummies!C405</f>
        <v>#REF!</v>
      </c>
      <c r="D405" s="29">
        <f>ListForDummies!D405</f>
        <v>44266</v>
      </c>
      <c r="E405" s="27" t="str">
        <f>ListForDummies!F405</f>
        <v>EA</v>
      </c>
      <c r="F405" s="27">
        <f>IF(ListForDummies!$G405="Interest rate",1,0)</f>
        <v>0</v>
      </c>
      <c r="G405" s="27">
        <f>IF(ListForDummies!$G405="Reserve policy",1,0)</f>
        <v>0</v>
      </c>
      <c r="H405" s="27">
        <f>IF(ISERROR(ListForDummies!$H405),0,IF(ListForDummies!$H405=1,1,0))</f>
        <v>0</v>
      </c>
      <c r="I405" s="27">
        <f>IF(ISERROR(ListForDummies!$I405),0,IF(ListForDummies!$I405=1,1,0))</f>
        <v>0</v>
      </c>
      <c r="J405" s="27">
        <f>IF(ListForDummies!$G405="Lending operations",IF(AND(H405=0,I405=0),1,0),0)</f>
        <v>0</v>
      </c>
      <c r="K405" s="27">
        <f>IF(ListForDummies!$J405=1,1,0)</f>
        <v>1</v>
      </c>
      <c r="L405" s="27">
        <f>IF(ListForDummies!$K405=1,1,0)</f>
        <v>1</v>
      </c>
      <c r="M405" s="27">
        <f>IF(ListForDummies!$G405="Foreign exchange",1,0)</f>
        <v>0</v>
      </c>
      <c r="N405" s="27">
        <f>IF(ListForDummies!$G405="Other",1,0)</f>
        <v>0</v>
      </c>
      <c r="O405" s="27">
        <f>IF(ListForDummies!$V405=1,1,0)</f>
        <v>0</v>
      </c>
    </row>
    <row r="406" spans="1:15" x14ac:dyDescent="0.25">
      <c r="A406" s="27" t="str">
        <f>ListForDummies!A406</f>
        <v>EA-20200312-mon-4</v>
      </c>
      <c r="B406" s="27">
        <f>ListForDummies!B406</f>
        <v>10</v>
      </c>
      <c r="C406" s="27" t="e">
        <f>ListForDummies!C406</f>
        <v>#REF!</v>
      </c>
      <c r="D406" s="29">
        <f>ListForDummies!D406</f>
        <v>44308</v>
      </c>
      <c r="E406" s="27" t="str">
        <f>ListForDummies!F406</f>
        <v>EA</v>
      </c>
      <c r="F406" s="27">
        <f>IF(ListForDummies!$G406="Interest rate",1,0)</f>
        <v>1</v>
      </c>
      <c r="G406" s="27">
        <f>IF(ListForDummies!$G406="Reserve policy",1,0)</f>
        <v>0</v>
      </c>
      <c r="H406" s="27">
        <f>IF(ISERROR(ListForDummies!$H406),0,IF(ListForDummies!$H406=1,1,0))</f>
        <v>0</v>
      </c>
      <c r="I406" s="27">
        <f>IF(ISERROR(ListForDummies!$I406),0,IF(ListForDummies!$I406=1,1,0))</f>
        <v>0</v>
      </c>
      <c r="J406" s="27">
        <f>IF(ListForDummies!$G406="Lending operations",IF(AND(H406=0,I406=0),1,0),0)</f>
        <v>0</v>
      </c>
      <c r="K406" s="27">
        <f>IF(ListForDummies!$J406=1,1,0)</f>
        <v>0</v>
      </c>
      <c r="L406" s="27">
        <f>IF(ListForDummies!$K406=1,1,0)</f>
        <v>0</v>
      </c>
      <c r="M406" s="27">
        <f>IF(ListForDummies!$G406="Foreign exchange",1,0)</f>
        <v>0</v>
      </c>
      <c r="N406" s="27">
        <f>IF(ListForDummies!$G406="Other",1,0)</f>
        <v>0</v>
      </c>
      <c r="O406" s="27">
        <f>IF(ListForDummies!$V406=1,1,0)</f>
        <v>0</v>
      </c>
    </row>
    <row r="407" spans="1:15" x14ac:dyDescent="0.25">
      <c r="A407" s="27" t="str">
        <f>ListForDummies!A407</f>
        <v>EA-20200315-mon-1</v>
      </c>
      <c r="B407" s="27">
        <f>ListForDummies!B407</f>
        <v>6</v>
      </c>
      <c r="C407" s="27" t="e">
        <f>ListForDummies!C407</f>
        <v>#REF!</v>
      </c>
      <c r="D407" s="29">
        <f>ListForDummies!D407</f>
        <v>44309</v>
      </c>
      <c r="E407" s="27" t="str">
        <f>ListForDummies!F407</f>
        <v>EA</v>
      </c>
      <c r="F407" s="27">
        <f>IF(ListForDummies!$G407="Interest rate",1,0)</f>
        <v>0</v>
      </c>
      <c r="G407" s="27">
        <f>IF(ListForDummies!$G407="Reserve policy",1,0)</f>
        <v>0</v>
      </c>
      <c r="H407" s="27">
        <f>IF(ISERROR(ListForDummies!$H407),0,IF(ListForDummies!$H407=1,1,0))</f>
        <v>0</v>
      </c>
      <c r="I407" s="27">
        <f>IF(ISERROR(ListForDummies!$I407),0,IF(ListForDummies!$I407=1,1,0))</f>
        <v>0</v>
      </c>
      <c r="J407" s="27">
        <f>IF(ListForDummies!$G407="Lending operations",IF(AND(H407=0,I407=0),1,0),0)</f>
        <v>0</v>
      </c>
      <c r="K407" s="27">
        <f>IF(ListForDummies!$J407=1,1,0)</f>
        <v>0</v>
      </c>
      <c r="L407" s="27">
        <f>IF(ListForDummies!$K407=1,1,0)</f>
        <v>0</v>
      </c>
      <c r="M407" s="27">
        <f>IF(ListForDummies!$G407="Foreign exchange",1,0)</f>
        <v>1</v>
      </c>
      <c r="N407" s="27">
        <f>IF(ListForDummies!$G407="Other",1,0)</f>
        <v>0</v>
      </c>
      <c r="O407" s="27">
        <f>IF(ListForDummies!$V407=1,1,0)</f>
        <v>1</v>
      </c>
    </row>
    <row r="408" spans="1:15" x14ac:dyDescent="0.25">
      <c r="A408" s="27" t="str">
        <f>ListForDummies!A408</f>
        <v>EA-20200312-mon-4</v>
      </c>
      <c r="B408" s="27">
        <f>ListForDummies!B408</f>
        <v>11</v>
      </c>
      <c r="C408" s="27" t="e">
        <f>ListForDummies!C408</f>
        <v>#REF!</v>
      </c>
      <c r="D408" s="29">
        <f>ListForDummies!D408</f>
        <v>44357</v>
      </c>
      <c r="E408" s="27" t="str">
        <f>ListForDummies!F408</f>
        <v>EA</v>
      </c>
      <c r="F408" s="27">
        <f>IF(ListForDummies!$G408="Interest rate",1,0)</f>
        <v>1</v>
      </c>
      <c r="G408" s="27">
        <f>IF(ListForDummies!$G408="Reserve policy",1,0)</f>
        <v>0</v>
      </c>
      <c r="H408" s="27">
        <f>IF(ISERROR(ListForDummies!$H408),0,IF(ListForDummies!$H408=1,1,0))</f>
        <v>0</v>
      </c>
      <c r="I408" s="27">
        <f>IF(ISERROR(ListForDummies!$I408),0,IF(ListForDummies!$I408=1,1,0))</f>
        <v>0</v>
      </c>
      <c r="J408" s="27">
        <f>IF(ListForDummies!$G408="Lending operations",IF(AND(H408=0,I408=0),1,0),0)</f>
        <v>0</v>
      </c>
      <c r="K408" s="27">
        <f>IF(ListForDummies!$J408=1,1,0)</f>
        <v>0</v>
      </c>
      <c r="L408" s="27">
        <f>IF(ListForDummies!$K408=1,1,0)</f>
        <v>0</v>
      </c>
      <c r="M408" s="27">
        <f>IF(ListForDummies!$G408="Foreign exchange",1,0)</f>
        <v>0</v>
      </c>
      <c r="N408" s="27">
        <f>IF(ListForDummies!$G408="Other",1,0)</f>
        <v>0</v>
      </c>
      <c r="O408" s="27">
        <f>IF(ListForDummies!$V408=1,1,0)</f>
        <v>0</v>
      </c>
    </row>
    <row r="409" spans="1:15" x14ac:dyDescent="0.25">
      <c r="A409" s="27" t="str">
        <f>ListForDummies!A409</f>
        <v>EA-20210708-mon-1</v>
      </c>
      <c r="B409" s="27">
        <f>ListForDummies!B409</f>
        <v>1</v>
      </c>
      <c r="C409" s="27" t="e">
        <f>ListForDummies!C409</f>
        <v>#REF!</v>
      </c>
      <c r="D409" s="29">
        <f>ListForDummies!D409</f>
        <v>44385</v>
      </c>
      <c r="E409" s="27" t="str">
        <f>ListForDummies!F409</f>
        <v>EA</v>
      </c>
      <c r="F409" s="27">
        <f>IF(ListForDummies!$G409="Interest rate",1,0)</f>
        <v>0</v>
      </c>
      <c r="G409" s="27">
        <f>IF(ListForDummies!$G409="Reserve policy",1,0)</f>
        <v>0</v>
      </c>
      <c r="H409" s="27">
        <f>IF(ISERROR(ListForDummies!$H409),0,IF(ListForDummies!$H409=1,1,0))</f>
        <v>0</v>
      </c>
      <c r="I409" s="27">
        <f>IF(ISERROR(ListForDummies!$I409),0,IF(ListForDummies!$I409=1,1,0))</f>
        <v>0</v>
      </c>
      <c r="J409" s="27">
        <f>IF(ListForDummies!$G409="Lending operations",IF(AND(H409=0,I409=0),1,0),0)</f>
        <v>0</v>
      </c>
      <c r="K409" s="27">
        <f>IF(ListForDummies!$J409=1,1,0)</f>
        <v>0</v>
      </c>
      <c r="L409" s="27">
        <f>IF(ListForDummies!$K409=1,1,0)</f>
        <v>0</v>
      </c>
      <c r="M409" s="27">
        <f>IF(ListForDummies!$G409="Foreign exchange",1,0)</f>
        <v>0</v>
      </c>
      <c r="N409" s="27">
        <f>IF(ListForDummies!$G409="Other",1,0)</f>
        <v>1</v>
      </c>
      <c r="O409" s="27">
        <f>IF(ListForDummies!$V409=1,1,0)</f>
        <v>0</v>
      </c>
    </row>
    <row r="410" spans="1:15" x14ac:dyDescent="0.25">
      <c r="A410" s="27" t="str">
        <f>ListForDummies!A410</f>
        <v>EA-20200312-mon-4</v>
      </c>
      <c r="B410" s="27">
        <f>ListForDummies!B410</f>
        <v>12</v>
      </c>
      <c r="C410" s="27" t="e">
        <f>ListForDummies!C410</f>
        <v>#REF!</v>
      </c>
      <c r="D410" s="29">
        <f>ListForDummies!D410</f>
        <v>44399</v>
      </c>
      <c r="E410" s="27" t="str">
        <f>ListForDummies!F410</f>
        <v>EA</v>
      </c>
      <c r="F410" s="27">
        <f>IF(ListForDummies!$G410="Interest rate",1,0)</f>
        <v>1</v>
      </c>
      <c r="G410" s="27">
        <f>IF(ListForDummies!$G410="Reserve policy",1,0)</f>
        <v>0</v>
      </c>
      <c r="H410" s="27">
        <f>IF(ISERROR(ListForDummies!$H410),0,IF(ListForDummies!$H410=1,1,0))</f>
        <v>0</v>
      </c>
      <c r="I410" s="27">
        <f>IF(ISERROR(ListForDummies!$I410),0,IF(ListForDummies!$I410=1,1,0))</f>
        <v>0</v>
      </c>
      <c r="J410" s="27">
        <f>IF(ListForDummies!$G410="Lending operations",IF(AND(H410=0,I410=0),1,0),0)</f>
        <v>0</v>
      </c>
      <c r="K410" s="27">
        <f>IF(ListForDummies!$J410=1,1,0)</f>
        <v>0</v>
      </c>
      <c r="L410" s="27">
        <f>IF(ListForDummies!$K410=1,1,0)</f>
        <v>0</v>
      </c>
      <c r="M410" s="27">
        <f>IF(ListForDummies!$G410="Foreign exchange",1,0)</f>
        <v>0</v>
      </c>
      <c r="N410" s="27">
        <f>IF(ListForDummies!$G410="Other",1,0)</f>
        <v>0</v>
      </c>
      <c r="O410" s="27">
        <f>IF(ListForDummies!$V410=1,1,0)</f>
        <v>0</v>
      </c>
    </row>
    <row r="411" spans="1:15" x14ac:dyDescent="0.25">
      <c r="A411" s="27" t="str">
        <f>ListForDummies!A411</f>
        <v>EA-20200312-mon-4</v>
      </c>
      <c r="B411" s="27">
        <f>ListForDummies!B411</f>
        <v>13</v>
      </c>
      <c r="C411" s="27" t="e">
        <f>ListForDummies!C411</f>
        <v>#REF!</v>
      </c>
      <c r="D411" s="29">
        <f>ListForDummies!D411</f>
        <v>44448</v>
      </c>
      <c r="E411" s="27" t="str">
        <f>ListForDummies!F411</f>
        <v>EA</v>
      </c>
      <c r="F411" s="27">
        <f>IF(ListForDummies!$G411="Interest rate",1,0)</f>
        <v>1</v>
      </c>
      <c r="G411" s="27">
        <f>IF(ListForDummies!$G411="Reserve policy",1,0)</f>
        <v>0</v>
      </c>
      <c r="H411" s="27">
        <f>IF(ISERROR(ListForDummies!$H411),0,IF(ListForDummies!$H411=1,1,0))</f>
        <v>0</v>
      </c>
      <c r="I411" s="27">
        <f>IF(ISERROR(ListForDummies!$I411),0,IF(ListForDummies!$I411=1,1,0))</f>
        <v>0</v>
      </c>
      <c r="J411" s="27">
        <f>IF(ListForDummies!$G411="Lending operations",IF(AND(H411=0,I411=0),1,0),0)</f>
        <v>0</v>
      </c>
      <c r="K411" s="27">
        <f>IF(ListForDummies!$J411=1,1,0)</f>
        <v>0</v>
      </c>
      <c r="L411" s="27">
        <f>IF(ListForDummies!$K411=1,1,0)</f>
        <v>0</v>
      </c>
      <c r="M411" s="27">
        <f>IF(ListForDummies!$G411="Foreign exchange",1,0)</f>
        <v>0</v>
      </c>
      <c r="N411" s="27">
        <f>IF(ListForDummies!$G411="Other",1,0)</f>
        <v>0</v>
      </c>
      <c r="O411" s="27">
        <f>IF(ListForDummies!$V411=1,1,0)</f>
        <v>0</v>
      </c>
    </row>
    <row r="412" spans="1:15" x14ac:dyDescent="0.25">
      <c r="A412" s="27" t="str">
        <f>ListForDummies!A412</f>
        <v>EA-20200318-mon-1</v>
      </c>
      <c r="B412" s="27">
        <f>ListForDummies!B412</f>
        <v>7</v>
      </c>
      <c r="C412" s="27" t="e">
        <f>ListForDummies!C412</f>
        <v>#REF!</v>
      </c>
      <c r="D412" s="29">
        <f>ListForDummies!D412</f>
        <v>44448</v>
      </c>
      <c r="E412" s="27" t="str">
        <f>ListForDummies!F412</f>
        <v>EA</v>
      </c>
      <c r="F412" s="27">
        <f>IF(ListForDummies!$G412="Interest rate",1,0)</f>
        <v>0</v>
      </c>
      <c r="G412" s="27">
        <f>IF(ListForDummies!$G412="Reserve policy",1,0)</f>
        <v>0</v>
      </c>
      <c r="H412" s="27">
        <f>IF(ISERROR(ListForDummies!$H412),0,IF(ListForDummies!$H412=1,1,0))</f>
        <v>0</v>
      </c>
      <c r="I412" s="27">
        <f>IF(ISERROR(ListForDummies!$I412),0,IF(ListForDummies!$I412=1,1,0))</f>
        <v>0</v>
      </c>
      <c r="J412" s="27">
        <f>IF(ListForDummies!$G412="Lending operations",IF(AND(H412=0,I412=0),1,0),0)</f>
        <v>0</v>
      </c>
      <c r="K412" s="27">
        <f>IF(ListForDummies!$J412=1,1,0)</f>
        <v>1</v>
      </c>
      <c r="L412" s="27">
        <f>IF(ListForDummies!$K412=1,1,0)</f>
        <v>1</v>
      </c>
      <c r="M412" s="27">
        <f>IF(ListForDummies!$G412="Foreign exchange",1,0)</f>
        <v>0</v>
      </c>
      <c r="N412" s="27">
        <f>IF(ListForDummies!$G412="Other",1,0)</f>
        <v>0</v>
      </c>
      <c r="O412" s="27">
        <f>IF(ListForDummies!$V412=1,1,0)</f>
        <v>0</v>
      </c>
    </row>
    <row r="413" spans="1:15" x14ac:dyDescent="0.25">
      <c r="A413" s="27" t="str">
        <f>ListForDummies!A413</f>
        <v>EA-20200312-mon-4</v>
      </c>
      <c r="B413" s="27">
        <f>ListForDummies!B413</f>
        <v>14</v>
      </c>
      <c r="C413" s="27" t="e">
        <f>ListForDummies!C413</f>
        <v>#REF!</v>
      </c>
      <c r="D413" s="29">
        <f>ListForDummies!D413</f>
        <v>44497</v>
      </c>
      <c r="E413" s="27" t="str">
        <f>ListForDummies!F413</f>
        <v>EA</v>
      </c>
      <c r="F413" s="27">
        <f>IF(ListForDummies!$G413="Interest rate",1,0)</f>
        <v>1</v>
      </c>
      <c r="G413" s="27">
        <f>IF(ListForDummies!$G413="Reserve policy",1,0)</f>
        <v>0</v>
      </c>
      <c r="H413" s="27">
        <f>IF(ISERROR(ListForDummies!$H413),0,IF(ListForDummies!$H413=1,1,0))</f>
        <v>0</v>
      </c>
      <c r="I413" s="27">
        <f>IF(ISERROR(ListForDummies!$I413),0,IF(ListForDummies!$I413=1,1,0))</f>
        <v>0</v>
      </c>
      <c r="J413" s="27">
        <f>IF(ListForDummies!$G413="Lending operations",IF(AND(H413=0,I413=0),1,0),0)</f>
        <v>0</v>
      </c>
      <c r="K413" s="27">
        <f>IF(ListForDummies!$J413=1,1,0)</f>
        <v>0</v>
      </c>
      <c r="L413" s="27">
        <f>IF(ListForDummies!$K413=1,1,0)</f>
        <v>0</v>
      </c>
      <c r="M413" s="27">
        <f>IF(ListForDummies!$G413="Foreign exchange",1,0)</f>
        <v>0</v>
      </c>
      <c r="N413" s="27">
        <f>IF(ListForDummies!$G413="Other",1,0)</f>
        <v>0</v>
      </c>
      <c r="O413" s="27">
        <f>IF(ListForDummies!$V413=1,1,0)</f>
        <v>0</v>
      </c>
    </row>
    <row r="414" spans="1:15" x14ac:dyDescent="0.25">
      <c r="A414" s="27" t="str">
        <f>ListForDummies!A414</f>
        <v>EA-20200318-mon-1</v>
      </c>
      <c r="B414" s="27">
        <f>ListForDummies!B414</f>
        <v>8</v>
      </c>
      <c r="C414" s="27" t="e">
        <f>ListForDummies!C414</f>
        <v>#REF!</v>
      </c>
      <c r="D414" s="29">
        <f>ListForDummies!D414</f>
        <v>44497</v>
      </c>
      <c r="E414" s="27" t="str">
        <f>ListForDummies!F414</f>
        <v>EA</v>
      </c>
      <c r="F414" s="27">
        <f>IF(ListForDummies!$G414="Interest rate",1,0)</f>
        <v>0</v>
      </c>
      <c r="G414" s="27">
        <f>IF(ListForDummies!$G414="Reserve policy",1,0)</f>
        <v>0</v>
      </c>
      <c r="H414" s="27">
        <f>IF(ISERROR(ListForDummies!$H414),0,IF(ListForDummies!$H414=1,1,0))</f>
        <v>0</v>
      </c>
      <c r="I414" s="27">
        <f>IF(ISERROR(ListForDummies!$I414),0,IF(ListForDummies!$I414=1,1,0))</f>
        <v>0</v>
      </c>
      <c r="J414" s="27">
        <f>IF(ListForDummies!$G414="Lending operations",IF(AND(H414=0,I414=0),1,0),0)</f>
        <v>0</v>
      </c>
      <c r="K414" s="27">
        <f>IF(ListForDummies!$J414=1,1,0)</f>
        <v>1</v>
      </c>
      <c r="L414" s="27">
        <f>IF(ListForDummies!$K414=1,1,0)</f>
        <v>1</v>
      </c>
      <c r="M414" s="27">
        <f>IF(ListForDummies!$G414="Foreign exchange",1,0)</f>
        <v>0</v>
      </c>
      <c r="N414" s="27">
        <f>IF(ListForDummies!$G414="Other",1,0)</f>
        <v>0</v>
      </c>
      <c r="O414" s="27">
        <f>IF(ListForDummies!$V414=1,1,0)</f>
        <v>0</v>
      </c>
    </row>
    <row r="415" spans="1:15" x14ac:dyDescent="0.25">
      <c r="A415" s="27" t="str">
        <f>ListForDummies!A415</f>
        <v>EA-20200312-mon-4</v>
      </c>
      <c r="B415" s="27">
        <f>ListForDummies!B415</f>
        <v>15</v>
      </c>
      <c r="C415" s="27" t="e">
        <f>ListForDummies!C415</f>
        <v>#REF!</v>
      </c>
      <c r="D415" s="29">
        <f>ListForDummies!D415</f>
        <v>44546</v>
      </c>
      <c r="E415" s="27" t="str">
        <f>ListForDummies!F415</f>
        <v>EA</v>
      </c>
      <c r="F415" s="27">
        <f>IF(ListForDummies!$G415="Interest rate",1,0)</f>
        <v>1</v>
      </c>
      <c r="G415" s="27">
        <f>IF(ListForDummies!$G415="Reserve policy",1,0)</f>
        <v>0</v>
      </c>
      <c r="H415" s="27">
        <f>IF(ISERROR(ListForDummies!$H415),0,IF(ListForDummies!$H415=1,1,0))</f>
        <v>0</v>
      </c>
      <c r="I415" s="27">
        <f>IF(ISERROR(ListForDummies!$I415),0,IF(ListForDummies!$I415=1,1,0))</f>
        <v>0</v>
      </c>
      <c r="J415" s="27">
        <f>IF(ListForDummies!$G415="Lending operations",IF(AND(H415=0,I415=0),1,0),0)</f>
        <v>0</v>
      </c>
      <c r="K415" s="27">
        <f>IF(ListForDummies!$J415=1,1,0)</f>
        <v>0</v>
      </c>
      <c r="L415" s="27">
        <f>IF(ListForDummies!$K415=1,1,0)</f>
        <v>0</v>
      </c>
      <c r="M415" s="27">
        <f>IF(ListForDummies!$G415="Foreign exchange",1,0)</f>
        <v>0</v>
      </c>
      <c r="N415" s="27">
        <f>IF(ListForDummies!$G415="Other",1,0)</f>
        <v>0</v>
      </c>
      <c r="O415" s="27">
        <f>IF(ListForDummies!$V415=1,1,0)</f>
        <v>0</v>
      </c>
    </row>
    <row r="416" spans="1:15" x14ac:dyDescent="0.25">
      <c r="A416" s="27" t="str">
        <f>ListForDummies!A416</f>
        <v>EA-20200318-mon-1</v>
      </c>
      <c r="B416" s="27">
        <f>ListForDummies!B416</f>
        <v>9</v>
      </c>
      <c r="C416" s="27" t="e">
        <f>ListForDummies!C416</f>
        <v>#REF!</v>
      </c>
      <c r="D416" s="29">
        <f>ListForDummies!D416</f>
        <v>44546</v>
      </c>
      <c r="E416" s="27" t="str">
        <f>ListForDummies!F416</f>
        <v>EA</v>
      </c>
      <c r="F416" s="27">
        <f>IF(ListForDummies!$G416="Interest rate",1,0)</f>
        <v>0</v>
      </c>
      <c r="G416" s="27">
        <f>IF(ListForDummies!$G416="Reserve policy",1,0)</f>
        <v>0</v>
      </c>
      <c r="H416" s="27">
        <f>IF(ISERROR(ListForDummies!$H416),0,IF(ListForDummies!$H416=1,1,0))</f>
        <v>0</v>
      </c>
      <c r="I416" s="27">
        <f>IF(ISERROR(ListForDummies!$I416),0,IF(ListForDummies!$I416=1,1,0))</f>
        <v>0</v>
      </c>
      <c r="J416" s="27">
        <f>IF(ListForDummies!$G416="Lending operations",IF(AND(H416=0,I416=0),1,0),0)</f>
        <v>0</v>
      </c>
      <c r="K416" s="27">
        <f>IF(ListForDummies!$J416=1,1,0)</f>
        <v>1</v>
      </c>
      <c r="L416" s="27">
        <f>IF(ListForDummies!$K416=1,1,0)</f>
        <v>1</v>
      </c>
      <c r="M416" s="27">
        <f>IF(ListForDummies!$G416="Foreign exchange",1,0)</f>
        <v>0</v>
      </c>
      <c r="N416" s="27">
        <f>IF(ListForDummies!$G416="Other",1,0)</f>
        <v>0</v>
      </c>
      <c r="O416" s="27">
        <f>IF(ListForDummies!$V416=1,1,0)</f>
        <v>0</v>
      </c>
    </row>
    <row r="417" spans="1:15" x14ac:dyDescent="0.25">
      <c r="A417" s="27" t="str">
        <f>ListForDummies!A417</f>
        <v>GB-20200311-mon-1</v>
      </c>
      <c r="B417" s="27">
        <f>ListForDummies!B417</f>
        <v>1</v>
      </c>
      <c r="C417" s="27" t="e">
        <f>ListForDummies!C417</f>
        <v>#REF!</v>
      </c>
      <c r="D417" s="29">
        <f>ListForDummies!D417</f>
        <v>43901</v>
      </c>
      <c r="E417" s="27" t="str">
        <f>ListForDummies!F417</f>
        <v>GB</v>
      </c>
      <c r="F417" s="27">
        <f>IF(ListForDummies!$G417="Interest rate",1,0)</f>
        <v>1</v>
      </c>
      <c r="G417" s="27">
        <f>IF(ListForDummies!$G417="Reserve policy",1,0)</f>
        <v>0</v>
      </c>
      <c r="H417" s="27">
        <f>IF(ISERROR(ListForDummies!$H417),0,IF(ListForDummies!$H417=1,1,0))</f>
        <v>0</v>
      </c>
      <c r="I417" s="27">
        <f>IF(ISERROR(ListForDummies!$I417),0,IF(ListForDummies!$I417=1,1,0))</f>
        <v>0</v>
      </c>
      <c r="J417" s="27">
        <f>IF(ListForDummies!$G417="Lending operations",IF(AND(H417=0,I417=0),1,0),0)</f>
        <v>0</v>
      </c>
      <c r="K417" s="27">
        <f>IF(ListForDummies!$J417=1,1,0)</f>
        <v>0</v>
      </c>
      <c r="L417" s="27">
        <f>IF(ListForDummies!$K417=1,1,0)</f>
        <v>0</v>
      </c>
      <c r="M417" s="27">
        <f>IF(ListForDummies!$G417="Foreign exchange",1,0)</f>
        <v>0</v>
      </c>
      <c r="N417" s="27">
        <f>IF(ListForDummies!$G417="Other",1,0)</f>
        <v>0</v>
      </c>
      <c r="O417" s="27">
        <f>IF(ListForDummies!$V417=1,1,0)</f>
        <v>0</v>
      </c>
    </row>
    <row r="418" spans="1:15" x14ac:dyDescent="0.25">
      <c r="A418" s="27" t="str">
        <f>ListForDummies!A418</f>
        <v>GB-20200311-mon-2</v>
      </c>
      <c r="B418" s="27">
        <f>ListForDummies!B418</f>
        <v>1</v>
      </c>
      <c r="C418" s="27" t="e">
        <f>ListForDummies!C418</f>
        <v>#REF!</v>
      </c>
      <c r="D418" s="29">
        <f>ListForDummies!D418</f>
        <v>43901</v>
      </c>
      <c r="E418" s="27" t="str">
        <f>ListForDummies!F418</f>
        <v>GB</v>
      </c>
      <c r="F418" s="27">
        <f>IF(ListForDummies!$G418="Interest rate",1,0)</f>
        <v>0</v>
      </c>
      <c r="G418" s="27">
        <f>IF(ListForDummies!$G418="Reserve policy",1,0)</f>
        <v>0</v>
      </c>
      <c r="H418" s="27">
        <f>IF(ISERROR(ListForDummies!$H418),0,IF(ListForDummies!$H418=1,1,0))</f>
        <v>1</v>
      </c>
      <c r="I418" s="27">
        <f>IF(ISERROR(ListForDummies!$I418),0,IF(ListForDummies!$I418=1,1,0))</f>
        <v>0</v>
      </c>
      <c r="J418" s="27">
        <f>IF(ListForDummies!$G418="Lending operations",IF(AND(H418=0,I418=0),1,0),0)</f>
        <v>0</v>
      </c>
      <c r="K418" s="27">
        <f>IF(ListForDummies!$J418=1,1,0)</f>
        <v>0</v>
      </c>
      <c r="L418" s="27">
        <f>IF(ListForDummies!$K418=1,1,0)</f>
        <v>0</v>
      </c>
      <c r="M418" s="27">
        <f>IF(ListForDummies!$G418="Foreign exchange",1,0)</f>
        <v>0</v>
      </c>
      <c r="N418" s="27">
        <f>IF(ListForDummies!$G418="Other",1,0)</f>
        <v>0</v>
      </c>
      <c r="O418" s="27">
        <f>IF(ListForDummies!$V418=1,1,0)</f>
        <v>0</v>
      </c>
    </row>
    <row r="419" spans="1:15" x14ac:dyDescent="0.25">
      <c r="A419" s="27" t="str">
        <f>ListForDummies!A419</f>
        <v>GB-20200315-mon-1</v>
      </c>
      <c r="B419" s="27">
        <f>ListForDummies!B419</f>
        <v>1</v>
      </c>
      <c r="C419" s="27" t="e">
        <f>ListForDummies!C419</f>
        <v>#REF!</v>
      </c>
      <c r="D419" s="29">
        <f>ListForDummies!D419</f>
        <v>43905</v>
      </c>
      <c r="E419" s="27" t="str">
        <f>ListForDummies!F419</f>
        <v>GB</v>
      </c>
      <c r="F419" s="27">
        <f>IF(ListForDummies!$G419="Interest rate",1,0)</f>
        <v>0</v>
      </c>
      <c r="G419" s="27">
        <f>IF(ListForDummies!$G419="Reserve policy",1,0)</f>
        <v>0</v>
      </c>
      <c r="H419" s="27">
        <f>IF(ISERROR(ListForDummies!$H419),0,IF(ListForDummies!$H419=1,1,0))</f>
        <v>0</v>
      </c>
      <c r="I419" s="27">
        <f>IF(ISERROR(ListForDummies!$I419),0,IF(ListForDummies!$I419=1,1,0))</f>
        <v>0</v>
      </c>
      <c r="J419" s="27">
        <f>IF(ListForDummies!$G419="Lending operations",IF(AND(H419=0,I419=0),1,0),0)</f>
        <v>0</v>
      </c>
      <c r="K419" s="27">
        <f>IF(ListForDummies!$J419=1,1,0)</f>
        <v>0</v>
      </c>
      <c r="L419" s="27">
        <f>IF(ListForDummies!$K419=1,1,0)</f>
        <v>0</v>
      </c>
      <c r="M419" s="27">
        <f>IF(ListForDummies!$G419="Foreign exchange",1,0)</f>
        <v>1</v>
      </c>
      <c r="N419" s="27">
        <f>IF(ListForDummies!$G419="Other",1,0)</f>
        <v>0</v>
      </c>
      <c r="O419" s="27">
        <f>IF(ListForDummies!$V419=1,1,0)</f>
        <v>0</v>
      </c>
    </row>
    <row r="420" spans="1:15" x14ac:dyDescent="0.25">
      <c r="A420" s="27" t="str">
        <f>ListForDummies!A420</f>
        <v>GB-20200317-mon-1</v>
      </c>
      <c r="B420" s="27">
        <f>ListForDummies!B420</f>
        <v>1</v>
      </c>
      <c r="C420" s="27" t="e">
        <f>ListForDummies!C420</f>
        <v>#REF!</v>
      </c>
      <c r="D420" s="29">
        <f>ListForDummies!D420</f>
        <v>43907</v>
      </c>
      <c r="E420" s="27" t="str">
        <f>ListForDummies!F420</f>
        <v>GB</v>
      </c>
      <c r="F420" s="27">
        <f>IF(ListForDummies!$G420="Interest rate",1,0)</f>
        <v>0</v>
      </c>
      <c r="G420" s="27">
        <f>IF(ListForDummies!$G420="Reserve policy",1,0)</f>
        <v>0</v>
      </c>
      <c r="H420" s="27">
        <f>IF(ISERROR(ListForDummies!$H420),0,IF(ListForDummies!$H420=1,1,0))</f>
        <v>0</v>
      </c>
      <c r="I420" s="27">
        <f>IF(ISERROR(ListForDummies!$I420),0,IF(ListForDummies!$I420=1,1,0))</f>
        <v>0</v>
      </c>
      <c r="J420" s="27">
        <f>IF(ListForDummies!$G420="Lending operations",IF(AND(H420=0,I420=0),1,0),0)</f>
        <v>0</v>
      </c>
      <c r="K420" s="27">
        <f>IF(ListForDummies!$J420=1,1,0)</f>
        <v>1</v>
      </c>
      <c r="L420" s="27">
        <f>IF(ListForDummies!$K420=1,1,0)</f>
        <v>0</v>
      </c>
      <c r="M420" s="27">
        <f>IF(ListForDummies!$G420="Foreign exchange",1,0)</f>
        <v>0</v>
      </c>
      <c r="N420" s="27">
        <f>IF(ListForDummies!$G420="Other",1,0)</f>
        <v>0</v>
      </c>
      <c r="O420" s="27">
        <f>IF(ListForDummies!$V420=1,1,0)</f>
        <v>0</v>
      </c>
    </row>
    <row r="421" spans="1:15" x14ac:dyDescent="0.25">
      <c r="A421" s="27" t="str">
        <f>ListForDummies!A421</f>
        <v>GB-20200311-mon-2</v>
      </c>
      <c r="B421" s="27">
        <f>ListForDummies!B421</f>
        <v>2</v>
      </c>
      <c r="C421" s="27" t="e">
        <f>ListForDummies!C421</f>
        <v>#REF!</v>
      </c>
      <c r="D421" s="29">
        <f>ListForDummies!D421</f>
        <v>43909</v>
      </c>
      <c r="E421" s="27" t="str">
        <f>ListForDummies!F421</f>
        <v>GB</v>
      </c>
      <c r="F421" s="27">
        <f>IF(ListForDummies!$G421="Interest rate",1,0)</f>
        <v>0</v>
      </c>
      <c r="G421" s="27">
        <f>IF(ListForDummies!$G421="Reserve policy",1,0)</f>
        <v>0</v>
      </c>
      <c r="H421" s="27">
        <f>IF(ISERROR(ListForDummies!$H421),0,IF(ListForDummies!$H421=1,1,0))</f>
        <v>1</v>
      </c>
      <c r="I421" s="27">
        <f>IF(ISERROR(ListForDummies!$I421),0,IF(ListForDummies!$I421=1,1,0))</f>
        <v>0</v>
      </c>
      <c r="J421" s="27">
        <f>IF(ListForDummies!$G421="Lending operations",IF(AND(H421=0,I421=0),1,0),0)</f>
        <v>0</v>
      </c>
      <c r="K421" s="27">
        <f>IF(ListForDummies!$J421=1,1,0)</f>
        <v>0</v>
      </c>
      <c r="L421" s="27">
        <f>IF(ListForDummies!$K421=1,1,0)</f>
        <v>0</v>
      </c>
      <c r="M421" s="27">
        <f>IF(ListForDummies!$G421="Foreign exchange",1,0)</f>
        <v>0</v>
      </c>
      <c r="N421" s="27">
        <f>IF(ListForDummies!$G421="Other",1,0)</f>
        <v>0</v>
      </c>
      <c r="O421" s="27">
        <f>IF(ListForDummies!$V421=1,1,0)</f>
        <v>0</v>
      </c>
    </row>
    <row r="422" spans="1:15" x14ac:dyDescent="0.25">
      <c r="A422" s="27" t="str">
        <f>ListForDummies!A422</f>
        <v>GB-20200311-mon-1</v>
      </c>
      <c r="B422" s="27">
        <f>ListForDummies!B422</f>
        <v>2</v>
      </c>
      <c r="C422" s="27" t="e">
        <f>ListForDummies!C422</f>
        <v>#REF!</v>
      </c>
      <c r="D422" s="29">
        <f>ListForDummies!D422</f>
        <v>43909</v>
      </c>
      <c r="E422" s="27" t="str">
        <f>ListForDummies!F422</f>
        <v>GB</v>
      </c>
      <c r="F422" s="27">
        <f>IF(ListForDummies!$G422="Interest rate",1,0)</f>
        <v>1</v>
      </c>
      <c r="G422" s="27">
        <f>IF(ListForDummies!$G422="Reserve policy",1,0)</f>
        <v>0</v>
      </c>
      <c r="H422" s="27">
        <f>IF(ISERROR(ListForDummies!$H422),0,IF(ListForDummies!$H422=1,1,0))</f>
        <v>0</v>
      </c>
      <c r="I422" s="27">
        <f>IF(ISERROR(ListForDummies!$I422),0,IF(ListForDummies!$I422=1,1,0))</f>
        <v>0</v>
      </c>
      <c r="J422" s="27">
        <f>IF(ListForDummies!$G422="Lending operations",IF(AND(H422=0,I422=0),1,0),0)</f>
        <v>0</v>
      </c>
      <c r="K422" s="27">
        <f>IF(ListForDummies!$J422=1,1,0)</f>
        <v>0</v>
      </c>
      <c r="L422" s="27">
        <f>IF(ListForDummies!$K422=1,1,0)</f>
        <v>0</v>
      </c>
      <c r="M422" s="27">
        <f>IF(ListForDummies!$G422="Foreign exchange",1,0)</f>
        <v>0</v>
      </c>
      <c r="N422" s="27">
        <f>IF(ListForDummies!$G422="Other",1,0)</f>
        <v>0</v>
      </c>
      <c r="O422" s="27">
        <f>IF(ListForDummies!$V422=1,1,0)</f>
        <v>0</v>
      </c>
    </row>
    <row r="423" spans="1:15" x14ac:dyDescent="0.25">
      <c r="A423" s="27" t="str">
        <f>ListForDummies!A423</f>
        <v>GB-20200319-mon-2</v>
      </c>
      <c r="B423" s="27">
        <f>ListForDummies!B423</f>
        <v>1</v>
      </c>
      <c r="C423" s="27" t="e">
        <f>ListForDummies!C423</f>
        <v>#REF!</v>
      </c>
      <c r="D423" s="29">
        <f>ListForDummies!D423</f>
        <v>43909</v>
      </c>
      <c r="E423" s="27" t="str">
        <f>ListForDummies!F423</f>
        <v>GB</v>
      </c>
      <c r="F423" s="27">
        <f>IF(ListForDummies!$G423="Interest rate",1,0)</f>
        <v>0</v>
      </c>
      <c r="G423" s="27">
        <f>IF(ListForDummies!$G423="Reserve policy",1,0)</f>
        <v>0</v>
      </c>
      <c r="H423" s="27">
        <f>IF(ISERROR(ListForDummies!$H423),0,IF(ListForDummies!$H423=1,1,0))</f>
        <v>0</v>
      </c>
      <c r="I423" s="27">
        <f>IF(ISERROR(ListForDummies!$I423),0,IF(ListForDummies!$I423=1,1,0))</f>
        <v>0</v>
      </c>
      <c r="J423" s="27">
        <f>IF(ListForDummies!$G423="Lending operations",IF(AND(H423=0,I423=0),1,0),0)</f>
        <v>0</v>
      </c>
      <c r="K423" s="27">
        <f>IF(ListForDummies!$J423=1,1,0)</f>
        <v>1</v>
      </c>
      <c r="L423" s="27">
        <f>IF(ListForDummies!$K423=1,1,0)</f>
        <v>1</v>
      </c>
      <c r="M423" s="27">
        <f>IF(ListForDummies!$G423="Foreign exchange",1,0)</f>
        <v>0</v>
      </c>
      <c r="N423" s="27">
        <f>IF(ListForDummies!$G423="Other",1,0)</f>
        <v>0</v>
      </c>
      <c r="O423" s="27">
        <f>IF(ListForDummies!$V423=1,1,0)</f>
        <v>0</v>
      </c>
    </row>
    <row r="424" spans="1:15" x14ac:dyDescent="0.25">
      <c r="A424" s="27" t="str">
        <f>ListForDummies!A424</f>
        <v>GB-20200315-mon-1</v>
      </c>
      <c r="B424" s="27">
        <f>ListForDummies!B424</f>
        <v>2</v>
      </c>
      <c r="C424" s="27" t="e">
        <f>ListForDummies!C424</f>
        <v>#REF!</v>
      </c>
      <c r="D424" s="29">
        <f>ListForDummies!D424</f>
        <v>43910</v>
      </c>
      <c r="E424" s="27" t="str">
        <f>ListForDummies!F424</f>
        <v>GB</v>
      </c>
      <c r="F424" s="27">
        <f>IF(ListForDummies!$G424="Interest rate",1,0)</f>
        <v>0</v>
      </c>
      <c r="G424" s="27">
        <f>IF(ListForDummies!$G424="Reserve policy",1,0)</f>
        <v>0</v>
      </c>
      <c r="H424" s="27">
        <f>IF(ISERROR(ListForDummies!$H424),0,IF(ListForDummies!$H424=1,1,0))</f>
        <v>0</v>
      </c>
      <c r="I424" s="27">
        <f>IF(ISERROR(ListForDummies!$I424),0,IF(ListForDummies!$I424=1,1,0))</f>
        <v>0</v>
      </c>
      <c r="J424" s="27">
        <f>IF(ListForDummies!$G424="Lending operations",IF(AND(H424=0,I424=0),1,0),0)</f>
        <v>0</v>
      </c>
      <c r="K424" s="27">
        <f>IF(ListForDummies!$J424=1,1,0)</f>
        <v>0</v>
      </c>
      <c r="L424" s="27">
        <f>IF(ListForDummies!$K424=1,1,0)</f>
        <v>0</v>
      </c>
      <c r="M424" s="27">
        <f>IF(ListForDummies!$G424="Foreign exchange",1,0)</f>
        <v>1</v>
      </c>
      <c r="N424" s="27">
        <f>IF(ListForDummies!$G424="Other",1,0)</f>
        <v>0</v>
      </c>
      <c r="O424" s="27">
        <f>IF(ListForDummies!$V424=1,1,0)</f>
        <v>0</v>
      </c>
    </row>
    <row r="425" spans="1:15" x14ac:dyDescent="0.25">
      <c r="A425" s="27" t="str">
        <f>ListForDummies!A425</f>
        <v>GB-20200324-mon-1</v>
      </c>
      <c r="B425" s="27">
        <f>ListForDummies!B425</f>
        <v>1</v>
      </c>
      <c r="C425" s="27" t="e">
        <f>ListForDummies!C425</f>
        <v>#REF!</v>
      </c>
      <c r="D425" s="29">
        <f>ListForDummies!D425</f>
        <v>43914</v>
      </c>
      <c r="E425" s="27" t="str">
        <f>ListForDummies!F425</f>
        <v>GB</v>
      </c>
      <c r="F425" s="27">
        <f>IF(ListForDummies!$G425="Interest rate",1,0)</f>
        <v>0</v>
      </c>
      <c r="G425" s="27">
        <f>IF(ListForDummies!$G425="Reserve policy",1,0)</f>
        <v>0</v>
      </c>
      <c r="H425" s="27">
        <f>IF(ISERROR(ListForDummies!$H425),0,IF(ListForDummies!$H425=1,1,0))</f>
        <v>0</v>
      </c>
      <c r="I425" s="27">
        <f>IF(ISERROR(ListForDummies!$I425),0,IF(ListForDummies!$I425=1,1,0))</f>
        <v>0</v>
      </c>
      <c r="J425" s="27">
        <f>IF(ListForDummies!$G425="Lending operations",IF(AND(H425=0,I425=0),1,0),0)</f>
        <v>1</v>
      </c>
      <c r="K425" s="27">
        <f>IF(ListForDummies!$J425=1,1,0)</f>
        <v>0</v>
      </c>
      <c r="L425" s="27">
        <f>IF(ListForDummies!$K425=1,1,0)</f>
        <v>0</v>
      </c>
      <c r="M425" s="27">
        <f>IF(ListForDummies!$G425="Foreign exchange",1,0)</f>
        <v>0</v>
      </c>
      <c r="N425" s="27">
        <f>IF(ListForDummies!$G425="Other",1,0)</f>
        <v>0</v>
      </c>
      <c r="O425" s="27">
        <f>IF(ListForDummies!$V425=1,1,0)</f>
        <v>0</v>
      </c>
    </row>
    <row r="426" spans="1:15" x14ac:dyDescent="0.25">
      <c r="A426" s="27" t="str">
        <f>ListForDummies!A426</f>
        <v>GB-20200311-mon-1</v>
      </c>
      <c r="B426" s="27">
        <f>ListForDummies!B426</f>
        <v>3</v>
      </c>
      <c r="C426" s="27" t="e">
        <f>ListForDummies!C426</f>
        <v>#REF!</v>
      </c>
      <c r="D426" s="29">
        <f>ListForDummies!D426</f>
        <v>43916</v>
      </c>
      <c r="E426" s="27" t="str">
        <f>ListForDummies!F426</f>
        <v>GB</v>
      </c>
      <c r="F426" s="27">
        <f>IF(ListForDummies!$G426="Interest rate",1,0)</f>
        <v>1</v>
      </c>
      <c r="G426" s="27">
        <f>IF(ListForDummies!$G426="Reserve policy",1,0)</f>
        <v>0</v>
      </c>
      <c r="H426" s="27">
        <f>IF(ISERROR(ListForDummies!$H426),0,IF(ListForDummies!$H426=1,1,0))</f>
        <v>0</v>
      </c>
      <c r="I426" s="27">
        <f>IF(ISERROR(ListForDummies!$I426),0,IF(ListForDummies!$I426=1,1,0))</f>
        <v>0</v>
      </c>
      <c r="J426" s="27">
        <f>IF(ListForDummies!$G426="Lending operations",IF(AND(H426=0,I426=0),1,0),0)</f>
        <v>0</v>
      </c>
      <c r="K426" s="27">
        <f>IF(ListForDummies!$J426=1,1,0)</f>
        <v>0</v>
      </c>
      <c r="L426" s="27">
        <f>IF(ListForDummies!$K426=1,1,0)</f>
        <v>0</v>
      </c>
      <c r="M426" s="27">
        <f>IF(ListForDummies!$G426="Foreign exchange",1,0)</f>
        <v>0</v>
      </c>
      <c r="N426" s="27">
        <f>IF(ListForDummies!$G426="Other",1,0)</f>
        <v>0</v>
      </c>
      <c r="O426" s="27">
        <f>IF(ListForDummies!$V426=1,1,0)</f>
        <v>0</v>
      </c>
    </row>
    <row r="427" spans="1:15" x14ac:dyDescent="0.25">
      <c r="A427" s="27" t="str">
        <f>ListForDummies!A427</f>
        <v>GB-20200324-mon-1</v>
      </c>
      <c r="B427" s="27">
        <f>ListForDummies!B427</f>
        <v>2</v>
      </c>
      <c r="C427" s="27" t="e">
        <f>ListForDummies!C427</f>
        <v>#REF!</v>
      </c>
      <c r="D427" s="29">
        <f>ListForDummies!D427</f>
        <v>43920</v>
      </c>
      <c r="E427" s="27" t="str">
        <f>ListForDummies!F427</f>
        <v>GB</v>
      </c>
      <c r="F427" s="27">
        <f>IF(ListForDummies!$G427="Interest rate",1,0)</f>
        <v>0</v>
      </c>
      <c r="G427" s="27">
        <f>IF(ListForDummies!$G427="Reserve policy",1,0)</f>
        <v>0</v>
      </c>
      <c r="H427" s="27">
        <f>IF(ISERROR(ListForDummies!$H427),0,IF(ListForDummies!$H427=1,1,0))</f>
        <v>0</v>
      </c>
      <c r="I427" s="27">
        <f>IF(ISERROR(ListForDummies!$I427),0,IF(ListForDummies!$I427=1,1,0))</f>
        <v>0</v>
      </c>
      <c r="J427" s="27">
        <f>IF(ListForDummies!$G427="Lending operations",IF(AND(H427=0,I427=0),1,0),0)</f>
        <v>1</v>
      </c>
      <c r="K427" s="27">
        <f>IF(ListForDummies!$J427=1,1,0)</f>
        <v>0</v>
      </c>
      <c r="L427" s="27">
        <f>IF(ListForDummies!$K427=1,1,0)</f>
        <v>0</v>
      </c>
      <c r="M427" s="27">
        <f>IF(ListForDummies!$G427="Foreign exchange",1,0)</f>
        <v>0</v>
      </c>
      <c r="N427" s="27">
        <f>IF(ListForDummies!$G427="Other",1,0)</f>
        <v>0</v>
      </c>
      <c r="O427" s="27">
        <f>IF(ListForDummies!$V427=1,1,0)</f>
        <v>0</v>
      </c>
    </row>
    <row r="428" spans="1:15" x14ac:dyDescent="0.25">
      <c r="A428" s="27" t="str">
        <f>ListForDummies!A428</f>
        <v>GB-20200319-mon-2</v>
      </c>
      <c r="B428" s="27">
        <f>ListForDummies!B428</f>
        <v>2</v>
      </c>
      <c r="C428" s="27" t="e">
        <f>ListForDummies!C428</f>
        <v>#REF!</v>
      </c>
      <c r="D428" s="29">
        <f>ListForDummies!D428</f>
        <v>43923</v>
      </c>
      <c r="E428" s="27" t="str">
        <f>ListForDummies!F428</f>
        <v>GB</v>
      </c>
      <c r="F428" s="27">
        <f>IF(ListForDummies!$G428="Interest rate",1,0)</f>
        <v>0</v>
      </c>
      <c r="G428" s="27">
        <f>IF(ListForDummies!$G428="Reserve policy",1,0)</f>
        <v>0</v>
      </c>
      <c r="H428" s="27">
        <f>IF(ISERROR(ListForDummies!$H428),0,IF(ListForDummies!$H428=1,1,0))</f>
        <v>0</v>
      </c>
      <c r="I428" s="27">
        <f>IF(ISERROR(ListForDummies!$I428),0,IF(ListForDummies!$I428=1,1,0))</f>
        <v>0</v>
      </c>
      <c r="J428" s="27">
        <f>IF(ListForDummies!$G428="Lending operations",IF(AND(H428=0,I428=0),1,0),0)</f>
        <v>0</v>
      </c>
      <c r="K428" s="27">
        <f>IF(ListForDummies!$J428=1,1,0)</f>
        <v>1</v>
      </c>
      <c r="L428" s="27">
        <f>IF(ListForDummies!$K428=1,1,0)</f>
        <v>1</v>
      </c>
      <c r="M428" s="27">
        <f>IF(ListForDummies!$G428="Foreign exchange",1,0)</f>
        <v>0</v>
      </c>
      <c r="N428" s="27">
        <f>IF(ListForDummies!$G428="Other",1,0)</f>
        <v>0</v>
      </c>
      <c r="O428" s="27">
        <f>IF(ListForDummies!$V428=1,1,0)</f>
        <v>0</v>
      </c>
    </row>
    <row r="429" spans="1:15" x14ac:dyDescent="0.25">
      <c r="A429" s="27" t="str">
        <f>ListForDummies!A429</f>
        <v>GB-20200311-mon-2</v>
      </c>
      <c r="B429" s="27">
        <f>ListForDummies!B429</f>
        <v>3</v>
      </c>
      <c r="C429" s="27" t="e">
        <f>ListForDummies!C429</f>
        <v>#REF!</v>
      </c>
      <c r="D429" s="29">
        <f>ListForDummies!D429</f>
        <v>43927</v>
      </c>
      <c r="E429" s="27" t="str">
        <f>ListForDummies!F429</f>
        <v>GB</v>
      </c>
      <c r="F429" s="27">
        <f>IF(ListForDummies!$G429="Interest rate",1,0)</f>
        <v>0</v>
      </c>
      <c r="G429" s="27">
        <f>IF(ListForDummies!$G429="Reserve policy",1,0)</f>
        <v>0</v>
      </c>
      <c r="H429" s="27">
        <f>IF(ISERROR(ListForDummies!$H429),0,IF(ListForDummies!$H429=1,1,0))</f>
        <v>1</v>
      </c>
      <c r="I429" s="27">
        <f>IF(ISERROR(ListForDummies!$I429),0,IF(ListForDummies!$I429=1,1,0))</f>
        <v>0</v>
      </c>
      <c r="J429" s="27">
        <f>IF(ListForDummies!$G429="Lending operations",IF(AND(H429=0,I429=0),1,0),0)</f>
        <v>0</v>
      </c>
      <c r="K429" s="27">
        <f>IF(ListForDummies!$J429=1,1,0)</f>
        <v>0</v>
      </c>
      <c r="L429" s="27">
        <f>IF(ListForDummies!$K429=1,1,0)</f>
        <v>0</v>
      </c>
      <c r="M429" s="27">
        <f>IF(ListForDummies!$G429="Foreign exchange",1,0)</f>
        <v>0</v>
      </c>
      <c r="N429" s="27">
        <f>IF(ListForDummies!$G429="Other",1,0)</f>
        <v>0</v>
      </c>
      <c r="O429" s="27">
        <f>IF(ListForDummies!$V429=1,1,0)</f>
        <v>0</v>
      </c>
    </row>
    <row r="430" spans="1:15" x14ac:dyDescent="0.25">
      <c r="A430" s="27" t="str">
        <f>ListForDummies!A430</f>
        <v>GB-20200409-mon-1</v>
      </c>
      <c r="B430" s="27">
        <f>ListForDummies!B430</f>
        <v>1</v>
      </c>
      <c r="C430" s="27" t="e">
        <f>ListForDummies!C430</f>
        <v>#REF!</v>
      </c>
      <c r="D430" s="29">
        <f>ListForDummies!D430</f>
        <v>43930</v>
      </c>
      <c r="E430" s="27" t="str">
        <f>ListForDummies!F430</f>
        <v>GB</v>
      </c>
      <c r="F430" s="27">
        <f>IF(ListForDummies!$G430="Interest rate",1,0)</f>
        <v>0</v>
      </c>
      <c r="G430" s="27">
        <f>IF(ListForDummies!$G430="Reserve policy",1,0)</f>
        <v>0</v>
      </c>
      <c r="H430" s="27">
        <f>IF(ISERROR(ListForDummies!$H430),0,IF(ListForDummies!$H430=1,1,0))</f>
        <v>0</v>
      </c>
      <c r="I430" s="27">
        <f>IF(ISERROR(ListForDummies!$I430),0,IF(ListForDummies!$I430=1,1,0))</f>
        <v>1</v>
      </c>
      <c r="J430" s="27">
        <f>IF(ListForDummies!$G430="Lending operations",IF(AND(H430=0,I430=0),1,0),0)</f>
        <v>0</v>
      </c>
      <c r="K430" s="27">
        <f>IF(ListForDummies!$J430=1,1,0)</f>
        <v>0</v>
      </c>
      <c r="L430" s="27">
        <f>IF(ListForDummies!$K430=1,1,0)</f>
        <v>0</v>
      </c>
      <c r="M430" s="27">
        <f>IF(ListForDummies!$G430="Foreign exchange",1,0)</f>
        <v>0</v>
      </c>
      <c r="N430" s="27">
        <f>IF(ListForDummies!$G430="Other",1,0)</f>
        <v>0</v>
      </c>
      <c r="O430" s="27">
        <f>IF(ListForDummies!$V430=1,1,0)</f>
        <v>0</v>
      </c>
    </row>
    <row r="431" spans="1:15" x14ac:dyDescent="0.25">
      <c r="A431" s="27" t="str">
        <f>ListForDummies!A431</f>
        <v>GB-20200324-mon-1</v>
      </c>
      <c r="B431" s="27">
        <f>ListForDummies!B431</f>
        <v>3</v>
      </c>
      <c r="C431" s="27" t="e">
        <f>ListForDummies!C431</f>
        <v>#REF!</v>
      </c>
      <c r="D431" s="29">
        <f>ListForDummies!D431</f>
        <v>43945</v>
      </c>
      <c r="E431" s="27" t="str">
        <f>ListForDummies!F431</f>
        <v>GB</v>
      </c>
      <c r="F431" s="27">
        <f>IF(ListForDummies!$G431="Interest rate",1,0)</f>
        <v>0</v>
      </c>
      <c r="G431" s="27">
        <f>IF(ListForDummies!$G431="Reserve policy",1,0)</f>
        <v>0</v>
      </c>
      <c r="H431" s="27">
        <f>IF(ISERROR(ListForDummies!$H431),0,IF(ListForDummies!$H431=1,1,0))</f>
        <v>0</v>
      </c>
      <c r="I431" s="27">
        <f>IF(ISERROR(ListForDummies!$I431),0,IF(ListForDummies!$I431=1,1,0))</f>
        <v>0</v>
      </c>
      <c r="J431" s="27">
        <f>IF(ListForDummies!$G431="Lending operations",IF(AND(H431=0,I431=0),1,0),0)</f>
        <v>1</v>
      </c>
      <c r="K431" s="27">
        <f>IF(ListForDummies!$J431=1,1,0)</f>
        <v>0</v>
      </c>
      <c r="L431" s="27">
        <f>IF(ListForDummies!$K431=1,1,0)</f>
        <v>0</v>
      </c>
      <c r="M431" s="27">
        <f>IF(ListForDummies!$G431="Foreign exchange",1,0)</f>
        <v>0</v>
      </c>
      <c r="N431" s="27">
        <f>IF(ListForDummies!$G431="Other",1,0)</f>
        <v>0</v>
      </c>
      <c r="O431" s="27">
        <f>IF(ListForDummies!$V431=1,1,0)</f>
        <v>0</v>
      </c>
    </row>
    <row r="432" spans="1:15" x14ac:dyDescent="0.25">
      <c r="A432" s="27" t="str">
        <f>ListForDummies!A432</f>
        <v>GB-20200311-mon-2</v>
      </c>
      <c r="B432" s="27">
        <f>ListForDummies!B432</f>
        <v>4</v>
      </c>
      <c r="C432" s="27" t="e">
        <f>ListForDummies!C432</f>
        <v>#REF!</v>
      </c>
      <c r="D432" s="29">
        <f>ListForDummies!D432</f>
        <v>43953</v>
      </c>
      <c r="E432" s="27" t="str">
        <f>ListForDummies!F432</f>
        <v>GB</v>
      </c>
      <c r="F432" s="27">
        <f>IF(ListForDummies!$G432="Interest rate",1,0)</f>
        <v>0</v>
      </c>
      <c r="G432" s="27">
        <f>IF(ListForDummies!$G432="Reserve policy",1,0)</f>
        <v>0</v>
      </c>
      <c r="H432" s="27">
        <f>IF(ISERROR(ListForDummies!$H432),0,IF(ListForDummies!$H432=1,1,0))</f>
        <v>1</v>
      </c>
      <c r="I432" s="27">
        <f>IF(ISERROR(ListForDummies!$I432),0,IF(ListForDummies!$I432=1,1,0))</f>
        <v>0</v>
      </c>
      <c r="J432" s="27">
        <f>IF(ListForDummies!$G432="Lending operations",IF(AND(H432=0,I432=0),1,0),0)</f>
        <v>0</v>
      </c>
      <c r="K432" s="27">
        <f>IF(ListForDummies!$J432=1,1,0)</f>
        <v>0</v>
      </c>
      <c r="L432" s="27">
        <f>IF(ListForDummies!$K432=1,1,0)</f>
        <v>0</v>
      </c>
      <c r="M432" s="27">
        <f>IF(ListForDummies!$G432="Foreign exchange",1,0)</f>
        <v>0</v>
      </c>
      <c r="N432" s="27">
        <f>IF(ListForDummies!$G432="Other",1,0)</f>
        <v>0</v>
      </c>
      <c r="O432" s="27">
        <f>IF(ListForDummies!$V432=1,1,0)</f>
        <v>0</v>
      </c>
    </row>
    <row r="433" spans="1:15" x14ac:dyDescent="0.25">
      <c r="A433" s="27" t="str">
        <f>ListForDummies!A433</f>
        <v>GB-20200311-mon-1</v>
      </c>
      <c r="B433" s="27">
        <f>ListForDummies!B433</f>
        <v>4</v>
      </c>
      <c r="C433" s="27" t="e">
        <f>ListForDummies!C433</f>
        <v>#REF!</v>
      </c>
      <c r="D433" s="29">
        <f>ListForDummies!D433</f>
        <v>43958</v>
      </c>
      <c r="E433" s="27" t="str">
        <f>ListForDummies!F433</f>
        <v>GB</v>
      </c>
      <c r="F433" s="27">
        <f>IF(ListForDummies!$G433="Interest rate",1,0)</f>
        <v>1</v>
      </c>
      <c r="G433" s="27">
        <f>IF(ListForDummies!$G433="Reserve policy",1,0)</f>
        <v>0</v>
      </c>
      <c r="H433" s="27">
        <f>IF(ISERROR(ListForDummies!$H433),0,IF(ListForDummies!$H433=1,1,0))</f>
        <v>0</v>
      </c>
      <c r="I433" s="27">
        <f>IF(ISERROR(ListForDummies!$I433),0,IF(ListForDummies!$I433=1,1,0))</f>
        <v>0</v>
      </c>
      <c r="J433" s="27">
        <f>IF(ListForDummies!$G433="Lending operations",IF(AND(H433=0,I433=0),1,0),0)</f>
        <v>0</v>
      </c>
      <c r="K433" s="27">
        <f>IF(ListForDummies!$J433=1,1,0)</f>
        <v>0</v>
      </c>
      <c r="L433" s="27">
        <f>IF(ListForDummies!$K433=1,1,0)</f>
        <v>0</v>
      </c>
      <c r="M433" s="27">
        <f>IF(ListForDummies!$G433="Foreign exchange",1,0)</f>
        <v>0</v>
      </c>
      <c r="N433" s="27">
        <f>IF(ListForDummies!$G433="Other",1,0)</f>
        <v>0</v>
      </c>
      <c r="O433" s="27">
        <f>IF(ListForDummies!$V433=1,1,0)</f>
        <v>0</v>
      </c>
    </row>
    <row r="434" spans="1:15" x14ac:dyDescent="0.25">
      <c r="A434" s="27" t="str">
        <f>ListForDummies!A434</f>
        <v>GB-20200317-mon-1</v>
      </c>
      <c r="B434" s="27">
        <f>ListForDummies!B434</f>
        <v>2</v>
      </c>
      <c r="C434" s="27" t="e">
        <f>ListForDummies!C434</f>
        <v>#REF!</v>
      </c>
      <c r="D434" s="29">
        <f>ListForDummies!D434</f>
        <v>43970</v>
      </c>
      <c r="E434" s="27" t="str">
        <f>ListForDummies!F434</f>
        <v>GB</v>
      </c>
      <c r="F434" s="27">
        <f>IF(ListForDummies!$G434="Interest rate",1,0)</f>
        <v>0</v>
      </c>
      <c r="G434" s="27">
        <f>IF(ListForDummies!$G434="Reserve policy",1,0)</f>
        <v>0</v>
      </c>
      <c r="H434" s="27">
        <f>IF(ISERROR(ListForDummies!$H434),0,IF(ListForDummies!$H434=1,1,0))</f>
        <v>0</v>
      </c>
      <c r="I434" s="27">
        <f>IF(ISERROR(ListForDummies!$I434),0,IF(ListForDummies!$I434=1,1,0))</f>
        <v>0</v>
      </c>
      <c r="J434" s="27">
        <f>IF(ListForDummies!$G434="Lending operations",IF(AND(H434=0,I434=0),1,0),0)</f>
        <v>0</v>
      </c>
      <c r="K434" s="27">
        <f>IF(ListForDummies!$J434=1,1,0)</f>
        <v>1</v>
      </c>
      <c r="L434" s="27">
        <f>IF(ListForDummies!$K434=1,1,0)</f>
        <v>0</v>
      </c>
      <c r="M434" s="27">
        <f>IF(ListForDummies!$G434="Foreign exchange",1,0)</f>
        <v>0</v>
      </c>
      <c r="N434" s="27">
        <f>IF(ListForDummies!$G434="Other",1,0)</f>
        <v>0</v>
      </c>
      <c r="O434" s="27">
        <f>IF(ListForDummies!$V434=1,1,0)</f>
        <v>0</v>
      </c>
    </row>
    <row r="435" spans="1:15" x14ac:dyDescent="0.25">
      <c r="A435" s="27" t="str">
        <f>ListForDummies!A435</f>
        <v>GB-20200324-mon-1</v>
      </c>
      <c r="B435" s="27">
        <f>ListForDummies!B435</f>
        <v>4</v>
      </c>
      <c r="C435" s="27" t="e">
        <f>ListForDummies!C435</f>
        <v>#REF!</v>
      </c>
      <c r="D435" s="29">
        <f>ListForDummies!D435</f>
        <v>43973</v>
      </c>
      <c r="E435" s="27" t="str">
        <f>ListForDummies!F435</f>
        <v>GB</v>
      </c>
      <c r="F435" s="27">
        <f>IF(ListForDummies!$G435="Interest rate",1,0)</f>
        <v>0</v>
      </c>
      <c r="G435" s="27">
        <f>IF(ListForDummies!$G435="Reserve policy",1,0)</f>
        <v>0</v>
      </c>
      <c r="H435" s="27">
        <f>IF(ISERROR(ListForDummies!$H435),0,IF(ListForDummies!$H435=1,1,0))</f>
        <v>0</v>
      </c>
      <c r="I435" s="27">
        <f>IF(ISERROR(ListForDummies!$I435),0,IF(ListForDummies!$I435=1,1,0))</f>
        <v>0</v>
      </c>
      <c r="J435" s="27">
        <f>IF(ListForDummies!$G435="Lending operations",IF(AND(H435=0,I435=0),1,0),0)</f>
        <v>1</v>
      </c>
      <c r="K435" s="27">
        <f>IF(ListForDummies!$J435=1,1,0)</f>
        <v>0</v>
      </c>
      <c r="L435" s="27">
        <f>IF(ListForDummies!$K435=1,1,0)</f>
        <v>0</v>
      </c>
      <c r="M435" s="27">
        <f>IF(ListForDummies!$G435="Foreign exchange",1,0)</f>
        <v>0</v>
      </c>
      <c r="N435" s="27">
        <f>IF(ListForDummies!$G435="Other",1,0)</f>
        <v>0</v>
      </c>
      <c r="O435" s="27">
        <f>IF(ListForDummies!$V435=1,1,0)</f>
        <v>0</v>
      </c>
    </row>
    <row r="436" spans="1:15" x14ac:dyDescent="0.25">
      <c r="A436" s="27" t="str">
        <f>ListForDummies!A436</f>
        <v>GB-20200319-mon-2</v>
      </c>
      <c r="B436" s="27">
        <f>ListForDummies!B436</f>
        <v>3</v>
      </c>
      <c r="C436" s="27" t="e">
        <f>ListForDummies!C436</f>
        <v>#REF!</v>
      </c>
      <c r="D436" s="29">
        <f>ListForDummies!D436</f>
        <v>43987</v>
      </c>
      <c r="E436" s="27" t="str">
        <f>ListForDummies!F436</f>
        <v>GB</v>
      </c>
      <c r="F436" s="27">
        <f>IF(ListForDummies!$G436="Interest rate",1,0)</f>
        <v>0</v>
      </c>
      <c r="G436" s="27">
        <f>IF(ListForDummies!$G436="Reserve policy",1,0)</f>
        <v>0</v>
      </c>
      <c r="H436" s="27">
        <f>IF(ISERROR(ListForDummies!$H436),0,IF(ListForDummies!$H436=1,1,0))</f>
        <v>0</v>
      </c>
      <c r="I436" s="27">
        <f>IF(ISERROR(ListForDummies!$I436),0,IF(ListForDummies!$I436=1,1,0))</f>
        <v>0</v>
      </c>
      <c r="J436" s="27">
        <f>IF(ListForDummies!$G436="Lending operations",IF(AND(H436=0,I436=0),1,0),0)</f>
        <v>0</v>
      </c>
      <c r="K436" s="27">
        <f>IF(ListForDummies!$J436=1,1,0)</f>
        <v>1</v>
      </c>
      <c r="L436" s="27">
        <f>IF(ListForDummies!$K436=1,1,0)</f>
        <v>1</v>
      </c>
      <c r="M436" s="27">
        <f>IF(ListForDummies!$G436="Foreign exchange",1,0)</f>
        <v>0</v>
      </c>
      <c r="N436" s="27">
        <f>IF(ListForDummies!$G436="Other",1,0)</f>
        <v>0</v>
      </c>
      <c r="O436" s="27">
        <f>IF(ListForDummies!$V436=1,1,0)</f>
        <v>0</v>
      </c>
    </row>
    <row r="437" spans="1:15" x14ac:dyDescent="0.25">
      <c r="A437" s="27" t="str">
        <f>ListForDummies!A437</f>
        <v>GB-20200319-mon-2</v>
      </c>
      <c r="B437" s="27">
        <f>ListForDummies!B437</f>
        <v>4</v>
      </c>
      <c r="C437" s="27" t="e">
        <f>ListForDummies!C437</f>
        <v>#REF!</v>
      </c>
      <c r="D437" s="29">
        <f>ListForDummies!D437</f>
        <v>44000</v>
      </c>
      <c r="E437" s="27" t="str">
        <f>ListForDummies!F437</f>
        <v>GB</v>
      </c>
      <c r="F437" s="27">
        <f>IF(ListForDummies!$G437="Interest rate",1,0)</f>
        <v>0</v>
      </c>
      <c r="G437" s="27">
        <f>IF(ListForDummies!$G437="Reserve policy",1,0)</f>
        <v>0</v>
      </c>
      <c r="H437" s="27">
        <f>IF(ISERROR(ListForDummies!$H437),0,IF(ListForDummies!$H437=1,1,0))</f>
        <v>0</v>
      </c>
      <c r="I437" s="27">
        <f>IF(ISERROR(ListForDummies!$I437),0,IF(ListForDummies!$I437=1,1,0))</f>
        <v>0</v>
      </c>
      <c r="J437" s="27">
        <f>IF(ListForDummies!$G437="Lending operations",IF(AND(H437=0,I437=0),1,0),0)</f>
        <v>0</v>
      </c>
      <c r="K437" s="27">
        <f>IF(ListForDummies!$J437=1,1,0)</f>
        <v>1</v>
      </c>
      <c r="L437" s="27">
        <f>IF(ListForDummies!$K437=1,1,0)</f>
        <v>1</v>
      </c>
      <c r="M437" s="27">
        <f>IF(ListForDummies!$G437="Foreign exchange",1,0)</f>
        <v>0</v>
      </c>
      <c r="N437" s="27">
        <f>IF(ListForDummies!$G437="Other",1,0)</f>
        <v>0</v>
      </c>
      <c r="O437" s="27">
        <f>IF(ListForDummies!$V437=1,1,0)</f>
        <v>0</v>
      </c>
    </row>
    <row r="438" spans="1:15" x14ac:dyDescent="0.25">
      <c r="A438" s="27" t="str">
        <f>ListForDummies!A438</f>
        <v>GB-20200319-mon-2</v>
      </c>
      <c r="B438" s="27">
        <f>ListForDummies!B438</f>
        <v>5</v>
      </c>
      <c r="C438" s="27" t="e">
        <f>ListForDummies!C438</f>
        <v>#REF!</v>
      </c>
      <c r="D438" s="29">
        <f>ListForDummies!D438</f>
        <v>44000</v>
      </c>
      <c r="E438" s="27" t="str">
        <f>ListForDummies!F438</f>
        <v>GB</v>
      </c>
      <c r="F438" s="27">
        <f>IF(ListForDummies!$G438="Interest rate",1,0)</f>
        <v>0</v>
      </c>
      <c r="G438" s="27">
        <f>IF(ListForDummies!$G438="Reserve policy",1,0)</f>
        <v>0</v>
      </c>
      <c r="H438" s="27">
        <f>IF(ISERROR(ListForDummies!$H438),0,IF(ListForDummies!$H438=1,1,0))</f>
        <v>0</v>
      </c>
      <c r="I438" s="27">
        <f>IF(ISERROR(ListForDummies!$I438),0,IF(ListForDummies!$I438=1,1,0))</f>
        <v>0</v>
      </c>
      <c r="J438" s="27">
        <f>IF(ListForDummies!$G438="Lending operations",IF(AND(H438=0,I438=0),1,0),0)</f>
        <v>0</v>
      </c>
      <c r="K438" s="27">
        <f>IF(ListForDummies!$J438=1,1,0)</f>
        <v>1</v>
      </c>
      <c r="L438" s="27">
        <f>IF(ListForDummies!$K438=1,1,0)</f>
        <v>1</v>
      </c>
      <c r="M438" s="27">
        <f>IF(ListForDummies!$G438="Foreign exchange",1,0)</f>
        <v>0</v>
      </c>
      <c r="N438" s="27">
        <f>IF(ListForDummies!$G438="Other",1,0)</f>
        <v>0</v>
      </c>
      <c r="O438" s="27">
        <f>IF(ListForDummies!$V438=1,1,0)</f>
        <v>1</v>
      </c>
    </row>
    <row r="439" spans="1:15" x14ac:dyDescent="0.25">
      <c r="A439" s="27" t="str">
        <f>ListForDummies!A439</f>
        <v>GB-20200311-mon-1</v>
      </c>
      <c r="B439" s="27">
        <f>ListForDummies!B439</f>
        <v>5</v>
      </c>
      <c r="C439" s="27" t="e">
        <f>ListForDummies!C439</f>
        <v>#REF!</v>
      </c>
      <c r="D439" s="29">
        <f>ListForDummies!D439</f>
        <v>44000</v>
      </c>
      <c r="E439" s="27" t="str">
        <f>ListForDummies!F439</f>
        <v>GB</v>
      </c>
      <c r="F439" s="27">
        <f>IF(ListForDummies!$G439="Interest rate",1,0)</f>
        <v>1</v>
      </c>
      <c r="G439" s="27">
        <f>IF(ListForDummies!$G439="Reserve policy",1,0)</f>
        <v>0</v>
      </c>
      <c r="H439" s="27">
        <f>IF(ISERROR(ListForDummies!$H439),0,IF(ListForDummies!$H439=1,1,0))</f>
        <v>0</v>
      </c>
      <c r="I439" s="27">
        <f>IF(ISERROR(ListForDummies!$I439),0,IF(ListForDummies!$I439=1,1,0))</f>
        <v>0</v>
      </c>
      <c r="J439" s="27">
        <f>IF(ListForDummies!$G439="Lending operations",IF(AND(H439=0,I439=0),1,0),0)</f>
        <v>0</v>
      </c>
      <c r="K439" s="27">
        <f>IF(ListForDummies!$J439=1,1,0)</f>
        <v>0</v>
      </c>
      <c r="L439" s="27">
        <f>IF(ListForDummies!$K439=1,1,0)</f>
        <v>0</v>
      </c>
      <c r="M439" s="27">
        <f>IF(ListForDummies!$G439="Foreign exchange",1,0)</f>
        <v>0</v>
      </c>
      <c r="N439" s="27">
        <f>IF(ListForDummies!$G439="Other",1,0)</f>
        <v>0</v>
      </c>
      <c r="O439" s="27">
        <f>IF(ListForDummies!$V439=1,1,0)</f>
        <v>0</v>
      </c>
    </row>
    <row r="440" spans="1:15" x14ac:dyDescent="0.25">
      <c r="A440" s="27" t="str">
        <f>ListForDummies!A440</f>
        <v>GB-20200315-mon-1</v>
      </c>
      <c r="B440" s="27">
        <f>ListForDummies!B440</f>
        <v>3</v>
      </c>
      <c r="C440" s="27" t="e">
        <f>ListForDummies!C440</f>
        <v>#REF!</v>
      </c>
      <c r="D440" s="29">
        <f>ListForDummies!D440</f>
        <v>44001</v>
      </c>
      <c r="E440" s="27" t="str">
        <f>ListForDummies!F440</f>
        <v>GB</v>
      </c>
      <c r="F440" s="27">
        <f>IF(ListForDummies!$G440="Interest rate",1,0)</f>
        <v>0</v>
      </c>
      <c r="G440" s="27">
        <f>IF(ListForDummies!$G440="Reserve policy",1,0)</f>
        <v>0</v>
      </c>
      <c r="H440" s="27">
        <f>IF(ISERROR(ListForDummies!$H440),0,IF(ListForDummies!$H440=1,1,0))</f>
        <v>0</v>
      </c>
      <c r="I440" s="27">
        <f>IF(ISERROR(ListForDummies!$I440),0,IF(ListForDummies!$I440=1,1,0))</f>
        <v>0</v>
      </c>
      <c r="J440" s="27">
        <f>IF(ListForDummies!$G440="Lending operations",IF(AND(H440=0,I440=0),1,0),0)</f>
        <v>0</v>
      </c>
      <c r="K440" s="27">
        <f>IF(ListForDummies!$J440=1,1,0)</f>
        <v>0</v>
      </c>
      <c r="L440" s="27">
        <f>IF(ListForDummies!$K440=1,1,0)</f>
        <v>0</v>
      </c>
      <c r="M440" s="27">
        <f>IF(ListForDummies!$G440="Foreign exchange",1,0)</f>
        <v>1</v>
      </c>
      <c r="N440" s="27">
        <f>IF(ListForDummies!$G440="Other",1,0)</f>
        <v>0</v>
      </c>
      <c r="O440" s="27">
        <f>IF(ListForDummies!$V440=1,1,0)</f>
        <v>1</v>
      </c>
    </row>
    <row r="441" spans="1:15" x14ac:dyDescent="0.25">
      <c r="A441" s="27" t="str">
        <f>ListForDummies!A441</f>
        <v>GB-20200324-mon-1</v>
      </c>
      <c r="B441" s="27">
        <f>ListForDummies!B441</f>
        <v>5</v>
      </c>
      <c r="C441" s="27" t="e">
        <f>ListForDummies!C441</f>
        <v>#REF!</v>
      </c>
      <c r="D441" s="29">
        <f>ListForDummies!D441</f>
        <v>44001</v>
      </c>
      <c r="E441" s="27" t="str">
        <f>ListForDummies!F441</f>
        <v>GB</v>
      </c>
      <c r="F441" s="27">
        <f>IF(ListForDummies!$G441="Interest rate",1,0)</f>
        <v>0</v>
      </c>
      <c r="G441" s="27">
        <f>IF(ListForDummies!$G441="Reserve policy",1,0)</f>
        <v>0</v>
      </c>
      <c r="H441" s="27">
        <f>IF(ISERROR(ListForDummies!$H441),0,IF(ListForDummies!$H441=1,1,0))</f>
        <v>0</v>
      </c>
      <c r="I441" s="27">
        <f>IF(ISERROR(ListForDummies!$I441),0,IF(ListForDummies!$I441=1,1,0))</f>
        <v>0</v>
      </c>
      <c r="J441" s="27">
        <f>IF(ListForDummies!$G441="Lending operations",IF(AND(H441=0,I441=0),1,0),0)</f>
        <v>1</v>
      </c>
      <c r="K441" s="27">
        <f>IF(ListForDummies!$J441=1,1,0)</f>
        <v>0</v>
      </c>
      <c r="L441" s="27">
        <f>IF(ListForDummies!$K441=1,1,0)</f>
        <v>0</v>
      </c>
      <c r="M441" s="27">
        <f>IF(ListForDummies!$G441="Foreign exchange",1,0)</f>
        <v>0</v>
      </c>
      <c r="N441" s="27">
        <f>IF(ListForDummies!$G441="Other",1,0)</f>
        <v>0</v>
      </c>
      <c r="O441" s="27">
        <f>IF(ListForDummies!$V441=1,1,0)</f>
        <v>1</v>
      </c>
    </row>
    <row r="442" spans="1:15" x14ac:dyDescent="0.25">
      <c r="A442" s="27" t="str">
        <f>ListForDummies!A442</f>
        <v>GB-20200311-mon-1</v>
      </c>
      <c r="B442" s="27">
        <f>ListForDummies!B442</f>
        <v>6</v>
      </c>
      <c r="C442" s="27" t="e">
        <f>ListForDummies!C442</f>
        <v>#REF!</v>
      </c>
      <c r="D442" s="29">
        <f>ListForDummies!D442</f>
        <v>44049</v>
      </c>
      <c r="E442" s="27" t="str">
        <f>ListForDummies!F442</f>
        <v>GB</v>
      </c>
      <c r="F442" s="27">
        <f>IF(ListForDummies!$G442="Interest rate",1,0)</f>
        <v>1</v>
      </c>
      <c r="G442" s="27">
        <f>IF(ListForDummies!$G442="Reserve policy",1,0)</f>
        <v>0</v>
      </c>
      <c r="H442" s="27">
        <f>IF(ISERROR(ListForDummies!$H442),0,IF(ListForDummies!$H442=1,1,0))</f>
        <v>0</v>
      </c>
      <c r="I442" s="27">
        <f>IF(ISERROR(ListForDummies!$I442),0,IF(ListForDummies!$I442=1,1,0))</f>
        <v>0</v>
      </c>
      <c r="J442" s="27">
        <f>IF(ListForDummies!$G442="Lending operations",IF(AND(H442=0,I442=0),1,0),0)</f>
        <v>0</v>
      </c>
      <c r="K442" s="27">
        <f>IF(ListForDummies!$J442=1,1,0)</f>
        <v>0</v>
      </c>
      <c r="L442" s="27">
        <f>IF(ListForDummies!$K442=1,1,0)</f>
        <v>0</v>
      </c>
      <c r="M442" s="27">
        <f>IF(ListForDummies!$G442="Foreign exchange",1,0)</f>
        <v>0</v>
      </c>
      <c r="N442" s="27">
        <f>IF(ListForDummies!$G442="Other",1,0)</f>
        <v>0</v>
      </c>
      <c r="O442" s="27">
        <f>IF(ListForDummies!$V442=1,1,0)</f>
        <v>0</v>
      </c>
    </row>
    <row r="443" spans="1:15" x14ac:dyDescent="0.25">
      <c r="A443" s="27" t="str">
        <f>ListForDummies!A443</f>
        <v>GB-20200315-mon-1</v>
      </c>
      <c r="B443" s="27">
        <f>ListForDummies!B443</f>
        <v>4</v>
      </c>
      <c r="C443" s="27" t="e">
        <f>ListForDummies!C443</f>
        <v>#REF!</v>
      </c>
      <c r="D443" s="29">
        <f>ListForDummies!D443</f>
        <v>44063</v>
      </c>
      <c r="E443" s="27" t="str">
        <f>ListForDummies!F443</f>
        <v>GB</v>
      </c>
      <c r="F443" s="27">
        <f>IF(ListForDummies!$G443="Interest rate",1,0)</f>
        <v>0</v>
      </c>
      <c r="G443" s="27">
        <f>IF(ListForDummies!$G443="Reserve policy",1,0)</f>
        <v>0</v>
      </c>
      <c r="H443" s="27">
        <f>IF(ISERROR(ListForDummies!$H443),0,IF(ListForDummies!$H443=1,1,0))</f>
        <v>0</v>
      </c>
      <c r="I443" s="27">
        <f>IF(ISERROR(ListForDummies!$I443),0,IF(ListForDummies!$I443=1,1,0))</f>
        <v>0</v>
      </c>
      <c r="J443" s="27">
        <f>IF(ListForDummies!$G443="Lending operations",IF(AND(H443=0,I443=0),1,0),0)</f>
        <v>0</v>
      </c>
      <c r="K443" s="27">
        <f>IF(ListForDummies!$J443=1,1,0)</f>
        <v>0</v>
      </c>
      <c r="L443" s="27">
        <f>IF(ListForDummies!$K443=1,1,0)</f>
        <v>0</v>
      </c>
      <c r="M443" s="27">
        <f>IF(ListForDummies!$G443="Foreign exchange",1,0)</f>
        <v>1</v>
      </c>
      <c r="N443" s="27">
        <f>IF(ListForDummies!$G443="Other",1,0)</f>
        <v>0</v>
      </c>
      <c r="O443" s="27">
        <f>IF(ListForDummies!$V443=1,1,0)</f>
        <v>1</v>
      </c>
    </row>
    <row r="444" spans="1:15" x14ac:dyDescent="0.25">
      <c r="A444" s="27" t="str">
        <f>ListForDummies!A444</f>
        <v>GB-20200311-mon-1</v>
      </c>
      <c r="B444" s="27">
        <f>ListForDummies!B444</f>
        <v>7</v>
      </c>
      <c r="C444" s="27" t="e">
        <f>ListForDummies!C444</f>
        <v>#REF!</v>
      </c>
      <c r="D444" s="29">
        <f>ListForDummies!D444</f>
        <v>44091</v>
      </c>
      <c r="E444" s="27" t="str">
        <f>ListForDummies!F444</f>
        <v>GB</v>
      </c>
      <c r="F444" s="27">
        <f>IF(ListForDummies!$G444="Interest rate",1,0)</f>
        <v>1</v>
      </c>
      <c r="G444" s="27">
        <f>IF(ListForDummies!$G444="Reserve policy",1,0)</f>
        <v>0</v>
      </c>
      <c r="H444" s="27">
        <f>IF(ISERROR(ListForDummies!$H444),0,IF(ListForDummies!$H444=1,1,0))</f>
        <v>0</v>
      </c>
      <c r="I444" s="27">
        <f>IF(ISERROR(ListForDummies!$I444),0,IF(ListForDummies!$I444=1,1,0))</f>
        <v>0</v>
      </c>
      <c r="J444" s="27">
        <f>IF(ListForDummies!$G444="Lending operations",IF(AND(H444=0,I444=0),1,0),0)</f>
        <v>0</v>
      </c>
      <c r="K444" s="27">
        <f>IF(ListForDummies!$J444=1,1,0)</f>
        <v>0</v>
      </c>
      <c r="L444" s="27">
        <f>IF(ListForDummies!$K444=1,1,0)</f>
        <v>0</v>
      </c>
      <c r="M444" s="27">
        <f>IF(ListForDummies!$G444="Foreign exchange",1,0)</f>
        <v>0</v>
      </c>
      <c r="N444" s="27">
        <f>IF(ListForDummies!$G444="Other",1,0)</f>
        <v>0</v>
      </c>
      <c r="O444" s="27">
        <f>IF(ListForDummies!$V444=1,1,0)</f>
        <v>0</v>
      </c>
    </row>
    <row r="445" spans="1:15" x14ac:dyDescent="0.25">
      <c r="A445" s="27" t="str">
        <f>ListForDummies!A445</f>
        <v>GB-20200311-mon-2</v>
      </c>
      <c r="B445" s="27">
        <f>ListForDummies!B445</f>
        <v>5</v>
      </c>
      <c r="C445" s="27" t="e">
        <f>ListForDummies!C445</f>
        <v>#REF!</v>
      </c>
      <c r="D445" s="29">
        <f>ListForDummies!D445</f>
        <v>44098</v>
      </c>
      <c r="E445" s="27" t="str">
        <f>ListForDummies!F445</f>
        <v>GB</v>
      </c>
      <c r="F445" s="27">
        <f>IF(ListForDummies!$G445="Interest rate",1,0)</f>
        <v>0</v>
      </c>
      <c r="G445" s="27">
        <f>IF(ListForDummies!$G445="Reserve policy",1,0)</f>
        <v>0</v>
      </c>
      <c r="H445" s="27">
        <f>IF(ISERROR(ListForDummies!$H445),0,IF(ListForDummies!$H445=1,1,0))</f>
        <v>1</v>
      </c>
      <c r="I445" s="27">
        <f>IF(ISERROR(ListForDummies!$I445),0,IF(ListForDummies!$I445=1,1,0))</f>
        <v>0</v>
      </c>
      <c r="J445" s="27">
        <f>IF(ListForDummies!$G445="Lending operations",IF(AND(H445=0,I445=0),1,0),0)</f>
        <v>0</v>
      </c>
      <c r="K445" s="27">
        <f>IF(ListForDummies!$J445=1,1,0)</f>
        <v>0</v>
      </c>
      <c r="L445" s="27">
        <f>IF(ListForDummies!$K445=1,1,0)</f>
        <v>0</v>
      </c>
      <c r="M445" s="27">
        <f>IF(ListForDummies!$G445="Foreign exchange",1,0)</f>
        <v>0</v>
      </c>
      <c r="N445" s="27">
        <f>IF(ListForDummies!$G445="Other",1,0)</f>
        <v>0</v>
      </c>
      <c r="O445" s="27">
        <f>IF(ListForDummies!$V445=1,1,0)</f>
        <v>0</v>
      </c>
    </row>
    <row r="446" spans="1:15" x14ac:dyDescent="0.25">
      <c r="A446" s="27" t="str">
        <f>ListForDummies!A446</f>
        <v>GB-20200311-mon-1</v>
      </c>
      <c r="B446" s="27">
        <f>ListForDummies!B446</f>
        <v>8</v>
      </c>
      <c r="C446" s="27" t="e">
        <f>ListForDummies!C446</f>
        <v>#REF!</v>
      </c>
      <c r="D446" s="29">
        <f>ListForDummies!D446</f>
        <v>44140</v>
      </c>
      <c r="E446" s="27" t="str">
        <f>ListForDummies!F446</f>
        <v>GB</v>
      </c>
      <c r="F446" s="27">
        <f>IF(ListForDummies!$G446="Interest rate",1,0)</f>
        <v>1</v>
      </c>
      <c r="G446" s="27">
        <f>IF(ListForDummies!$G446="Reserve policy",1,0)</f>
        <v>0</v>
      </c>
      <c r="H446" s="27">
        <f>IF(ISERROR(ListForDummies!$H446),0,IF(ListForDummies!$H446=1,1,0))</f>
        <v>0</v>
      </c>
      <c r="I446" s="27">
        <f>IF(ISERROR(ListForDummies!$I446),0,IF(ListForDummies!$I446=1,1,0))</f>
        <v>0</v>
      </c>
      <c r="J446" s="27">
        <f>IF(ListForDummies!$G446="Lending operations",IF(AND(H446=0,I446=0),1,0),0)</f>
        <v>0</v>
      </c>
      <c r="K446" s="27">
        <f>IF(ListForDummies!$J446=1,1,0)</f>
        <v>0</v>
      </c>
      <c r="L446" s="27">
        <f>IF(ListForDummies!$K446=1,1,0)</f>
        <v>0</v>
      </c>
      <c r="M446" s="27">
        <f>IF(ListForDummies!$G446="Foreign exchange",1,0)</f>
        <v>0</v>
      </c>
      <c r="N446" s="27">
        <f>IF(ListForDummies!$G446="Other",1,0)</f>
        <v>0</v>
      </c>
      <c r="O446" s="27">
        <f>IF(ListForDummies!$V446=1,1,0)</f>
        <v>0</v>
      </c>
    </row>
    <row r="447" spans="1:15" x14ac:dyDescent="0.25">
      <c r="A447" s="27" t="str">
        <f>ListForDummies!A447</f>
        <v>GB-20200311-mon-1</v>
      </c>
      <c r="B447" s="27">
        <f>ListForDummies!B447</f>
        <v>9</v>
      </c>
      <c r="C447" s="27" t="e">
        <f>ListForDummies!C447</f>
        <v>#REF!</v>
      </c>
      <c r="D447" s="29">
        <f>ListForDummies!D447</f>
        <v>44182</v>
      </c>
      <c r="E447" s="27" t="str">
        <f>ListForDummies!F447</f>
        <v>GB</v>
      </c>
      <c r="F447" s="27">
        <f>IF(ListForDummies!$G447="Interest rate",1,0)</f>
        <v>0</v>
      </c>
      <c r="G447" s="27">
        <f>IF(ListForDummies!$G447="Reserve policy",1,0)</f>
        <v>0</v>
      </c>
      <c r="H447" s="27">
        <f>IF(ISERROR(ListForDummies!$H447),0,IF(ListForDummies!$H447=1,1,0))</f>
        <v>0</v>
      </c>
      <c r="I447" s="27">
        <f>IF(ISERROR(ListForDummies!$I447),0,IF(ListForDummies!$I447=1,1,0))</f>
        <v>0</v>
      </c>
      <c r="J447" s="27">
        <f>IF(ListForDummies!$G447="Lending operations",IF(AND(H447=0,I447=0),1,0),0)</f>
        <v>0</v>
      </c>
      <c r="K447" s="27">
        <f>IF(ListForDummies!$J447=1,1,0)</f>
        <v>0</v>
      </c>
      <c r="L447" s="27">
        <f>IF(ListForDummies!$K447=1,1,0)</f>
        <v>0</v>
      </c>
      <c r="M447" s="27">
        <f>IF(ListForDummies!$G447="Foreign exchange",1,0)</f>
        <v>0</v>
      </c>
      <c r="N447" s="27">
        <f>IF(ListForDummies!$G447="Other",1,0)</f>
        <v>0</v>
      </c>
      <c r="O447" s="27">
        <f>IF(ListForDummies!$V447=1,1,0)</f>
        <v>0</v>
      </c>
    </row>
    <row r="448" spans="1:15" x14ac:dyDescent="0.25">
      <c r="A448" s="27" t="str">
        <f>ListForDummies!A448</f>
        <v>GB-20200311-mon-1</v>
      </c>
      <c r="B448" s="27">
        <f>ListForDummies!B448</f>
        <v>10</v>
      </c>
      <c r="C448" s="27" t="e">
        <f>ListForDummies!C448</f>
        <v>#REF!</v>
      </c>
      <c r="D448" s="29">
        <f>ListForDummies!D448</f>
        <v>44231</v>
      </c>
      <c r="E448" s="27" t="str">
        <f>ListForDummies!F448</f>
        <v>GB</v>
      </c>
      <c r="F448" s="27">
        <f>IF(ListForDummies!$G448="Interest rate",1,0)</f>
        <v>0</v>
      </c>
      <c r="G448" s="27">
        <f>IF(ListForDummies!$G448="Reserve policy",1,0)</f>
        <v>0</v>
      </c>
      <c r="H448" s="27">
        <f>IF(ISERROR(ListForDummies!$H448),0,IF(ListForDummies!$H448=1,1,0))</f>
        <v>0</v>
      </c>
      <c r="I448" s="27">
        <f>IF(ISERROR(ListForDummies!$I448),0,IF(ListForDummies!$I448=1,1,0))</f>
        <v>0</v>
      </c>
      <c r="J448" s="27">
        <f>IF(ListForDummies!$G448="Lending operations",IF(AND(H448=0,I448=0),1,0),0)</f>
        <v>0</v>
      </c>
      <c r="K448" s="27">
        <f>IF(ListForDummies!$J448=1,1,0)</f>
        <v>0</v>
      </c>
      <c r="L448" s="27">
        <f>IF(ListForDummies!$K448=1,1,0)</f>
        <v>0</v>
      </c>
      <c r="M448" s="27">
        <f>IF(ListForDummies!$G448="Foreign exchange",1,0)</f>
        <v>0</v>
      </c>
      <c r="N448" s="27">
        <f>IF(ListForDummies!$G448="Other",1,0)</f>
        <v>0</v>
      </c>
      <c r="O448" s="27">
        <f>IF(ListForDummies!$V448=1,1,0)</f>
        <v>0</v>
      </c>
    </row>
    <row r="449" spans="1:15" x14ac:dyDescent="0.25">
      <c r="A449" s="27" t="str">
        <f>ListForDummies!A449</f>
        <v>GB-20200311-mon-1</v>
      </c>
      <c r="B449" s="27">
        <f>ListForDummies!B449</f>
        <v>11</v>
      </c>
      <c r="C449" s="27" t="e">
        <f>ListForDummies!C449</f>
        <v>#REF!</v>
      </c>
      <c r="D449" s="29">
        <f>ListForDummies!D449</f>
        <v>44273</v>
      </c>
      <c r="E449" s="27" t="str">
        <f>ListForDummies!F449</f>
        <v>GB</v>
      </c>
      <c r="F449" s="27">
        <f>IF(ListForDummies!$G449="Interest rate",1,0)</f>
        <v>0</v>
      </c>
      <c r="G449" s="27">
        <f>IF(ListForDummies!$G449="Reserve policy",1,0)</f>
        <v>0</v>
      </c>
      <c r="H449" s="27">
        <f>IF(ISERROR(ListForDummies!$H449),0,IF(ListForDummies!$H449=1,1,0))</f>
        <v>0</v>
      </c>
      <c r="I449" s="27">
        <f>IF(ISERROR(ListForDummies!$I449),0,IF(ListForDummies!$I449=1,1,0))</f>
        <v>0</v>
      </c>
      <c r="J449" s="27">
        <f>IF(ListForDummies!$G449="Lending operations",IF(AND(H449=0,I449=0),1,0),0)</f>
        <v>0</v>
      </c>
      <c r="K449" s="27">
        <f>IF(ListForDummies!$J449=1,1,0)</f>
        <v>0</v>
      </c>
      <c r="L449" s="27">
        <f>IF(ListForDummies!$K449=1,1,0)</f>
        <v>0</v>
      </c>
      <c r="M449" s="27">
        <f>IF(ListForDummies!$G449="Foreign exchange",1,0)</f>
        <v>0</v>
      </c>
      <c r="N449" s="27">
        <f>IF(ListForDummies!$G449="Other",1,0)</f>
        <v>0</v>
      </c>
      <c r="O449" s="27">
        <f>IF(ListForDummies!$V449=1,1,0)</f>
        <v>0</v>
      </c>
    </row>
    <row r="450" spans="1:15" x14ac:dyDescent="0.25">
      <c r="A450" s="27" t="str">
        <f>ListForDummies!A450</f>
        <v>GB-20200311-mon-1</v>
      </c>
      <c r="B450" s="27">
        <f>ListForDummies!B450</f>
        <v>12</v>
      </c>
      <c r="C450" s="27" t="e">
        <f>ListForDummies!C450</f>
        <v>#REF!</v>
      </c>
      <c r="D450" s="29">
        <f>ListForDummies!D450</f>
        <v>44322</v>
      </c>
      <c r="E450" s="27" t="str">
        <f>ListForDummies!F450</f>
        <v>GB</v>
      </c>
      <c r="F450" s="27">
        <f>IF(ListForDummies!$G450="Interest rate",1,0)</f>
        <v>0</v>
      </c>
      <c r="G450" s="27">
        <f>IF(ListForDummies!$G450="Reserve policy",1,0)</f>
        <v>0</v>
      </c>
      <c r="H450" s="27">
        <f>IF(ISERROR(ListForDummies!$H450),0,IF(ListForDummies!$H450=1,1,0))</f>
        <v>0</v>
      </c>
      <c r="I450" s="27">
        <f>IF(ISERROR(ListForDummies!$I450),0,IF(ListForDummies!$I450=1,1,0))</f>
        <v>0</v>
      </c>
      <c r="J450" s="27">
        <f>IF(ListForDummies!$G450="Lending operations",IF(AND(H450=0,I450=0),1,0),0)</f>
        <v>0</v>
      </c>
      <c r="K450" s="27">
        <f>IF(ListForDummies!$J450=1,1,0)</f>
        <v>0</v>
      </c>
      <c r="L450" s="27">
        <f>IF(ListForDummies!$K450=1,1,0)</f>
        <v>0</v>
      </c>
      <c r="M450" s="27">
        <f>IF(ListForDummies!$G450="Foreign exchange",1,0)</f>
        <v>0</v>
      </c>
      <c r="N450" s="27">
        <f>IF(ListForDummies!$G450="Other",1,0)</f>
        <v>0</v>
      </c>
      <c r="O450" s="27">
        <f>IF(ListForDummies!$V450=1,1,0)</f>
        <v>0</v>
      </c>
    </row>
    <row r="451" spans="1:15" x14ac:dyDescent="0.25">
      <c r="A451" s="27" t="str">
        <f>ListForDummies!A451</f>
        <v>GB-20200311-mon-1</v>
      </c>
      <c r="B451" s="27">
        <f>ListForDummies!B451</f>
        <v>13</v>
      </c>
      <c r="C451" s="27" t="e">
        <f>ListForDummies!C451</f>
        <v>#REF!</v>
      </c>
      <c r="D451" s="29">
        <f>ListForDummies!D451</f>
        <v>44371</v>
      </c>
      <c r="E451" s="27" t="str">
        <f>ListForDummies!F451</f>
        <v>GB</v>
      </c>
      <c r="F451" s="27">
        <f>IF(ListForDummies!$G451="Interest rate",1,0)</f>
        <v>0</v>
      </c>
      <c r="G451" s="27">
        <f>IF(ListForDummies!$G451="Reserve policy",1,0)</f>
        <v>0</v>
      </c>
      <c r="H451" s="27">
        <f>IF(ISERROR(ListForDummies!$H451),0,IF(ListForDummies!$H451=1,1,0))</f>
        <v>0</v>
      </c>
      <c r="I451" s="27">
        <f>IF(ISERROR(ListForDummies!$I451),0,IF(ListForDummies!$I451=1,1,0))</f>
        <v>0</v>
      </c>
      <c r="J451" s="27">
        <f>IF(ListForDummies!$G451="Lending operations",IF(AND(H451=0,I451=0),1,0),0)</f>
        <v>0</v>
      </c>
      <c r="K451" s="27">
        <f>IF(ListForDummies!$J451=1,1,0)</f>
        <v>0</v>
      </c>
      <c r="L451" s="27">
        <f>IF(ListForDummies!$K451=1,1,0)</f>
        <v>0</v>
      </c>
      <c r="M451" s="27">
        <f>IF(ListForDummies!$G451="Foreign exchange",1,0)</f>
        <v>0</v>
      </c>
      <c r="N451" s="27">
        <f>IF(ListForDummies!$G451="Other",1,0)</f>
        <v>0</v>
      </c>
      <c r="O451" s="27">
        <f>IF(ListForDummies!$V451=1,1,0)</f>
        <v>0</v>
      </c>
    </row>
    <row r="452" spans="1:15" x14ac:dyDescent="0.25">
      <c r="A452" s="27" t="str">
        <f>ListForDummies!A452</f>
        <v>GB-20210729-mon-1</v>
      </c>
      <c r="B452" s="27">
        <f>ListForDummies!B452</f>
        <v>1</v>
      </c>
      <c r="C452" s="27" t="e">
        <f>ListForDummies!C452</f>
        <v>#REF!</v>
      </c>
      <c r="D452" s="29">
        <f>ListForDummies!D452</f>
        <v>44406</v>
      </c>
      <c r="E452" s="27" t="str">
        <f>ListForDummies!F452</f>
        <v>GB</v>
      </c>
      <c r="F452" s="27">
        <f>IF(ListForDummies!$G452="Interest rate",1,0)</f>
        <v>0</v>
      </c>
      <c r="G452" s="27">
        <f>IF(ListForDummies!$G452="Reserve policy",1,0)</f>
        <v>0</v>
      </c>
      <c r="H452" s="27">
        <f>IF(ISERROR(ListForDummies!$H452),0,IF(ListForDummies!$H452=1,1,0))</f>
        <v>0</v>
      </c>
      <c r="I452" s="27">
        <f>IF(ISERROR(ListForDummies!$I452),0,IF(ListForDummies!$I452=1,1,0))</f>
        <v>0</v>
      </c>
      <c r="J452" s="27">
        <f>IF(ListForDummies!$G452="Lending operations",IF(AND(H452=0,I452=0),1,0),0)</f>
        <v>0</v>
      </c>
      <c r="K452" s="27">
        <f>IF(ListForDummies!$J452=1,1,0)</f>
        <v>0</v>
      </c>
      <c r="L452" s="27">
        <f>IF(ListForDummies!$K452=1,1,0)</f>
        <v>0</v>
      </c>
      <c r="M452" s="27">
        <f>IF(ListForDummies!$G452="Foreign exchange",1,0)</f>
        <v>1</v>
      </c>
      <c r="N452" s="27">
        <f>IF(ListForDummies!$G452="Other",1,0)</f>
        <v>0</v>
      </c>
      <c r="O452" s="27">
        <f>IF(ListForDummies!$V452=1,1,0)</f>
        <v>1</v>
      </c>
    </row>
    <row r="453" spans="1:15" x14ac:dyDescent="0.25">
      <c r="A453" s="27" t="str">
        <f>ListForDummies!A453</f>
        <v>GB-20200311-mon-1</v>
      </c>
      <c r="B453" s="27">
        <f>ListForDummies!B453</f>
        <v>14</v>
      </c>
      <c r="C453" s="27" t="e">
        <f>ListForDummies!C453</f>
        <v>#REF!</v>
      </c>
      <c r="D453" s="29">
        <f>ListForDummies!D453</f>
        <v>44413</v>
      </c>
      <c r="E453" s="27" t="str">
        <f>ListForDummies!F453</f>
        <v>GB</v>
      </c>
      <c r="F453" s="27">
        <f>IF(ListForDummies!$G453="Interest rate",1,0)</f>
        <v>0</v>
      </c>
      <c r="G453" s="27">
        <f>IF(ListForDummies!$G453="Reserve policy",1,0)</f>
        <v>0</v>
      </c>
      <c r="H453" s="27">
        <f>IF(ISERROR(ListForDummies!$H453),0,IF(ListForDummies!$H453=1,1,0))</f>
        <v>0</v>
      </c>
      <c r="I453" s="27">
        <f>IF(ISERROR(ListForDummies!$I453),0,IF(ListForDummies!$I453=1,1,0))</f>
        <v>0</v>
      </c>
      <c r="J453" s="27">
        <f>IF(ListForDummies!$G453="Lending operations",IF(AND(H453=0,I453=0),1,0),0)</f>
        <v>0</v>
      </c>
      <c r="K453" s="27">
        <f>IF(ListForDummies!$J453=1,1,0)</f>
        <v>0</v>
      </c>
      <c r="L453" s="27">
        <f>IF(ListForDummies!$K453=1,1,0)</f>
        <v>0</v>
      </c>
      <c r="M453" s="27">
        <f>IF(ListForDummies!$G453="Foreign exchange",1,0)</f>
        <v>0</v>
      </c>
      <c r="N453" s="27">
        <f>IF(ListForDummies!$G453="Other",1,0)</f>
        <v>0</v>
      </c>
      <c r="O453" s="27">
        <f>IF(ListForDummies!$V453=1,1,0)</f>
        <v>0</v>
      </c>
    </row>
    <row r="454" spans="1:15" x14ac:dyDescent="0.25">
      <c r="A454" s="27" t="str">
        <f>ListForDummies!A454</f>
        <v>GB-20200311-mon-1</v>
      </c>
      <c r="B454" s="27">
        <f>ListForDummies!B454</f>
        <v>15</v>
      </c>
      <c r="C454" s="27" t="e">
        <f>ListForDummies!C454</f>
        <v>#REF!</v>
      </c>
      <c r="D454" s="29">
        <f>ListForDummies!D454</f>
        <v>44462</v>
      </c>
      <c r="E454" s="27" t="str">
        <f>ListForDummies!F454</f>
        <v>GB</v>
      </c>
      <c r="F454" s="27">
        <f>IF(ListForDummies!$G454="Interest rate",1,0)</f>
        <v>0</v>
      </c>
      <c r="G454" s="27">
        <f>IF(ListForDummies!$G454="Reserve policy",1,0)</f>
        <v>0</v>
      </c>
      <c r="H454" s="27">
        <f>IF(ISERROR(ListForDummies!$H454),0,IF(ListForDummies!$H454=1,1,0))</f>
        <v>0</v>
      </c>
      <c r="I454" s="27">
        <f>IF(ISERROR(ListForDummies!$I454),0,IF(ListForDummies!$I454=1,1,0))</f>
        <v>0</v>
      </c>
      <c r="J454" s="27">
        <f>IF(ListForDummies!$G454="Lending operations",IF(AND(H454=0,I454=0),1,0),0)</f>
        <v>0</v>
      </c>
      <c r="K454" s="27">
        <f>IF(ListForDummies!$J454=1,1,0)</f>
        <v>0</v>
      </c>
      <c r="L454" s="27">
        <f>IF(ListForDummies!$K454=1,1,0)</f>
        <v>0</v>
      </c>
      <c r="M454" s="27">
        <f>IF(ListForDummies!$G454="Foreign exchange",1,0)</f>
        <v>0</v>
      </c>
      <c r="N454" s="27">
        <f>IF(ListForDummies!$G454="Other",1,0)</f>
        <v>0</v>
      </c>
      <c r="O454" s="27">
        <f>IF(ListForDummies!$V454=1,1,0)</f>
        <v>0</v>
      </c>
    </row>
    <row r="455" spans="1:15" x14ac:dyDescent="0.25">
      <c r="A455" s="27" t="str">
        <f>ListForDummies!A455</f>
        <v>GB-20200311-mon-1</v>
      </c>
      <c r="B455" s="27">
        <f>ListForDummies!B455</f>
        <v>16</v>
      </c>
      <c r="C455" s="27" t="e">
        <f>ListForDummies!C455</f>
        <v>#REF!</v>
      </c>
      <c r="D455" s="29">
        <f>ListForDummies!D455</f>
        <v>44504</v>
      </c>
      <c r="E455" s="27" t="str">
        <f>ListForDummies!F455</f>
        <v>GB</v>
      </c>
      <c r="F455" s="27">
        <f>IF(ListForDummies!$G455="Interest rate",1,0)</f>
        <v>0</v>
      </c>
      <c r="G455" s="27">
        <f>IF(ListForDummies!$G455="Reserve policy",1,0)</f>
        <v>0</v>
      </c>
      <c r="H455" s="27">
        <f>IF(ISERROR(ListForDummies!$H455),0,IF(ListForDummies!$H455=1,1,0))</f>
        <v>0</v>
      </c>
      <c r="I455" s="27">
        <f>IF(ISERROR(ListForDummies!$I455),0,IF(ListForDummies!$I455=1,1,0))</f>
        <v>0</v>
      </c>
      <c r="J455" s="27">
        <f>IF(ListForDummies!$G455="Lending operations",IF(AND(H455=0,I455=0),1,0),0)</f>
        <v>0</v>
      </c>
      <c r="K455" s="27">
        <f>IF(ListForDummies!$J455=1,1,0)</f>
        <v>0</v>
      </c>
      <c r="L455" s="27">
        <f>IF(ListForDummies!$K455=1,1,0)</f>
        <v>0</v>
      </c>
      <c r="M455" s="27">
        <f>IF(ListForDummies!$G455="Foreign exchange",1,0)</f>
        <v>0</v>
      </c>
      <c r="N455" s="27">
        <f>IF(ListForDummies!$G455="Other",1,0)</f>
        <v>0</v>
      </c>
      <c r="O455" s="27">
        <f>IF(ListForDummies!$V455=1,1,0)</f>
        <v>0</v>
      </c>
    </row>
    <row r="456" spans="1:15" x14ac:dyDescent="0.25">
      <c r="A456" s="27" t="str">
        <f>ListForDummies!A456</f>
        <v>GB-20200311-mon-1</v>
      </c>
      <c r="B456" s="27">
        <f>ListForDummies!B456</f>
        <v>17</v>
      </c>
      <c r="C456" s="27" t="e">
        <f>ListForDummies!C456</f>
        <v>#REF!</v>
      </c>
      <c r="D456" s="29">
        <f>ListForDummies!D456</f>
        <v>44546</v>
      </c>
      <c r="E456" s="27" t="str">
        <f>ListForDummies!F456</f>
        <v>GB</v>
      </c>
      <c r="F456" s="27">
        <f>IF(ListForDummies!$G456="Interest rate",1,0)</f>
        <v>0</v>
      </c>
      <c r="G456" s="27">
        <f>IF(ListForDummies!$G456="Reserve policy",1,0)</f>
        <v>0</v>
      </c>
      <c r="H456" s="27">
        <f>IF(ISERROR(ListForDummies!$H456),0,IF(ListForDummies!$H456=1,1,0))</f>
        <v>0</v>
      </c>
      <c r="I456" s="27">
        <f>IF(ISERROR(ListForDummies!$I456),0,IF(ListForDummies!$I456=1,1,0))</f>
        <v>0</v>
      </c>
      <c r="J456" s="27">
        <f>IF(ListForDummies!$G456="Lending operations",IF(AND(H456=0,I456=0),1,0),0)</f>
        <v>0</v>
      </c>
      <c r="K456" s="27">
        <f>IF(ListForDummies!$J456=1,1,0)</f>
        <v>0</v>
      </c>
      <c r="L456" s="27">
        <f>IF(ListForDummies!$K456=1,1,0)</f>
        <v>0</v>
      </c>
      <c r="M456" s="27">
        <f>IF(ListForDummies!$G456="Foreign exchange",1,0)</f>
        <v>0</v>
      </c>
      <c r="N456" s="27">
        <f>IF(ListForDummies!$G456="Other",1,0)</f>
        <v>0</v>
      </c>
      <c r="O456" s="27">
        <f>IF(ListForDummies!$V456=1,1,0)</f>
        <v>1</v>
      </c>
    </row>
    <row r="457" spans="1:15" x14ac:dyDescent="0.25">
      <c r="A457" s="27" t="str">
        <f>ListForDummies!A457</f>
        <v>HK-20200304-mon-1</v>
      </c>
      <c r="B457" s="27">
        <f>ListForDummies!B457</f>
        <v>1</v>
      </c>
      <c r="C457" s="27" t="e">
        <f>ListForDummies!C457</f>
        <v>#REF!</v>
      </c>
      <c r="D457" s="29">
        <f>ListForDummies!D457</f>
        <v>43894</v>
      </c>
      <c r="E457" s="27" t="str">
        <f>ListForDummies!F457</f>
        <v>HK</v>
      </c>
      <c r="F457" s="27">
        <f>IF(ListForDummies!$G457="Interest rate",1,0)</f>
        <v>1</v>
      </c>
      <c r="G457" s="27">
        <f>IF(ListForDummies!$G457="Reserve policy",1,0)</f>
        <v>0</v>
      </c>
      <c r="H457" s="27">
        <f>IF(ISERROR(ListForDummies!$H457),0,IF(ListForDummies!$H457=1,1,0))</f>
        <v>0</v>
      </c>
      <c r="I457" s="27">
        <f>IF(ISERROR(ListForDummies!$I457),0,IF(ListForDummies!$I457=1,1,0))</f>
        <v>0</v>
      </c>
      <c r="J457" s="27">
        <f>IF(ListForDummies!$G457="Lending operations",IF(AND(H457=0,I457=0),1,0),0)</f>
        <v>0</v>
      </c>
      <c r="K457" s="27">
        <f>IF(ListForDummies!$J457=1,1,0)</f>
        <v>0</v>
      </c>
      <c r="L457" s="27">
        <f>IF(ListForDummies!$K457=1,1,0)</f>
        <v>0</v>
      </c>
      <c r="M457" s="27">
        <f>IF(ListForDummies!$G457="Foreign exchange",1,0)</f>
        <v>0</v>
      </c>
      <c r="N457" s="27">
        <f>IF(ListForDummies!$G457="Other",1,0)</f>
        <v>0</v>
      </c>
      <c r="O457" s="27">
        <f>IF(ListForDummies!$V457=1,1,0)</f>
        <v>0</v>
      </c>
    </row>
    <row r="458" spans="1:15" x14ac:dyDescent="0.25">
      <c r="A458" s="27" t="str">
        <f>ListForDummies!A458</f>
        <v>HK-20200304-mon-1</v>
      </c>
      <c r="B458" s="27">
        <f>ListForDummies!B458</f>
        <v>2</v>
      </c>
      <c r="C458" s="27" t="e">
        <f>ListForDummies!C458</f>
        <v>#REF!</v>
      </c>
      <c r="D458" s="29">
        <f>ListForDummies!D458</f>
        <v>43906</v>
      </c>
      <c r="E458" s="27" t="str">
        <f>ListForDummies!F458</f>
        <v>HK</v>
      </c>
      <c r="F458" s="27">
        <f>IF(ListForDummies!$G458="Interest rate",1,0)</f>
        <v>1</v>
      </c>
      <c r="G458" s="27">
        <f>IF(ListForDummies!$G458="Reserve policy",1,0)</f>
        <v>0</v>
      </c>
      <c r="H458" s="27">
        <f>IF(ISERROR(ListForDummies!$H458),0,IF(ListForDummies!$H458=1,1,0))</f>
        <v>0</v>
      </c>
      <c r="I458" s="27">
        <f>IF(ISERROR(ListForDummies!$I458),0,IF(ListForDummies!$I458=1,1,0))</f>
        <v>0</v>
      </c>
      <c r="J458" s="27">
        <f>IF(ListForDummies!$G458="Lending operations",IF(AND(H458=0,I458=0),1,0),0)</f>
        <v>0</v>
      </c>
      <c r="K458" s="27">
        <f>IF(ListForDummies!$J458=1,1,0)</f>
        <v>0</v>
      </c>
      <c r="L458" s="27">
        <f>IF(ListForDummies!$K458=1,1,0)</f>
        <v>0</v>
      </c>
      <c r="M458" s="27">
        <f>IF(ListForDummies!$G458="Foreign exchange",1,0)</f>
        <v>0</v>
      </c>
      <c r="N458" s="27">
        <f>IF(ListForDummies!$G458="Other",1,0)</f>
        <v>0</v>
      </c>
      <c r="O458" s="27">
        <f>IF(ListForDummies!$V458=1,1,0)</f>
        <v>0</v>
      </c>
    </row>
    <row r="459" spans="1:15" x14ac:dyDescent="0.25">
      <c r="A459" s="27" t="str">
        <f>ListForDummies!A459</f>
        <v>HK-20200403-mon-1</v>
      </c>
      <c r="B459" s="27">
        <f>ListForDummies!B459</f>
        <v>1</v>
      </c>
      <c r="C459" s="27" t="e">
        <f>ListForDummies!C459</f>
        <v>#REF!</v>
      </c>
      <c r="D459" s="29">
        <f>ListForDummies!D459</f>
        <v>43924</v>
      </c>
      <c r="E459" s="27" t="str">
        <f>ListForDummies!F459</f>
        <v>HK</v>
      </c>
      <c r="F459" s="27">
        <f>IF(ListForDummies!$G459="Interest rate",1,0)</f>
        <v>0</v>
      </c>
      <c r="G459" s="27">
        <f>IF(ListForDummies!$G459="Reserve policy",1,0)</f>
        <v>1</v>
      </c>
      <c r="H459" s="27">
        <f>IF(ISERROR(ListForDummies!$H459),0,IF(ListForDummies!$H459=1,1,0))</f>
        <v>0</v>
      </c>
      <c r="I459" s="27">
        <f>IF(ISERROR(ListForDummies!$I459),0,IF(ListForDummies!$I459=1,1,0))</f>
        <v>0</v>
      </c>
      <c r="J459" s="27">
        <f>IF(ListForDummies!$G459="Lending operations",IF(AND(H459=0,I459=0),1,0),0)</f>
        <v>0</v>
      </c>
      <c r="K459" s="27">
        <f>IF(ListForDummies!$J459=1,1,0)</f>
        <v>0</v>
      </c>
      <c r="L459" s="27">
        <f>IF(ListForDummies!$K459=1,1,0)</f>
        <v>0</v>
      </c>
      <c r="M459" s="27">
        <f>IF(ListForDummies!$G459="Foreign exchange",1,0)</f>
        <v>0</v>
      </c>
      <c r="N459" s="27">
        <f>IF(ListForDummies!$G459="Other",1,0)</f>
        <v>0</v>
      </c>
      <c r="O459" s="27">
        <f>IF(ListForDummies!$V459=1,1,0)</f>
        <v>0</v>
      </c>
    </row>
    <row r="460" spans="1:15" x14ac:dyDescent="0.25">
      <c r="A460" s="27" t="str">
        <f>ListForDummies!A460</f>
        <v>HK-20200403-mon-2</v>
      </c>
      <c r="B460" s="27">
        <f>ListForDummies!B460</f>
        <v>1</v>
      </c>
      <c r="C460" s="27" t="e">
        <f>ListForDummies!C460</f>
        <v>#REF!</v>
      </c>
      <c r="D460" s="29">
        <f>ListForDummies!D460</f>
        <v>43924</v>
      </c>
      <c r="E460" s="27" t="str">
        <f>ListForDummies!F460</f>
        <v>HK</v>
      </c>
      <c r="F460" s="27">
        <f>IF(ListForDummies!$G460="Interest rate",1,0)</f>
        <v>0</v>
      </c>
      <c r="G460" s="27">
        <f>IF(ListForDummies!$G460="Reserve policy",1,0)</f>
        <v>0</v>
      </c>
      <c r="H460" s="27">
        <f>IF(ISERROR(ListForDummies!$H460),0,IF(ListForDummies!$H460=1,1,0))</f>
        <v>0</v>
      </c>
      <c r="I460" s="27">
        <f>IF(ISERROR(ListForDummies!$I460),0,IF(ListForDummies!$I460=1,1,0))</f>
        <v>0</v>
      </c>
      <c r="J460" s="27">
        <f>IF(ListForDummies!$G460="Lending operations",IF(AND(H460=0,I460=0),1,0),0)</f>
        <v>1</v>
      </c>
      <c r="K460" s="27">
        <f>IF(ListForDummies!$J460=1,1,0)</f>
        <v>0</v>
      </c>
      <c r="L460" s="27">
        <f>IF(ListForDummies!$K460=1,1,0)</f>
        <v>0</v>
      </c>
      <c r="M460" s="27">
        <f>IF(ListForDummies!$G460="Foreign exchange",1,0)</f>
        <v>0</v>
      </c>
      <c r="N460" s="27">
        <f>IF(ListForDummies!$G460="Other",1,0)</f>
        <v>0</v>
      </c>
      <c r="O460" s="27">
        <f>IF(ListForDummies!$V460=1,1,0)</f>
        <v>0</v>
      </c>
    </row>
    <row r="461" spans="1:15" x14ac:dyDescent="0.25">
      <c r="A461" s="27" t="str">
        <f>ListForDummies!A461</f>
        <v>HK-20200409-mon-1</v>
      </c>
      <c r="B461" s="27">
        <f>ListForDummies!B461</f>
        <v>1</v>
      </c>
      <c r="C461" s="27" t="e">
        <f>ListForDummies!C461</f>
        <v>#REF!</v>
      </c>
      <c r="D461" s="29">
        <f>ListForDummies!D461</f>
        <v>43930</v>
      </c>
      <c r="E461" s="27" t="str">
        <f>ListForDummies!F461</f>
        <v>HK</v>
      </c>
      <c r="F461" s="27">
        <f>IF(ListForDummies!$G461="Interest rate",1,0)</f>
        <v>0</v>
      </c>
      <c r="G461" s="27">
        <f>IF(ListForDummies!$G461="Reserve policy",1,0)</f>
        <v>0</v>
      </c>
      <c r="H461" s="27">
        <f>IF(ISERROR(ListForDummies!$H461),0,IF(ListForDummies!$H461=1,1,0))</f>
        <v>0</v>
      </c>
      <c r="I461" s="27">
        <f>IF(ISERROR(ListForDummies!$I461),0,IF(ListForDummies!$I461=1,1,0))</f>
        <v>0</v>
      </c>
      <c r="J461" s="27">
        <f>IF(ListForDummies!$G461="Lending operations",IF(AND(H461=0,I461=0),1,0),0)</f>
        <v>0</v>
      </c>
      <c r="K461" s="27">
        <f>IF(ListForDummies!$J461=1,1,0)</f>
        <v>0</v>
      </c>
      <c r="L461" s="27">
        <f>IF(ListForDummies!$K461=1,1,0)</f>
        <v>0</v>
      </c>
      <c r="M461" s="27">
        <f>IF(ListForDummies!$G461="Foreign exchange",1,0)</f>
        <v>1</v>
      </c>
      <c r="N461" s="27">
        <f>IF(ListForDummies!$G461="Other",1,0)</f>
        <v>0</v>
      </c>
      <c r="O461" s="27">
        <f>IF(ListForDummies!$V461=1,1,0)</f>
        <v>0</v>
      </c>
    </row>
    <row r="462" spans="1:15" x14ac:dyDescent="0.25">
      <c r="A462" s="27" t="str">
        <f>ListForDummies!A462</f>
        <v>HK-20200421-mon-1</v>
      </c>
      <c r="B462" s="27">
        <f>ListForDummies!B462</f>
        <v>1</v>
      </c>
      <c r="C462" s="27" t="e">
        <f>ListForDummies!C462</f>
        <v>#REF!</v>
      </c>
      <c r="D462" s="29">
        <f>ListForDummies!D462</f>
        <v>43942</v>
      </c>
      <c r="E462" s="27" t="str">
        <f>ListForDummies!F462</f>
        <v>HK</v>
      </c>
      <c r="F462" s="27">
        <f>IF(ListForDummies!$G462="Interest rate",1,0)</f>
        <v>0</v>
      </c>
      <c r="G462" s="27">
        <f>IF(ListForDummies!$G462="Reserve policy",1,0)</f>
        <v>0</v>
      </c>
      <c r="H462" s="27">
        <f>IF(ISERROR(ListForDummies!$H462),0,IF(ListForDummies!$H462=1,1,0))</f>
        <v>0</v>
      </c>
      <c r="I462" s="27">
        <f>IF(ISERROR(ListForDummies!$I462),0,IF(ListForDummies!$I462=1,1,0))</f>
        <v>0</v>
      </c>
      <c r="J462" s="27">
        <f>IF(ListForDummies!$G462="Lending operations",IF(AND(H462=0,I462=0),1,0),0)</f>
        <v>0</v>
      </c>
      <c r="K462" s="27">
        <f>IF(ListForDummies!$J462=1,1,0)</f>
        <v>0</v>
      </c>
      <c r="L462" s="27">
        <f>IF(ListForDummies!$K462=1,1,0)</f>
        <v>0</v>
      </c>
      <c r="M462" s="27">
        <f>IF(ListForDummies!$G462="Foreign exchange",1,0)</f>
        <v>1</v>
      </c>
      <c r="N462" s="27">
        <f>IF(ListForDummies!$G462="Other",1,0)</f>
        <v>0</v>
      </c>
      <c r="O462" s="27">
        <f>IF(ListForDummies!$V462=1,1,0)</f>
        <v>0</v>
      </c>
    </row>
    <row r="463" spans="1:15" x14ac:dyDescent="0.25">
      <c r="A463" s="27" t="str">
        <f>ListForDummies!A463</f>
        <v>HK-20200422-mon-1</v>
      </c>
      <c r="B463" s="27">
        <f>ListForDummies!B463</f>
        <v>1</v>
      </c>
      <c r="C463" s="27" t="e">
        <f>ListForDummies!C463</f>
        <v>#REF!</v>
      </c>
      <c r="D463" s="29">
        <f>ListForDummies!D463</f>
        <v>43943</v>
      </c>
      <c r="E463" s="27" t="str">
        <f>ListForDummies!F463</f>
        <v>HK</v>
      </c>
      <c r="F463" s="27">
        <f>IF(ListForDummies!$G463="Interest rate",1,0)</f>
        <v>0</v>
      </c>
      <c r="G463" s="27">
        <f>IF(ListForDummies!$G463="Reserve policy",1,0)</f>
        <v>0</v>
      </c>
      <c r="H463" s="27">
        <f>IF(ISERROR(ListForDummies!$H463),0,IF(ListForDummies!$H463=1,1,0))</f>
        <v>0</v>
      </c>
      <c r="I463" s="27">
        <f>IF(ISERROR(ListForDummies!$I463),0,IF(ListForDummies!$I463=1,1,0))</f>
        <v>0</v>
      </c>
      <c r="J463" s="27">
        <f>IF(ListForDummies!$G463="Lending operations",IF(AND(H463=0,I463=0),1,0),0)</f>
        <v>0</v>
      </c>
      <c r="K463" s="27">
        <f>IF(ListForDummies!$J463=1,1,0)</f>
        <v>0</v>
      </c>
      <c r="L463" s="27">
        <f>IF(ListForDummies!$K463=1,1,0)</f>
        <v>0</v>
      </c>
      <c r="M463" s="27">
        <f>IF(ListForDummies!$G463="Foreign exchange",1,0)</f>
        <v>1</v>
      </c>
      <c r="N463" s="27">
        <f>IF(ListForDummies!$G463="Other",1,0)</f>
        <v>0</v>
      </c>
      <c r="O463" s="27">
        <f>IF(ListForDummies!$V463=1,1,0)</f>
        <v>0</v>
      </c>
    </row>
    <row r="464" spans="1:15" x14ac:dyDescent="0.25">
      <c r="A464" s="27" t="str">
        <f>ListForDummies!A464</f>
        <v>HK-20200422-mon-1</v>
      </c>
      <c r="B464" s="27">
        <f>ListForDummies!B464</f>
        <v>2</v>
      </c>
      <c r="C464" s="27" t="e">
        <f>ListForDummies!C464</f>
        <v>#REF!</v>
      </c>
      <c r="D464" s="29">
        <f>ListForDummies!D464</f>
        <v>44407</v>
      </c>
      <c r="E464" s="27" t="str">
        <f>ListForDummies!F464</f>
        <v>HK</v>
      </c>
      <c r="F464" s="27">
        <f>IF(ListForDummies!$G464="Interest rate",1,0)</f>
        <v>0</v>
      </c>
      <c r="G464" s="27">
        <f>IF(ListForDummies!$G464="Reserve policy",1,0)</f>
        <v>0</v>
      </c>
      <c r="H464" s="27">
        <f>IF(ISERROR(ListForDummies!$H464),0,IF(ListForDummies!$H464=1,1,0))</f>
        <v>0</v>
      </c>
      <c r="I464" s="27">
        <f>IF(ISERROR(ListForDummies!$I464),0,IF(ListForDummies!$I464=1,1,0))</f>
        <v>0</v>
      </c>
      <c r="J464" s="27">
        <f>IF(ListForDummies!$G464="Lending operations",IF(AND(H464=0,I464=0),1,0),0)</f>
        <v>0</v>
      </c>
      <c r="K464" s="27">
        <f>IF(ListForDummies!$J464=1,1,0)</f>
        <v>0</v>
      </c>
      <c r="L464" s="27">
        <f>IF(ListForDummies!$K464=1,1,0)</f>
        <v>0</v>
      </c>
      <c r="M464" s="27">
        <f>IF(ListForDummies!$G464="Foreign exchange",1,0)</f>
        <v>1</v>
      </c>
      <c r="N464" s="27">
        <f>IF(ListForDummies!$G464="Other",1,0)</f>
        <v>0</v>
      </c>
      <c r="O464" s="27">
        <f>IF(ListForDummies!$V464=1,1,0)</f>
        <v>0</v>
      </c>
    </row>
    <row r="465" spans="1:15" x14ac:dyDescent="0.25">
      <c r="A465" s="27" t="str">
        <f>ListForDummies!A465</f>
        <v>HU-20200723-mon-1</v>
      </c>
      <c r="B465" s="27">
        <f>ListForDummies!B465</f>
        <v>1</v>
      </c>
      <c r="C465" s="27" t="e">
        <f>ListForDummies!C465</f>
        <v>#REF!</v>
      </c>
      <c r="D465" s="29">
        <f>ListForDummies!D465</f>
        <v>43865</v>
      </c>
      <c r="E465" s="27" t="str">
        <f>ListForDummies!F465</f>
        <v>HU</v>
      </c>
      <c r="F465" s="27">
        <f>IF(ListForDummies!$G465="Interest rate",1,0)</f>
        <v>0</v>
      </c>
      <c r="G465" s="27">
        <f>IF(ListForDummies!$G465="Reserve policy",1,0)</f>
        <v>0</v>
      </c>
      <c r="H465" s="27">
        <f>IF(ISERROR(ListForDummies!$H465),0,IF(ListForDummies!$H465=1,1,0))</f>
        <v>0</v>
      </c>
      <c r="I465" s="27">
        <f>IF(ISERROR(ListForDummies!$I465),0,IF(ListForDummies!$I465=1,1,0))</f>
        <v>0</v>
      </c>
      <c r="J465" s="27">
        <f>IF(ListForDummies!$G465="Lending operations",IF(AND(H465=0,I465=0),1,0),0)</f>
        <v>0</v>
      </c>
      <c r="K465" s="27">
        <f>IF(ListForDummies!$J465=1,1,0)</f>
        <v>0</v>
      </c>
      <c r="L465" s="27">
        <f>IF(ListForDummies!$K465=1,1,0)</f>
        <v>0</v>
      </c>
      <c r="M465" s="27">
        <f>IF(ListForDummies!$G465="Foreign exchange",1,0)</f>
        <v>1</v>
      </c>
      <c r="N465" s="27">
        <f>IF(ListForDummies!$G465="Other",1,0)</f>
        <v>0</v>
      </c>
      <c r="O465" s="27">
        <f>IF(ListForDummies!$V465=1,1,0)</f>
        <v>0</v>
      </c>
    </row>
    <row r="466" spans="1:15" x14ac:dyDescent="0.25">
      <c r="A466" s="27" t="str">
        <f>ListForDummies!A466</f>
        <v>HU-20200316-mon-2</v>
      </c>
      <c r="B466" s="27">
        <f>ListForDummies!B466</f>
        <v>1</v>
      </c>
      <c r="C466" s="27" t="e">
        <f>ListForDummies!C466</f>
        <v>#REF!</v>
      </c>
      <c r="D466" s="29">
        <f>ListForDummies!D466</f>
        <v>43906</v>
      </c>
      <c r="E466" s="27" t="str">
        <f>ListForDummies!F466</f>
        <v>HU</v>
      </c>
      <c r="F466" s="27">
        <f>IF(ListForDummies!$G466="Interest rate",1,0)</f>
        <v>0</v>
      </c>
      <c r="G466" s="27">
        <f>IF(ListForDummies!$G466="Reserve policy",1,0)</f>
        <v>0</v>
      </c>
      <c r="H466" s="27">
        <f>IF(ISERROR(ListForDummies!$H466),0,IF(ListForDummies!$H466=1,1,0))</f>
        <v>0</v>
      </c>
      <c r="I466" s="27">
        <f>IF(ISERROR(ListForDummies!$I466),0,IF(ListForDummies!$I466=1,1,0))</f>
        <v>0</v>
      </c>
      <c r="J466" s="27">
        <f>IF(ListForDummies!$G466="Lending operations",IF(AND(H466=0,I466=0),1,0),0)</f>
        <v>1</v>
      </c>
      <c r="K466" s="27">
        <f>IF(ListForDummies!$J466=1,1,0)</f>
        <v>0</v>
      </c>
      <c r="L466" s="27">
        <f>IF(ListForDummies!$K466=1,1,0)</f>
        <v>0</v>
      </c>
      <c r="M466" s="27">
        <f>IF(ListForDummies!$G466="Foreign exchange",1,0)</f>
        <v>0</v>
      </c>
      <c r="N466" s="27">
        <f>IF(ListForDummies!$G466="Other",1,0)</f>
        <v>0</v>
      </c>
      <c r="O466" s="27">
        <f>IF(ListForDummies!$V466=1,1,0)</f>
        <v>0</v>
      </c>
    </row>
    <row r="467" spans="1:15" x14ac:dyDescent="0.25">
      <c r="A467" s="27" t="str">
        <f>ListForDummies!A467</f>
        <v>HU-20200324-mon-1</v>
      </c>
      <c r="B467" s="27">
        <f>ListForDummies!B467</f>
        <v>1</v>
      </c>
      <c r="C467" s="27" t="e">
        <f>ListForDummies!C467</f>
        <v>#REF!</v>
      </c>
      <c r="D467" s="29">
        <f>ListForDummies!D467</f>
        <v>43914</v>
      </c>
      <c r="E467" s="27" t="str">
        <f>ListForDummies!F467</f>
        <v>HU</v>
      </c>
      <c r="F467" s="27">
        <f>IF(ListForDummies!$G467="Interest rate",1,0)</f>
        <v>0</v>
      </c>
      <c r="G467" s="27">
        <f>IF(ListForDummies!$G467="Reserve policy",1,0)</f>
        <v>0</v>
      </c>
      <c r="H467" s="27">
        <f>IF(ISERROR(ListForDummies!$H467),0,IF(ListForDummies!$H467=1,1,0))</f>
        <v>0</v>
      </c>
      <c r="I467" s="27">
        <f>IF(ISERROR(ListForDummies!$I467),0,IF(ListForDummies!$I467=1,1,0))</f>
        <v>0</v>
      </c>
      <c r="J467" s="27">
        <f>IF(ListForDummies!$G467="Lending operations",IF(AND(H467=0,I467=0),1,0),0)</f>
        <v>0</v>
      </c>
      <c r="K467" s="27">
        <f>IF(ListForDummies!$J467=1,1,0)</f>
        <v>0</v>
      </c>
      <c r="L467" s="27">
        <f>IF(ListForDummies!$K467=1,1,0)</f>
        <v>0</v>
      </c>
      <c r="M467" s="27">
        <f>IF(ListForDummies!$G467="Foreign exchange",1,0)</f>
        <v>1</v>
      </c>
      <c r="N467" s="27">
        <f>IF(ListForDummies!$G467="Other",1,0)</f>
        <v>0</v>
      </c>
      <c r="O467" s="27">
        <f>IF(ListForDummies!$V467=1,1,0)</f>
        <v>0</v>
      </c>
    </row>
    <row r="468" spans="1:15" x14ac:dyDescent="0.25">
      <c r="A468" s="27" t="str">
        <f>ListForDummies!A468</f>
        <v>HU-20200324-mon-2</v>
      </c>
      <c r="B468" s="27">
        <f>ListForDummies!B468</f>
        <v>1</v>
      </c>
      <c r="C468" s="27" t="e">
        <f>ListForDummies!C468</f>
        <v>#REF!</v>
      </c>
      <c r="D468" s="29">
        <f>ListForDummies!D468</f>
        <v>43914</v>
      </c>
      <c r="E468" s="27" t="str">
        <f>ListForDummies!F468</f>
        <v>HU</v>
      </c>
      <c r="F468" s="27">
        <f>IF(ListForDummies!$G468="Interest rate",1,0)</f>
        <v>0</v>
      </c>
      <c r="G468" s="27">
        <f>IF(ListForDummies!$G468="Reserve policy",1,0)</f>
        <v>0</v>
      </c>
      <c r="H468" s="27">
        <f>IF(ISERROR(ListForDummies!$H468),0,IF(ListForDummies!$H468=1,1,0))</f>
        <v>0</v>
      </c>
      <c r="I468" s="27">
        <f>IF(ISERROR(ListForDummies!$I468),0,IF(ListForDummies!$I468=1,1,0))</f>
        <v>0</v>
      </c>
      <c r="J468" s="27">
        <f>IF(ListForDummies!$G468="Lending operations",IF(AND(H468=0,I468=0),1,0),0)</f>
        <v>1</v>
      </c>
      <c r="K468" s="27">
        <f>IF(ListForDummies!$J468=1,1,0)</f>
        <v>0</v>
      </c>
      <c r="L468" s="27">
        <f>IF(ListForDummies!$K468=1,1,0)</f>
        <v>0</v>
      </c>
      <c r="M468" s="27">
        <f>IF(ListForDummies!$G468="Foreign exchange",1,0)</f>
        <v>0</v>
      </c>
      <c r="N468" s="27">
        <f>IF(ListForDummies!$G468="Other",1,0)</f>
        <v>0</v>
      </c>
      <c r="O468" s="27">
        <f>IF(ListForDummies!$V468=1,1,0)</f>
        <v>0</v>
      </c>
    </row>
    <row r="469" spans="1:15" x14ac:dyDescent="0.25">
      <c r="A469" s="27" t="str">
        <f>ListForDummies!A469</f>
        <v>HU-20200324-mon-3</v>
      </c>
      <c r="B469" s="27">
        <f>ListForDummies!B469</f>
        <v>1</v>
      </c>
      <c r="C469" s="27" t="e">
        <f>ListForDummies!C469</f>
        <v>#REF!</v>
      </c>
      <c r="D469" s="29">
        <f>ListForDummies!D469</f>
        <v>43914</v>
      </c>
      <c r="E469" s="27" t="str">
        <f>ListForDummies!F469</f>
        <v>HU</v>
      </c>
      <c r="F469" s="27">
        <f>IF(ListForDummies!$G469="Interest rate",1,0)</f>
        <v>0</v>
      </c>
      <c r="G469" s="27">
        <f>IF(ListForDummies!$G469="Reserve policy",1,0)</f>
        <v>1</v>
      </c>
      <c r="H469" s="27">
        <f>IF(ISERROR(ListForDummies!$H469),0,IF(ListForDummies!$H469=1,1,0))</f>
        <v>0</v>
      </c>
      <c r="I469" s="27">
        <f>IF(ISERROR(ListForDummies!$I469),0,IF(ListForDummies!$I469=1,1,0))</f>
        <v>0</v>
      </c>
      <c r="J469" s="27">
        <f>IF(ListForDummies!$G469="Lending operations",IF(AND(H469=0,I469=0),1,0),0)</f>
        <v>0</v>
      </c>
      <c r="K469" s="27">
        <f>IF(ListForDummies!$J469=1,1,0)</f>
        <v>0</v>
      </c>
      <c r="L469" s="27">
        <f>IF(ListForDummies!$K469=1,1,0)</f>
        <v>0</v>
      </c>
      <c r="M469" s="27">
        <f>IF(ListForDummies!$G469="Foreign exchange",1,0)</f>
        <v>0</v>
      </c>
      <c r="N469" s="27">
        <f>IF(ListForDummies!$G469="Other",1,0)</f>
        <v>0</v>
      </c>
      <c r="O469" s="27">
        <f>IF(ListForDummies!$V469=1,1,0)</f>
        <v>0</v>
      </c>
    </row>
    <row r="470" spans="1:15" x14ac:dyDescent="0.25">
      <c r="A470" s="27" t="str">
        <f>ListForDummies!A470</f>
        <v>HU-20200324-mon-4</v>
      </c>
      <c r="B470" s="27">
        <f>ListForDummies!B470</f>
        <v>1</v>
      </c>
      <c r="C470" s="27" t="e">
        <f>ListForDummies!C470</f>
        <v>#REF!</v>
      </c>
      <c r="D470" s="29">
        <f>ListForDummies!D470</f>
        <v>43914</v>
      </c>
      <c r="E470" s="27" t="str">
        <f>ListForDummies!F470</f>
        <v>HU</v>
      </c>
      <c r="F470" s="27">
        <f>IF(ListForDummies!$G470="Interest rate",1,0)</f>
        <v>1</v>
      </c>
      <c r="G470" s="27">
        <f>IF(ListForDummies!$G470="Reserve policy",1,0)</f>
        <v>0</v>
      </c>
      <c r="H470" s="27">
        <f>IF(ISERROR(ListForDummies!$H470),0,IF(ListForDummies!$H470=1,1,0))</f>
        <v>0</v>
      </c>
      <c r="I470" s="27">
        <f>IF(ISERROR(ListForDummies!$I470),0,IF(ListForDummies!$I470=1,1,0))</f>
        <v>0</v>
      </c>
      <c r="J470" s="27">
        <f>IF(ListForDummies!$G470="Lending operations",IF(AND(H470=0,I470=0),1,0),0)</f>
        <v>0</v>
      </c>
      <c r="K470" s="27">
        <f>IF(ListForDummies!$J470=1,1,0)</f>
        <v>0</v>
      </c>
      <c r="L470" s="27">
        <f>IF(ListForDummies!$K470=1,1,0)</f>
        <v>0</v>
      </c>
      <c r="M470" s="27">
        <f>IF(ListForDummies!$G470="Foreign exchange",1,0)</f>
        <v>0</v>
      </c>
      <c r="N470" s="27">
        <f>IF(ListForDummies!$G470="Other",1,0)</f>
        <v>0</v>
      </c>
      <c r="O470" s="27">
        <f>IF(ListForDummies!$V470=1,1,0)</f>
        <v>0</v>
      </c>
    </row>
    <row r="471" spans="1:15" x14ac:dyDescent="0.25">
      <c r="A471" s="27" t="str">
        <f>ListForDummies!A471</f>
        <v>HU-20200324-mon-2</v>
      </c>
      <c r="B471" s="27">
        <f>ListForDummies!B471</f>
        <v>2</v>
      </c>
      <c r="C471" s="27" t="e">
        <f>ListForDummies!C471</f>
        <v>#REF!</v>
      </c>
      <c r="D471" s="29">
        <f>ListForDummies!D471</f>
        <v>43922</v>
      </c>
      <c r="E471" s="27" t="str">
        <f>ListForDummies!F471</f>
        <v>HU</v>
      </c>
      <c r="F471" s="27">
        <f>IF(ListForDummies!$G471="Interest rate",1,0)</f>
        <v>0</v>
      </c>
      <c r="G471" s="27">
        <f>IF(ListForDummies!$G471="Reserve policy",1,0)</f>
        <v>0</v>
      </c>
      <c r="H471" s="27">
        <f>IF(ISERROR(ListForDummies!$H471),0,IF(ListForDummies!$H471=1,1,0))</f>
        <v>0</v>
      </c>
      <c r="I471" s="27">
        <f>IF(ISERROR(ListForDummies!$I471),0,IF(ListForDummies!$I471=1,1,0))</f>
        <v>0</v>
      </c>
      <c r="J471" s="27">
        <f>IF(ListForDummies!$G471="Lending operations",IF(AND(H471=0,I471=0),1,0),0)</f>
        <v>1</v>
      </c>
      <c r="K471" s="27">
        <f>IF(ListForDummies!$J471=1,1,0)</f>
        <v>0</v>
      </c>
      <c r="L471" s="27">
        <f>IF(ListForDummies!$K471=1,1,0)</f>
        <v>0</v>
      </c>
      <c r="M471" s="27">
        <f>IF(ListForDummies!$G471="Foreign exchange",1,0)</f>
        <v>0</v>
      </c>
      <c r="N471" s="27">
        <f>IF(ListForDummies!$G471="Other",1,0)</f>
        <v>0</v>
      </c>
      <c r="O471" s="27">
        <f>IF(ListForDummies!$V471=1,1,0)</f>
        <v>0</v>
      </c>
    </row>
    <row r="472" spans="1:15" x14ac:dyDescent="0.25">
      <c r="A472" s="27" t="str">
        <f>ListForDummies!A472</f>
        <v>HU-20200401-mon-1</v>
      </c>
      <c r="B472" s="27">
        <f>ListForDummies!B472</f>
        <v>1</v>
      </c>
      <c r="C472" s="27" t="e">
        <f>ListForDummies!C472</f>
        <v>#REF!</v>
      </c>
      <c r="D472" s="29">
        <f>ListForDummies!D472</f>
        <v>43922</v>
      </c>
      <c r="E472" s="27" t="str">
        <f>ListForDummies!F472</f>
        <v>HU</v>
      </c>
      <c r="F472" s="27">
        <f>IF(ListForDummies!$G472="Interest rate",1,0)</f>
        <v>0</v>
      </c>
      <c r="G472" s="27">
        <f>IF(ListForDummies!$G472="Reserve policy",1,0)</f>
        <v>0</v>
      </c>
      <c r="H472" s="27">
        <f>IF(ISERROR(ListForDummies!$H472),0,IF(ListForDummies!$H472=1,1,0))</f>
        <v>0</v>
      </c>
      <c r="I472" s="27">
        <f>IF(ISERROR(ListForDummies!$I472),0,IF(ListForDummies!$I472=1,1,0))</f>
        <v>0</v>
      </c>
      <c r="J472" s="27">
        <f>IF(ListForDummies!$G472="Lending operations",IF(AND(H472=0,I472=0),1,0),0)</f>
        <v>1</v>
      </c>
      <c r="K472" s="27">
        <f>IF(ListForDummies!$J472=1,1,0)</f>
        <v>0</v>
      </c>
      <c r="L472" s="27">
        <f>IF(ListForDummies!$K472=1,1,0)</f>
        <v>0</v>
      </c>
      <c r="M472" s="27">
        <f>IF(ListForDummies!$G472="Foreign exchange",1,0)</f>
        <v>0</v>
      </c>
      <c r="N472" s="27">
        <f>IF(ListForDummies!$G472="Other",1,0)</f>
        <v>0</v>
      </c>
      <c r="O472" s="27">
        <f>IF(ListForDummies!$V472=1,1,0)</f>
        <v>0</v>
      </c>
    </row>
    <row r="473" spans="1:15" x14ac:dyDescent="0.25">
      <c r="A473" s="27" t="str">
        <f>ListForDummies!A473</f>
        <v>HU-20200407-mon-1</v>
      </c>
      <c r="B473" s="27">
        <f>ListForDummies!B473</f>
        <v>1</v>
      </c>
      <c r="C473" s="27" t="e">
        <f>ListForDummies!C473</f>
        <v>#REF!</v>
      </c>
      <c r="D473" s="29">
        <f>ListForDummies!D473</f>
        <v>43928</v>
      </c>
      <c r="E473" s="27" t="str">
        <f>ListForDummies!F473</f>
        <v>HU</v>
      </c>
      <c r="F473" s="27">
        <f>IF(ListForDummies!$G473="Interest rate",1,0)</f>
        <v>1</v>
      </c>
      <c r="G473" s="27">
        <f>IF(ListForDummies!$G473="Reserve policy",1,0)</f>
        <v>0</v>
      </c>
      <c r="H473" s="27">
        <f>IF(ISERROR(ListForDummies!$H473),0,IF(ListForDummies!$H473=1,1,0))</f>
        <v>0</v>
      </c>
      <c r="I473" s="27">
        <f>IF(ISERROR(ListForDummies!$I473),0,IF(ListForDummies!$I473=1,1,0))</f>
        <v>0</v>
      </c>
      <c r="J473" s="27">
        <f>IF(ListForDummies!$G473="Lending operations",IF(AND(H473=0,I473=0),1,0),0)</f>
        <v>0</v>
      </c>
      <c r="K473" s="27">
        <f>IF(ListForDummies!$J473=1,1,0)</f>
        <v>0</v>
      </c>
      <c r="L473" s="27">
        <f>IF(ListForDummies!$K473=1,1,0)</f>
        <v>0</v>
      </c>
      <c r="M473" s="27">
        <f>IF(ListForDummies!$G473="Foreign exchange",1,0)</f>
        <v>0</v>
      </c>
      <c r="N473" s="27">
        <f>IF(ListForDummies!$G473="Other",1,0)</f>
        <v>0</v>
      </c>
      <c r="O473" s="27">
        <f>IF(ListForDummies!$V473=1,1,0)</f>
        <v>0</v>
      </c>
    </row>
    <row r="474" spans="1:15" x14ac:dyDescent="0.25">
      <c r="A474" s="27" t="str">
        <f>ListForDummies!A474</f>
        <v>HU-20200407-mon-2</v>
      </c>
      <c r="B474" s="27">
        <f>ListForDummies!B474</f>
        <v>1</v>
      </c>
      <c r="C474" s="27" t="e">
        <f>ListForDummies!C474</f>
        <v>#REF!</v>
      </c>
      <c r="D474" s="29">
        <f>ListForDummies!D474</f>
        <v>43928</v>
      </c>
      <c r="E474" s="27" t="str">
        <f>ListForDummies!F474</f>
        <v>HU</v>
      </c>
      <c r="F474" s="27">
        <f>IF(ListForDummies!$G474="Interest rate",1,0)</f>
        <v>0</v>
      </c>
      <c r="G474" s="27">
        <f>IF(ListForDummies!$G474="Reserve policy",1,0)</f>
        <v>0</v>
      </c>
      <c r="H474" s="27">
        <f>IF(ISERROR(ListForDummies!$H474),0,IF(ListForDummies!$H474=1,1,0))</f>
        <v>0</v>
      </c>
      <c r="I474" s="27">
        <f>IF(ISERROR(ListForDummies!$I474),0,IF(ListForDummies!$I474=1,1,0))</f>
        <v>0</v>
      </c>
      <c r="J474" s="27">
        <f>IF(ListForDummies!$G474="Lending operations",IF(AND(H474=0,I474=0),1,0),0)</f>
        <v>0</v>
      </c>
      <c r="K474" s="27">
        <f>IF(ListForDummies!$J474=1,1,0)</f>
        <v>0</v>
      </c>
      <c r="L474" s="27">
        <f>IF(ListForDummies!$K474=1,1,0)</f>
        <v>1</v>
      </c>
      <c r="M474" s="27">
        <f>IF(ListForDummies!$G474="Foreign exchange",1,0)</f>
        <v>0</v>
      </c>
      <c r="N474" s="27">
        <f>IF(ListForDummies!$G474="Other",1,0)</f>
        <v>0</v>
      </c>
      <c r="O474" s="27">
        <f>IF(ListForDummies!$V474=1,1,0)</f>
        <v>0</v>
      </c>
    </row>
    <row r="475" spans="1:15" x14ac:dyDescent="0.25">
      <c r="A475" s="27" t="str">
        <f>ListForDummies!A475</f>
        <v>HU-20200407-mon-3</v>
      </c>
      <c r="B475" s="27">
        <f>ListForDummies!B475</f>
        <v>1</v>
      </c>
      <c r="C475" s="27" t="e">
        <f>ListForDummies!C475</f>
        <v>#REF!</v>
      </c>
      <c r="D475" s="29">
        <f>ListForDummies!D475</f>
        <v>43928</v>
      </c>
      <c r="E475" s="27" t="str">
        <f>ListForDummies!F475</f>
        <v>HU</v>
      </c>
      <c r="F475" s="27">
        <f>IF(ListForDummies!$G475="Interest rate",1,0)</f>
        <v>0</v>
      </c>
      <c r="G475" s="27">
        <f>IF(ListForDummies!$G475="Reserve policy",1,0)</f>
        <v>0</v>
      </c>
      <c r="H475" s="27">
        <f>IF(ISERROR(ListForDummies!$H475),0,IF(ListForDummies!$H475=1,1,0))</f>
        <v>0</v>
      </c>
      <c r="I475" s="27">
        <f>IF(ISERROR(ListForDummies!$I475),0,IF(ListForDummies!$I475=1,1,0))</f>
        <v>0</v>
      </c>
      <c r="J475" s="27">
        <f>IF(ListForDummies!$G475="Lending operations",IF(AND(H475=0,I475=0),1,0),0)</f>
        <v>1</v>
      </c>
      <c r="K475" s="27">
        <f>IF(ListForDummies!$J475=1,1,0)</f>
        <v>0</v>
      </c>
      <c r="L475" s="27">
        <f>IF(ListForDummies!$K475=1,1,0)</f>
        <v>0</v>
      </c>
      <c r="M475" s="27">
        <f>IF(ListForDummies!$G475="Foreign exchange",1,0)</f>
        <v>0</v>
      </c>
      <c r="N475" s="27">
        <f>IF(ListForDummies!$G475="Other",1,0)</f>
        <v>0</v>
      </c>
      <c r="O475" s="27">
        <f>IF(ListForDummies!$V475=1,1,0)</f>
        <v>0</v>
      </c>
    </row>
    <row r="476" spans="1:15" x14ac:dyDescent="0.25">
      <c r="A476" s="27" t="str">
        <f>ListForDummies!A476</f>
        <v>HU-20200407-mon-4</v>
      </c>
      <c r="B476" s="27">
        <f>ListForDummies!B476</f>
        <v>1</v>
      </c>
      <c r="C476" s="27" t="e">
        <f>ListForDummies!C476</f>
        <v>#REF!</v>
      </c>
      <c r="D476" s="29">
        <f>ListForDummies!D476</f>
        <v>43928</v>
      </c>
      <c r="E476" s="27" t="str">
        <f>ListForDummies!F476</f>
        <v>HU</v>
      </c>
      <c r="F476" s="27">
        <f>IF(ListForDummies!$G476="Interest rate",1,0)</f>
        <v>0</v>
      </c>
      <c r="G476" s="27">
        <f>IF(ListForDummies!$G476="Reserve policy",1,0)</f>
        <v>0</v>
      </c>
      <c r="H476" s="27">
        <f>IF(ISERROR(ListForDummies!$H476),0,IF(ListForDummies!$H476=1,1,0))</f>
        <v>0</v>
      </c>
      <c r="I476" s="27">
        <f>IF(ISERROR(ListForDummies!$I476),0,IF(ListForDummies!$I476=1,1,0))</f>
        <v>0</v>
      </c>
      <c r="J476" s="27">
        <f>IF(ListForDummies!$G476="Lending operations",IF(AND(H476=0,I476=0),1,0),0)</f>
        <v>0</v>
      </c>
      <c r="K476" s="27">
        <f>IF(ListForDummies!$J476=1,1,0)</f>
        <v>1</v>
      </c>
      <c r="L476" s="27">
        <f>IF(ListForDummies!$K476=1,1,0)</f>
        <v>0</v>
      </c>
      <c r="M476" s="27">
        <f>IF(ListForDummies!$G476="Foreign exchange",1,0)</f>
        <v>0</v>
      </c>
      <c r="N476" s="27">
        <f>IF(ListForDummies!$G476="Other",1,0)</f>
        <v>0</v>
      </c>
      <c r="O476" s="27">
        <f>IF(ListForDummies!$V476=1,1,0)</f>
        <v>0</v>
      </c>
    </row>
    <row r="477" spans="1:15" x14ac:dyDescent="0.25">
      <c r="A477" s="27" t="str">
        <f>ListForDummies!A477</f>
        <v>HU-20200430-mon-1</v>
      </c>
      <c r="B477" s="27">
        <f>ListForDummies!B477</f>
        <v>1</v>
      </c>
      <c r="C477" s="27" t="e">
        <f>ListForDummies!C477</f>
        <v>#REF!</v>
      </c>
      <c r="D477" s="29">
        <f>ListForDummies!D477</f>
        <v>43928</v>
      </c>
      <c r="E477" s="27" t="str">
        <f>ListForDummies!F477</f>
        <v>HU</v>
      </c>
      <c r="F477" s="27">
        <f>IF(ListForDummies!$G477="Interest rate",1,0)</f>
        <v>0</v>
      </c>
      <c r="G477" s="27">
        <f>IF(ListForDummies!$G477="Reserve policy",1,0)</f>
        <v>0</v>
      </c>
      <c r="H477" s="27">
        <f>IF(ISERROR(ListForDummies!$H477),0,IF(ListForDummies!$H477=1,1,0))</f>
        <v>0</v>
      </c>
      <c r="I477" s="27">
        <f>IF(ISERROR(ListForDummies!$I477),0,IF(ListForDummies!$I477=1,1,0))</f>
        <v>0</v>
      </c>
      <c r="J477" s="27">
        <f>IF(ListForDummies!$G477="Lending operations",IF(AND(H477=0,I477=0),1,0),0)</f>
        <v>0</v>
      </c>
      <c r="K477" s="27">
        <f>IF(ListForDummies!$J477=1,1,0)</f>
        <v>1</v>
      </c>
      <c r="L477" s="27">
        <f>IF(ListForDummies!$K477=1,1,0)</f>
        <v>0</v>
      </c>
      <c r="M477" s="27">
        <f>IF(ListForDummies!$G477="Foreign exchange",1,0)</f>
        <v>0</v>
      </c>
      <c r="N477" s="27">
        <f>IF(ListForDummies!$G477="Other",1,0)</f>
        <v>0</v>
      </c>
      <c r="O477" s="27">
        <f>IF(ListForDummies!$V477=1,1,0)</f>
        <v>0</v>
      </c>
    </row>
    <row r="478" spans="1:15" x14ac:dyDescent="0.25">
      <c r="A478" s="27" t="str">
        <f>ListForDummies!A478</f>
        <v>HU-20200407-mon-2</v>
      </c>
      <c r="B478" s="27">
        <f>ListForDummies!B478</f>
        <v>2</v>
      </c>
      <c r="C478" s="27" t="e">
        <f>ListForDummies!C478</f>
        <v>#REF!</v>
      </c>
      <c r="D478" s="29">
        <f>ListForDummies!D478</f>
        <v>43949</v>
      </c>
      <c r="E478" s="27" t="str">
        <f>ListForDummies!F478</f>
        <v>HU</v>
      </c>
      <c r="F478" s="27">
        <f>IF(ListForDummies!$G478="Interest rate",1,0)</f>
        <v>0</v>
      </c>
      <c r="G478" s="27">
        <f>IF(ListForDummies!$G478="Reserve policy",1,0)</f>
        <v>0</v>
      </c>
      <c r="H478" s="27">
        <f>IF(ISERROR(ListForDummies!$H478),0,IF(ListForDummies!$H478=1,1,0))</f>
        <v>0</v>
      </c>
      <c r="I478" s="27">
        <f>IF(ISERROR(ListForDummies!$I478),0,IF(ListForDummies!$I478=1,1,0))</f>
        <v>0</v>
      </c>
      <c r="J478" s="27">
        <f>IF(ListForDummies!$G478="Lending operations",IF(AND(H478=0,I478=0),1,0),0)</f>
        <v>0</v>
      </c>
      <c r="K478" s="27">
        <f>IF(ListForDummies!$J478=1,1,0)</f>
        <v>0</v>
      </c>
      <c r="L478" s="27">
        <f>IF(ListForDummies!$K478=1,1,0)</f>
        <v>1</v>
      </c>
      <c r="M478" s="27">
        <f>IF(ListForDummies!$G478="Foreign exchange",1,0)</f>
        <v>0</v>
      </c>
      <c r="N478" s="27">
        <f>IF(ListForDummies!$G478="Other",1,0)</f>
        <v>0</v>
      </c>
      <c r="O478" s="27">
        <f>IF(ListForDummies!$V478=1,1,0)</f>
        <v>0</v>
      </c>
    </row>
    <row r="479" spans="1:15" x14ac:dyDescent="0.25">
      <c r="A479" s="27" t="str">
        <f>ListForDummies!A479</f>
        <v>HU-20200407-mon-4</v>
      </c>
      <c r="B479" s="27">
        <f>ListForDummies!B479</f>
        <v>2</v>
      </c>
      <c r="C479" s="27" t="e">
        <f>ListForDummies!C479</f>
        <v>#REF!</v>
      </c>
      <c r="D479" s="29">
        <f>ListForDummies!D479</f>
        <v>43949</v>
      </c>
      <c r="E479" s="27" t="str">
        <f>ListForDummies!F479</f>
        <v>HU</v>
      </c>
      <c r="F479" s="27">
        <f>IF(ListForDummies!$G479="Interest rate",1,0)</f>
        <v>0</v>
      </c>
      <c r="G479" s="27">
        <f>IF(ListForDummies!$G479="Reserve policy",1,0)</f>
        <v>0</v>
      </c>
      <c r="H479" s="27">
        <f>IF(ISERROR(ListForDummies!$H479),0,IF(ListForDummies!$H479=1,1,0))</f>
        <v>0</v>
      </c>
      <c r="I479" s="27">
        <f>IF(ISERROR(ListForDummies!$I479),0,IF(ListForDummies!$I479=1,1,0))</f>
        <v>0</v>
      </c>
      <c r="J479" s="27">
        <f>IF(ListForDummies!$G479="Lending operations",IF(AND(H479=0,I479=0),1,0),0)</f>
        <v>0</v>
      </c>
      <c r="K479" s="27">
        <f>IF(ListForDummies!$J479=1,1,0)</f>
        <v>1</v>
      </c>
      <c r="L479" s="27">
        <f>IF(ListForDummies!$K479=1,1,0)</f>
        <v>0</v>
      </c>
      <c r="M479" s="27">
        <f>IF(ListForDummies!$G479="Foreign exchange",1,0)</f>
        <v>0</v>
      </c>
      <c r="N479" s="27">
        <f>IF(ListForDummies!$G479="Other",1,0)</f>
        <v>0</v>
      </c>
      <c r="O479" s="27">
        <f>IF(ListForDummies!$V479=1,1,0)</f>
        <v>0</v>
      </c>
    </row>
    <row r="480" spans="1:15" x14ac:dyDescent="0.25">
      <c r="A480" s="27" t="str">
        <f>ListForDummies!A480</f>
        <v>HU-20200324-mon-4</v>
      </c>
      <c r="B480" s="27">
        <f>ListForDummies!B480</f>
        <v>2</v>
      </c>
      <c r="C480" s="27" t="e">
        <f>ListForDummies!C480</f>
        <v>#REF!</v>
      </c>
      <c r="D480" s="29">
        <f>ListForDummies!D480</f>
        <v>43949</v>
      </c>
      <c r="E480" s="27" t="str">
        <f>ListForDummies!F480</f>
        <v>HU</v>
      </c>
      <c r="F480" s="27">
        <f>IF(ListForDummies!$G480="Interest rate",1,0)</f>
        <v>1</v>
      </c>
      <c r="G480" s="27">
        <f>IF(ListForDummies!$G480="Reserve policy",1,0)</f>
        <v>0</v>
      </c>
      <c r="H480" s="27">
        <f>IF(ISERROR(ListForDummies!$H480),0,IF(ListForDummies!$H480=1,1,0))</f>
        <v>0</v>
      </c>
      <c r="I480" s="27">
        <f>IF(ISERROR(ListForDummies!$I480),0,IF(ListForDummies!$I480=1,1,0))</f>
        <v>0</v>
      </c>
      <c r="J480" s="27">
        <f>IF(ListForDummies!$G480="Lending operations",IF(AND(H480=0,I480=0),1,0),0)</f>
        <v>0</v>
      </c>
      <c r="K480" s="27">
        <f>IF(ListForDummies!$J480=1,1,0)</f>
        <v>0</v>
      </c>
      <c r="L480" s="27">
        <f>IF(ListForDummies!$K480=1,1,0)</f>
        <v>0</v>
      </c>
      <c r="M480" s="27">
        <f>IF(ListForDummies!$G480="Foreign exchange",1,0)</f>
        <v>0</v>
      </c>
      <c r="N480" s="27">
        <f>IF(ListForDummies!$G480="Other",1,0)</f>
        <v>0</v>
      </c>
      <c r="O480" s="27">
        <f>IF(ListForDummies!$V480=1,1,0)</f>
        <v>0</v>
      </c>
    </row>
    <row r="481" spans="1:15" x14ac:dyDescent="0.25">
      <c r="A481" s="27" t="str">
        <f>ListForDummies!A481</f>
        <v>HU-20200316-mon-2</v>
      </c>
      <c r="B481" s="27">
        <f>ListForDummies!B481</f>
        <v>2</v>
      </c>
      <c r="C481" s="27" t="e">
        <f>ListForDummies!C481</f>
        <v>#REF!</v>
      </c>
      <c r="D481" s="29">
        <f>ListForDummies!D481</f>
        <v>43951</v>
      </c>
      <c r="E481" s="27" t="str">
        <f>ListForDummies!F481</f>
        <v>HU</v>
      </c>
      <c r="F481" s="27">
        <f>IF(ListForDummies!$G481="Interest rate",1,0)</f>
        <v>0</v>
      </c>
      <c r="G481" s="27">
        <f>IF(ListForDummies!$G481="Reserve policy",1,0)</f>
        <v>0</v>
      </c>
      <c r="H481" s="27">
        <f>IF(ISERROR(ListForDummies!$H481),0,IF(ListForDummies!$H481=1,1,0))</f>
        <v>0</v>
      </c>
      <c r="I481" s="27">
        <f>IF(ISERROR(ListForDummies!$I481),0,IF(ListForDummies!$I481=1,1,0))</f>
        <v>0</v>
      </c>
      <c r="J481" s="27">
        <f>IF(ListForDummies!$G481="Lending operations",IF(AND(H481=0,I481=0),1,0),0)</f>
        <v>1</v>
      </c>
      <c r="K481" s="27">
        <f>IF(ListForDummies!$J481=1,1,0)</f>
        <v>0</v>
      </c>
      <c r="L481" s="27">
        <f>IF(ListForDummies!$K481=1,1,0)</f>
        <v>0</v>
      </c>
      <c r="M481" s="27">
        <f>IF(ListForDummies!$G481="Foreign exchange",1,0)</f>
        <v>0</v>
      </c>
      <c r="N481" s="27">
        <f>IF(ListForDummies!$G481="Other",1,0)</f>
        <v>0</v>
      </c>
      <c r="O481" s="27">
        <f>IF(ListForDummies!$V481=1,1,0)</f>
        <v>0</v>
      </c>
    </row>
    <row r="482" spans="1:15" x14ac:dyDescent="0.25">
      <c r="A482" s="27" t="str">
        <f>ListForDummies!A482</f>
        <v>HU-20200324-mon-2</v>
      </c>
      <c r="B482" s="27">
        <f>ListForDummies!B482</f>
        <v>3</v>
      </c>
      <c r="C482" s="27" t="e">
        <f>ListForDummies!C482</f>
        <v>#REF!</v>
      </c>
      <c r="D482" s="29">
        <f>ListForDummies!D482</f>
        <v>43951</v>
      </c>
      <c r="E482" s="27" t="str">
        <f>ListForDummies!F482</f>
        <v>HU</v>
      </c>
      <c r="F482" s="27">
        <f>IF(ListForDummies!$G482="Interest rate",1,0)</f>
        <v>0</v>
      </c>
      <c r="G482" s="27">
        <f>IF(ListForDummies!$G482="Reserve policy",1,0)</f>
        <v>0</v>
      </c>
      <c r="H482" s="27">
        <f>IF(ISERROR(ListForDummies!$H482),0,IF(ListForDummies!$H482=1,1,0))</f>
        <v>0</v>
      </c>
      <c r="I482" s="27">
        <f>IF(ISERROR(ListForDummies!$I482),0,IF(ListForDummies!$I482=1,1,0))</f>
        <v>0</v>
      </c>
      <c r="J482" s="27">
        <f>IF(ListForDummies!$G482="Lending operations",IF(AND(H482=0,I482=0),1,0),0)</f>
        <v>1</v>
      </c>
      <c r="K482" s="27">
        <f>IF(ListForDummies!$J482=1,1,0)</f>
        <v>0</v>
      </c>
      <c r="L482" s="27">
        <f>IF(ListForDummies!$K482=1,1,0)</f>
        <v>0</v>
      </c>
      <c r="M482" s="27">
        <f>IF(ListForDummies!$G482="Foreign exchange",1,0)</f>
        <v>0</v>
      </c>
      <c r="N482" s="27">
        <f>IF(ListForDummies!$G482="Other",1,0)</f>
        <v>0</v>
      </c>
      <c r="O482" s="27">
        <f>IF(ListForDummies!$V482=1,1,0)</f>
        <v>0</v>
      </c>
    </row>
    <row r="483" spans="1:15" x14ac:dyDescent="0.25">
      <c r="A483" s="27" t="str">
        <f>ListForDummies!A483</f>
        <v>HU-20200407-mon-2</v>
      </c>
      <c r="B483" s="27">
        <f>ListForDummies!B483</f>
        <v>3</v>
      </c>
      <c r="C483" s="27" t="e">
        <f>ListForDummies!C483</f>
        <v>#REF!</v>
      </c>
      <c r="D483" s="29">
        <f>ListForDummies!D483</f>
        <v>43951</v>
      </c>
      <c r="E483" s="27" t="str">
        <f>ListForDummies!F483</f>
        <v>HU</v>
      </c>
      <c r="F483" s="27">
        <f>IF(ListForDummies!$G483="Interest rate",1,0)</f>
        <v>0</v>
      </c>
      <c r="G483" s="27">
        <f>IF(ListForDummies!$G483="Reserve policy",1,0)</f>
        <v>0</v>
      </c>
      <c r="H483" s="27">
        <f>IF(ISERROR(ListForDummies!$H483),0,IF(ListForDummies!$H483=1,1,0))</f>
        <v>0</v>
      </c>
      <c r="I483" s="27">
        <f>IF(ISERROR(ListForDummies!$I483),0,IF(ListForDummies!$I483=1,1,0))</f>
        <v>0</v>
      </c>
      <c r="J483" s="27">
        <f>IF(ListForDummies!$G483="Lending operations",IF(AND(H483=0,I483=0),1,0),0)</f>
        <v>0</v>
      </c>
      <c r="K483" s="27">
        <f>IF(ListForDummies!$J483=1,1,0)</f>
        <v>0</v>
      </c>
      <c r="L483" s="27">
        <f>IF(ListForDummies!$K483=1,1,0)</f>
        <v>1</v>
      </c>
      <c r="M483" s="27">
        <f>IF(ListForDummies!$G483="Foreign exchange",1,0)</f>
        <v>0</v>
      </c>
      <c r="N483" s="27">
        <f>IF(ListForDummies!$G483="Other",1,0)</f>
        <v>0</v>
      </c>
      <c r="O483" s="27">
        <f>IF(ListForDummies!$V483=1,1,0)</f>
        <v>0</v>
      </c>
    </row>
    <row r="484" spans="1:15" x14ac:dyDescent="0.25">
      <c r="A484" s="27" t="str">
        <f>ListForDummies!A484</f>
        <v>HU-20200430-mon-1</v>
      </c>
      <c r="B484" s="27">
        <f>ListForDummies!B484</f>
        <v>2</v>
      </c>
      <c r="C484" s="27" t="e">
        <f>ListForDummies!C484</f>
        <v>#REF!</v>
      </c>
      <c r="D484" s="29">
        <f>ListForDummies!D484</f>
        <v>43951</v>
      </c>
      <c r="E484" s="27" t="str">
        <f>ListForDummies!F484</f>
        <v>HU</v>
      </c>
      <c r="F484" s="27">
        <f>IF(ListForDummies!$G484="Interest rate",1,0)</f>
        <v>0</v>
      </c>
      <c r="G484" s="27">
        <f>IF(ListForDummies!$G484="Reserve policy",1,0)</f>
        <v>0</v>
      </c>
      <c r="H484" s="27">
        <f>IF(ISERROR(ListForDummies!$H484),0,IF(ListForDummies!$H484=1,1,0))</f>
        <v>0</v>
      </c>
      <c r="I484" s="27">
        <f>IF(ISERROR(ListForDummies!$I484),0,IF(ListForDummies!$I484=1,1,0))</f>
        <v>0</v>
      </c>
      <c r="J484" s="27">
        <f>IF(ListForDummies!$G484="Lending operations",IF(AND(H484=0,I484=0),1,0),0)</f>
        <v>0</v>
      </c>
      <c r="K484" s="27">
        <f>IF(ListForDummies!$J484=1,1,0)</f>
        <v>1</v>
      </c>
      <c r="L484" s="27">
        <f>IF(ListForDummies!$K484=1,1,0)</f>
        <v>0</v>
      </c>
      <c r="M484" s="27">
        <f>IF(ListForDummies!$G484="Foreign exchange",1,0)</f>
        <v>0</v>
      </c>
      <c r="N484" s="27">
        <f>IF(ListForDummies!$G484="Other",1,0)</f>
        <v>0</v>
      </c>
      <c r="O484" s="27">
        <f>IF(ListForDummies!$V484=1,1,0)</f>
        <v>0</v>
      </c>
    </row>
    <row r="485" spans="1:15" x14ac:dyDescent="0.25">
      <c r="A485" s="27" t="str">
        <f>ListForDummies!A485</f>
        <v>HU-20200324-mon-4</v>
      </c>
      <c r="B485" s="27">
        <f>ListForDummies!B485</f>
        <v>3</v>
      </c>
      <c r="C485" s="27" t="e">
        <f>ListForDummies!C485</f>
        <v>#REF!</v>
      </c>
      <c r="D485" s="29">
        <f>ListForDummies!D485</f>
        <v>43977</v>
      </c>
      <c r="E485" s="27" t="str">
        <f>ListForDummies!F485</f>
        <v>HU</v>
      </c>
      <c r="F485" s="27">
        <f>IF(ListForDummies!$G485="Interest rate",1,0)</f>
        <v>1</v>
      </c>
      <c r="G485" s="27">
        <f>IF(ListForDummies!$G485="Reserve policy",1,0)</f>
        <v>0</v>
      </c>
      <c r="H485" s="27">
        <f>IF(ISERROR(ListForDummies!$H485),0,IF(ListForDummies!$H485=1,1,0))</f>
        <v>0</v>
      </c>
      <c r="I485" s="27">
        <f>IF(ISERROR(ListForDummies!$I485),0,IF(ListForDummies!$I485=1,1,0))</f>
        <v>0</v>
      </c>
      <c r="J485" s="27">
        <f>IF(ListForDummies!$G485="Lending operations",IF(AND(H485=0,I485=0),1,0),0)</f>
        <v>0</v>
      </c>
      <c r="K485" s="27">
        <f>IF(ListForDummies!$J485=1,1,0)</f>
        <v>0</v>
      </c>
      <c r="L485" s="27">
        <f>IF(ListForDummies!$K485=1,1,0)</f>
        <v>0</v>
      </c>
      <c r="M485" s="27">
        <f>IF(ListForDummies!$G485="Foreign exchange",1,0)</f>
        <v>0</v>
      </c>
      <c r="N485" s="27">
        <f>IF(ListForDummies!$G485="Other",1,0)</f>
        <v>0</v>
      </c>
      <c r="O485" s="27">
        <f>IF(ListForDummies!$V485=1,1,0)</f>
        <v>0</v>
      </c>
    </row>
    <row r="486" spans="1:15" x14ac:dyDescent="0.25">
      <c r="A486" s="27" t="str">
        <f>ListForDummies!A486</f>
        <v>HU-20200324-mon-4</v>
      </c>
      <c r="B486" s="27">
        <f>ListForDummies!B486</f>
        <v>4</v>
      </c>
      <c r="C486" s="27" t="e">
        <f>ListForDummies!C486</f>
        <v>#REF!</v>
      </c>
      <c r="D486" s="29">
        <f>ListForDummies!D486</f>
        <v>44005</v>
      </c>
      <c r="E486" s="27" t="str">
        <f>ListForDummies!F486</f>
        <v>HU</v>
      </c>
      <c r="F486" s="27">
        <f>IF(ListForDummies!$G486="Interest rate",1,0)</f>
        <v>1</v>
      </c>
      <c r="G486" s="27">
        <f>IF(ListForDummies!$G486="Reserve policy",1,0)</f>
        <v>0</v>
      </c>
      <c r="H486" s="27">
        <f>IF(ISERROR(ListForDummies!$H486),0,IF(ListForDummies!$H486=1,1,0))</f>
        <v>0</v>
      </c>
      <c r="I486" s="27">
        <f>IF(ISERROR(ListForDummies!$I486),0,IF(ListForDummies!$I486=1,1,0))</f>
        <v>0</v>
      </c>
      <c r="J486" s="27">
        <f>IF(ListForDummies!$G486="Lending operations",IF(AND(H486=0,I486=0),1,0),0)</f>
        <v>0</v>
      </c>
      <c r="K486" s="27">
        <f>IF(ListForDummies!$J486=1,1,0)</f>
        <v>0</v>
      </c>
      <c r="L486" s="27">
        <f>IF(ListForDummies!$K486=1,1,0)</f>
        <v>0</v>
      </c>
      <c r="M486" s="27">
        <f>IF(ListForDummies!$G486="Foreign exchange",1,0)</f>
        <v>0</v>
      </c>
      <c r="N486" s="27">
        <f>IF(ListForDummies!$G486="Other",1,0)</f>
        <v>0</v>
      </c>
      <c r="O486" s="27">
        <f>IF(ListForDummies!$V486=1,1,0)</f>
        <v>0</v>
      </c>
    </row>
    <row r="487" spans="1:15" x14ac:dyDescent="0.25">
      <c r="A487" s="27" t="e">
        <f>ListForDummies!A487</f>
        <v>#REF!</v>
      </c>
      <c r="B487" s="27" t="e">
        <f>ListForDummies!B487</f>
        <v>#REF!</v>
      </c>
      <c r="C487" s="27" t="e">
        <f>ListForDummies!C487</f>
        <v>#REF!</v>
      </c>
      <c r="D487" s="29" t="e">
        <f>ListForDummies!D487</f>
        <v>#REF!</v>
      </c>
      <c r="E487" s="27" t="e">
        <f>ListForDummies!F487</f>
        <v>#REF!</v>
      </c>
      <c r="F487" s="27" t="e">
        <f>IF(ListForDummies!$G487="Interest rate",1,0)</f>
        <v>#REF!</v>
      </c>
      <c r="G487" s="27" t="e">
        <f>IF(ListForDummies!$G487="Reserve policy",1,0)</f>
        <v>#REF!</v>
      </c>
      <c r="H487" s="27">
        <f>IF(ISERROR(ListForDummies!$H487),0,IF(ListForDummies!$H487=1,1,0))</f>
        <v>0</v>
      </c>
      <c r="I487" s="27">
        <f>IF(ISERROR(ListForDummies!$I487),0,IF(ListForDummies!$I487=1,1,0))</f>
        <v>0</v>
      </c>
      <c r="J487" s="27" t="e">
        <f>IF(ListForDummies!$G487="Lending operations",IF(AND(H487=0,I487=0),1,0),0)</f>
        <v>#REF!</v>
      </c>
      <c r="K487" s="27">
        <f>IF(ListForDummies!$J487=1,1,0)</f>
        <v>0</v>
      </c>
      <c r="L487" s="27">
        <f>IF(ListForDummies!$K487=1,1,0)</f>
        <v>0</v>
      </c>
      <c r="M487" s="27" t="e">
        <f>IF(ListForDummies!$G487="Foreign exchange",1,0)</f>
        <v>#REF!</v>
      </c>
      <c r="N487" s="27" t="e">
        <f>IF(ListForDummies!$G487="Other",1,0)</f>
        <v>#REF!</v>
      </c>
      <c r="O487" s="27" t="e">
        <f>IF(ListForDummies!$V487=1,1,0)</f>
        <v>#REF!</v>
      </c>
    </row>
    <row r="488" spans="1:15" x14ac:dyDescent="0.25">
      <c r="A488" s="27" t="str">
        <f>ListForDummies!A488</f>
        <v>HU-20200407-mon-3</v>
      </c>
      <c r="B488" s="27">
        <f>ListForDummies!B488</f>
        <v>2</v>
      </c>
      <c r="C488" s="27" t="e">
        <f>ListForDummies!C488</f>
        <v>#REF!</v>
      </c>
      <c r="D488" s="29">
        <f>ListForDummies!D488</f>
        <v>44014</v>
      </c>
      <c r="E488" s="27" t="str">
        <f>ListForDummies!F488</f>
        <v>HU</v>
      </c>
      <c r="F488" s="27">
        <f>IF(ListForDummies!$G488="Interest rate",1,0)</f>
        <v>0</v>
      </c>
      <c r="G488" s="27">
        <f>IF(ListForDummies!$G488="Reserve policy",1,0)</f>
        <v>0</v>
      </c>
      <c r="H488" s="27">
        <f>IF(ISERROR(ListForDummies!$H488),0,IF(ListForDummies!$H488=1,1,0))</f>
        <v>0</v>
      </c>
      <c r="I488" s="27">
        <f>IF(ISERROR(ListForDummies!$I488),0,IF(ListForDummies!$I488=1,1,0))</f>
        <v>0</v>
      </c>
      <c r="J488" s="27">
        <f>IF(ListForDummies!$G488="Lending operations",IF(AND(H488=0,I488=0),1,0),0)</f>
        <v>1</v>
      </c>
      <c r="K488" s="27">
        <f>IF(ListForDummies!$J488=1,1,0)</f>
        <v>0</v>
      </c>
      <c r="L488" s="27">
        <f>IF(ListForDummies!$K488=1,1,0)</f>
        <v>0</v>
      </c>
      <c r="M488" s="27">
        <f>IF(ListForDummies!$G488="Foreign exchange",1,0)</f>
        <v>0</v>
      </c>
      <c r="N488" s="27">
        <f>IF(ListForDummies!$G488="Other",1,0)</f>
        <v>0</v>
      </c>
      <c r="O488" s="27">
        <f>IF(ListForDummies!$V488=1,1,0)</f>
        <v>0</v>
      </c>
    </row>
    <row r="489" spans="1:15" x14ac:dyDescent="0.25">
      <c r="A489" s="27" t="str">
        <f>ListForDummies!A489</f>
        <v>HU-20200407-mon-2</v>
      </c>
      <c r="B489" s="27">
        <f>ListForDummies!B489</f>
        <v>4</v>
      </c>
      <c r="C489" s="27" t="e">
        <f>ListForDummies!C489</f>
        <v>#REF!</v>
      </c>
      <c r="D489" s="29">
        <f>ListForDummies!D489</f>
        <v>44033</v>
      </c>
      <c r="E489" s="27" t="str">
        <f>ListForDummies!F489</f>
        <v>HU</v>
      </c>
      <c r="F489" s="27">
        <f>IF(ListForDummies!$G489="Interest rate",1,0)</f>
        <v>0</v>
      </c>
      <c r="G489" s="27">
        <f>IF(ListForDummies!$G489="Reserve policy",1,0)</f>
        <v>0</v>
      </c>
      <c r="H489" s="27">
        <f>IF(ISERROR(ListForDummies!$H489),0,IF(ListForDummies!$H489=1,1,0))</f>
        <v>0</v>
      </c>
      <c r="I489" s="27">
        <f>IF(ISERROR(ListForDummies!$I489),0,IF(ListForDummies!$I489=1,1,0))</f>
        <v>0</v>
      </c>
      <c r="J489" s="27">
        <f>IF(ListForDummies!$G489="Lending operations",IF(AND(H489=0,I489=0),1,0),0)</f>
        <v>0</v>
      </c>
      <c r="K489" s="27">
        <f>IF(ListForDummies!$J489=1,1,0)</f>
        <v>0</v>
      </c>
      <c r="L489" s="27">
        <f>IF(ListForDummies!$K489=1,1,0)</f>
        <v>1</v>
      </c>
      <c r="M489" s="27">
        <f>IF(ListForDummies!$G489="Foreign exchange",1,0)</f>
        <v>0</v>
      </c>
      <c r="N489" s="27">
        <f>IF(ListForDummies!$G489="Other",1,0)</f>
        <v>0</v>
      </c>
      <c r="O489" s="27">
        <f>IF(ListForDummies!$V489=1,1,0)</f>
        <v>0</v>
      </c>
    </row>
    <row r="490" spans="1:15" x14ac:dyDescent="0.25">
      <c r="A490" s="27" t="str">
        <f>ListForDummies!A490</f>
        <v>HU-20200324-mon-4</v>
      </c>
      <c r="B490" s="27">
        <f>ListForDummies!B490</f>
        <v>5</v>
      </c>
      <c r="C490" s="27" t="e">
        <f>ListForDummies!C490</f>
        <v>#REF!</v>
      </c>
      <c r="D490" s="29">
        <f>ListForDummies!D490</f>
        <v>44033</v>
      </c>
      <c r="E490" s="27" t="str">
        <f>ListForDummies!F490</f>
        <v>HU</v>
      </c>
      <c r="F490" s="27">
        <f>IF(ListForDummies!$G490="Interest rate",1,0)</f>
        <v>1</v>
      </c>
      <c r="G490" s="27">
        <f>IF(ListForDummies!$G490="Reserve policy",1,0)</f>
        <v>0</v>
      </c>
      <c r="H490" s="27">
        <f>IF(ISERROR(ListForDummies!$H490),0,IF(ListForDummies!$H490=1,1,0))</f>
        <v>0</v>
      </c>
      <c r="I490" s="27">
        <f>IF(ISERROR(ListForDummies!$I490),0,IF(ListForDummies!$I490=1,1,0))</f>
        <v>0</v>
      </c>
      <c r="J490" s="27">
        <f>IF(ListForDummies!$G490="Lending operations",IF(AND(H490=0,I490=0),1,0),0)</f>
        <v>0</v>
      </c>
      <c r="K490" s="27">
        <f>IF(ListForDummies!$J490=1,1,0)</f>
        <v>0</v>
      </c>
      <c r="L490" s="27">
        <f>IF(ListForDummies!$K490=1,1,0)</f>
        <v>0</v>
      </c>
      <c r="M490" s="27">
        <f>IF(ListForDummies!$G490="Foreign exchange",1,0)</f>
        <v>0</v>
      </c>
      <c r="N490" s="27">
        <f>IF(ListForDummies!$G490="Other",1,0)</f>
        <v>0</v>
      </c>
      <c r="O490" s="27">
        <f>IF(ListForDummies!$V490=1,1,0)</f>
        <v>0</v>
      </c>
    </row>
    <row r="491" spans="1:15" x14ac:dyDescent="0.25">
      <c r="A491" s="27" t="str">
        <f>ListForDummies!A491</f>
        <v>HU-20200723-mon-1</v>
      </c>
      <c r="B491" s="27">
        <f>ListForDummies!B491</f>
        <v>2</v>
      </c>
      <c r="C491" s="27" t="e">
        <f>ListForDummies!C491</f>
        <v>#REF!</v>
      </c>
      <c r="D491" s="29">
        <f>ListForDummies!D491</f>
        <v>44035</v>
      </c>
      <c r="E491" s="27" t="str">
        <f>ListForDummies!F491</f>
        <v>HU</v>
      </c>
      <c r="F491" s="27">
        <f>IF(ListForDummies!$G491="Interest rate",1,0)</f>
        <v>0</v>
      </c>
      <c r="G491" s="27">
        <f>IF(ListForDummies!$G491="Reserve policy",1,0)</f>
        <v>0</v>
      </c>
      <c r="H491" s="27">
        <f>IF(ISERROR(ListForDummies!$H491),0,IF(ListForDummies!$H491=1,1,0))</f>
        <v>0</v>
      </c>
      <c r="I491" s="27">
        <f>IF(ISERROR(ListForDummies!$I491),0,IF(ListForDummies!$I491=1,1,0))</f>
        <v>0</v>
      </c>
      <c r="J491" s="27">
        <f>IF(ListForDummies!$G491="Lending operations",IF(AND(H491=0,I491=0),1,0),0)</f>
        <v>0</v>
      </c>
      <c r="K491" s="27">
        <f>IF(ListForDummies!$J491=1,1,0)</f>
        <v>0</v>
      </c>
      <c r="L491" s="27">
        <f>IF(ListForDummies!$K491=1,1,0)</f>
        <v>0</v>
      </c>
      <c r="M491" s="27">
        <f>IF(ListForDummies!$G491="Foreign exchange",1,0)</f>
        <v>1</v>
      </c>
      <c r="N491" s="27">
        <f>IF(ListForDummies!$G491="Other",1,0)</f>
        <v>0</v>
      </c>
      <c r="O491" s="27">
        <f>IF(ListForDummies!$V491=1,1,0)</f>
        <v>0</v>
      </c>
    </row>
    <row r="492" spans="1:15" x14ac:dyDescent="0.25">
      <c r="A492" s="27" t="str">
        <f>ListForDummies!A492</f>
        <v>HU-20200407-mon-2</v>
      </c>
      <c r="B492" s="27">
        <f>ListForDummies!B492</f>
        <v>5</v>
      </c>
      <c r="C492" s="27" t="e">
        <f>ListForDummies!C492</f>
        <v>#REF!</v>
      </c>
      <c r="D492" s="29">
        <f>ListForDummies!D492</f>
        <v>44068</v>
      </c>
      <c r="E492" s="27" t="str">
        <f>ListForDummies!F492</f>
        <v>HU</v>
      </c>
      <c r="F492" s="27">
        <f>IF(ListForDummies!$G492="Interest rate",1,0)</f>
        <v>0</v>
      </c>
      <c r="G492" s="27">
        <f>IF(ListForDummies!$G492="Reserve policy",1,0)</f>
        <v>0</v>
      </c>
      <c r="H492" s="27">
        <f>IF(ISERROR(ListForDummies!$H492),0,IF(ListForDummies!$H492=1,1,0))</f>
        <v>0</v>
      </c>
      <c r="I492" s="27">
        <f>IF(ISERROR(ListForDummies!$I492),0,IF(ListForDummies!$I492=1,1,0))</f>
        <v>0</v>
      </c>
      <c r="J492" s="27">
        <f>IF(ListForDummies!$G492="Lending operations",IF(AND(H492=0,I492=0),1,0),0)</f>
        <v>0</v>
      </c>
      <c r="K492" s="27">
        <f>IF(ListForDummies!$J492=1,1,0)</f>
        <v>0</v>
      </c>
      <c r="L492" s="27">
        <f>IF(ListForDummies!$K492=1,1,0)</f>
        <v>1</v>
      </c>
      <c r="M492" s="27">
        <f>IF(ListForDummies!$G492="Foreign exchange",1,0)</f>
        <v>0</v>
      </c>
      <c r="N492" s="27">
        <f>IF(ListForDummies!$G492="Other",1,0)</f>
        <v>0</v>
      </c>
      <c r="O492" s="27">
        <f>IF(ListForDummies!$V492=1,1,0)</f>
        <v>0</v>
      </c>
    </row>
    <row r="493" spans="1:15" x14ac:dyDescent="0.25">
      <c r="A493" s="27" t="str">
        <f>ListForDummies!A493</f>
        <v>HU-20200324-mon-4</v>
      </c>
      <c r="B493" s="27">
        <f>ListForDummies!B493</f>
        <v>6</v>
      </c>
      <c r="C493" s="27" t="e">
        <f>ListForDummies!C493</f>
        <v>#REF!</v>
      </c>
      <c r="D493" s="29">
        <f>ListForDummies!D493</f>
        <v>44068</v>
      </c>
      <c r="E493" s="27" t="str">
        <f>ListForDummies!F493</f>
        <v>HU</v>
      </c>
      <c r="F493" s="27">
        <f>IF(ListForDummies!$G493="Interest rate",1,0)</f>
        <v>1</v>
      </c>
      <c r="G493" s="27">
        <f>IF(ListForDummies!$G493="Reserve policy",1,0)</f>
        <v>0</v>
      </c>
      <c r="H493" s="27">
        <f>IF(ISERROR(ListForDummies!$H493),0,IF(ListForDummies!$H493=1,1,0))</f>
        <v>0</v>
      </c>
      <c r="I493" s="27">
        <f>IF(ISERROR(ListForDummies!$I493),0,IF(ListForDummies!$I493=1,1,0))</f>
        <v>0</v>
      </c>
      <c r="J493" s="27">
        <f>IF(ListForDummies!$G493="Lending operations",IF(AND(H493=0,I493=0),1,0),0)</f>
        <v>0</v>
      </c>
      <c r="K493" s="27">
        <f>IF(ListForDummies!$J493=1,1,0)</f>
        <v>0</v>
      </c>
      <c r="L493" s="27">
        <f>IF(ListForDummies!$K493=1,1,0)</f>
        <v>0</v>
      </c>
      <c r="M493" s="27">
        <f>IF(ListForDummies!$G493="Foreign exchange",1,0)</f>
        <v>0</v>
      </c>
      <c r="N493" s="27">
        <f>IF(ListForDummies!$G493="Other",1,0)</f>
        <v>0</v>
      </c>
      <c r="O493" s="27">
        <f>IF(ListForDummies!$V493=1,1,0)</f>
        <v>0</v>
      </c>
    </row>
    <row r="494" spans="1:15" x14ac:dyDescent="0.25">
      <c r="A494" s="27" t="str">
        <f>ListForDummies!A494</f>
        <v>HU-20200324-mon-2</v>
      </c>
      <c r="B494" s="27">
        <f>ListForDummies!B494</f>
        <v>4</v>
      </c>
      <c r="C494" s="27" t="e">
        <f>ListForDummies!C494</f>
        <v>#REF!</v>
      </c>
      <c r="D494" s="29">
        <f>ListForDummies!D494</f>
        <v>44082</v>
      </c>
      <c r="E494" s="27" t="str">
        <f>ListForDummies!F494</f>
        <v>HU</v>
      </c>
      <c r="F494" s="27">
        <f>IF(ListForDummies!$G494="Interest rate",1,0)</f>
        <v>0</v>
      </c>
      <c r="G494" s="27">
        <f>IF(ListForDummies!$G494="Reserve policy",1,0)</f>
        <v>0</v>
      </c>
      <c r="H494" s="27">
        <f>IF(ISERROR(ListForDummies!$H494),0,IF(ListForDummies!$H494=1,1,0))</f>
        <v>0</v>
      </c>
      <c r="I494" s="27">
        <f>IF(ISERROR(ListForDummies!$I494),0,IF(ListForDummies!$I494=1,1,0))</f>
        <v>0</v>
      </c>
      <c r="J494" s="27">
        <f>IF(ListForDummies!$G494="Lending operations",IF(AND(H494=0,I494=0),1,0),0)</f>
        <v>1</v>
      </c>
      <c r="K494" s="27">
        <f>IF(ListForDummies!$J494=1,1,0)</f>
        <v>0</v>
      </c>
      <c r="L494" s="27">
        <f>IF(ListForDummies!$K494=1,1,0)</f>
        <v>0</v>
      </c>
      <c r="M494" s="27">
        <f>IF(ListForDummies!$G494="Foreign exchange",1,0)</f>
        <v>0</v>
      </c>
      <c r="N494" s="27">
        <f>IF(ListForDummies!$G494="Other",1,0)</f>
        <v>0</v>
      </c>
      <c r="O494" s="27">
        <f>IF(ListForDummies!$V494=1,1,0)</f>
        <v>1</v>
      </c>
    </row>
    <row r="495" spans="1:15" x14ac:dyDescent="0.25">
      <c r="A495" s="27" t="str">
        <f>ListForDummies!A495</f>
        <v>HU-20200324-mon-3</v>
      </c>
      <c r="B495" s="27">
        <f>ListForDummies!B495</f>
        <v>2</v>
      </c>
      <c r="C495" s="27" t="e">
        <f>ListForDummies!C495</f>
        <v>#REF!</v>
      </c>
      <c r="D495" s="29">
        <f>ListForDummies!D495</f>
        <v>44082</v>
      </c>
      <c r="E495" s="27" t="str">
        <f>ListForDummies!F495</f>
        <v>HU</v>
      </c>
      <c r="F495" s="27">
        <f>IF(ListForDummies!$G495="Interest rate",1,0)</f>
        <v>0</v>
      </c>
      <c r="G495" s="27">
        <f>IF(ListForDummies!$G495="Reserve policy",1,0)</f>
        <v>1</v>
      </c>
      <c r="H495" s="27">
        <f>IF(ISERROR(ListForDummies!$H495),0,IF(ListForDummies!$H495=1,1,0))</f>
        <v>0</v>
      </c>
      <c r="I495" s="27">
        <f>IF(ISERROR(ListForDummies!$I495),0,IF(ListForDummies!$I495=1,1,0))</f>
        <v>0</v>
      </c>
      <c r="J495" s="27">
        <f>IF(ListForDummies!$G495="Lending operations",IF(AND(H495=0,I495=0),1,0),0)</f>
        <v>0</v>
      </c>
      <c r="K495" s="27">
        <f>IF(ListForDummies!$J495=1,1,0)</f>
        <v>0</v>
      </c>
      <c r="L495" s="27">
        <f>IF(ListForDummies!$K495=1,1,0)</f>
        <v>0</v>
      </c>
      <c r="M495" s="27">
        <f>IF(ListForDummies!$G495="Foreign exchange",1,0)</f>
        <v>0</v>
      </c>
      <c r="N495" s="27">
        <f>IF(ListForDummies!$G495="Other",1,0)</f>
        <v>0</v>
      </c>
      <c r="O495" s="27">
        <f>IF(ListForDummies!$V495=1,1,0)</f>
        <v>1</v>
      </c>
    </row>
    <row r="496" spans="1:15" x14ac:dyDescent="0.25">
      <c r="A496" s="27" t="str">
        <f>ListForDummies!A496</f>
        <v>HU-20200908-mon-1</v>
      </c>
      <c r="B496" s="27">
        <f>ListForDummies!B496</f>
        <v>1</v>
      </c>
      <c r="C496" s="27" t="e">
        <f>ListForDummies!C496</f>
        <v>#REF!</v>
      </c>
      <c r="D496" s="29">
        <f>ListForDummies!D496</f>
        <v>44082</v>
      </c>
      <c r="E496" s="27" t="str">
        <f>ListForDummies!F496</f>
        <v>HU</v>
      </c>
      <c r="F496" s="27">
        <f>IF(ListForDummies!$G496="Interest rate",1,0)</f>
        <v>0</v>
      </c>
      <c r="G496" s="27">
        <f>IF(ListForDummies!$G496="Reserve policy",1,0)</f>
        <v>0</v>
      </c>
      <c r="H496" s="27">
        <f>IF(ISERROR(ListForDummies!$H496),0,IF(ListForDummies!$H496=1,1,0))</f>
        <v>0</v>
      </c>
      <c r="I496" s="27">
        <f>IF(ISERROR(ListForDummies!$I496),0,IF(ListForDummies!$I496=1,1,0))</f>
        <v>0</v>
      </c>
      <c r="J496" s="27">
        <f>IF(ListForDummies!$G496="Lending operations",IF(AND(H496=0,I496=0),1,0),0)</f>
        <v>0</v>
      </c>
      <c r="K496" s="27">
        <f>IF(ListForDummies!$J496=1,1,0)</f>
        <v>0</v>
      </c>
      <c r="L496" s="27">
        <f>IF(ListForDummies!$K496=1,1,0)</f>
        <v>0</v>
      </c>
      <c r="M496" s="27">
        <f>IF(ListForDummies!$G496="Foreign exchange",1,0)</f>
        <v>1</v>
      </c>
      <c r="N496" s="27">
        <f>IF(ListForDummies!$G496="Other",1,0)</f>
        <v>0</v>
      </c>
      <c r="O496" s="27">
        <f>IF(ListForDummies!$V496=1,1,0)</f>
        <v>0</v>
      </c>
    </row>
    <row r="497" spans="1:15" x14ac:dyDescent="0.25">
      <c r="A497" s="27" t="str">
        <f>ListForDummies!A497</f>
        <v>HU-20200908-mon-2</v>
      </c>
      <c r="B497" s="27">
        <f>ListForDummies!B497</f>
        <v>1</v>
      </c>
      <c r="C497" s="27" t="e">
        <f>ListForDummies!C497</f>
        <v>#REF!</v>
      </c>
      <c r="D497" s="29">
        <f>ListForDummies!D497</f>
        <v>44082</v>
      </c>
      <c r="E497" s="27" t="str">
        <f>ListForDummies!F497</f>
        <v>HU</v>
      </c>
      <c r="F497" s="27">
        <f>IF(ListForDummies!$G497="Interest rate",1,0)</f>
        <v>0</v>
      </c>
      <c r="G497" s="27">
        <f>IF(ListForDummies!$G497="Reserve policy",1,0)</f>
        <v>1</v>
      </c>
      <c r="H497" s="27">
        <f>IF(ISERROR(ListForDummies!$H497),0,IF(ListForDummies!$H497=1,1,0))</f>
        <v>0</v>
      </c>
      <c r="I497" s="27">
        <f>IF(ISERROR(ListForDummies!$I497),0,IF(ListForDummies!$I497=1,1,0))</f>
        <v>0</v>
      </c>
      <c r="J497" s="27">
        <f>IF(ListForDummies!$G497="Lending operations",IF(AND(H497=0,I497=0),1,0),0)</f>
        <v>0</v>
      </c>
      <c r="K497" s="27">
        <f>IF(ListForDummies!$J497=1,1,0)</f>
        <v>0</v>
      </c>
      <c r="L497" s="27">
        <f>IF(ListForDummies!$K497=1,1,0)</f>
        <v>0</v>
      </c>
      <c r="M497" s="27">
        <f>IF(ListForDummies!$G497="Foreign exchange",1,0)</f>
        <v>0</v>
      </c>
      <c r="N497" s="27">
        <f>IF(ListForDummies!$G497="Other",1,0)</f>
        <v>0</v>
      </c>
      <c r="O497" s="27">
        <f>IF(ListForDummies!$V497=1,1,0)</f>
        <v>0</v>
      </c>
    </row>
    <row r="498" spans="1:15" x14ac:dyDescent="0.25">
      <c r="A498" s="27" t="str">
        <f>ListForDummies!A498</f>
        <v>HU-20200430-mon-1</v>
      </c>
      <c r="B498" s="27">
        <f>ListForDummies!B498</f>
        <v>3</v>
      </c>
      <c r="C498" s="27" t="e">
        <f>ListForDummies!C498</f>
        <v>#REF!</v>
      </c>
      <c r="D498" s="29">
        <f>ListForDummies!D498</f>
        <v>44096</v>
      </c>
      <c r="E498" s="27" t="str">
        <f>ListForDummies!F498</f>
        <v>HU</v>
      </c>
      <c r="F498" s="27">
        <f>IF(ListForDummies!$G498="Interest rate",1,0)</f>
        <v>0</v>
      </c>
      <c r="G498" s="27">
        <f>IF(ListForDummies!$G498="Reserve policy",1,0)</f>
        <v>0</v>
      </c>
      <c r="H498" s="27">
        <f>IF(ISERROR(ListForDummies!$H498),0,IF(ListForDummies!$H498=1,1,0))</f>
        <v>0</v>
      </c>
      <c r="I498" s="27">
        <f>IF(ISERROR(ListForDummies!$I498),0,IF(ListForDummies!$I498=1,1,0))</f>
        <v>0</v>
      </c>
      <c r="J498" s="27">
        <f>IF(ListForDummies!$G498="Lending operations",IF(AND(H498=0,I498=0),1,0),0)</f>
        <v>0</v>
      </c>
      <c r="K498" s="27">
        <f>IF(ListForDummies!$J498=1,1,0)</f>
        <v>1</v>
      </c>
      <c r="L498" s="27">
        <f>IF(ListForDummies!$K498=1,1,0)</f>
        <v>0</v>
      </c>
      <c r="M498" s="27">
        <f>IF(ListForDummies!$G498="Foreign exchange",1,0)</f>
        <v>0</v>
      </c>
      <c r="N498" s="27">
        <f>IF(ListForDummies!$G498="Other",1,0)</f>
        <v>0</v>
      </c>
      <c r="O498" s="27">
        <f>IF(ListForDummies!$V498=1,1,0)</f>
        <v>0</v>
      </c>
    </row>
    <row r="499" spans="1:15" x14ac:dyDescent="0.25">
      <c r="A499" s="27" t="str">
        <f>ListForDummies!A499</f>
        <v>HU-20200324-mon-4</v>
      </c>
      <c r="B499" s="27">
        <f>ListForDummies!B499</f>
        <v>7</v>
      </c>
      <c r="C499" s="27" t="e">
        <f>ListForDummies!C499</f>
        <v>#REF!</v>
      </c>
      <c r="D499" s="29">
        <f>ListForDummies!D499</f>
        <v>44096</v>
      </c>
      <c r="E499" s="27" t="str">
        <f>ListForDummies!F499</f>
        <v>HU</v>
      </c>
      <c r="F499" s="27">
        <f>IF(ListForDummies!$G499="Interest rate",1,0)</f>
        <v>1</v>
      </c>
      <c r="G499" s="27">
        <f>IF(ListForDummies!$G499="Reserve policy",1,0)</f>
        <v>0</v>
      </c>
      <c r="H499" s="27">
        <f>IF(ISERROR(ListForDummies!$H499),0,IF(ListForDummies!$H499=1,1,0))</f>
        <v>0</v>
      </c>
      <c r="I499" s="27">
        <f>IF(ISERROR(ListForDummies!$I499),0,IF(ListForDummies!$I499=1,1,0))</f>
        <v>0</v>
      </c>
      <c r="J499" s="27">
        <f>IF(ListForDummies!$G499="Lending operations",IF(AND(H499=0,I499=0),1,0),0)</f>
        <v>0</v>
      </c>
      <c r="K499" s="27">
        <f>IF(ListForDummies!$J499=1,1,0)</f>
        <v>0</v>
      </c>
      <c r="L499" s="27">
        <f>IF(ListForDummies!$K499=1,1,0)</f>
        <v>0</v>
      </c>
      <c r="M499" s="27">
        <f>IF(ListForDummies!$G499="Foreign exchange",1,0)</f>
        <v>0</v>
      </c>
      <c r="N499" s="27">
        <f>IF(ListForDummies!$G499="Other",1,0)</f>
        <v>0</v>
      </c>
      <c r="O499" s="27">
        <f>IF(ListForDummies!$V499=1,1,0)</f>
        <v>0</v>
      </c>
    </row>
    <row r="500" spans="1:15" x14ac:dyDescent="0.25">
      <c r="A500" s="27" t="str">
        <f>ListForDummies!A500</f>
        <v>HU-20200407-mon-2</v>
      </c>
      <c r="B500" s="27">
        <f>ListForDummies!B500</f>
        <v>6</v>
      </c>
      <c r="C500" s="27" t="e">
        <f>ListForDummies!C500</f>
        <v>#REF!</v>
      </c>
      <c r="D500" s="29">
        <f>ListForDummies!D500</f>
        <v>44110</v>
      </c>
      <c r="E500" s="27" t="str">
        <f>ListForDummies!F500</f>
        <v>HU</v>
      </c>
      <c r="F500" s="27">
        <f>IF(ListForDummies!$G500="Interest rate",1,0)</f>
        <v>0</v>
      </c>
      <c r="G500" s="27">
        <f>IF(ListForDummies!$G500="Reserve policy",1,0)</f>
        <v>0</v>
      </c>
      <c r="H500" s="27">
        <f>IF(ISERROR(ListForDummies!$H500),0,IF(ListForDummies!$H500=1,1,0))</f>
        <v>0</v>
      </c>
      <c r="I500" s="27">
        <f>IF(ISERROR(ListForDummies!$I500),0,IF(ListForDummies!$I500=1,1,0))</f>
        <v>0</v>
      </c>
      <c r="J500" s="27">
        <f>IF(ListForDummies!$G500="Lending operations",IF(AND(H500=0,I500=0),1,0),0)</f>
        <v>0</v>
      </c>
      <c r="K500" s="27">
        <f>IF(ListForDummies!$J500=1,1,0)</f>
        <v>0</v>
      </c>
      <c r="L500" s="27">
        <f>IF(ListForDummies!$K500=1,1,0)</f>
        <v>1</v>
      </c>
      <c r="M500" s="27">
        <f>IF(ListForDummies!$G500="Foreign exchange",1,0)</f>
        <v>0</v>
      </c>
      <c r="N500" s="27">
        <f>IF(ListForDummies!$G500="Other",1,0)</f>
        <v>0</v>
      </c>
      <c r="O500" s="27">
        <f>IF(ListForDummies!$V500=1,1,0)</f>
        <v>0</v>
      </c>
    </row>
    <row r="501" spans="1:15" x14ac:dyDescent="0.25">
      <c r="A501" s="27" t="str">
        <f>ListForDummies!A501</f>
        <v>HU-20200324-mon-4</v>
      </c>
      <c r="B501" s="27">
        <f>ListForDummies!B501</f>
        <v>8</v>
      </c>
      <c r="C501" s="27" t="e">
        <f>ListForDummies!C501</f>
        <v>#REF!</v>
      </c>
      <c r="D501" s="29">
        <f>ListForDummies!D501</f>
        <v>44124</v>
      </c>
      <c r="E501" s="27" t="str">
        <f>ListForDummies!F501</f>
        <v>HU</v>
      </c>
      <c r="F501" s="27">
        <f>IF(ListForDummies!$G501="Interest rate",1,0)</f>
        <v>1</v>
      </c>
      <c r="G501" s="27">
        <f>IF(ListForDummies!$G501="Reserve policy",1,0)</f>
        <v>0</v>
      </c>
      <c r="H501" s="27">
        <f>IF(ISERROR(ListForDummies!$H501),0,IF(ListForDummies!$H501=1,1,0))</f>
        <v>0</v>
      </c>
      <c r="I501" s="27">
        <f>IF(ISERROR(ListForDummies!$I501),0,IF(ListForDummies!$I501=1,1,0))</f>
        <v>0</v>
      </c>
      <c r="J501" s="27">
        <f>IF(ListForDummies!$G501="Lending operations",IF(AND(H501=0,I501=0),1,0),0)</f>
        <v>0</v>
      </c>
      <c r="K501" s="27">
        <f>IF(ListForDummies!$J501=1,1,0)</f>
        <v>0</v>
      </c>
      <c r="L501" s="27">
        <f>IF(ListForDummies!$K501=1,1,0)</f>
        <v>0</v>
      </c>
      <c r="M501" s="27">
        <f>IF(ListForDummies!$G501="Foreign exchange",1,0)</f>
        <v>0</v>
      </c>
      <c r="N501" s="27">
        <f>IF(ListForDummies!$G501="Other",1,0)</f>
        <v>0</v>
      </c>
      <c r="O501" s="27">
        <f>IF(ListForDummies!$V501=1,1,0)</f>
        <v>0</v>
      </c>
    </row>
    <row r="502" spans="1:15" x14ac:dyDescent="0.25">
      <c r="A502" s="27" t="str">
        <f>ListForDummies!A502</f>
        <v>HU-20200324-mon-4</v>
      </c>
      <c r="B502" s="27">
        <f>ListForDummies!B502</f>
        <v>9</v>
      </c>
      <c r="C502" s="27" t="e">
        <f>ListForDummies!C502</f>
        <v>#REF!</v>
      </c>
      <c r="D502" s="29">
        <f>ListForDummies!D502</f>
        <v>44152</v>
      </c>
      <c r="E502" s="27" t="str">
        <f>ListForDummies!F502</f>
        <v>HU</v>
      </c>
      <c r="F502" s="27">
        <f>IF(ListForDummies!$G502="Interest rate",1,0)</f>
        <v>1</v>
      </c>
      <c r="G502" s="27">
        <f>IF(ListForDummies!$G502="Reserve policy",1,0)</f>
        <v>0</v>
      </c>
      <c r="H502" s="27">
        <f>IF(ISERROR(ListForDummies!$H502),0,IF(ListForDummies!$H502=1,1,0))</f>
        <v>0</v>
      </c>
      <c r="I502" s="27">
        <f>IF(ISERROR(ListForDummies!$I502),0,IF(ListForDummies!$I502=1,1,0))</f>
        <v>0</v>
      </c>
      <c r="J502" s="27">
        <f>IF(ListForDummies!$G502="Lending operations",IF(AND(H502=0,I502=0),1,0),0)</f>
        <v>0</v>
      </c>
      <c r="K502" s="27">
        <f>IF(ListForDummies!$J502=1,1,0)</f>
        <v>0</v>
      </c>
      <c r="L502" s="27">
        <f>IF(ListForDummies!$K502=1,1,0)</f>
        <v>0</v>
      </c>
      <c r="M502" s="27">
        <f>IF(ListForDummies!$G502="Foreign exchange",1,0)</f>
        <v>0</v>
      </c>
      <c r="N502" s="27">
        <f>IF(ListForDummies!$G502="Other",1,0)</f>
        <v>0</v>
      </c>
      <c r="O502" s="27">
        <f>IF(ListForDummies!$V502=1,1,0)</f>
        <v>0</v>
      </c>
    </row>
    <row r="503" spans="1:15" x14ac:dyDescent="0.25">
      <c r="A503" s="27" t="str">
        <f>ListForDummies!A503</f>
        <v>HU-20200407-mon-3</v>
      </c>
      <c r="B503" s="27">
        <f>ListForDummies!B503</f>
        <v>3</v>
      </c>
      <c r="C503" s="27" t="e">
        <f>ListForDummies!C503</f>
        <v>#REF!</v>
      </c>
      <c r="D503" s="29">
        <f>ListForDummies!D503</f>
        <v>44152</v>
      </c>
      <c r="E503" s="27" t="str">
        <f>ListForDummies!F503</f>
        <v>HU</v>
      </c>
      <c r="F503" s="27">
        <f>IF(ListForDummies!$G503="Interest rate",1,0)</f>
        <v>0</v>
      </c>
      <c r="G503" s="27">
        <f>IF(ListForDummies!$G503="Reserve policy",1,0)</f>
        <v>0</v>
      </c>
      <c r="H503" s="27">
        <f>IF(ISERROR(ListForDummies!$H503),0,IF(ListForDummies!$H503=1,1,0))</f>
        <v>0</v>
      </c>
      <c r="I503" s="27">
        <f>IF(ISERROR(ListForDummies!$I503),0,IF(ListForDummies!$I503=1,1,0))</f>
        <v>0</v>
      </c>
      <c r="J503" s="27">
        <f>IF(ListForDummies!$G503="Lending operations",IF(AND(H503=0,I503=0),1,0),0)</f>
        <v>1</v>
      </c>
      <c r="K503" s="27">
        <f>IF(ListForDummies!$J503=1,1,0)</f>
        <v>0</v>
      </c>
      <c r="L503" s="27">
        <f>IF(ListForDummies!$K503=1,1,0)</f>
        <v>0</v>
      </c>
      <c r="M503" s="27">
        <f>IF(ListForDummies!$G503="Foreign exchange",1,0)</f>
        <v>0</v>
      </c>
      <c r="N503" s="27">
        <f>IF(ListForDummies!$G503="Other",1,0)</f>
        <v>0</v>
      </c>
      <c r="O503" s="27">
        <f>IF(ListForDummies!$V503=1,1,0)</f>
        <v>0</v>
      </c>
    </row>
    <row r="504" spans="1:15" x14ac:dyDescent="0.25">
      <c r="A504" s="27" t="str">
        <f>ListForDummies!A504</f>
        <v>HU-20200908-mon-1</v>
      </c>
      <c r="B504" s="27">
        <f>ListForDummies!B504</f>
        <v>2</v>
      </c>
      <c r="C504" s="27" t="e">
        <f>ListForDummies!C504</f>
        <v>#REF!</v>
      </c>
      <c r="D504" s="29">
        <f>ListForDummies!D504</f>
        <v>44173</v>
      </c>
      <c r="E504" s="27" t="str">
        <f>ListForDummies!F504</f>
        <v>HU</v>
      </c>
      <c r="F504" s="27">
        <f>IF(ListForDummies!$G504="Interest rate",1,0)</f>
        <v>0</v>
      </c>
      <c r="G504" s="27">
        <f>IF(ListForDummies!$G504="Reserve policy",1,0)</f>
        <v>0</v>
      </c>
      <c r="H504" s="27">
        <f>IF(ISERROR(ListForDummies!$H504),0,IF(ListForDummies!$H504=1,1,0))</f>
        <v>0</v>
      </c>
      <c r="I504" s="27">
        <f>IF(ISERROR(ListForDummies!$I504),0,IF(ListForDummies!$I504=1,1,0))</f>
        <v>0</v>
      </c>
      <c r="J504" s="27">
        <f>IF(ListForDummies!$G504="Lending operations",IF(AND(H504=0,I504=0),1,0),0)</f>
        <v>0</v>
      </c>
      <c r="K504" s="27">
        <f>IF(ListForDummies!$J504=1,1,0)</f>
        <v>0</v>
      </c>
      <c r="L504" s="27">
        <f>IF(ListForDummies!$K504=1,1,0)</f>
        <v>0</v>
      </c>
      <c r="M504" s="27">
        <f>IF(ListForDummies!$G504="Foreign exchange",1,0)</f>
        <v>1</v>
      </c>
      <c r="N504" s="27">
        <f>IF(ListForDummies!$G504="Other",1,0)</f>
        <v>0</v>
      </c>
      <c r="O504" s="27">
        <f>IF(ListForDummies!$V504=1,1,0)</f>
        <v>0</v>
      </c>
    </row>
    <row r="505" spans="1:15" x14ac:dyDescent="0.25">
      <c r="A505" s="27" t="str">
        <f>ListForDummies!A505</f>
        <v>HU-20200324-mon-4</v>
      </c>
      <c r="B505" s="27">
        <f>ListForDummies!B505</f>
        <v>10</v>
      </c>
      <c r="C505" s="27" t="e">
        <f>ListForDummies!C505</f>
        <v>#REF!</v>
      </c>
      <c r="D505" s="29">
        <f>ListForDummies!D505</f>
        <v>44180</v>
      </c>
      <c r="E505" s="27" t="str">
        <f>ListForDummies!F505</f>
        <v>HU</v>
      </c>
      <c r="F505" s="27">
        <f>IF(ListForDummies!$G505="Interest rate",1,0)</f>
        <v>1</v>
      </c>
      <c r="G505" s="27">
        <f>IF(ListForDummies!$G505="Reserve policy",1,0)</f>
        <v>0</v>
      </c>
      <c r="H505" s="27">
        <f>IF(ISERROR(ListForDummies!$H505),0,IF(ListForDummies!$H505=1,1,0))</f>
        <v>0</v>
      </c>
      <c r="I505" s="27">
        <f>IF(ISERROR(ListForDummies!$I505),0,IF(ListForDummies!$I505=1,1,0))</f>
        <v>0</v>
      </c>
      <c r="J505" s="27">
        <f>IF(ListForDummies!$G505="Lending operations",IF(AND(H505=0,I505=0),1,0),0)</f>
        <v>0</v>
      </c>
      <c r="K505" s="27">
        <f>IF(ListForDummies!$J505=1,1,0)</f>
        <v>0</v>
      </c>
      <c r="L505" s="27">
        <f>IF(ListForDummies!$K505=1,1,0)</f>
        <v>0</v>
      </c>
      <c r="M505" s="27">
        <f>IF(ListForDummies!$G505="Foreign exchange",1,0)</f>
        <v>0</v>
      </c>
      <c r="N505" s="27">
        <f>IF(ListForDummies!$G505="Other",1,0)</f>
        <v>0</v>
      </c>
      <c r="O505" s="27">
        <f>IF(ListForDummies!$V505=1,1,0)</f>
        <v>0</v>
      </c>
    </row>
    <row r="506" spans="1:15" x14ac:dyDescent="0.25">
      <c r="A506" s="27" t="str">
        <f>ListForDummies!A506</f>
        <v>HU-20200324-mon-4</v>
      </c>
      <c r="B506" s="27">
        <f>ListForDummies!B506</f>
        <v>11</v>
      </c>
      <c r="C506" s="27" t="e">
        <f>ListForDummies!C506</f>
        <v>#REF!</v>
      </c>
      <c r="D506" s="29">
        <f>ListForDummies!D506</f>
        <v>44222</v>
      </c>
      <c r="E506" s="27" t="str">
        <f>ListForDummies!F506</f>
        <v>HU</v>
      </c>
      <c r="F506" s="27">
        <f>IF(ListForDummies!$G506="Interest rate",1,0)</f>
        <v>1</v>
      </c>
      <c r="G506" s="27">
        <f>IF(ListForDummies!$G506="Reserve policy",1,0)</f>
        <v>0</v>
      </c>
      <c r="H506" s="27">
        <f>IF(ISERROR(ListForDummies!$H506),0,IF(ListForDummies!$H506=1,1,0))</f>
        <v>0</v>
      </c>
      <c r="I506" s="27">
        <f>IF(ISERROR(ListForDummies!$I506),0,IF(ListForDummies!$I506=1,1,0))</f>
        <v>0</v>
      </c>
      <c r="J506" s="27">
        <f>IF(ListForDummies!$G506="Lending operations",IF(AND(H506=0,I506=0),1,0),0)</f>
        <v>0</v>
      </c>
      <c r="K506" s="27">
        <f>IF(ListForDummies!$J506=1,1,0)</f>
        <v>0</v>
      </c>
      <c r="L506" s="27">
        <f>IF(ListForDummies!$K506=1,1,0)</f>
        <v>0</v>
      </c>
      <c r="M506" s="27">
        <f>IF(ListForDummies!$G506="Foreign exchange",1,0)</f>
        <v>0</v>
      </c>
      <c r="N506" s="27">
        <f>IF(ListForDummies!$G506="Other",1,0)</f>
        <v>0</v>
      </c>
      <c r="O506" s="27">
        <f>IF(ListForDummies!$V506=1,1,0)</f>
        <v>0</v>
      </c>
    </row>
    <row r="507" spans="1:15" x14ac:dyDescent="0.25">
      <c r="A507" s="27" t="str">
        <f>ListForDummies!A507</f>
        <v>HU-20200430-mon-1</v>
      </c>
      <c r="B507" s="27">
        <f>ListForDummies!B507</f>
        <v>4</v>
      </c>
      <c r="C507" s="27" t="e">
        <f>ListForDummies!C507</f>
        <v>#REF!</v>
      </c>
      <c r="D507" s="29">
        <f>ListForDummies!D507</f>
        <v>44222</v>
      </c>
      <c r="E507" s="27" t="str">
        <f>ListForDummies!F507</f>
        <v>HU</v>
      </c>
      <c r="F507" s="27">
        <f>IF(ListForDummies!$G507="Interest rate",1,0)</f>
        <v>0</v>
      </c>
      <c r="G507" s="27">
        <f>IF(ListForDummies!$G507="Reserve policy",1,0)</f>
        <v>0</v>
      </c>
      <c r="H507" s="27">
        <f>IF(ISERROR(ListForDummies!$H507),0,IF(ListForDummies!$H507=1,1,0))</f>
        <v>0</v>
      </c>
      <c r="I507" s="27">
        <f>IF(ISERROR(ListForDummies!$I507),0,IF(ListForDummies!$I507=1,1,0))</f>
        <v>0</v>
      </c>
      <c r="J507" s="27">
        <f>IF(ListForDummies!$G507="Lending operations",IF(AND(H507=0,I507=0),1,0),0)</f>
        <v>0</v>
      </c>
      <c r="K507" s="27">
        <f>IF(ListForDummies!$J507=1,1,0)</f>
        <v>1</v>
      </c>
      <c r="L507" s="27">
        <f>IF(ListForDummies!$K507=1,1,0)</f>
        <v>0</v>
      </c>
      <c r="M507" s="27">
        <f>IF(ListForDummies!$G507="Foreign exchange",1,0)</f>
        <v>0</v>
      </c>
      <c r="N507" s="27">
        <f>IF(ListForDummies!$G507="Other",1,0)</f>
        <v>0</v>
      </c>
      <c r="O507" s="27">
        <f>IF(ListForDummies!$V507=1,1,0)</f>
        <v>0</v>
      </c>
    </row>
    <row r="508" spans="1:15" x14ac:dyDescent="0.25">
      <c r="A508" s="27" t="str">
        <f>ListForDummies!A508</f>
        <v>HU-20200407-mon-2</v>
      </c>
      <c r="B508" s="27">
        <f>ListForDummies!B508</f>
        <v>7</v>
      </c>
      <c r="C508" s="27" t="e">
        <f>ListForDummies!C508</f>
        <v>#REF!</v>
      </c>
      <c r="D508" s="29">
        <f>ListForDummies!D508</f>
        <v>44222</v>
      </c>
      <c r="E508" s="27" t="str">
        <f>ListForDummies!F508</f>
        <v>HU</v>
      </c>
      <c r="F508" s="27">
        <f>IF(ListForDummies!$G508="Interest rate",1,0)</f>
        <v>0</v>
      </c>
      <c r="G508" s="27">
        <f>IF(ListForDummies!$G508="Reserve policy",1,0)</f>
        <v>0</v>
      </c>
      <c r="H508" s="27">
        <f>IF(ISERROR(ListForDummies!$H508),0,IF(ListForDummies!$H508=1,1,0))</f>
        <v>0</v>
      </c>
      <c r="I508" s="27">
        <f>IF(ISERROR(ListForDummies!$I508),0,IF(ListForDummies!$I508=1,1,0))</f>
        <v>0</v>
      </c>
      <c r="J508" s="27">
        <f>IF(ListForDummies!$G508="Lending operations",IF(AND(H508=0,I508=0),1,0),0)</f>
        <v>0</v>
      </c>
      <c r="K508" s="27">
        <f>IF(ListForDummies!$J508=1,1,0)</f>
        <v>0</v>
      </c>
      <c r="L508" s="27">
        <f>IF(ListForDummies!$K508=1,1,0)</f>
        <v>1</v>
      </c>
      <c r="M508" s="27">
        <f>IF(ListForDummies!$G508="Foreign exchange",1,0)</f>
        <v>0</v>
      </c>
      <c r="N508" s="27">
        <f>IF(ListForDummies!$G508="Other",1,0)</f>
        <v>0</v>
      </c>
      <c r="O508" s="27">
        <f>IF(ListForDummies!$V508=1,1,0)</f>
        <v>0</v>
      </c>
    </row>
    <row r="509" spans="1:15" x14ac:dyDescent="0.25">
      <c r="A509" s="27" t="str">
        <f>ListForDummies!A509</f>
        <v>HU-20200407-mon-2</v>
      </c>
      <c r="B509" s="27">
        <f>ListForDummies!B509</f>
        <v>8</v>
      </c>
      <c r="C509" s="27" t="e">
        <f>ListForDummies!C509</f>
        <v>#REF!</v>
      </c>
      <c r="D509" s="29">
        <f>ListForDummies!D509</f>
        <v>44250</v>
      </c>
      <c r="E509" s="27" t="str">
        <f>ListForDummies!F509</f>
        <v>HU</v>
      </c>
      <c r="F509" s="27">
        <f>IF(ListForDummies!$G509="Interest rate",1,0)</f>
        <v>0</v>
      </c>
      <c r="G509" s="27">
        <f>IF(ListForDummies!$G509="Reserve policy",1,0)</f>
        <v>0</v>
      </c>
      <c r="H509" s="27">
        <f>IF(ISERROR(ListForDummies!$H509),0,IF(ListForDummies!$H509=1,1,0))</f>
        <v>0</v>
      </c>
      <c r="I509" s="27">
        <f>IF(ISERROR(ListForDummies!$I509),0,IF(ListForDummies!$I509=1,1,0))</f>
        <v>0</v>
      </c>
      <c r="J509" s="27">
        <f>IF(ListForDummies!$G509="Lending operations",IF(AND(H509=0,I509=0),1,0),0)</f>
        <v>0</v>
      </c>
      <c r="K509" s="27">
        <f>IF(ListForDummies!$J509=1,1,0)</f>
        <v>0</v>
      </c>
      <c r="L509" s="27">
        <f>IF(ListForDummies!$K509=1,1,0)</f>
        <v>1</v>
      </c>
      <c r="M509" s="27">
        <f>IF(ListForDummies!$G509="Foreign exchange",1,0)</f>
        <v>0</v>
      </c>
      <c r="N509" s="27">
        <f>IF(ListForDummies!$G509="Other",1,0)</f>
        <v>0</v>
      </c>
      <c r="O509" s="27">
        <f>IF(ListForDummies!$V509=1,1,0)</f>
        <v>0</v>
      </c>
    </row>
    <row r="510" spans="1:15" x14ac:dyDescent="0.25">
      <c r="A510" s="27" t="str">
        <f>ListForDummies!A510</f>
        <v>HU-20200324-mon-4</v>
      </c>
      <c r="B510" s="27">
        <f>ListForDummies!B510</f>
        <v>12</v>
      </c>
      <c r="C510" s="27" t="e">
        <f>ListForDummies!C510</f>
        <v>#REF!</v>
      </c>
      <c r="D510" s="29">
        <f>ListForDummies!D510</f>
        <v>44250</v>
      </c>
      <c r="E510" s="27" t="str">
        <f>ListForDummies!F510</f>
        <v>HU</v>
      </c>
      <c r="F510" s="27">
        <f>IF(ListForDummies!$G510="Interest rate",1,0)</f>
        <v>1</v>
      </c>
      <c r="G510" s="27">
        <f>IF(ListForDummies!$G510="Reserve policy",1,0)</f>
        <v>0</v>
      </c>
      <c r="H510" s="27">
        <f>IF(ISERROR(ListForDummies!$H510),0,IF(ListForDummies!$H510=1,1,0))</f>
        <v>0</v>
      </c>
      <c r="I510" s="27">
        <f>IF(ISERROR(ListForDummies!$I510),0,IF(ListForDummies!$I510=1,1,0))</f>
        <v>0</v>
      </c>
      <c r="J510" s="27">
        <f>IF(ListForDummies!$G510="Lending operations",IF(AND(H510=0,I510=0),1,0),0)</f>
        <v>0</v>
      </c>
      <c r="K510" s="27">
        <f>IF(ListForDummies!$J510=1,1,0)</f>
        <v>0</v>
      </c>
      <c r="L510" s="27">
        <f>IF(ListForDummies!$K510=1,1,0)</f>
        <v>0</v>
      </c>
      <c r="M510" s="27">
        <f>IF(ListForDummies!$G510="Foreign exchange",1,0)</f>
        <v>0</v>
      </c>
      <c r="N510" s="27">
        <f>IF(ListForDummies!$G510="Other",1,0)</f>
        <v>0</v>
      </c>
      <c r="O510" s="27">
        <f>IF(ListForDummies!$V510=1,1,0)</f>
        <v>0</v>
      </c>
    </row>
    <row r="511" spans="1:15" x14ac:dyDescent="0.25">
      <c r="A511" s="27" t="str">
        <f>ListForDummies!A511</f>
        <v>HU-20200908-mon-1</v>
      </c>
      <c r="B511" s="27">
        <f>ListForDummies!B511</f>
        <v>3</v>
      </c>
      <c r="C511" s="27" t="e">
        <f>ListForDummies!C511</f>
        <v>#REF!</v>
      </c>
      <c r="D511" s="29">
        <f>ListForDummies!D511</f>
        <v>44257</v>
      </c>
      <c r="E511" s="27" t="str">
        <f>ListForDummies!F511</f>
        <v>HU</v>
      </c>
      <c r="F511" s="27">
        <f>IF(ListForDummies!$G511="Interest rate",1,0)</f>
        <v>0</v>
      </c>
      <c r="G511" s="27">
        <f>IF(ListForDummies!$G511="Reserve policy",1,0)</f>
        <v>0</v>
      </c>
      <c r="H511" s="27">
        <f>IF(ISERROR(ListForDummies!$H511),0,IF(ListForDummies!$H511=1,1,0))</f>
        <v>0</v>
      </c>
      <c r="I511" s="27">
        <f>IF(ISERROR(ListForDummies!$I511),0,IF(ListForDummies!$I511=1,1,0))</f>
        <v>0</v>
      </c>
      <c r="J511" s="27">
        <f>IF(ListForDummies!$G511="Lending operations",IF(AND(H511=0,I511=0),1,0),0)</f>
        <v>0</v>
      </c>
      <c r="K511" s="27">
        <f>IF(ListForDummies!$J511=1,1,0)</f>
        <v>0</v>
      </c>
      <c r="L511" s="27">
        <f>IF(ListForDummies!$K511=1,1,0)</f>
        <v>0</v>
      </c>
      <c r="M511" s="27">
        <f>IF(ListForDummies!$G511="Foreign exchange",1,0)</f>
        <v>1</v>
      </c>
      <c r="N511" s="27">
        <f>IF(ListForDummies!$G511="Other",1,0)</f>
        <v>0</v>
      </c>
      <c r="O511" s="27">
        <f>IF(ListForDummies!$V511=1,1,0)</f>
        <v>0</v>
      </c>
    </row>
    <row r="512" spans="1:15" x14ac:dyDescent="0.25">
      <c r="A512" s="27" t="str">
        <f>ListForDummies!A512</f>
        <v>HU-20200407-mon-2</v>
      </c>
      <c r="B512" s="27">
        <f>ListForDummies!B512</f>
        <v>9</v>
      </c>
      <c r="C512" s="27" t="e">
        <f>ListForDummies!C512</f>
        <v>#REF!</v>
      </c>
      <c r="D512" s="29">
        <f>ListForDummies!D512</f>
        <v>44264</v>
      </c>
      <c r="E512" s="27" t="str">
        <f>ListForDummies!F512</f>
        <v>HU</v>
      </c>
      <c r="F512" s="27">
        <f>IF(ListForDummies!$G512="Interest rate",1,0)</f>
        <v>0</v>
      </c>
      <c r="G512" s="27">
        <f>IF(ListForDummies!$G512="Reserve policy",1,0)</f>
        <v>0</v>
      </c>
      <c r="H512" s="27">
        <f>IF(ISERROR(ListForDummies!$H512),0,IF(ListForDummies!$H512=1,1,0))</f>
        <v>0</v>
      </c>
      <c r="I512" s="27">
        <f>IF(ISERROR(ListForDummies!$I512),0,IF(ListForDummies!$I512=1,1,0))</f>
        <v>0</v>
      </c>
      <c r="J512" s="27">
        <f>IF(ListForDummies!$G512="Lending operations",IF(AND(H512=0,I512=0),1,0),0)</f>
        <v>0</v>
      </c>
      <c r="K512" s="27">
        <f>IF(ListForDummies!$J512=1,1,0)</f>
        <v>0</v>
      </c>
      <c r="L512" s="27">
        <f>IF(ListForDummies!$K512=1,1,0)</f>
        <v>1</v>
      </c>
      <c r="M512" s="27">
        <f>IF(ListForDummies!$G512="Foreign exchange",1,0)</f>
        <v>0</v>
      </c>
      <c r="N512" s="27">
        <f>IF(ListForDummies!$G512="Other",1,0)</f>
        <v>0</v>
      </c>
      <c r="O512" s="27">
        <f>IF(ListForDummies!$V512=1,1,0)</f>
        <v>0</v>
      </c>
    </row>
    <row r="513" spans="1:15" x14ac:dyDescent="0.25">
      <c r="A513" s="27" t="str">
        <f>ListForDummies!A513</f>
        <v>HU-20200324-mon-4</v>
      </c>
      <c r="B513" s="27">
        <f>ListForDummies!B513</f>
        <v>13</v>
      </c>
      <c r="C513" s="27" t="e">
        <f>ListForDummies!C513</f>
        <v>#REF!</v>
      </c>
      <c r="D513" s="29">
        <f>ListForDummies!D513</f>
        <v>44278</v>
      </c>
      <c r="E513" s="27" t="str">
        <f>ListForDummies!F513</f>
        <v>HU</v>
      </c>
      <c r="F513" s="27">
        <f>IF(ListForDummies!$G513="Interest rate",1,0)</f>
        <v>1</v>
      </c>
      <c r="G513" s="27">
        <f>IF(ListForDummies!$G513="Reserve policy",1,0)</f>
        <v>0</v>
      </c>
      <c r="H513" s="27">
        <f>IF(ISERROR(ListForDummies!$H513),0,IF(ListForDummies!$H513=1,1,0))</f>
        <v>0</v>
      </c>
      <c r="I513" s="27">
        <f>IF(ISERROR(ListForDummies!$I513),0,IF(ListForDummies!$I513=1,1,0))</f>
        <v>0</v>
      </c>
      <c r="J513" s="27">
        <f>IF(ListForDummies!$G513="Lending operations",IF(AND(H513=0,I513=0),1,0),0)</f>
        <v>0</v>
      </c>
      <c r="K513" s="27">
        <f>IF(ListForDummies!$J513=1,1,0)</f>
        <v>0</v>
      </c>
      <c r="L513" s="27">
        <f>IF(ListForDummies!$K513=1,1,0)</f>
        <v>0</v>
      </c>
      <c r="M513" s="27">
        <f>IF(ListForDummies!$G513="Foreign exchange",1,0)</f>
        <v>0</v>
      </c>
      <c r="N513" s="27">
        <f>IF(ListForDummies!$G513="Other",1,0)</f>
        <v>0</v>
      </c>
      <c r="O513" s="27">
        <f>IF(ListForDummies!$V513=1,1,0)</f>
        <v>0</v>
      </c>
    </row>
    <row r="514" spans="1:15" x14ac:dyDescent="0.25">
      <c r="A514" s="27" t="str">
        <f>ListForDummies!A514</f>
        <v>HU-20200324-mon-4</v>
      </c>
      <c r="B514" s="27">
        <f>ListForDummies!B514</f>
        <v>14</v>
      </c>
      <c r="C514" s="27" t="e">
        <f>ListForDummies!C514</f>
        <v>#REF!</v>
      </c>
      <c r="D514" s="29">
        <f>ListForDummies!D514</f>
        <v>44313</v>
      </c>
      <c r="E514" s="27" t="str">
        <f>ListForDummies!F514</f>
        <v>HU</v>
      </c>
      <c r="F514" s="27">
        <f>IF(ListForDummies!$G514="Interest rate",1,0)</f>
        <v>1</v>
      </c>
      <c r="G514" s="27">
        <f>IF(ListForDummies!$G514="Reserve policy",1,0)</f>
        <v>0</v>
      </c>
      <c r="H514" s="27">
        <f>IF(ISERROR(ListForDummies!$H514),0,IF(ListForDummies!$H514=1,1,0))</f>
        <v>0</v>
      </c>
      <c r="I514" s="27">
        <f>IF(ISERROR(ListForDummies!$I514),0,IF(ListForDummies!$I514=1,1,0))</f>
        <v>0</v>
      </c>
      <c r="J514" s="27">
        <f>IF(ListForDummies!$G514="Lending operations",IF(AND(H514=0,I514=0),1,0),0)</f>
        <v>0</v>
      </c>
      <c r="K514" s="27">
        <f>IF(ListForDummies!$J514=1,1,0)</f>
        <v>0</v>
      </c>
      <c r="L514" s="27">
        <f>IF(ListForDummies!$K514=1,1,0)</f>
        <v>0</v>
      </c>
      <c r="M514" s="27">
        <f>IF(ListForDummies!$G514="Foreign exchange",1,0)</f>
        <v>0</v>
      </c>
      <c r="N514" s="27">
        <f>IF(ListForDummies!$G514="Other",1,0)</f>
        <v>0</v>
      </c>
      <c r="O514" s="27">
        <f>IF(ListForDummies!$V514=1,1,0)</f>
        <v>0</v>
      </c>
    </row>
    <row r="515" spans="1:15" x14ac:dyDescent="0.25">
      <c r="A515" s="27" t="str">
        <f>ListForDummies!A515</f>
        <v>HU-20200407-mon-2</v>
      </c>
      <c r="B515" s="27">
        <f>ListForDummies!B515</f>
        <v>10</v>
      </c>
      <c r="C515" s="27" t="e">
        <f>ListForDummies!C515</f>
        <v>#REF!</v>
      </c>
      <c r="D515" s="29">
        <f>ListForDummies!D515</f>
        <v>44313</v>
      </c>
      <c r="E515" s="27" t="str">
        <f>ListForDummies!F515</f>
        <v>HU</v>
      </c>
      <c r="F515" s="27">
        <f>IF(ListForDummies!$G515="Interest rate",1,0)</f>
        <v>0</v>
      </c>
      <c r="G515" s="27">
        <f>IF(ListForDummies!$G515="Reserve policy",1,0)</f>
        <v>0</v>
      </c>
      <c r="H515" s="27">
        <f>IF(ISERROR(ListForDummies!$H515),0,IF(ListForDummies!$H515=1,1,0))</f>
        <v>0</v>
      </c>
      <c r="I515" s="27">
        <f>IF(ISERROR(ListForDummies!$I515),0,IF(ListForDummies!$I515=1,1,0))</f>
        <v>0</v>
      </c>
      <c r="J515" s="27">
        <f>IF(ListForDummies!$G515="Lending operations",IF(AND(H515=0,I515=0),1,0),0)</f>
        <v>0</v>
      </c>
      <c r="K515" s="27">
        <f>IF(ListForDummies!$J515=1,1,0)</f>
        <v>0</v>
      </c>
      <c r="L515" s="27">
        <f>IF(ListForDummies!$K515=1,1,0)</f>
        <v>1</v>
      </c>
      <c r="M515" s="27">
        <f>IF(ListForDummies!$G515="Foreign exchange",1,0)</f>
        <v>0</v>
      </c>
      <c r="N515" s="27">
        <f>IF(ListForDummies!$G515="Other",1,0)</f>
        <v>0</v>
      </c>
      <c r="O515" s="27">
        <f>IF(ListForDummies!$V515=1,1,0)</f>
        <v>0</v>
      </c>
    </row>
    <row r="516" spans="1:15" x14ac:dyDescent="0.25">
      <c r="A516" s="27" t="str">
        <f>ListForDummies!A516</f>
        <v>HU-20200324-mon-4</v>
      </c>
      <c r="B516" s="27">
        <f>ListForDummies!B516</f>
        <v>15</v>
      </c>
      <c r="C516" s="27" t="e">
        <f>ListForDummies!C516</f>
        <v>#REF!</v>
      </c>
      <c r="D516" s="29">
        <f>ListForDummies!D516</f>
        <v>44341</v>
      </c>
      <c r="E516" s="27" t="str">
        <f>ListForDummies!F516</f>
        <v>HU</v>
      </c>
      <c r="F516" s="27">
        <f>IF(ListForDummies!$G516="Interest rate",1,0)</f>
        <v>1</v>
      </c>
      <c r="G516" s="27">
        <f>IF(ListForDummies!$G516="Reserve policy",1,0)</f>
        <v>0</v>
      </c>
      <c r="H516" s="27">
        <f>IF(ISERROR(ListForDummies!$H516),0,IF(ListForDummies!$H516=1,1,0))</f>
        <v>0</v>
      </c>
      <c r="I516" s="27">
        <f>IF(ISERROR(ListForDummies!$I516),0,IF(ListForDummies!$I516=1,1,0))</f>
        <v>0</v>
      </c>
      <c r="J516" s="27">
        <f>IF(ListForDummies!$G516="Lending operations",IF(AND(H516=0,I516=0),1,0),0)</f>
        <v>0</v>
      </c>
      <c r="K516" s="27">
        <f>IF(ListForDummies!$J516=1,1,0)</f>
        <v>0</v>
      </c>
      <c r="L516" s="27">
        <f>IF(ListForDummies!$K516=1,1,0)</f>
        <v>0</v>
      </c>
      <c r="M516" s="27">
        <f>IF(ListForDummies!$G516="Foreign exchange",1,0)</f>
        <v>0</v>
      </c>
      <c r="N516" s="27">
        <f>IF(ListForDummies!$G516="Other",1,0)</f>
        <v>0</v>
      </c>
      <c r="O516" s="27">
        <f>IF(ListForDummies!$V516=1,1,0)</f>
        <v>0</v>
      </c>
    </row>
    <row r="517" spans="1:15" x14ac:dyDescent="0.25">
      <c r="A517" s="27" t="str">
        <f>ListForDummies!A517</f>
        <v>HU-20200324-mon-4</v>
      </c>
      <c r="B517" s="27">
        <f>ListForDummies!B517</f>
        <v>16</v>
      </c>
      <c r="C517" s="27" t="e">
        <f>ListForDummies!C517</f>
        <v>#REF!</v>
      </c>
      <c r="D517" s="29">
        <f>ListForDummies!D517</f>
        <v>44369</v>
      </c>
      <c r="E517" s="27" t="str">
        <f>ListForDummies!F517</f>
        <v>HU</v>
      </c>
      <c r="F517" s="27">
        <f>IF(ListForDummies!$G517="Interest rate",1,0)</f>
        <v>1</v>
      </c>
      <c r="G517" s="27">
        <f>IF(ListForDummies!$G517="Reserve policy",1,0)</f>
        <v>0</v>
      </c>
      <c r="H517" s="27">
        <f>IF(ISERROR(ListForDummies!$H517),0,IF(ListForDummies!$H517=1,1,0))</f>
        <v>0</v>
      </c>
      <c r="I517" s="27">
        <f>IF(ISERROR(ListForDummies!$I517),0,IF(ListForDummies!$I517=1,1,0))</f>
        <v>0</v>
      </c>
      <c r="J517" s="27">
        <f>IF(ListForDummies!$G517="Lending operations",IF(AND(H517=0,I517=0),1,0),0)</f>
        <v>0</v>
      </c>
      <c r="K517" s="27">
        <f>IF(ListForDummies!$J517=1,1,0)</f>
        <v>0</v>
      </c>
      <c r="L517" s="27">
        <f>IF(ListForDummies!$K517=1,1,0)</f>
        <v>0</v>
      </c>
      <c r="M517" s="27">
        <f>IF(ListForDummies!$G517="Foreign exchange",1,0)</f>
        <v>0</v>
      </c>
      <c r="N517" s="27">
        <f>IF(ListForDummies!$G517="Other",1,0)</f>
        <v>0</v>
      </c>
      <c r="O517" s="27">
        <f>IF(ListForDummies!$V517=1,1,0)</f>
        <v>1</v>
      </c>
    </row>
    <row r="518" spans="1:15" x14ac:dyDescent="0.25">
      <c r="A518" s="27" t="str">
        <f>ListForDummies!A518</f>
        <v>HU-20200407-mon-3</v>
      </c>
      <c r="B518" s="27">
        <f>ListForDummies!B518</f>
        <v>4</v>
      </c>
      <c r="C518" s="27" t="e">
        <f>ListForDummies!C518</f>
        <v>#REF!</v>
      </c>
      <c r="D518" s="29">
        <f>ListForDummies!D518</f>
        <v>44369</v>
      </c>
      <c r="E518" s="27" t="str">
        <f>ListForDummies!F518</f>
        <v>HU</v>
      </c>
      <c r="F518" s="27">
        <f>IF(ListForDummies!$G518="Interest rate",1,0)</f>
        <v>0</v>
      </c>
      <c r="G518" s="27">
        <f>IF(ListForDummies!$G518="Reserve policy",1,0)</f>
        <v>0</v>
      </c>
      <c r="H518" s="27">
        <f>IF(ISERROR(ListForDummies!$H518),0,IF(ListForDummies!$H518=1,1,0))</f>
        <v>0</v>
      </c>
      <c r="I518" s="27">
        <f>IF(ISERROR(ListForDummies!$I518),0,IF(ListForDummies!$I518=1,1,0))</f>
        <v>0</v>
      </c>
      <c r="J518" s="27">
        <f>IF(ListForDummies!$G518="Lending operations",IF(AND(H518=0,I518=0),1,0),0)</f>
        <v>1</v>
      </c>
      <c r="K518" s="27">
        <f>IF(ListForDummies!$J518=1,1,0)</f>
        <v>0</v>
      </c>
      <c r="L518" s="27">
        <f>IF(ListForDummies!$K518=1,1,0)</f>
        <v>0</v>
      </c>
      <c r="M518" s="27">
        <f>IF(ListForDummies!$G518="Foreign exchange",1,0)</f>
        <v>0</v>
      </c>
      <c r="N518" s="27">
        <f>IF(ListForDummies!$G518="Other",1,0)</f>
        <v>0</v>
      </c>
      <c r="O518" s="27">
        <f>IF(ListForDummies!$V518=1,1,0)</f>
        <v>1</v>
      </c>
    </row>
    <row r="519" spans="1:15" x14ac:dyDescent="0.25">
      <c r="A519" s="27" t="str">
        <f>ListForDummies!A519</f>
        <v>HU-20200324-mon-4</v>
      </c>
      <c r="B519" s="27">
        <f>ListForDummies!B519</f>
        <v>17</v>
      </c>
      <c r="C519" s="27" t="e">
        <f>ListForDummies!C519</f>
        <v>#REF!</v>
      </c>
      <c r="D519" s="29">
        <f>ListForDummies!D519</f>
        <v>44404</v>
      </c>
      <c r="E519" s="27" t="str">
        <f>ListForDummies!F519</f>
        <v>HU</v>
      </c>
      <c r="F519" s="27">
        <f>IF(ListForDummies!$G519="Interest rate",1,0)</f>
        <v>1</v>
      </c>
      <c r="G519" s="27">
        <f>IF(ListForDummies!$G519="Reserve policy",1,0)</f>
        <v>0</v>
      </c>
      <c r="H519" s="27">
        <f>IF(ISERROR(ListForDummies!$H519),0,IF(ListForDummies!$H519=1,1,0))</f>
        <v>0</v>
      </c>
      <c r="I519" s="27">
        <f>IF(ISERROR(ListForDummies!$I519),0,IF(ListForDummies!$I519=1,1,0))</f>
        <v>0</v>
      </c>
      <c r="J519" s="27">
        <f>IF(ListForDummies!$G519="Lending operations",IF(AND(H519=0,I519=0),1,0),0)</f>
        <v>0</v>
      </c>
      <c r="K519" s="27">
        <f>IF(ListForDummies!$J519=1,1,0)</f>
        <v>0</v>
      </c>
      <c r="L519" s="27">
        <f>IF(ListForDummies!$K519=1,1,0)</f>
        <v>0</v>
      </c>
      <c r="M519" s="27">
        <f>IF(ListForDummies!$G519="Foreign exchange",1,0)</f>
        <v>0</v>
      </c>
      <c r="N519" s="27">
        <f>IF(ListForDummies!$G519="Other",1,0)</f>
        <v>0</v>
      </c>
      <c r="O519" s="27">
        <f>IF(ListForDummies!$V519=1,1,0)</f>
        <v>1</v>
      </c>
    </row>
    <row r="520" spans="1:15" x14ac:dyDescent="0.25">
      <c r="A520" s="27" t="str">
        <f>ListForDummies!A520</f>
        <v>HU-20200324-mon-2</v>
      </c>
      <c r="B520" s="27">
        <f>ListForDummies!B520</f>
        <v>5</v>
      </c>
      <c r="C520" s="27" t="e">
        <f>ListForDummies!C520</f>
        <v>#REF!</v>
      </c>
      <c r="D520" s="29">
        <f>ListForDummies!D520</f>
        <v>44404</v>
      </c>
      <c r="E520" s="27" t="str">
        <f>ListForDummies!F520</f>
        <v>HU</v>
      </c>
      <c r="F520" s="27">
        <f>IF(ListForDummies!$G520="Interest rate",1,0)</f>
        <v>0</v>
      </c>
      <c r="G520" s="27">
        <f>IF(ListForDummies!$G520="Reserve policy",1,0)</f>
        <v>0</v>
      </c>
      <c r="H520" s="27">
        <f>IF(ISERROR(ListForDummies!$H520),0,IF(ListForDummies!$H520=1,1,0))</f>
        <v>0</v>
      </c>
      <c r="I520" s="27">
        <f>IF(ISERROR(ListForDummies!$I520),0,IF(ListForDummies!$I520=1,1,0))</f>
        <v>0</v>
      </c>
      <c r="J520" s="27">
        <f>IF(ListForDummies!$G520="Lending operations",IF(AND(H520=0,I520=0),1,0),0)</f>
        <v>1</v>
      </c>
      <c r="K520" s="27">
        <f>IF(ListForDummies!$J520=1,1,0)</f>
        <v>0</v>
      </c>
      <c r="L520" s="27">
        <f>IF(ListForDummies!$K520=1,1,0)</f>
        <v>0</v>
      </c>
      <c r="M520" s="27">
        <f>IF(ListForDummies!$G520="Foreign exchange",1,0)</f>
        <v>0</v>
      </c>
      <c r="N520" s="27">
        <f>IF(ListForDummies!$G520="Other",1,0)</f>
        <v>0</v>
      </c>
      <c r="O520" s="27">
        <f>IF(ListForDummies!$V520=1,1,0)</f>
        <v>1</v>
      </c>
    </row>
    <row r="521" spans="1:15" x14ac:dyDescent="0.25">
      <c r="A521" s="27" t="str">
        <f>ListForDummies!A521</f>
        <v>HU-20200324-mon-4</v>
      </c>
      <c r="B521" s="27">
        <f>ListForDummies!B521</f>
        <v>18</v>
      </c>
      <c r="C521" s="27" t="e">
        <f>ListForDummies!C521</f>
        <v>#REF!</v>
      </c>
      <c r="D521" s="29">
        <f>ListForDummies!D521</f>
        <v>44432</v>
      </c>
      <c r="E521" s="27" t="str">
        <f>ListForDummies!F521</f>
        <v>HU</v>
      </c>
      <c r="F521" s="27">
        <f>IF(ListForDummies!$G521="Interest rate",1,0)</f>
        <v>1</v>
      </c>
      <c r="G521" s="27">
        <f>IF(ListForDummies!$G521="Reserve policy",1,0)</f>
        <v>0</v>
      </c>
      <c r="H521" s="27">
        <f>IF(ISERROR(ListForDummies!$H521),0,IF(ListForDummies!$H521=1,1,0))</f>
        <v>0</v>
      </c>
      <c r="I521" s="27">
        <f>IF(ISERROR(ListForDummies!$I521),0,IF(ListForDummies!$I521=1,1,0))</f>
        <v>0</v>
      </c>
      <c r="J521" s="27">
        <f>IF(ListForDummies!$G521="Lending operations",IF(AND(H521=0,I521=0),1,0),0)</f>
        <v>0</v>
      </c>
      <c r="K521" s="27">
        <f>IF(ListForDummies!$J521=1,1,0)</f>
        <v>0</v>
      </c>
      <c r="L521" s="27">
        <f>IF(ListForDummies!$K521=1,1,0)</f>
        <v>0</v>
      </c>
      <c r="M521" s="27">
        <f>IF(ListForDummies!$G521="Foreign exchange",1,0)</f>
        <v>0</v>
      </c>
      <c r="N521" s="27">
        <f>IF(ListForDummies!$G521="Other",1,0)</f>
        <v>0</v>
      </c>
      <c r="O521" s="27">
        <f>IF(ListForDummies!$V521=1,1,0)</f>
        <v>1</v>
      </c>
    </row>
    <row r="522" spans="1:15" x14ac:dyDescent="0.25">
      <c r="A522" s="27" t="str">
        <f>ListForDummies!A522</f>
        <v>HU-20200407-mon-2</v>
      </c>
      <c r="B522" s="27">
        <f>ListForDummies!B522</f>
        <v>11</v>
      </c>
      <c r="C522" s="27" t="e">
        <f>ListForDummies!C522</f>
        <v>#REF!</v>
      </c>
      <c r="D522" s="29">
        <f>ListForDummies!D522</f>
        <v>44432</v>
      </c>
      <c r="E522" s="27" t="str">
        <f>ListForDummies!F522</f>
        <v>HU</v>
      </c>
      <c r="F522" s="27">
        <f>IF(ListForDummies!$G522="Interest rate",1,0)</f>
        <v>0</v>
      </c>
      <c r="G522" s="27">
        <f>IF(ListForDummies!$G522="Reserve policy",1,0)</f>
        <v>0</v>
      </c>
      <c r="H522" s="27">
        <f>IF(ISERROR(ListForDummies!$H522),0,IF(ListForDummies!$H522=1,1,0))</f>
        <v>0</v>
      </c>
      <c r="I522" s="27">
        <f>IF(ISERROR(ListForDummies!$I522),0,IF(ListForDummies!$I522=1,1,0))</f>
        <v>0</v>
      </c>
      <c r="J522" s="27">
        <f>IF(ListForDummies!$G522="Lending operations",IF(AND(H522=0,I522=0),1,0),0)</f>
        <v>0</v>
      </c>
      <c r="K522" s="27">
        <f>IF(ListForDummies!$J522=1,1,0)</f>
        <v>0</v>
      </c>
      <c r="L522" s="27">
        <f>IF(ListForDummies!$K522=1,1,0)</f>
        <v>1</v>
      </c>
      <c r="M522" s="27">
        <f>IF(ListForDummies!$G522="Foreign exchange",1,0)</f>
        <v>0</v>
      </c>
      <c r="N522" s="27">
        <f>IF(ListForDummies!$G522="Other",1,0)</f>
        <v>0</v>
      </c>
      <c r="O522" s="27">
        <f>IF(ListForDummies!$V522=1,1,0)</f>
        <v>1</v>
      </c>
    </row>
    <row r="523" spans="1:15" x14ac:dyDescent="0.25">
      <c r="A523" s="27" t="str">
        <f>ListForDummies!A523</f>
        <v>HU-20200324-mon-4</v>
      </c>
      <c r="B523" s="27">
        <f>ListForDummies!B523</f>
        <v>19</v>
      </c>
      <c r="C523" s="27" t="e">
        <f>ListForDummies!C523</f>
        <v>#REF!</v>
      </c>
      <c r="D523" s="29">
        <f>ListForDummies!D523</f>
        <v>44460</v>
      </c>
      <c r="E523" s="27" t="str">
        <f>ListForDummies!F523</f>
        <v>HU</v>
      </c>
      <c r="F523" s="27">
        <f>IF(ListForDummies!$G523="Interest rate",1,0)</f>
        <v>1</v>
      </c>
      <c r="G523" s="27">
        <f>IF(ListForDummies!$G523="Reserve policy",1,0)</f>
        <v>0</v>
      </c>
      <c r="H523" s="27">
        <f>IF(ISERROR(ListForDummies!$H523),0,IF(ListForDummies!$H523=1,1,0))</f>
        <v>0</v>
      </c>
      <c r="I523" s="27">
        <f>IF(ISERROR(ListForDummies!$I523),0,IF(ListForDummies!$I523=1,1,0))</f>
        <v>0</v>
      </c>
      <c r="J523" s="27">
        <f>IF(ListForDummies!$G523="Lending operations",IF(AND(H523=0,I523=0),1,0),0)</f>
        <v>0</v>
      </c>
      <c r="K523" s="27">
        <f>IF(ListForDummies!$J523=1,1,0)</f>
        <v>0</v>
      </c>
      <c r="L523" s="27">
        <f>IF(ListForDummies!$K523=1,1,0)</f>
        <v>0</v>
      </c>
      <c r="M523" s="27">
        <f>IF(ListForDummies!$G523="Foreign exchange",1,0)</f>
        <v>0</v>
      </c>
      <c r="N523" s="27">
        <f>IF(ListForDummies!$G523="Other",1,0)</f>
        <v>0</v>
      </c>
      <c r="O523" s="27">
        <f>IF(ListForDummies!$V523=1,1,0)</f>
        <v>1</v>
      </c>
    </row>
    <row r="524" spans="1:15" x14ac:dyDescent="0.25">
      <c r="A524" s="27" t="str">
        <f>ListForDummies!A524</f>
        <v>HU-20200324-mon-1</v>
      </c>
      <c r="B524" s="27">
        <f>ListForDummies!B524</f>
        <v>2</v>
      </c>
      <c r="C524" s="27" t="e">
        <f>ListForDummies!C524</f>
        <v>#REF!</v>
      </c>
      <c r="D524" s="29">
        <f>ListForDummies!D524</f>
        <v>44460</v>
      </c>
      <c r="E524" s="27" t="str">
        <f>ListForDummies!F524</f>
        <v>HU</v>
      </c>
      <c r="F524" s="27">
        <f>IF(ListForDummies!$G524="Interest rate",1,0)</f>
        <v>0</v>
      </c>
      <c r="G524" s="27">
        <f>IF(ListForDummies!$G524="Reserve policy",1,0)</f>
        <v>0</v>
      </c>
      <c r="H524" s="27">
        <f>IF(ISERROR(ListForDummies!$H524),0,IF(ListForDummies!$H524=1,1,0))</f>
        <v>0</v>
      </c>
      <c r="I524" s="27">
        <f>IF(ISERROR(ListForDummies!$I524),0,IF(ListForDummies!$I524=1,1,0))</f>
        <v>0</v>
      </c>
      <c r="J524" s="27">
        <f>IF(ListForDummies!$G524="Lending operations",IF(AND(H524=0,I524=0),1,0),0)</f>
        <v>0</v>
      </c>
      <c r="K524" s="27">
        <f>IF(ListForDummies!$J524=1,1,0)</f>
        <v>0</v>
      </c>
      <c r="L524" s="27">
        <f>IF(ListForDummies!$K524=1,1,0)</f>
        <v>0</v>
      </c>
      <c r="M524" s="27">
        <f>IF(ListForDummies!$G524="Foreign exchange",1,0)</f>
        <v>1</v>
      </c>
      <c r="N524" s="27">
        <f>IF(ListForDummies!$G524="Other",1,0)</f>
        <v>0</v>
      </c>
      <c r="O524" s="27">
        <f>IF(ListForDummies!$V524=1,1,0)</f>
        <v>1</v>
      </c>
    </row>
    <row r="525" spans="1:15" x14ac:dyDescent="0.25">
      <c r="A525" s="27" t="str">
        <f>ListForDummies!A525</f>
        <v>HU-20200407-mon-2</v>
      </c>
      <c r="B525" s="27">
        <f>ListForDummies!B525</f>
        <v>12</v>
      </c>
      <c r="C525" s="27" t="e">
        <f>ListForDummies!C525</f>
        <v>#REF!</v>
      </c>
      <c r="D525" s="29">
        <f>ListForDummies!D525</f>
        <v>44460</v>
      </c>
      <c r="E525" s="27" t="str">
        <f>ListForDummies!F525</f>
        <v>HU</v>
      </c>
      <c r="F525" s="27">
        <f>IF(ListForDummies!$G525="Interest rate",1,0)</f>
        <v>0</v>
      </c>
      <c r="G525" s="27">
        <f>IF(ListForDummies!$G525="Reserve policy",1,0)</f>
        <v>0</v>
      </c>
      <c r="H525" s="27">
        <f>IF(ISERROR(ListForDummies!$H525),0,IF(ListForDummies!$H525=1,1,0))</f>
        <v>0</v>
      </c>
      <c r="I525" s="27">
        <f>IF(ISERROR(ListForDummies!$I525),0,IF(ListForDummies!$I525=1,1,0))</f>
        <v>0</v>
      </c>
      <c r="J525" s="27">
        <f>IF(ListForDummies!$G525="Lending operations",IF(AND(H525=0,I525=0),1,0),0)</f>
        <v>0</v>
      </c>
      <c r="K525" s="27">
        <f>IF(ListForDummies!$J525=1,1,0)</f>
        <v>0</v>
      </c>
      <c r="L525" s="27">
        <f>IF(ListForDummies!$K525=1,1,0)</f>
        <v>1</v>
      </c>
      <c r="M525" s="27">
        <f>IF(ListForDummies!$G525="Foreign exchange",1,0)</f>
        <v>0</v>
      </c>
      <c r="N525" s="27">
        <f>IF(ListForDummies!$G525="Other",1,0)</f>
        <v>0</v>
      </c>
      <c r="O525" s="27">
        <f>IF(ListForDummies!$V525=1,1,0)</f>
        <v>1</v>
      </c>
    </row>
    <row r="526" spans="1:15" x14ac:dyDescent="0.25">
      <c r="A526" s="27" t="str">
        <f>ListForDummies!A526</f>
        <v>HU-20200324-mon-4</v>
      </c>
      <c r="B526" s="27">
        <f>ListForDummies!B526</f>
        <v>20</v>
      </c>
      <c r="C526" s="27" t="e">
        <f>ListForDummies!C526</f>
        <v>#REF!</v>
      </c>
      <c r="D526" s="29">
        <f>ListForDummies!D526</f>
        <v>44488</v>
      </c>
      <c r="E526" s="27" t="str">
        <f>ListForDummies!F526</f>
        <v>HU</v>
      </c>
      <c r="F526" s="27">
        <f>IF(ListForDummies!$G526="Interest rate",1,0)</f>
        <v>1</v>
      </c>
      <c r="G526" s="27">
        <f>IF(ListForDummies!$G526="Reserve policy",1,0)</f>
        <v>0</v>
      </c>
      <c r="H526" s="27">
        <f>IF(ISERROR(ListForDummies!$H526),0,IF(ListForDummies!$H526=1,1,0))</f>
        <v>0</v>
      </c>
      <c r="I526" s="27">
        <f>IF(ISERROR(ListForDummies!$I526),0,IF(ListForDummies!$I526=1,1,0))</f>
        <v>0</v>
      </c>
      <c r="J526" s="27">
        <f>IF(ListForDummies!$G526="Lending operations",IF(AND(H526=0,I526=0),1,0),0)</f>
        <v>0</v>
      </c>
      <c r="K526" s="27">
        <f>IF(ListForDummies!$J526=1,1,0)</f>
        <v>0</v>
      </c>
      <c r="L526" s="27">
        <f>IF(ListForDummies!$K526=1,1,0)</f>
        <v>0</v>
      </c>
      <c r="M526" s="27">
        <f>IF(ListForDummies!$G526="Foreign exchange",1,0)</f>
        <v>0</v>
      </c>
      <c r="N526" s="27">
        <f>IF(ListForDummies!$G526="Other",1,0)</f>
        <v>0</v>
      </c>
      <c r="O526" s="27">
        <f>IF(ListForDummies!$V526=1,1,0)</f>
        <v>1</v>
      </c>
    </row>
    <row r="527" spans="1:15" x14ac:dyDescent="0.25">
      <c r="A527" s="27" t="str">
        <f>ListForDummies!A527</f>
        <v>HU-20200324-mon-1</v>
      </c>
      <c r="B527" s="27">
        <f>ListForDummies!B527</f>
        <v>3</v>
      </c>
      <c r="C527" s="27" t="e">
        <f>ListForDummies!C527</f>
        <v>#REF!</v>
      </c>
      <c r="D527" s="29">
        <f>ListForDummies!D527</f>
        <v>44488</v>
      </c>
      <c r="E527" s="27" t="str">
        <f>ListForDummies!F527</f>
        <v>HU</v>
      </c>
      <c r="F527" s="27">
        <f>IF(ListForDummies!$G527="Interest rate",1,0)</f>
        <v>0</v>
      </c>
      <c r="G527" s="27">
        <f>IF(ListForDummies!$G527="Reserve policy",1,0)</f>
        <v>0</v>
      </c>
      <c r="H527" s="27">
        <f>IF(ISERROR(ListForDummies!$H527),0,IF(ListForDummies!$H527=1,1,0))</f>
        <v>0</v>
      </c>
      <c r="I527" s="27">
        <f>IF(ISERROR(ListForDummies!$I527),0,IF(ListForDummies!$I527=1,1,0))</f>
        <v>0</v>
      </c>
      <c r="J527" s="27">
        <f>IF(ListForDummies!$G527="Lending operations",IF(AND(H527=0,I527=0),1,0),0)</f>
        <v>0</v>
      </c>
      <c r="K527" s="27">
        <f>IF(ListForDummies!$J527=1,1,0)</f>
        <v>0</v>
      </c>
      <c r="L527" s="27">
        <f>IF(ListForDummies!$K527=1,1,0)</f>
        <v>0</v>
      </c>
      <c r="M527" s="27">
        <f>IF(ListForDummies!$G527="Foreign exchange",1,0)</f>
        <v>1</v>
      </c>
      <c r="N527" s="27">
        <f>IF(ListForDummies!$G527="Other",1,0)</f>
        <v>0</v>
      </c>
      <c r="O527" s="27">
        <f>IF(ListForDummies!$V527=1,1,0)</f>
        <v>1</v>
      </c>
    </row>
    <row r="528" spans="1:15" x14ac:dyDescent="0.25">
      <c r="A528" s="27" t="str">
        <f>ListForDummies!A528</f>
        <v>HU-20200324-mon-4</v>
      </c>
      <c r="B528" s="27">
        <f>ListForDummies!B528</f>
        <v>21</v>
      </c>
      <c r="C528" s="27" t="e">
        <f>ListForDummies!C528</f>
        <v>#REF!</v>
      </c>
      <c r="D528" s="29">
        <f>ListForDummies!D528</f>
        <v>44516</v>
      </c>
      <c r="E528" s="27" t="str">
        <f>ListForDummies!F528</f>
        <v>HU</v>
      </c>
      <c r="F528" s="27">
        <f>IF(ListForDummies!$G528="Interest rate",1,0)</f>
        <v>1</v>
      </c>
      <c r="G528" s="27">
        <f>IF(ListForDummies!$G528="Reserve policy",1,0)</f>
        <v>0</v>
      </c>
      <c r="H528" s="27">
        <f>IF(ISERROR(ListForDummies!$H528),0,IF(ListForDummies!$H528=1,1,0))</f>
        <v>0</v>
      </c>
      <c r="I528" s="27">
        <f>IF(ISERROR(ListForDummies!$I528),0,IF(ListForDummies!$I528=1,1,0))</f>
        <v>0</v>
      </c>
      <c r="J528" s="27">
        <f>IF(ListForDummies!$G528="Lending operations",IF(AND(H528=0,I528=0),1,0),0)</f>
        <v>0</v>
      </c>
      <c r="K528" s="27">
        <f>IF(ListForDummies!$J528=1,1,0)</f>
        <v>0</v>
      </c>
      <c r="L528" s="27">
        <f>IF(ListForDummies!$K528=1,1,0)</f>
        <v>0</v>
      </c>
      <c r="M528" s="27">
        <f>IF(ListForDummies!$G528="Foreign exchange",1,0)</f>
        <v>0</v>
      </c>
      <c r="N528" s="27">
        <f>IF(ListForDummies!$G528="Other",1,0)</f>
        <v>0</v>
      </c>
      <c r="O528" s="27">
        <f>IF(ListForDummies!$V528=1,1,0)</f>
        <v>1</v>
      </c>
    </row>
    <row r="529" spans="1:15" x14ac:dyDescent="0.25">
      <c r="A529" s="27" t="str">
        <f>ListForDummies!A529</f>
        <v>HU-20200324-mon-1</v>
      </c>
      <c r="B529" s="27">
        <f>ListForDummies!B529</f>
        <v>4</v>
      </c>
      <c r="C529" s="27" t="e">
        <f>ListForDummies!C529</f>
        <v>#REF!</v>
      </c>
      <c r="D529" s="29">
        <f>ListForDummies!D529</f>
        <v>44516</v>
      </c>
      <c r="E529" s="27" t="str">
        <f>ListForDummies!F529</f>
        <v>HU</v>
      </c>
      <c r="F529" s="27">
        <f>IF(ListForDummies!$G529="Interest rate",1,0)</f>
        <v>0</v>
      </c>
      <c r="G529" s="27">
        <f>IF(ListForDummies!$G529="Reserve policy",1,0)</f>
        <v>0</v>
      </c>
      <c r="H529" s="27">
        <f>IF(ISERROR(ListForDummies!$H529),0,IF(ListForDummies!$H529=1,1,0))</f>
        <v>0</v>
      </c>
      <c r="I529" s="27">
        <f>IF(ISERROR(ListForDummies!$I529),0,IF(ListForDummies!$I529=1,1,0))</f>
        <v>0</v>
      </c>
      <c r="J529" s="27">
        <f>IF(ListForDummies!$G529="Lending operations",IF(AND(H529=0,I529=0),1,0),0)</f>
        <v>0</v>
      </c>
      <c r="K529" s="27">
        <f>IF(ListForDummies!$J529=1,1,0)</f>
        <v>0</v>
      </c>
      <c r="L529" s="27">
        <f>IF(ListForDummies!$K529=1,1,0)</f>
        <v>0</v>
      </c>
      <c r="M529" s="27">
        <f>IF(ListForDummies!$G529="Foreign exchange",1,0)</f>
        <v>1</v>
      </c>
      <c r="N529" s="27">
        <f>IF(ListForDummies!$G529="Other",1,0)</f>
        <v>0</v>
      </c>
      <c r="O529" s="27">
        <f>IF(ListForDummies!$V529=1,1,0)</f>
        <v>1</v>
      </c>
    </row>
    <row r="530" spans="1:15" x14ac:dyDescent="0.25">
      <c r="A530" s="27" t="str">
        <f>ListForDummies!A530</f>
        <v>HU-20200407-mon-2</v>
      </c>
      <c r="B530" s="27">
        <f>ListForDummies!B530</f>
        <v>14</v>
      </c>
      <c r="C530" s="27" t="e">
        <f>ListForDummies!C530</f>
        <v>#REF!</v>
      </c>
      <c r="D530" s="29">
        <f>ListForDummies!D530</f>
        <v>44516</v>
      </c>
      <c r="E530" s="27" t="str">
        <f>ListForDummies!F530</f>
        <v>HU</v>
      </c>
      <c r="F530" s="27">
        <f>IF(ListForDummies!$G530="Interest rate",1,0)</f>
        <v>0</v>
      </c>
      <c r="G530" s="27">
        <f>IF(ListForDummies!$G530="Reserve policy",1,0)</f>
        <v>0</v>
      </c>
      <c r="H530" s="27">
        <f>IF(ISERROR(ListForDummies!$H530),0,IF(ListForDummies!$H530=1,1,0))</f>
        <v>0</v>
      </c>
      <c r="I530" s="27">
        <f>IF(ISERROR(ListForDummies!$I530),0,IF(ListForDummies!$I530=1,1,0))</f>
        <v>0</v>
      </c>
      <c r="J530" s="27">
        <f>IF(ListForDummies!$G530="Lending operations",IF(AND(H530=0,I530=0),1,0),0)</f>
        <v>0</v>
      </c>
      <c r="K530" s="27">
        <f>IF(ListForDummies!$J530=1,1,0)</f>
        <v>0</v>
      </c>
      <c r="L530" s="27">
        <f>IF(ListForDummies!$K530=1,1,0)</f>
        <v>1</v>
      </c>
      <c r="M530" s="27">
        <f>IF(ListForDummies!$G530="Foreign exchange",1,0)</f>
        <v>0</v>
      </c>
      <c r="N530" s="27">
        <f>IF(ListForDummies!$G530="Other",1,0)</f>
        <v>0</v>
      </c>
      <c r="O530" s="27">
        <f>IF(ListForDummies!$V530=1,1,0)</f>
        <v>1</v>
      </c>
    </row>
    <row r="531" spans="1:15" x14ac:dyDescent="0.25">
      <c r="A531" s="27" t="str">
        <f>ListForDummies!A531</f>
        <v>HU-20211116-mon-1</v>
      </c>
      <c r="B531" s="27">
        <f>ListForDummies!B531</f>
        <v>1</v>
      </c>
      <c r="C531" s="27" t="e">
        <f>ListForDummies!C531</f>
        <v>#REF!</v>
      </c>
      <c r="D531" s="29">
        <f>ListForDummies!D531</f>
        <v>44516</v>
      </c>
      <c r="E531" s="27" t="str">
        <f>ListForDummies!F531</f>
        <v>HU</v>
      </c>
      <c r="F531" s="27">
        <f>IF(ListForDummies!$G531="Interest rate",1,0)</f>
        <v>0</v>
      </c>
      <c r="G531" s="27">
        <f>IF(ListForDummies!$G531="Reserve policy",1,0)</f>
        <v>0</v>
      </c>
      <c r="H531" s="27">
        <f>IF(ISERROR(ListForDummies!$H531),0,IF(ListForDummies!$H531=1,1,0))</f>
        <v>0</v>
      </c>
      <c r="I531" s="27">
        <f>IF(ISERROR(ListForDummies!$I531),0,IF(ListForDummies!$I531=1,1,0))</f>
        <v>0</v>
      </c>
      <c r="J531" s="27">
        <f>IF(ListForDummies!$G531="Lending operations",IF(AND(H531=0,I531=0),1,0),0)</f>
        <v>1</v>
      </c>
      <c r="K531" s="27">
        <f>IF(ListForDummies!$J531=1,1,0)</f>
        <v>0</v>
      </c>
      <c r="L531" s="27">
        <f>IF(ListForDummies!$K531=1,1,0)</f>
        <v>0</v>
      </c>
      <c r="M531" s="27">
        <f>IF(ListForDummies!$G531="Foreign exchange",1,0)</f>
        <v>0</v>
      </c>
      <c r="N531" s="27">
        <f>IF(ListForDummies!$G531="Other",1,0)</f>
        <v>0</v>
      </c>
      <c r="O531" s="27">
        <f>IF(ListForDummies!$V531=1,1,0)</f>
        <v>0</v>
      </c>
    </row>
    <row r="532" spans="1:15" x14ac:dyDescent="0.25">
      <c r="A532" s="27" t="str">
        <f>ListForDummies!A532</f>
        <v>HU-20200324-mon-4</v>
      </c>
      <c r="B532" s="27">
        <f>ListForDummies!B532</f>
        <v>22</v>
      </c>
      <c r="C532" s="27" t="e">
        <f>ListForDummies!C532</f>
        <v>#REF!</v>
      </c>
      <c r="D532" s="29">
        <f>ListForDummies!D532</f>
        <v>44544</v>
      </c>
      <c r="E532" s="27" t="str">
        <f>ListForDummies!F532</f>
        <v>HU</v>
      </c>
      <c r="F532" s="27">
        <f>IF(ListForDummies!$G532="Interest rate",1,0)</f>
        <v>1</v>
      </c>
      <c r="G532" s="27">
        <f>IF(ListForDummies!$G532="Reserve policy",1,0)</f>
        <v>0</v>
      </c>
      <c r="H532" s="27">
        <f>IF(ISERROR(ListForDummies!$H532),0,IF(ListForDummies!$H532=1,1,0))</f>
        <v>0</v>
      </c>
      <c r="I532" s="27">
        <f>IF(ISERROR(ListForDummies!$I532),0,IF(ListForDummies!$I532=1,1,0))</f>
        <v>0</v>
      </c>
      <c r="J532" s="27">
        <f>IF(ListForDummies!$G532="Lending operations",IF(AND(H532=0,I532=0),1,0),0)</f>
        <v>0</v>
      </c>
      <c r="K532" s="27">
        <f>IF(ListForDummies!$J532=1,1,0)</f>
        <v>0</v>
      </c>
      <c r="L532" s="27">
        <f>IF(ListForDummies!$K532=1,1,0)</f>
        <v>0</v>
      </c>
      <c r="M532" s="27">
        <f>IF(ListForDummies!$G532="Foreign exchange",1,0)</f>
        <v>0</v>
      </c>
      <c r="N532" s="27">
        <f>IF(ListForDummies!$G532="Other",1,0)</f>
        <v>0</v>
      </c>
      <c r="O532" s="27">
        <f>IF(ListForDummies!$V532=1,1,0)</f>
        <v>1</v>
      </c>
    </row>
    <row r="533" spans="1:15" x14ac:dyDescent="0.25">
      <c r="A533" s="27" t="str">
        <f>ListForDummies!A533</f>
        <v>HU-20200908-mon-1</v>
      </c>
      <c r="B533" s="27">
        <f>ListForDummies!B533</f>
        <v>4</v>
      </c>
      <c r="C533" s="27" t="e">
        <f>ListForDummies!C533</f>
        <v>#REF!</v>
      </c>
      <c r="D533" s="29">
        <f>ListForDummies!D533</f>
        <v>44544</v>
      </c>
      <c r="E533" s="27" t="str">
        <f>ListForDummies!F533</f>
        <v>HU</v>
      </c>
      <c r="F533" s="27">
        <f>IF(ListForDummies!$G533="Interest rate",1,0)</f>
        <v>0</v>
      </c>
      <c r="G533" s="27">
        <f>IF(ListForDummies!$G533="Reserve policy",1,0)</f>
        <v>0</v>
      </c>
      <c r="H533" s="27">
        <f>IF(ISERROR(ListForDummies!$H533),0,IF(ListForDummies!$H533=1,1,0))</f>
        <v>0</v>
      </c>
      <c r="I533" s="27">
        <f>IF(ISERROR(ListForDummies!$I533),0,IF(ListForDummies!$I533=1,1,0))</f>
        <v>0</v>
      </c>
      <c r="J533" s="27">
        <f>IF(ListForDummies!$G533="Lending operations",IF(AND(H533=0,I533=0),1,0),0)</f>
        <v>0</v>
      </c>
      <c r="K533" s="27">
        <f>IF(ListForDummies!$J533=1,1,0)</f>
        <v>0</v>
      </c>
      <c r="L533" s="27">
        <f>IF(ListForDummies!$K533=1,1,0)</f>
        <v>0</v>
      </c>
      <c r="M533" s="27">
        <f>IF(ListForDummies!$G533="Foreign exchange",1,0)</f>
        <v>1</v>
      </c>
      <c r="N533" s="27">
        <f>IF(ListForDummies!$G533="Other",1,0)</f>
        <v>0</v>
      </c>
      <c r="O533" s="27">
        <f>IF(ListForDummies!$V533=1,1,0)</f>
        <v>0</v>
      </c>
    </row>
    <row r="534" spans="1:15" x14ac:dyDescent="0.25">
      <c r="A534" s="27" t="str">
        <f>ListForDummies!A534</f>
        <v>HU-20200324-mon-1</v>
      </c>
      <c r="B534" s="27">
        <f>ListForDummies!B534</f>
        <v>5</v>
      </c>
      <c r="C534" s="27" t="e">
        <f>ListForDummies!C534</f>
        <v>#REF!</v>
      </c>
      <c r="D534" s="29">
        <f>ListForDummies!D534</f>
        <v>44544</v>
      </c>
      <c r="E534" s="27" t="str">
        <f>ListForDummies!F534</f>
        <v>HU</v>
      </c>
      <c r="F534" s="27">
        <f>IF(ListForDummies!$G534="Interest rate",1,0)</f>
        <v>0</v>
      </c>
      <c r="G534" s="27">
        <f>IF(ListForDummies!$G534="Reserve policy",1,0)</f>
        <v>0</v>
      </c>
      <c r="H534" s="27">
        <f>IF(ISERROR(ListForDummies!$H534),0,IF(ListForDummies!$H534=1,1,0))</f>
        <v>0</v>
      </c>
      <c r="I534" s="27">
        <f>IF(ISERROR(ListForDummies!$I534),0,IF(ListForDummies!$I534=1,1,0))</f>
        <v>0</v>
      </c>
      <c r="J534" s="27">
        <f>IF(ListForDummies!$G534="Lending operations",IF(AND(H534=0,I534=0),1,0),0)</f>
        <v>0</v>
      </c>
      <c r="K534" s="27">
        <f>IF(ListForDummies!$J534=1,1,0)</f>
        <v>0</v>
      </c>
      <c r="L534" s="27">
        <f>IF(ListForDummies!$K534=1,1,0)</f>
        <v>0</v>
      </c>
      <c r="M534" s="27">
        <f>IF(ListForDummies!$G534="Foreign exchange",1,0)</f>
        <v>0</v>
      </c>
      <c r="N534" s="27">
        <f>IF(ListForDummies!$G534="Other",1,0)</f>
        <v>0</v>
      </c>
      <c r="O534" s="27">
        <f>IF(ListForDummies!$V534=1,1,0)</f>
        <v>1</v>
      </c>
    </row>
    <row r="535" spans="1:15" x14ac:dyDescent="0.25">
      <c r="A535" s="27" t="str">
        <f>ListForDummies!A535</f>
        <v>HU-20200407-mon-2</v>
      </c>
      <c r="B535" s="27">
        <f>ListForDummies!B535</f>
        <v>15</v>
      </c>
      <c r="C535" s="27" t="e">
        <f>ListForDummies!C535</f>
        <v>#REF!</v>
      </c>
      <c r="D535" s="29">
        <f>ListForDummies!D535</f>
        <v>44544</v>
      </c>
      <c r="E535" s="27" t="str">
        <f>ListForDummies!F535</f>
        <v>HU</v>
      </c>
      <c r="F535" s="27">
        <f>IF(ListForDummies!$G535="Interest rate",1,0)</f>
        <v>0</v>
      </c>
      <c r="G535" s="27">
        <f>IF(ListForDummies!$G535="Reserve policy",1,0)</f>
        <v>0</v>
      </c>
      <c r="H535" s="27">
        <f>IF(ISERROR(ListForDummies!$H535),0,IF(ListForDummies!$H535=1,1,0))</f>
        <v>0</v>
      </c>
      <c r="I535" s="27">
        <f>IF(ISERROR(ListForDummies!$I535),0,IF(ListForDummies!$I535=1,1,0))</f>
        <v>0</v>
      </c>
      <c r="J535" s="27">
        <f>IF(ListForDummies!$G535="Lending operations",IF(AND(H535=0,I535=0),1,0),0)</f>
        <v>0</v>
      </c>
      <c r="K535" s="27">
        <f>IF(ListForDummies!$J535=1,1,0)</f>
        <v>0</v>
      </c>
      <c r="L535" s="27">
        <f>IF(ListForDummies!$K535=1,1,0)</f>
        <v>1</v>
      </c>
      <c r="M535" s="27">
        <f>IF(ListForDummies!$G535="Foreign exchange",1,0)</f>
        <v>0</v>
      </c>
      <c r="N535" s="27">
        <f>IF(ListForDummies!$G535="Other",1,0)</f>
        <v>0</v>
      </c>
      <c r="O535" s="27">
        <f>IF(ListForDummies!$V535=1,1,0)</f>
        <v>1</v>
      </c>
    </row>
    <row r="536" spans="1:15" x14ac:dyDescent="0.25">
      <c r="A536" s="27" t="str">
        <f>ListForDummies!A536</f>
        <v>ID-20200220-mon-1</v>
      </c>
      <c r="B536" s="27">
        <f>ListForDummies!B536</f>
        <v>1</v>
      </c>
      <c r="C536" s="27" t="e">
        <f>ListForDummies!C536</f>
        <v>#REF!</v>
      </c>
      <c r="D536" s="29">
        <f>ListForDummies!D536</f>
        <v>43881</v>
      </c>
      <c r="E536" s="27" t="str">
        <f>ListForDummies!F536</f>
        <v>ID</v>
      </c>
      <c r="F536" s="27">
        <f>IF(ListForDummies!$G536="Interest rate",1,0)</f>
        <v>1</v>
      </c>
      <c r="G536" s="27">
        <f>IF(ListForDummies!$G536="Reserve policy",1,0)</f>
        <v>0</v>
      </c>
      <c r="H536" s="27">
        <f>IF(ISERROR(ListForDummies!$H536),0,IF(ListForDummies!$H536=1,1,0))</f>
        <v>0</v>
      </c>
      <c r="I536" s="27">
        <f>IF(ISERROR(ListForDummies!$I536),0,IF(ListForDummies!$I536=1,1,0))</f>
        <v>0</v>
      </c>
      <c r="J536" s="27">
        <f>IF(ListForDummies!$G536="Lending operations",IF(AND(H536=0,I536=0),1,0),0)</f>
        <v>0</v>
      </c>
      <c r="K536" s="27">
        <f>IF(ListForDummies!$J536=1,1,0)</f>
        <v>0</v>
      </c>
      <c r="L536" s="27">
        <f>IF(ListForDummies!$K536=1,1,0)</f>
        <v>0</v>
      </c>
      <c r="M536" s="27">
        <f>IF(ListForDummies!$G536="Foreign exchange",1,0)</f>
        <v>0</v>
      </c>
      <c r="N536" s="27">
        <f>IF(ListForDummies!$G536="Other",1,0)</f>
        <v>0</v>
      </c>
      <c r="O536" s="27">
        <f>IF(ListForDummies!$V536=1,1,0)</f>
        <v>0</v>
      </c>
    </row>
    <row r="537" spans="1:15" x14ac:dyDescent="0.25">
      <c r="A537" s="27" t="str">
        <f>ListForDummies!A537</f>
        <v>ID-20200302-mon-1</v>
      </c>
      <c r="B537" s="27">
        <f>ListForDummies!B537</f>
        <v>1</v>
      </c>
      <c r="C537" s="27" t="e">
        <f>ListForDummies!C537</f>
        <v>#REF!</v>
      </c>
      <c r="D537" s="29">
        <f>ListForDummies!D537</f>
        <v>43892</v>
      </c>
      <c r="E537" s="27" t="str">
        <f>ListForDummies!F537</f>
        <v>ID</v>
      </c>
      <c r="F537" s="27">
        <f>IF(ListForDummies!$G537="Interest rate",1,0)</f>
        <v>0</v>
      </c>
      <c r="G537" s="27">
        <f>IF(ListForDummies!$G537="Reserve policy",1,0)</f>
        <v>0</v>
      </c>
      <c r="H537" s="27">
        <f>IF(ISERROR(ListForDummies!$H537),0,IF(ListForDummies!$H537=1,1,0))</f>
        <v>0</v>
      </c>
      <c r="I537" s="27">
        <f>IF(ISERROR(ListForDummies!$I537),0,IF(ListForDummies!$I537=1,1,0))</f>
        <v>0</v>
      </c>
      <c r="J537" s="27">
        <f>IF(ListForDummies!$G537="Lending operations",IF(AND(H537=0,I537=0),1,0),0)</f>
        <v>0</v>
      </c>
      <c r="K537" s="27">
        <f>IF(ListForDummies!$J537=1,1,0)</f>
        <v>0</v>
      </c>
      <c r="L537" s="27">
        <f>IF(ListForDummies!$K537=1,1,0)</f>
        <v>0</v>
      </c>
      <c r="M537" s="27">
        <f>IF(ListForDummies!$G537="Foreign exchange",1,0)</f>
        <v>1</v>
      </c>
      <c r="N537" s="27">
        <f>IF(ListForDummies!$G537="Other",1,0)</f>
        <v>0</v>
      </c>
      <c r="O537" s="27">
        <f>IF(ListForDummies!$V537=1,1,0)</f>
        <v>0</v>
      </c>
    </row>
    <row r="538" spans="1:15" x14ac:dyDescent="0.25">
      <c r="A538" s="27" t="str">
        <f>ListForDummies!A538</f>
        <v>ID-20200302-mon-2</v>
      </c>
      <c r="B538" s="27">
        <f>ListForDummies!B538</f>
        <v>1</v>
      </c>
      <c r="C538" s="27" t="e">
        <f>ListForDummies!C538</f>
        <v>#REF!</v>
      </c>
      <c r="D538" s="29">
        <f>ListForDummies!D538</f>
        <v>43892</v>
      </c>
      <c r="E538" s="27" t="str">
        <f>ListForDummies!F538</f>
        <v>ID</v>
      </c>
      <c r="F538" s="27">
        <f>IF(ListForDummies!$G538="Interest rate",1,0)</f>
        <v>0</v>
      </c>
      <c r="G538" s="27">
        <f>IF(ListForDummies!$G538="Reserve policy",1,0)</f>
        <v>1</v>
      </c>
      <c r="H538" s="27">
        <f>IF(ISERROR(ListForDummies!$H538),0,IF(ListForDummies!$H538=1,1,0))</f>
        <v>0</v>
      </c>
      <c r="I538" s="27">
        <f>IF(ISERROR(ListForDummies!$I538),0,IF(ListForDummies!$I538=1,1,0))</f>
        <v>0</v>
      </c>
      <c r="J538" s="27">
        <f>IF(ListForDummies!$G538="Lending operations",IF(AND(H538=0,I538=0),1,0),0)</f>
        <v>0</v>
      </c>
      <c r="K538" s="27">
        <f>IF(ListForDummies!$J538=1,1,0)</f>
        <v>0</v>
      </c>
      <c r="L538" s="27">
        <f>IF(ListForDummies!$K538=1,1,0)</f>
        <v>0</v>
      </c>
      <c r="M538" s="27">
        <f>IF(ListForDummies!$G538="Foreign exchange",1,0)</f>
        <v>0</v>
      </c>
      <c r="N538" s="27">
        <f>IF(ListForDummies!$G538="Other",1,0)</f>
        <v>0</v>
      </c>
      <c r="O538" s="27">
        <f>IF(ListForDummies!$V538=1,1,0)</f>
        <v>0</v>
      </c>
    </row>
    <row r="539" spans="1:15" x14ac:dyDescent="0.25">
      <c r="A539" s="27" t="str">
        <f>ListForDummies!A539</f>
        <v>ID-20200302-mon-4</v>
      </c>
      <c r="B539" s="27">
        <f>ListForDummies!B539</f>
        <v>1</v>
      </c>
      <c r="C539" s="27" t="e">
        <f>ListForDummies!C539</f>
        <v>#REF!</v>
      </c>
      <c r="D539" s="29">
        <f>ListForDummies!D539</f>
        <v>43892</v>
      </c>
      <c r="E539" s="27" t="str">
        <f>ListForDummies!F539</f>
        <v>ID</v>
      </c>
      <c r="F539" s="27">
        <f>IF(ListForDummies!$G539="Interest rate",1,0)</f>
        <v>0</v>
      </c>
      <c r="G539" s="27">
        <f>IF(ListForDummies!$G539="Reserve policy",1,0)</f>
        <v>0</v>
      </c>
      <c r="H539" s="27">
        <f>IF(ISERROR(ListForDummies!$H539),0,IF(ListForDummies!$H539=1,1,0))</f>
        <v>0</v>
      </c>
      <c r="I539" s="27">
        <f>IF(ISERROR(ListForDummies!$I539),0,IF(ListForDummies!$I539=1,1,0))</f>
        <v>0</v>
      </c>
      <c r="J539" s="27">
        <f>IF(ListForDummies!$G539="Lending operations",IF(AND(H539=0,I539=0),1,0),0)</f>
        <v>0</v>
      </c>
      <c r="K539" s="27">
        <f>IF(ListForDummies!$J539=1,1,0)</f>
        <v>0</v>
      </c>
      <c r="L539" s="27">
        <f>IF(ListForDummies!$K539=1,1,0)</f>
        <v>0</v>
      </c>
      <c r="M539" s="27">
        <f>IF(ListForDummies!$G539="Foreign exchange",1,0)</f>
        <v>1</v>
      </c>
      <c r="N539" s="27">
        <f>IF(ListForDummies!$G539="Other",1,0)</f>
        <v>0</v>
      </c>
      <c r="O539" s="27">
        <f>IF(ListForDummies!$V539=1,1,0)</f>
        <v>0</v>
      </c>
    </row>
    <row r="540" spans="1:15" x14ac:dyDescent="0.25">
      <c r="A540" s="27" t="str">
        <f>ListForDummies!A540</f>
        <v>ID-20200305-mon-1</v>
      </c>
      <c r="B540" s="27">
        <f>ListForDummies!B540</f>
        <v>1</v>
      </c>
      <c r="C540" s="27" t="e">
        <f>ListForDummies!C540</f>
        <v>#REF!</v>
      </c>
      <c r="D540" s="29">
        <f>ListForDummies!D540</f>
        <v>43895</v>
      </c>
      <c r="E540" s="27" t="str">
        <f>ListForDummies!F540</f>
        <v>ID</v>
      </c>
      <c r="F540" s="27">
        <f>IF(ListForDummies!$G540="Interest rate",1,0)</f>
        <v>0</v>
      </c>
      <c r="G540" s="27">
        <f>IF(ListForDummies!$G540="Reserve policy",1,0)</f>
        <v>0</v>
      </c>
      <c r="H540" s="27">
        <f>IF(ISERROR(ListForDummies!$H540),0,IF(ListForDummies!$H540=1,1,0))</f>
        <v>0</v>
      </c>
      <c r="I540" s="27">
        <f>IF(ISERROR(ListForDummies!$I540),0,IF(ListForDummies!$I540=1,1,0))</f>
        <v>0</v>
      </c>
      <c r="J540" s="27">
        <f>IF(ListForDummies!$G540="Lending operations",IF(AND(H540=0,I540=0),1,0),0)</f>
        <v>0</v>
      </c>
      <c r="K540" s="27">
        <f>IF(ListForDummies!$J540=1,1,0)</f>
        <v>0</v>
      </c>
      <c r="L540" s="27">
        <f>IF(ListForDummies!$K540=1,1,0)</f>
        <v>0</v>
      </c>
      <c r="M540" s="27">
        <f>IF(ListForDummies!$G540="Foreign exchange",1,0)</f>
        <v>1</v>
      </c>
      <c r="N540" s="27">
        <f>IF(ListForDummies!$G540="Other",1,0)</f>
        <v>0</v>
      </c>
      <c r="O540" s="27">
        <f>IF(ListForDummies!$V540=1,1,0)</f>
        <v>0</v>
      </c>
    </row>
    <row r="541" spans="1:15" x14ac:dyDescent="0.25">
      <c r="A541" s="27" t="str">
        <f>ListForDummies!A541</f>
        <v>ID-20200302-mon-4</v>
      </c>
      <c r="B541" s="27">
        <f>ListForDummies!B541</f>
        <v>2</v>
      </c>
      <c r="C541" s="27" t="e">
        <f>ListForDummies!C541</f>
        <v>#REF!</v>
      </c>
      <c r="D541" s="29">
        <f>ListForDummies!D541</f>
        <v>43909</v>
      </c>
      <c r="E541" s="27" t="str">
        <f>ListForDummies!F541</f>
        <v>ID</v>
      </c>
      <c r="F541" s="27">
        <f>IF(ListForDummies!$G541="Interest rate",1,0)</f>
        <v>0</v>
      </c>
      <c r="G541" s="27">
        <f>IF(ListForDummies!$G541="Reserve policy",1,0)</f>
        <v>0</v>
      </c>
      <c r="H541" s="27">
        <f>IF(ISERROR(ListForDummies!$H541),0,IF(ListForDummies!$H541=1,1,0))</f>
        <v>0</v>
      </c>
      <c r="I541" s="27">
        <f>IF(ISERROR(ListForDummies!$I541),0,IF(ListForDummies!$I541=1,1,0))</f>
        <v>0</v>
      </c>
      <c r="J541" s="27">
        <f>IF(ListForDummies!$G541="Lending operations",IF(AND(H541=0,I541=0),1,0),0)</f>
        <v>0</v>
      </c>
      <c r="K541" s="27">
        <f>IF(ListForDummies!$J541=1,1,0)</f>
        <v>0</v>
      </c>
      <c r="L541" s="27">
        <f>IF(ListForDummies!$K541=1,1,0)</f>
        <v>0</v>
      </c>
      <c r="M541" s="27">
        <f>IF(ListForDummies!$G541="Foreign exchange",1,0)</f>
        <v>1</v>
      </c>
      <c r="N541" s="27">
        <f>IF(ListForDummies!$G541="Other",1,0)</f>
        <v>0</v>
      </c>
      <c r="O541" s="27">
        <f>IF(ListForDummies!$V541=1,1,0)</f>
        <v>0</v>
      </c>
    </row>
    <row r="542" spans="1:15" x14ac:dyDescent="0.25">
      <c r="A542" s="27" t="str">
        <f>ListForDummies!A542</f>
        <v>ID-20200220-mon-1</v>
      </c>
      <c r="B542" s="27">
        <f>ListForDummies!B542</f>
        <v>2</v>
      </c>
      <c r="C542" s="27" t="e">
        <f>ListForDummies!C542</f>
        <v>#REF!</v>
      </c>
      <c r="D542" s="29">
        <f>ListForDummies!D542</f>
        <v>43909</v>
      </c>
      <c r="E542" s="27" t="str">
        <f>ListForDummies!F542</f>
        <v>ID</v>
      </c>
      <c r="F542" s="27">
        <f>IF(ListForDummies!$G542="Interest rate",1,0)</f>
        <v>1</v>
      </c>
      <c r="G542" s="27">
        <f>IF(ListForDummies!$G542="Reserve policy",1,0)</f>
        <v>0</v>
      </c>
      <c r="H542" s="27">
        <f>IF(ISERROR(ListForDummies!$H542),0,IF(ListForDummies!$H542=1,1,0))</f>
        <v>0</v>
      </c>
      <c r="I542" s="27">
        <f>IF(ISERROR(ListForDummies!$I542),0,IF(ListForDummies!$I542=1,1,0))</f>
        <v>0</v>
      </c>
      <c r="J542" s="27">
        <f>IF(ListForDummies!$G542="Lending operations",IF(AND(H542=0,I542=0),1,0),0)</f>
        <v>0</v>
      </c>
      <c r="K542" s="27">
        <f>IF(ListForDummies!$J542=1,1,0)</f>
        <v>0</v>
      </c>
      <c r="L542" s="27">
        <f>IF(ListForDummies!$K542=1,1,0)</f>
        <v>0</v>
      </c>
      <c r="M542" s="27">
        <f>IF(ListForDummies!$G542="Foreign exchange",1,0)</f>
        <v>0</v>
      </c>
      <c r="N542" s="27">
        <f>IF(ListForDummies!$G542="Other",1,0)</f>
        <v>0</v>
      </c>
      <c r="O542" s="27">
        <f>IF(ListForDummies!$V542=1,1,0)</f>
        <v>0</v>
      </c>
    </row>
    <row r="543" spans="1:15" x14ac:dyDescent="0.25">
      <c r="A543" s="27" t="str">
        <f>ListForDummies!A543</f>
        <v>ID-20200319-mon-2</v>
      </c>
      <c r="B543" s="27">
        <f>ListForDummies!B543</f>
        <v>1</v>
      </c>
      <c r="C543" s="27" t="e">
        <f>ListForDummies!C543</f>
        <v>#REF!</v>
      </c>
      <c r="D543" s="29">
        <f>ListForDummies!D543</f>
        <v>43909</v>
      </c>
      <c r="E543" s="27" t="str">
        <f>ListForDummies!F543</f>
        <v>ID</v>
      </c>
      <c r="F543" s="27">
        <f>IF(ListForDummies!$G543="Interest rate",1,0)</f>
        <v>0</v>
      </c>
      <c r="G543" s="27">
        <f>IF(ListForDummies!$G543="Reserve policy",1,0)</f>
        <v>0</v>
      </c>
      <c r="H543" s="27">
        <f>IF(ISERROR(ListForDummies!$H543),0,IF(ListForDummies!$H543=1,1,0))</f>
        <v>0</v>
      </c>
      <c r="I543" s="27">
        <f>IF(ISERROR(ListForDummies!$I543),0,IF(ListForDummies!$I543=1,1,0))</f>
        <v>0</v>
      </c>
      <c r="J543" s="27">
        <f>IF(ListForDummies!$G543="Lending operations",IF(AND(H543=0,I543=0),1,0),0)</f>
        <v>1</v>
      </c>
      <c r="K543" s="27">
        <f>IF(ListForDummies!$J543=1,1,0)</f>
        <v>0</v>
      </c>
      <c r="L543" s="27">
        <f>IF(ListForDummies!$K543=1,1,0)</f>
        <v>0</v>
      </c>
      <c r="M543" s="27">
        <f>IF(ListForDummies!$G543="Foreign exchange",1,0)</f>
        <v>0</v>
      </c>
      <c r="N543" s="27">
        <f>IF(ListForDummies!$G543="Other",1,0)</f>
        <v>0</v>
      </c>
      <c r="O543" s="27">
        <f>IF(ListForDummies!$V543=1,1,0)</f>
        <v>0</v>
      </c>
    </row>
    <row r="544" spans="1:15" x14ac:dyDescent="0.25">
      <c r="A544" s="27" t="str">
        <f>ListForDummies!A544</f>
        <v>ID-20200319-mon-3</v>
      </c>
      <c r="B544" s="27">
        <f>ListForDummies!B544</f>
        <v>1</v>
      </c>
      <c r="C544" s="27" t="e">
        <f>ListForDummies!C544</f>
        <v>#REF!</v>
      </c>
      <c r="D544" s="29">
        <f>ListForDummies!D544</f>
        <v>43909</v>
      </c>
      <c r="E544" s="27" t="str">
        <f>ListForDummies!F544</f>
        <v>ID</v>
      </c>
      <c r="F544" s="27">
        <f>IF(ListForDummies!$G544="Interest rate",1,0)</f>
        <v>0</v>
      </c>
      <c r="G544" s="27">
        <f>IF(ListForDummies!$G544="Reserve policy",1,0)</f>
        <v>0</v>
      </c>
      <c r="H544" s="27">
        <f>IF(ISERROR(ListForDummies!$H544),0,IF(ListForDummies!$H544=1,1,0))</f>
        <v>0</v>
      </c>
      <c r="I544" s="27">
        <f>IF(ISERROR(ListForDummies!$I544),0,IF(ListForDummies!$I544=1,1,0))</f>
        <v>0</v>
      </c>
      <c r="J544" s="27">
        <f>IF(ListForDummies!$G544="Lending operations",IF(AND(H544=0,I544=0),1,0),0)</f>
        <v>0</v>
      </c>
      <c r="K544" s="27">
        <f>IF(ListForDummies!$J544=1,1,0)</f>
        <v>0</v>
      </c>
      <c r="L544" s="27">
        <f>IF(ListForDummies!$K544=1,1,0)</f>
        <v>0</v>
      </c>
      <c r="M544" s="27">
        <f>IF(ListForDummies!$G544="Foreign exchange",1,0)</f>
        <v>1</v>
      </c>
      <c r="N544" s="27">
        <f>IF(ListForDummies!$G544="Other",1,0)</f>
        <v>0</v>
      </c>
      <c r="O544" s="27">
        <f>IF(ListForDummies!$V544=1,1,0)</f>
        <v>0</v>
      </c>
    </row>
    <row r="545" spans="1:15" x14ac:dyDescent="0.25">
      <c r="A545" s="27" t="str">
        <f>ListForDummies!A545</f>
        <v>ID-20200319-mon-4</v>
      </c>
      <c r="B545" s="27">
        <f>ListForDummies!B545</f>
        <v>1</v>
      </c>
      <c r="C545" s="27" t="e">
        <f>ListForDummies!C545</f>
        <v>#REF!</v>
      </c>
      <c r="D545" s="29">
        <f>ListForDummies!D545</f>
        <v>43909</v>
      </c>
      <c r="E545" s="27" t="str">
        <f>ListForDummies!F545</f>
        <v>ID</v>
      </c>
      <c r="F545" s="27">
        <f>IF(ListForDummies!$G545="Interest rate",1,0)</f>
        <v>0</v>
      </c>
      <c r="G545" s="27">
        <f>IF(ListForDummies!$G545="Reserve policy",1,0)</f>
        <v>1</v>
      </c>
      <c r="H545" s="27">
        <f>IF(ISERROR(ListForDummies!$H545),0,IF(ListForDummies!$H545=1,1,0))</f>
        <v>0</v>
      </c>
      <c r="I545" s="27">
        <f>IF(ISERROR(ListForDummies!$I545),0,IF(ListForDummies!$I545=1,1,0))</f>
        <v>0</v>
      </c>
      <c r="J545" s="27">
        <f>IF(ListForDummies!$G545="Lending operations",IF(AND(H545=0,I545=0),1,0),0)</f>
        <v>0</v>
      </c>
      <c r="K545" s="27">
        <f>IF(ListForDummies!$J545=1,1,0)</f>
        <v>0</v>
      </c>
      <c r="L545" s="27">
        <f>IF(ListForDummies!$K545=1,1,0)</f>
        <v>0</v>
      </c>
      <c r="M545" s="27">
        <f>IF(ListForDummies!$G545="Foreign exchange",1,0)</f>
        <v>0</v>
      </c>
      <c r="N545" s="27">
        <f>IF(ListForDummies!$G545="Other",1,0)</f>
        <v>0</v>
      </c>
      <c r="O545" s="27">
        <f>IF(ListForDummies!$V545=1,1,0)</f>
        <v>0</v>
      </c>
    </row>
    <row r="546" spans="1:15" x14ac:dyDescent="0.25">
      <c r="A546" s="27" t="str">
        <f>ListForDummies!A546</f>
        <v>ID-20200401-mon-2</v>
      </c>
      <c r="B546" s="27">
        <f>ListForDummies!B546</f>
        <v>1</v>
      </c>
      <c r="C546" s="27" t="e">
        <f>ListForDummies!C546</f>
        <v>#REF!</v>
      </c>
      <c r="D546" s="29">
        <f>ListForDummies!D546</f>
        <v>43922</v>
      </c>
      <c r="E546" s="27" t="str">
        <f>ListForDummies!F546</f>
        <v>ID</v>
      </c>
      <c r="F546" s="27">
        <f>IF(ListForDummies!$G546="Interest rate",1,0)</f>
        <v>0</v>
      </c>
      <c r="G546" s="27">
        <f>IF(ListForDummies!$G546="Reserve policy",1,0)</f>
        <v>0</v>
      </c>
      <c r="H546" s="27">
        <f>IF(ISERROR(ListForDummies!$H546),0,IF(ListForDummies!$H546=1,1,0))</f>
        <v>0</v>
      </c>
      <c r="I546" s="27">
        <f>IF(ISERROR(ListForDummies!$I546),0,IF(ListForDummies!$I546=1,1,0))</f>
        <v>0</v>
      </c>
      <c r="J546" s="27">
        <f>IF(ListForDummies!$G546="Lending operations",IF(AND(H546=0,I546=0),1,0),0)</f>
        <v>0</v>
      </c>
      <c r="K546" s="27">
        <f>IF(ListForDummies!$J546=1,1,0)</f>
        <v>0</v>
      </c>
      <c r="L546" s="27">
        <f>IF(ListForDummies!$K546=1,1,0)</f>
        <v>1</v>
      </c>
      <c r="M546" s="27">
        <f>IF(ListForDummies!$G546="Foreign exchange",1,0)</f>
        <v>0</v>
      </c>
      <c r="N546" s="27">
        <f>IF(ListForDummies!$G546="Other",1,0)</f>
        <v>0</v>
      </c>
      <c r="O546" s="27">
        <f>IF(ListForDummies!$V546=1,1,0)</f>
        <v>0</v>
      </c>
    </row>
    <row r="547" spans="1:15" x14ac:dyDescent="0.25">
      <c r="A547" s="27" t="str">
        <f>ListForDummies!A547</f>
        <v>ID-20200302-mon-4</v>
      </c>
      <c r="B547" s="27">
        <f>ListForDummies!B547</f>
        <v>3</v>
      </c>
      <c r="C547" s="27" t="e">
        <f>ListForDummies!C547</f>
        <v>#REF!</v>
      </c>
      <c r="D547" s="29">
        <f>ListForDummies!D547</f>
        <v>43935</v>
      </c>
      <c r="E547" s="27" t="str">
        <f>ListForDummies!F547</f>
        <v>ID</v>
      </c>
      <c r="F547" s="27">
        <f>IF(ListForDummies!$G547="Interest rate",1,0)</f>
        <v>0</v>
      </c>
      <c r="G547" s="27">
        <f>IF(ListForDummies!$G547="Reserve policy",1,0)</f>
        <v>0</v>
      </c>
      <c r="H547" s="27">
        <f>IF(ISERROR(ListForDummies!$H547),0,IF(ListForDummies!$H547=1,1,0))</f>
        <v>0</v>
      </c>
      <c r="I547" s="27">
        <f>IF(ISERROR(ListForDummies!$I547),0,IF(ListForDummies!$I547=1,1,0))</f>
        <v>0</v>
      </c>
      <c r="J547" s="27">
        <f>IF(ListForDummies!$G547="Lending operations",IF(AND(H547=0,I547=0),1,0),0)</f>
        <v>0</v>
      </c>
      <c r="K547" s="27">
        <f>IF(ListForDummies!$J547=1,1,0)</f>
        <v>0</v>
      </c>
      <c r="L547" s="27">
        <f>IF(ListForDummies!$K547=1,1,0)</f>
        <v>0</v>
      </c>
      <c r="M547" s="27">
        <f>IF(ListForDummies!$G547="Foreign exchange",1,0)</f>
        <v>1</v>
      </c>
      <c r="N547" s="27">
        <f>IF(ListForDummies!$G547="Other",1,0)</f>
        <v>0</v>
      </c>
      <c r="O547" s="27">
        <f>IF(ListForDummies!$V547=1,1,0)</f>
        <v>0</v>
      </c>
    </row>
    <row r="548" spans="1:15" x14ac:dyDescent="0.25">
      <c r="A548" s="27" t="str">
        <f>ListForDummies!A548</f>
        <v>ID-20200414-mon-1</v>
      </c>
      <c r="B548" s="27">
        <f>ListForDummies!B548</f>
        <v>1</v>
      </c>
      <c r="C548" s="27" t="e">
        <f>ListForDummies!C548</f>
        <v>#REF!</v>
      </c>
      <c r="D548" s="29">
        <f>ListForDummies!D548</f>
        <v>43935</v>
      </c>
      <c r="E548" s="27" t="str">
        <f>ListForDummies!F548</f>
        <v>ID</v>
      </c>
      <c r="F548" s="27">
        <f>IF(ListForDummies!$G548="Interest rate",1,0)</f>
        <v>0</v>
      </c>
      <c r="G548" s="27">
        <f>IF(ListForDummies!$G548="Reserve policy",1,0)</f>
        <v>0</v>
      </c>
      <c r="H548" s="27">
        <f>IF(ISERROR(ListForDummies!$H548),0,IF(ListForDummies!$H548=1,1,0))</f>
        <v>0</v>
      </c>
      <c r="I548" s="27">
        <f>IF(ISERROR(ListForDummies!$I548),0,IF(ListForDummies!$I548=1,1,0))</f>
        <v>0</v>
      </c>
      <c r="J548" s="27">
        <f>IF(ListForDummies!$G548="Lending operations",IF(AND(H548=0,I548=0),1,0),0)</f>
        <v>1</v>
      </c>
      <c r="K548" s="27">
        <f>IF(ListForDummies!$J548=1,1,0)</f>
        <v>0</v>
      </c>
      <c r="L548" s="27">
        <f>IF(ListForDummies!$K548=1,1,0)</f>
        <v>0</v>
      </c>
      <c r="M548" s="27">
        <f>IF(ListForDummies!$G548="Foreign exchange",1,0)</f>
        <v>0</v>
      </c>
      <c r="N548" s="27">
        <f>IF(ListForDummies!$G548="Other",1,0)</f>
        <v>0</v>
      </c>
      <c r="O548" s="27">
        <f>IF(ListForDummies!$V548=1,1,0)</f>
        <v>0</v>
      </c>
    </row>
    <row r="549" spans="1:15" x14ac:dyDescent="0.25">
      <c r="A549" s="27" t="str">
        <f>ListForDummies!A549</f>
        <v>ID-20200414-mon-2</v>
      </c>
      <c r="B549" s="27">
        <f>ListForDummies!B549</f>
        <v>1</v>
      </c>
      <c r="C549" s="27" t="e">
        <f>ListForDummies!C549</f>
        <v>#REF!</v>
      </c>
      <c r="D549" s="29">
        <f>ListForDummies!D549</f>
        <v>43935</v>
      </c>
      <c r="E549" s="27" t="str">
        <f>ListForDummies!F549</f>
        <v>ID</v>
      </c>
      <c r="F549" s="27">
        <f>IF(ListForDummies!$G549="Interest rate",1,0)</f>
        <v>0</v>
      </c>
      <c r="G549" s="27">
        <f>IF(ListForDummies!$G549="Reserve policy",1,0)</f>
        <v>1</v>
      </c>
      <c r="H549" s="27">
        <f>IF(ISERROR(ListForDummies!$H549),0,IF(ListForDummies!$H549=1,1,0))</f>
        <v>0</v>
      </c>
      <c r="I549" s="27">
        <f>IF(ISERROR(ListForDummies!$I549),0,IF(ListForDummies!$I549=1,1,0))</f>
        <v>0</v>
      </c>
      <c r="J549" s="27">
        <f>IF(ListForDummies!$G549="Lending operations",IF(AND(H549=0,I549=0),1,0),0)</f>
        <v>0</v>
      </c>
      <c r="K549" s="27">
        <f>IF(ListForDummies!$J549=1,1,0)</f>
        <v>0</v>
      </c>
      <c r="L549" s="27">
        <f>IF(ListForDummies!$K549=1,1,0)</f>
        <v>0</v>
      </c>
      <c r="M549" s="27">
        <f>IF(ListForDummies!$G549="Foreign exchange",1,0)</f>
        <v>0</v>
      </c>
      <c r="N549" s="27">
        <f>IF(ListForDummies!$G549="Other",1,0)</f>
        <v>0</v>
      </c>
      <c r="O549" s="27">
        <f>IF(ListForDummies!$V549=1,1,0)</f>
        <v>0</v>
      </c>
    </row>
    <row r="550" spans="1:15" x14ac:dyDescent="0.25">
      <c r="A550" s="27" t="str">
        <f>ListForDummies!A550</f>
        <v>ID-20200220-mon-1</v>
      </c>
      <c r="B550" s="27">
        <f>ListForDummies!B550</f>
        <v>3</v>
      </c>
      <c r="C550" s="27" t="e">
        <f>ListForDummies!C550</f>
        <v>#REF!</v>
      </c>
      <c r="D550" s="29">
        <f>ListForDummies!D550</f>
        <v>43935</v>
      </c>
      <c r="E550" s="27" t="str">
        <f>ListForDummies!F550</f>
        <v>ID</v>
      </c>
      <c r="F550" s="27">
        <f>IF(ListForDummies!$G550="Interest rate",1,0)</f>
        <v>1</v>
      </c>
      <c r="G550" s="27">
        <f>IF(ListForDummies!$G550="Reserve policy",1,0)</f>
        <v>0</v>
      </c>
      <c r="H550" s="27">
        <f>IF(ISERROR(ListForDummies!$H550),0,IF(ListForDummies!$H550=1,1,0))</f>
        <v>0</v>
      </c>
      <c r="I550" s="27">
        <f>IF(ISERROR(ListForDummies!$I550),0,IF(ListForDummies!$I550=1,1,0))</f>
        <v>0</v>
      </c>
      <c r="J550" s="27">
        <f>IF(ListForDummies!$G550="Lending operations",IF(AND(H550=0,I550=0),1,0),0)</f>
        <v>0</v>
      </c>
      <c r="K550" s="27">
        <f>IF(ListForDummies!$J550=1,1,0)</f>
        <v>0</v>
      </c>
      <c r="L550" s="27">
        <f>IF(ListForDummies!$K550=1,1,0)</f>
        <v>0</v>
      </c>
      <c r="M550" s="27">
        <f>IF(ListForDummies!$G550="Foreign exchange",1,0)</f>
        <v>0</v>
      </c>
      <c r="N550" s="27">
        <f>IF(ListForDummies!$G550="Other",1,0)</f>
        <v>0</v>
      </c>
      <c r="O550" s="27">
        <f>IF(ListForDummies!$V550=1,1,0)</f>
        <v>0</v>
      </c>
    </row>
    <row r="551" spans="1:15" x14ac:dyDescent="0.25">
      <c r="A551" s="27" t="str">
        <f>ListForDummies!A551</f>
        <v>ID-20200220-mon-1</v>
      </c>
      <c r="B551" s="27">
        <f>ListForDummies!B551</f>
        <v>4</v>
      </c>
      <c r="C551" s="27" t="e">
        <f>ListForDummies!C551</f>
        <v>#REF!</v>
      </c>
      <c r="D551" s="29">
        <f>ListForDummies!D551</f>
        <v>43970</v>
      </c>
      <c r="E551" s="27" t="str">
        <f>ListForDummies!F551</f>
        <v>ID</v>
      </c>
      <c r="F551" s="27">
        <f>IF(ListForDummies!$G551="Interest rate",1,0)</f>
        <v>1</v>
      </c>
      <c r="G551" s="27">
        <f>IF(ListForDummies!$G551="Reserve policy",1,0)</f>
        <v>0</v>
      </c>
      <c r="H551" s="27">
        <f>IF(ISERROR(ListForDummies!$H551),0,IF(ListForDummies!$H551=1,1,0))</f>
        <v>0</v>
      </c>
      <c r="I551" s="27">
        <f>IF(ISERROR(ListForDummies!$I551),0,IF(ListForDummies!$I551=1,1,0))</f>
        <v>0</v>
      </c>
      <c r="J551" s="27">
        <f>IF(ListForDummies!$G551="Lending operations",IF(AND(H551=0,I551=0),1,0),0)</f>
        <v>0</v>
      </c>
      <c r="K551" s="27">
        <f>IF(ListForDummies!$J551=1,1,0)</f>
        <v>0</v>
      </c>
      <c r="L551" s="27">
        <f>IF(ListForDummies!$K551=1,1,0)</f>
        <v>0</v>
      </c>
      <c r="M551" s="27">
        <f>IF(ListForDummies!$G551="Foreign exchange",1,0)</f>
        <v>0</v>
      </c>
      <c r="N551" s="27">
        <f>IF(ListForDummies!$G551="Other",1,0)</f>
        <v>0</v>
      </c>
      <c r="O551" s="27">
        <f>IF(ListForDummies!$V551=1,1,0)</f>
        <v>0</v>
      </c>
    </row>
    <row r="552" spans="1:15" x14ac:dyDescent="0.25">
      <c r="A552" s="27" t="str">
        <f>ListForDummies!A552</f>
        <v>ID-20200519-mon-2</v>
      </c>
      <c r="B552" s="27">
        <f>ListForDummies!B552</f>
        <v>1</v>
      </c>
      <c r="C552" s="27" t="e">
        <f>ListForDummies!C552</f>
        <v>#REF!</v>
      </c>
      <c r="D552" s="29">
        <f>ListForDummies!D552</f>
        <v>43970</v>
      </c>
      <c r="E552" s="27" t="str">
        <f>ListForDummies!F552</f>
        <v>ID</v>
      </c>
      <c r="F552" s="27">
        <f>IF(ListForDummies!$G552="Interest rate",1,0)</f>
        <v>0</v>
      </c>
      <c r="G552" s="27">
        <f>IF(ListForDummies!$G552="Reserve policy",1,0)</f>
        <v>1</v>
      </c>
      <c r="H552" s="27">
        <f>IF(ISERROR(ListForDummies!$H552),0,IF(ListForDummies!$H552=1,1,0))</f>
        <v>0</v>
      </c>
      <c r="I552" s="27">
        <f>IF(ISERROR(ListForDummies!$I552),0,IF(ListForDummies!$I552=1,1,0))</f>
        <v>0</v>
      </c>
      <c r="J552" s="27">
        <f>IF(ListForDummies!$G552="Lending operations",IF(AND(H552=0,I552=0),1,0),0)</f>
        <v>0</v>
      </c>
      <c r="K552" s="27">
        <f>IF(ListForDummies!$J552=1,1,0)</f>
        <v>0</v>
      </c>
      <c r="L552" s="27">
        <f>IF(ListForDummies!$K552=1,1,0)</f>
        <v>0</v>
      </c>
      <c r="M552" s="27">
        <f>IF(ListForDummies!$G552="Foreign exchange",1,0)</f>
        <v>0</v>
      </c>
      <c r="N552" s="27">
        <f>IF(ListForDummies!$G552="Other",1,0)</f>
        <v>0</v>
      </c>
      <c r="O552" s="27">
        <f>IF(ListForDummies!$V552=1,1,0)</f>
        <v>0</v>
      </c>
    </row>
    <row r="553" spans="1:15" x14ac:dyDescent="0.25">
      <c r="A553" s="27" t="str">
        <f>ListForDummies!A553</f>
        <v>ID-20200519-mon-3</v>
      </c>
      <c r="B553" s="27">
        <f>ListForDummies!B553</f>
        <v>1</v>
      </c>
      <c r="C553" s="27" t="e">
        <f>ListForDummies!C553</f>
        <v>#REF!</v>
      </c>
      <c r="D553" s="29">
        <f>ListForDummies!D553</f>
        <v>43970</v>
      </c>
      <c r="E553" s="27" t="str">
        <f>ListForDummies!F553</f>
        <v>ID</v>
      </c>
      <c r="F553" s="27">
        <f>IF(ListForDummies!$G553="Interest rate",1,0)</f>
        <v>0</v>
      </c>
      <c r="G553" s="27">
        <f>IF(ListForDummies!$G553="Reserve policy",1,0)</f>
        <v>0</v>
      </c>
      <c r="H553" s="27">
        <f>IF(ISERROR(ListForDummies!$H553),0,IF(ListForDummies!$H553=1,1,0))</f>
        <v>0</v>
      </c>
      <c r="I553" s="27">
        <f>IF(ISERROR(ListForDummies!$I553),0,IF(ListForDummies!$I553=1,1,0))</f>
        <v>0</v>
      </c>
      <c r="J553" s="27">
        <f>IF(ListForDummies!$G553="Lending operations",IF(AND(H553=0,I553=0),1,0),0)</f>
        <v>0</v>
      </c>
      <c r="K553" s="27">
        <f>IF(ListForDummies!$J553=1,1,0)</f>
        <v>0</v>
      </c>
      <c r="L553" s="27">
        <f>IF(ListForDummies!$K553=1,1,0)</f>
        <v>0</v>
      </c>
      <c r="M553" s="27">
        <f>IF(ListForDummies!$G553="Foreign exchange",1,0)</f>
        <v>0</v>
      </c>
      <c r="N553" s="27">
        <f>IF(ListForDummies!$G553="Other",1,0)</f>
        <v>1</v>
      </c>
      <c r="O553" s="27">
        <f>IF(ListForDummies!$V553=1,1,0)</f>
        <v>0</v>
      </c>
    </row>
    <row r="554" spans="1:15" x14ac:dyDescent="0.25">
      <c r="A554" s="27" t="str">
        <f>ListForDummies!A554</f>
        <v>ID-20200401-mon-2</v>
      </c>
      <c r="B554" s="27">
        <f>ListForDummies!B554</f>
        <v>2</v>
      </c>
      <c r="C554" s="27" t="e">
        <f>ListForDummies!C554</f>
        <v>#REF!</v>
      </c>
      <c r="D554" s="29">
        <f>ListForDummies!D554</f>
        <v>44000</v>
      </c>
      <c r="E554" s="27" t="str">
        <f>ListForDummies!F554</f>
        <v>ID</v>
      </c>
      <c r="F554" s="27">
        <f>IF(ListForDummies!$G554="Interest rate",1,0)</f>
        <v>0</v>
      </c>
      <c r="G554" s="27">
        <f>IF(ListForDummies!$G554="Reserve policy",1,0)</f>
        <v>0</v>
      </c>
      <c r="H554" s="27">
        <f>IF(ISERROR(ListForDummies!$H554),0,IF(ListForDummies!$H554=1,1,0))</f>
        <v>0</v>
      </c>
      <c r="I554" s="27">
        <f>IF(ISERROR(ListForDummies!$I554),0,IF(ListForDummies!$I554=1,1,0))</f>
        <v>0</v>
      </c>
      <c r="J554" s="27">
        <f>IF(ListForDummies!$G554="Lending operations",IF(AND(H554=0,I554=0),1,0),0)</f>
        <v>0</v>
      </c>
      <c r="K554" s="27">
        <f>IF(ListForDummies!$J554=1,1,0)</f>
        <v>0</v>
      </c>
      <c r="L554" s="27">
        <f>IF(ListForDummies!$K554=1,1,0)</f>
        <v>1</v>
      </c>
      <c r="M554" s="27">
        <f>IF(ListForDummies!$G554="Foreign exchange",1,0)</f>
        <v>0</v>
      </c>
      <c r="N554" s="27">
        <f>IF(ListForDummies!$G554="Other",1,0)</f>
        <v>0</v>
      </c>
      <c r="O554" s="27">
        <f>IF(ListForDummies!$V554=1,1,0)</f>
        <v>0</v>
      </c>
    </row>
    <row r="555" spans="1:15" x14ac:dyDescent="0.25">
      <c r="A555" s="27" t="str">
        <f>ListForDummies!A555</f>
        <v>ID-20200220-mon-1</v>
      </c>
      <c r="B555" s="27">
        <f>ListForDummies!B555</f>
        <v>5</v>
      </c>
      <c r="C555" s="27" t="e">
        <f>ListForDummies!C555</f>
        <v>#REF!</v>
      </c>
      <c r="D555" s="29">
        <f>ListForDummies!D555</f>
        <v>44000</v>
      </c>
      <c r="E555" s="27" t="str">
        <f>ListForDummies!F555</f>
        <v>ID</v>
      </c>
      <c r="F555" s="27">
        <f>IF(ListForDummies!$G555="Interest rate",1,0)</f>
        <v>1</v>
      </c>
      <c r="G555" s="27">
        <f>IF(ListForDummies!$G555="Reserve policy",1,0)</f>
        <v>0</v>
      </c>
      <c r="H555" s="27">
        <f>IF(ISERROR(ListForDummies!$H555),0,IF(ListForDummies!$H555=1,1,0))</f>
        <v>0</v>
      </c>
      <c r="I555" s="27">
        <f>IF(ISERROR(ListForDummies!$I555),0,IF(ListForDummies!$I555=1,1,0))</f>
        <v>0</v>
      </c>
      <c r="J555" s="27">
        <f>IF(ListForDummies!$G555="Lending operations",IF(AND(H555=0,I555=0),1,0),0)</f>
        <v>0</v>
      </c>
      <c r="K555" s="27">
        <f>IF(ListForDummies!$J555=1,1,0)</f>
        <v>0</v>
      </c>
      <c r="L555" s="27">
        <f>IF(ListForDummies!$K555=1,1,0)</f>
        <v>0</v>
      </c>
      <c r="M555" s="27">
        <f>IF(ListForDummies!$G555="Foreign exchange",1,0)</f>
        <v>0</v>
      </c>
      <c r="N555" s="27">
        <f>IF(ListForDummies!$G555="Other",1,0)</f>
        <v>0</v>
      </c>
      <c r="O555" s="27">
        <f>IF(ListForDummies!$V555=1,1,0)</f>
        <v>0</v>
      </c>
    </row>
    <row r="556" spans="1:15" x14ac:dyDescent="0.25">
      <c r="A556" s="27" t="str">
        <f>ListForDummies!A556</f>
        <v>ID-20200618-mon-2</v>
      </c>
      <c r="B556" s="27">
        <f>ListForDummies!B556</f>
        <v>1</v>
      </c>
      <c r="C556" s="27" t="e">
        <f>ListForDummies!C556</f>
        <v>#REF!</v>
      </c>
      <c r="D556" s="29">
        <f>ListForDummies!D556</f>
        <v>44000</v>
      </c>
      <c r="E556" s="27" t="str">
        <f>ListForDummies!F556</f>
        <v>ID</v>
      </c>
      <c r="F556" s="27">
        <f>IF(ListForDummies!$G556="Interest rate",1,0)</f>
        <v>0</v>
      </c>
      <c r="G556" s="27">
        <f>IF(ListForDummies!$G556="Reserve policy",1,0)</f>
        <v>1</v>
      </c>
      <c r="H556" s="27">
        <f>IF(ISERROR(ListForDummies!$H556),0,IF(ListForDummies!$H556=1,1,0))</f>
        <v>0</v>
      </c>
      <c r="I556" s="27">
        <f>IF(ISERROR(ListForDummies!$I556),0,IF(ListForDummies!$I556=1,1,0))</f>
        <v>0</v>
      </c>
      <c r="J556" s="27">
        <f>IF(ListForDummies!$G556="Lending operations",IF(AND(H556=0,I556=0),1,0),0)</f>
        <v>0</v>
      </c>
      <c r="K556" s="27">
        <f>IF(ListForDummies!$J556=1,1,0)</f>
        <v>0</v>
      </c>
      <c r="L556" s="27">
        <f>IF(ListForDummies!$K556=1,1,0)</f>
        <v>0</v>
      </c>
      <c r="M556" s="27">
        <f>IF(ListForDummies!$G556="Foreign exchange",1,0)</f>
        <v>0</v>
      </c>
      <c r="N556" s="27">
        <f>IF(ListForDummies!$G556="Other",1,0)</f>
        <v>0</v>
      </c>
      <c r="O556" s="27">
        <f>IF(ListForDummies!$V556=1,1,0)</f>
        <v>0</v>
      </c>
    </row>
    <row r="557" spans="1:15" x14ac:dyDescent="0.25">
      <c r="A557" s="27" t="str">
        <f>ListForDummies!A557</f>
        <v>ID-20200401-mon-2</v>
      </c>
      <c r="B557" s="27">
        <f>ListForDummies!B557</f>
        <v>3</v>
      </c>
      <c r="C557" s="27" t="e">
        <f>ListForDummies!C557</f>
        <v>#REF!</v>
      </c>
      <c r="D557" s="29">
        <f>ListForDummies!D557</f>
        <v>44018</v>
      </c>
      <c r="E557" s="27" t="str">
        <f>ListForDummies!F557</f>
        <v>ID</v>
      </c>
      <c r="F557" s="27">
        <f>IF(ListForDummies!$G557="Interest rate",1,0)</f>
        <v>0</v>
      </c>
      <c r="G557" s="27">
        <f>IF(ListForDummies!$G557="Reserve policy",1,0)</f>
        <v>0</v>
      </c>
      <c r="H557" s="27">
        <f>IF(ISERROR(ListForDummies!$H557),0,IF(ListForDummies!$H557=1,1,0))</f>
        <v>0</v>
      </c>
      <c r="I557" s="27">
        <f>IF(ISERROR(ListForDummies!$I557),0,IF(ListForDummies!$I557=1,1,0))</f>
        <v>0</v>
      </c>
      <c r="J557" s="27">
        <f>IF(ListForDummies!$G557="Lending operations",IF(AND(H557=0,I557=0),1,0),0)</f>
        <v>0</v>
      </c>
      <c r="K557" s="27">
        <f>IF(ListForDummies!$J557=1,1,0)</f>
        <v>0</v>
      </c>
      <c r="L557" s="27">
        <f>IF(ListForDummies!$K557=1,1,0)</f>
        <v>1</v>
      </c>
      <c r="M557" s="27">
        <f>IF(ListForDummies!$G557="Foreign exchange",1,0)</f>
        <v>0</v>
      </c>
      <c r="N557" s="27">
        <f>IF(ListForDummies!$G557="Other",1,0)</f>
        <v>0</v>
      </c>
      <c r="O557" s="27">
        <f>IF(ListForDummies!$V557=1,1,0)</f>
        <v>0</v>
      </c>
    </row>
    <row r="558" spans="1:15" x14ac:dyDescent="0.25">
      <c r="A558" s="27" t="str">
        <f>ListForDummies!A558</f>
        <v>ID-20200220-mon-1</v>
      </c>
      <c r="B558" s="27">
        <f>ListForDummies!B558</f>
        <v>6</v>
      </c>
      <c r="C558" s="27" t="e">
        <f>ListForDummies!C558</f>
        <v>#REF!</v>
      </c>
      <c r="D558" s="29">
        <f>ListForDummies!D558</f>
        <v>44028</v>
      </c>
      <c r="E558" s="27" t="str">
        <f>ListForDummies!F558</f>
        <v>ID</v>
      </c>
      <c r="F558" s="27">
        <f>IF(ListForDummies!$G558="Interest rate",1,0)</f>
        <v>1</v>
      </c>
      <c r="G558" s="27">
        <f>IF(ListForDummies!$G558="Reserve policy",1,0)</f>
        <v>0</v>
      </c>
      <c r="H558" s="27">
        <f>IF(ISERROR(ListForDummies!$H558),0,IF(ListForDummies!$H558=1,1,0))</f>
        <v>0</v>
      </c>
      <c r="I558" s="27">
        <f>IF(ISERROR(ListForDummies!$I558),0,IF(ListForDummies!$I558=1,1,0))</f>
        <v>0</v>
      </c>
      <c r="J558" s="27">
        <f>IF(ListForDummies!$G558="Lending operations",IF(AND(H558=0,I558=0),1,0),0)</f>
        <v>0</v>
      </c>
      <c r="K558" s="27">
        <f>IF(ListForDummies!$J558=1,1,0)</f>
        <v>0</v>
      </c>
      <c r="L558" s="27">
        <f>IF(ListForDummies!$K558=1,1,0)</f>
        <v>0</v>
      </c>
      <c r="M558" s="27">
        <f>IF(ListForDummies!$G558="Foreign exchange",1,0)</f>
        <v>0</v>
      </c>
      <c r="N558" s="27">
        <f>IF(ListForDummies!$G558="Other",1,0)</f>
        <v>0</v>
      </c>
      <c r="O558" s="27">
        <f>IF(ListForDummies!$V558=1,1,0)</f>
        <v>0</v>
      </c>
    </row>
    <row r="559" spans="1:15" x14ac:dyDescent="0.25">
      <c r="A559" s="27" t="str">
        <f>ListForDummies!A559</f>
        <v>ID-20200220-mon-1</v>
      </c>
      <c r="B559" s="27">
        <f>ListForDummies!B559</f>
        <v>7</v>
      </c>
      <c r="C559" s="27" t="e">
        <f>ListForDummies!C559</f>
        <v>#REF!</v>
      </c>
      <c r="D559" s="29">
        <f>ListForDummies!D559</f>
        <v>44062</v>
      </c>
      <c r="E559" s="27" t="str">
        <f>ListForDummies!F559</f>
        <v>ID</v>
      </c>
      <c r="F559" s="27">
        <f>IF(ListForDummies!$G559="Interest rate",1,0)</f>
        <v>1</v>
      </c>
      <c r="G559" s="27">
        <f>IF(ListForDummies!$G559="Reserve policy",1,0)</f>
        <v>0</v>
      </c>
      <c r="H559" s="27">
        <f>IF(ISERROR(ListForDummies!$H559),0,IF(ListForDummies!$H559=1,1,0))</f>
        <v>0</v>
      </c>
      <c r="I559" s="27">
        <f>IF(ISERROR(ListForDummies!$I559),0,IF(ListForDummies!$I559=1,1,0))</f>
        <v>0</v>
      </c>
      <c r="J559" s="27">
        <f>IF(ListForDummies!$G559="Lending operations",IF(AND(H559=0,I559=0),1,0),0)</f>
        <v>0</v>
      </c>
      <c r="K559" s="27">
        <f>IF(ListForDummies!$J559=1,1,0)</f>
        <v>0</v>
      </c>
      <c r="L559" s="27">
        <f>IF(ListForDummies!$K559=1,1,0)</f>
        <v>0</v>
      </c>
      <c r="M559" s="27">
        <f>IF(ListForDummies!$G559="Foreign exchange",1,0)</f>
        <v>0</v>
      </c>
      <c r="N559" s="27">
        <f>IF(ListForDummies!$G559="Other",1,0)</f>
        <v>0</v>
      </c>
      <c r="O559" s="27">
        <f>IF(ListForDummies!$V559=1,1,0)</f>
        <v>0</v>
      </c>
    </row>
    <row r="560" spans="1:15" x14ac:dyDescent="0.25">
      <c r="A560" s="27" t="str">
        <f>ListForDummies!A560</f>
        <v>ID-20200220-mon-1</v>
      </c>
      <c r="B560" s="27">
        <f>ListForDummies!B560</f>
        <v>8</v>
      </c>
      <c r="C560" s="27" t="e">
        <f>ListForDummies!C560</f>
        <v>#REF!</v>
      </c>
      <c r="D560" s="29">
        <f>ListForDummies!D560</f>
        <v>44091</v>
      </c>
      <c r="E560" s="27" t="str">
        <f>ListForDummies!F560</f>
        <v>ID</v>
      </c>
      <c r="F560" s="27">
        <f>IF(ListForDummies!$G560="Interest rate",1,0)</f>
        <v>1</v>
      </c>
      <c r="G560" s="27">
        <f>IF(ListForDummies!$G560="Reserve policy",1,0)</f>
        <v>0</v>
      </c>
      <c r="H560" s="27">
        <f>IF(ISERROR(ListForDummies!$H560),0,IF(ListForDummies!$H560=1,1,0))</f>
        <v>0</v>
      </c>
      <c r="I560" s="27">
        <f>IF(ISERROR(ListForDummies!$I560),0,IF(ListForDummies!$I560=1,1,0))</f>
        <v>0</v>
      </c>
      <c r="J560" s="27">
        <f>IF(ListForDummies!$G560="Lending operations",IF(AND(H560=0,I560=0),1,0),0)</f>
        <v>0</v>
      </c>
      <c r="K560" s="27">
        <f>IF(ListForDummies!$J560=1,1,0)</f>
        <v>0</v>
      </c>
      <c r="L560" s="27">
        <f>IF(ListForDummies!$K560=1,1,0)</f>
        <v>0</v>
      </c>
      <c r="M560" s="27">
        <f>IF(ListForDummies!$G560="Foreign exchange",1,0)</f>
        <v>0</v>
      </c>
      <c r="N560" s="27">
        <f>IF(ListForDummies!$G560="Other",1,0)</f>
        <v>0</v>
      </c>
      <c r="O560" s="27">
        <f>IF(ListForDummies!$V560=1,1,0)</f>
        <v>0</v>
      </c>
    </row>
    <row r="561" spans="1:15" x14ac:dyDescent="0.25">
      <c r="A561" s="27" t="str">
        <f>ListForDummies!A561</f>
        <v>ID-20200220-mon-1</v>
      </c>
      <c r="B561" s="27">
        <f>ListForDummies!B561</f>
        <v>9</v>
      </c>
      <c r="C561" s="27" t="e">
        <f>ListForDummies!C561</f>
        <v>#REF!</v>
      </c>
      <c r="D561" s="29">
        <f>ListForDummies!D561</f>
        <v>44117</v>
      </c>
      <c r="E561" s="27" t="str">
        <f>ListForDummies!F561</f>
        <v>ID</v>
      </c>
      <c r="F561" s="27">
        <f>IF(ListForDummies!$G561="Interest rate",1,0)</f>
        <v>1</v>
      </c>
      <c r="G561" s="27">
        <f>IF(ListForDummies!$G561="Reserve policy",1,0)</f>
        <v>0</v>
      </c>
      <c r="H561" s="27">
        <f>IF(ISERROR(ListForDummies!$H561),0,IF(ListForDummies!$H561=1,1,0))</f>
        <v>0</v>
      </c>
      <c r="I561" s="27">
        <f>IF(ISERROR(ListForDummies!$I561),0,IF(ListForDummies!$I561=1,1,0))</f>
        <v>0</v>
      </c>
      <c r="J561" s="27">
        <f>IF(ListForDummies!$G561="Lending operations",IF(AND(H561=0,I561=0),1,0),0)</f>
        <v>0</v>
      </c>
      <c r="K561" s="27">
        <f>IF(ListForDummies!$J561=1,1,0)</f>
        <v>0</v>
      </c>
      <c r="L561" s="27">
        <f>IF(ListForDummies!$K561=1,1,0)</f>
        <v>0</v>
      </c>
      <c r="M561" s="27">
        <f>IF(ListForDummies!$G561="Foreign exchange",1,0)</f>
        <v>0</v>
      </c>
      <c r="N561" s="27">
        <f>IF(ListForDummies!$G561="Other",1,0)</f>
        <v>0</v>
      </c>
      <c r="O561" s="27">
        <f>IF(ListForDummies!$V561=1,1,0)</f>
        <v>0</v>
      </c>
    </row>
    <row r="562" spans="1:15" x14ac:dyDescent="0.25">
      <c r="A562" s="27" t="str">
        <f>ListForDummies!A562</f>
        <v>ID-20200220-mon-1</v>
      </c>
      <c r="B562" s="27">
        <f>ListForDummies!B562</f>
        <v>10</v>
      </c>
      <c r="C562" s="27" t="e">
        <f>ListForDummies!C562</f>
        <v>#REF!</v>
      </c>
      <c r="D562" s="29">
        <f>ListForDummies!D562</f>
        <v>44154</v>
      </c>
      <c r="E562" s="27" t="str">
        <f>ListForDummies!F562</f>
        <v>ID</v>
      </c>
      <c r="F562" s="27">
        <f>IF(ListForDummies!$G562="Interest rate",1,0)</f>
        <v>1</v>
      </c>
      <c r="G562" s="27">
        <f>IF(ListForDummies!$G562="Reserve policy",1,0)</f>
        <v>0</v>
      </c>
      <c r="H562" s="27">
        <f>IF(ISERROR(ListForDummies!$H562),0,IF(ListForDummies!$H562=1,1,0))</f>
        <v>0</v>
      </c>
      <c r="I562" s="27">
        <f>IF(ISERROR(ListForDummies!$I562),0,IF(ListForDummies!$I562=1,1,0))</f>
        <v>0</v>
      </c>
      <c r="J562" s="27">
        <f>IF(ListForDummies!$G562="Lending operations",IF(AND(H562=0,I562=0),1,0),0)</f>
        <v>0</v>
      </c>
      <c r="K562" s="27">
        <f>IF(ListForDummies!$J562=1,1,0)</f>
        <v>0</v>
      </c>
      <c r="L562" s="27">
        <f>IF(ListForDummies!$K562=1,1,0)</f>
        <v>0</v>
      </c>
      <c r="M562" s="27">
        <f>IF(ListForDummies!$G562="Foreign exchange",1,0)</f>
        <v>0</v>
      </c>
      <c r="N562" s="27">
        <f>IF(ListForDummies!$G562="Other",1,0)</f>
        <v>0</v>
      </c>
      <c r="O562" s="27">
        <f>IF(ListForDummies!$V562=1,1,0)</f>
        <v>0</v>
      </c>
    </row>
    <row r="563" spans="1:15" x14ac:dyDescent="0.25">
      <c r="A563" s="27" t="str">
        <f>ListForDummies!A563</f>
        <v>ID-20200220-mon-1</v>
      </c>
      <c r="B563" s="27">
        <f>ListForDummies!B563</f>
        <v>11</v>
      </c>
      <c r="C563" s="27" t="e">
        <f>ListForDummies!C563</f>
        <v>#REF!</v>
      </c>
      <c r="D563" s="29">
        <f>ListForDummies!D563</f>
        <v>44182</v>
      </c>
      <c r="E563" s="27" t="str">
        <f>ListForDummies!F563</f>
        <v>ID</v>
      </c>
      <c r="F563" s="27">
        <f>IF(ListForDummies!$G563="Interest rate",1,0)</f>
        <v>1</v>
      </c>
      <c r="G563" s="27">
        <f>IF(ListForDummies!$G563="Reserve policy",1,0)</f>
        <v>0</v>
      </c>
      <c r="H563" s="27">
        <f>IF(ISERROR(ListForDummies!$H563),0,IF(ListForDummies!$H563=1,1,0))</f>
        <v>0</v>
      </c>
      <c r="I563" s="27">
        <f>IF(ISERROR(ListForDummies!$I563),0,IF(ListForDummies!$I563=1,1,0))</f>
        <v>0</v>
      </c>
      <c r="J563" s="27">
        <f>IF(ListForDummies!$G563="Lending operations",IF(AND(H563=0,I563=0),1,0),0)</f>
        <v>0</v>
      </c>
      <c r="K563" s="27">
        <f>IF(ListForDummies!$J563=1,1,0)</f>
        <v>0</v>
      </c>
      <c r="L563" s="27">
        <f>IF(ListForDummies!$K563=1,1,0)</f>
        <v>0</v>
      </c>
      <c r="M563" s="27">
        <f>IF(ListForDummies!$G563="Foreign exchange",1,0)</f>
        <v>0</v>
      </c>
      <c r="N563" s="27">
        <f>IF(ListForDummies!$G563="Other",1,0)</f>
        <v>0</v>
      </c>
      <c r="O563" s="27">
        <f>IF(ListForDummies!$V563=1,1,0)</f>
        <v>0</v>
      </c>
    </row>
    <row r="564" spans="1:15" x14ac:dyDescent="0.25">
      <c r="A564" s="27" t="str">
        <f>ListForDummies!A564</f>
        <v>ID-20200220-mon-1</v>
      </c>
      <c r="B564" s="27">
        <f>ListForDummies!B564</f>
        <v>12</v>
      </c>
      <c r="C564" s="27" t="e">
        <f>ListForDummies!C564</f>
        <v>#REF!</v>
      </c>
      <c r="D564" s="29">
        <f>ListForDummies!D564</f>
        <v>44217</v>
      </c>
      <c r="E564" s="27" t="str">
        <f>ListForDummies!F564</f>
        <v>ID</v>
      </c>
      <c r="F564" s="27">
        <f>IF(ListForDummies!$G564="Interest rate",1,0)</f>
        <v>1</v>
      </c>
      <c r="G564" s="27">
        <f>IF(ListForDummies!$G564="Reserve policy",1,0)</f>
        <v>0</v>
      </c>
      <c r="H564" s="27">
        <f>IF(ISERROR(ListForDummies!$H564),0,IF(ListForDummies!$H564=1,1,0))</f>
        <v>0</v>
      </c>
      <c r="I564" s="27">
        <f>IF(ISERROR(ListForDummies!$I564),0,IF(ListForDummies!$I564=1,1,0))</f>
        <v>0</v>
      </c>
      <c r="J564" s="27">
        <f>IF(ListForDummies!$G564="Lending operations",IF(AND(H564=0,I564=0),1,0),0)</f>
        <v>0</v>
      </c>
      <c r="K564" s="27">
        <f>IF(ListForDummies!$J564=1,1,0)</f>
        <v>0</v>
      </c>
      <c r="L564" s="27">
        <f>IF(ListForDummies!$K564=1,1,0)</f>
        <v>0</v>
      </c>
      <c r="M564" s="27">
        <f>IF(ListForDummies!$G564="Foreign exchange",1,0)</f>
        <v>0</v>
      </c>
      <c r="N564" s="27">
        <f>IF(ListForDummies!$G564="Other",1,0)</f>
        <v>0</v>
      </c>
      <c r="O564" s="27">
        <f>IF(ListForDummies!$V564=1,1,0)</f>
        <v>0</v>
      </c>
    </row>
    <row r="565" spans="1:15" x14ac:dyDescent="0.25">
      <c r="A565" s="27" t="str">
        <f>ListForDummies!A565</f>
        <v>ID-20200220-mon-1</v>
      </c>
      <c r="B565" s="27">
        <f>ListForDummies!B565</f>
        <v>13</v>
      </c>
      <c r="C565" s="27" t="e">
        <f>ListForDummies!C565</f>
        <v>#REF!</v>
      </c>
      <c r="D565" s="29">
        <f>ListForDummies!D565</f>
        <v>44245</v>
      </c>
      <c r="E565" s="27" t="str">
        <f>ListForDummies!F565</f>
        <v>ID</v>
      </c>
      <c r="F565" s="27">
        <f>IF(ListForDummies!$G565="Interest rate",1,0)</f>
        <v>1</v>
      </c>
      <c r="G565" s="27">
        <f>IF(ListForDummies!$G565="Reserve policy",1,0)</f>
        <v>0</v>
      </c>
      <c r="H565" s="27">
        <f>IF(ISERROR(ListForDummies!$H565),0,IF(ListForDummies!$H565=1,1,0))</f>
        <v>0</v>
      </c>
      <c r="I565" s="27">
        <f>IF(ISERROR(ListForDummies!$I565),0,IF(ListForDummies!$I565=1,1,0))</f>
        <v>0</v>
      </c>
      <c r="J565" s="27">
        <f>IF(ListForDummies!$G565="Lending operations",IF(AND(H565=0,I565=0),1,0),0)</f>
        <v>0</v>
      </c>
      <c r="K565" s="27">
        <f>IF(ListForDummies!$J565=1,1,0)</f>
        <v>0</v>
      </c>
      <c r="L565" s="27">
        <f>IF(ListForDummies!$K565=1,1,0)</f>
        <v>0</v>
      </c>
      <c r="M565" s="27">
        <f>IF(ListForDummies!$G565="Foreign exchange",1,0)</f>
        <v>0</v>
      </c>
      <c r="N565" s="27">
        <f>IF(ListForDummies!$G565="Other",1,0)</f>
        <v>0</v>
      </c>
      <c r="O565" s="27">
        <f>IF(ListForDummies!$V565=1,1,0)</f>
        <v>0</v>
      </c>
    </row>
    <row r="566" spans="1:15" x14ac:dyDescent="0.25">
      <c r="A566" s="27" t="str">
        <f>ListForDummies!A566</f>
        <v>ID-20200220-mon-1</v>
      </c>
      <c r="B566" s="27">
        <f>ListForDummies!B566</f>
        <v>14</v>
      </c>
      <c r="C566" s="27" t="e">
        <f>ListForDummies!C566</f>
        <v>#REF!</v>
      </c>
      <c r="D566" s="29">
        <f>ListForDummies!D566</f>
        <v>44273</v>
      </c>
      <c r="E566" s="27" t="str">
        <f>ListForDummies!F566</f>
        <v>ID</v>
      </c>
      <c r="F566" s="27">
        <f>IF(ListForDummies!$G566="Interest rate",1,0)</f>
        <v>1</v>
      </c>
      <c r="G566" s="27">
        <f>IF(ListForDummies!$G566="Reserve policy",1,0)</f>
        <v>0</v>
      </c>
      <c r="H566" s="27">
        <f>IF(ISERROR(ListForDummies!$H566),0,IF(ListForDummies!$H566=1,1,0))</f>
        <v>0</v>
      </c>
      <c r="I566" s="27">
        <f>IF(ISERROR(ListForDummies!$I566),0,IF(ListForDummies!$I566=1,1,0))</f>
        <v>0</v>
      </c>
      <c r="J566" s="27">
        <f>IF(ListForDummies!$G566="Lending operations",IF(AND(H566=0,I566=0),1,0),0)</f>
        <v>0</v>
      </c>
      <c r="K566" s="27">
        <f>IF(ListForDummies!$J566=1,1,0)</f>
        <v>0</v>
      </c>
      <c r="L566" s="27">
        <f>IF(ListForDummies!$K566=1,1,0)</f>
        <v>0</v>
      </c>
      <c r="M566" s="27">
        <f>IF(ListForDummies!$G566="Foreign exchange",1,0)</f>
        <v>0</v>
      </c>
      <c r="N566" s="27">
        <f>IF(ListForDummies!$G566="Other",1,0)</f>
        <v>0</v>
      </c>
      <c r="O566" s="27">
        <f>IF(ListForDummies!$V566=1,1,0)</f>
        <v>0</v>
      </c>
    </row>
    <row r="567" spans="1:15" x14ac:dyDescent="0.25">
      <c r="A567" s="27" t="str">
        <f>ListForDummies!A567</f>
        <v>ID-20200220-mon-1</v>
      </c>
      <c r="B567" s="27">
        <f>ListForDummies!B567</f>
        <v>15</v>
      </c>
      <c r="C567" s="27" t="e">
        <f>ListForDummies!C567</f>
        <v>#REF!</v>
      </c>
      <c r="D567" s="29">
        <f>ListForDummies!D567</f>
        <v>44306</v>
      </c>
      <c r="E567" s="27" t="str">
        <f>ListForDummies!F567</f>
        <v>ID</v>
      </c>
      <c r="F567" s="27">
        <f>IF(ListForDummies!$G567="Interest rate",1,0)</f>
        <v>1</v>
      </c>
      <c r="G567" s="27">
        <f>IF(ListForDummies!$G567="Reserve policy",1,0)</f>
        <v>0</v>
      </c>
      <c r="H567" s="27">
        <f>IF(ISERROR(ListForDummies!$H567),0,IF(ListForDummies!$H567=1,1,0))</f>
        <v>0</v>
      </c>
      <c r="I567" s="27">
        <f>IF(ISERROR(ListForDummies!$I567),0,IF(ListForDummies!$I567=1,1,0))</f>
        <v>0</v>
      </c>
      <c r="J567" s="27">
        <f>IF(ListForDummies!$G567="Lending operations",IF(AND(H567=0,I567=0),1,0),0)</f>
        <v>0</v>
      </c>
      <c r="K567" s="27">
        <f>IF(ListForDummies!$J567=1,1,0)</f>
        <v>0</v>
      </c>
      <c r="L567" s="27">
        <f>IF(ListForDummies!$K567=1,1,0)</f>
        <v>0</v>
      </c>
      <c r="M567" s="27">
        <f>IF(ListForDummies!$G567="Foreign exchange",1,0)</f>
        <v>0</v>
      </c>
      <c r="N567" s="27">
        <f>IF(ListForDummies!$G567="Other",1,0)</f>
        <v>0</v>
      </c>
      <c r="O567" s="27">
        <f>IF(ListForDummies!$V567=1,1,0)</f>
        <v>0</v>
      </c>
    </row>
    <row r="568" spans="1:15" x14ac:dyDescent="0.25">
      <c r="A568" s="27" t="str">
        <f>ListForDummies!A568</f>
        <v>ID-20200220-mon-1</v>
      </c>
      <c r="B568" s="27">
        <f>ListForDummies!B568</f>
        <v>16</v>
      </c>
      <c r="C568" s="27" t="e">
        <f>ListForDummies!C568</f>
        <v>#REF!</v>
      </c>
      <c r="D568" s="29">
        <f>ListForDummies!D568</f>
        <v>44341</v>
      </c>
      <c r="E568" s="27" t="str">
        <f>ListForDummies!F568</f>
        <v>ID</v>
      </c>
      <c r="F568" s="27">
        <f>IF(ListForDummies!$G568="Interest rate",1,0)</f>
        <v>1</v>
      </c>
      <c r="G568" s="27">
        <f>IF(ListForDummies!$G568="Reserve policy",1,0)</f>
        <v>0</v>
      </c>
      <c r="H568" s="27">
        <f>IF(ISERROR(ListForDummies!$H568),0,IF(ListForDummies!$H568=1,1,0))</f>
        <v>0</v>
      </c>
      <c r="I568" s="27">
        <f>IF(ISERROR(ListForDummies!$I568),0,IF(ListForDummies!$I568=1,1,0))</f>
        <v>0</v>
      </c>
      <c r="J568" s="27">
        <f>IF(ListForDummies!$G568="Lending operations",IF(AND(H568=0,I568=0),1,0),0)</f>
        <v>0</v>
      </c>
      <c r="K568" s="27">
        <f>IF(ListForDummies!$J568=1,1,0)</f>
        <v>0</v>
      </c>
      <c r="L568" s="27">
        <f>IF(ListForDummies!$K568=1,1,0)</f>
        <v>0</v>
      </c>
      <c r="M568" s="27">
        <f>IF(ListForDummies!$G568="Foreign exchange",1,0)</f>
        <v>0</v>
      </c>
      <c r="N568" s="27">
        <f>IF(ListForDummies!$G568="Other",1,0)</f>
        <v>0</v>
      </c>
      <c r="O568" s="27">
        <f>IF(ListForDummies!$V568=1,1,0)</f>
        <v>0</v>
      </c>
    </row>
    <row r="569" spans="1:15" x14ac:dyDescent="0.25">
      <c r="A569" s="27" t="str">
        <f>ListForDummies!A569</f>
        <v>ID-20200220-mon-1</v>
      </c>
      <c r="B569" s="27">
        <f>ListForDummies!B569</f>
        <v>17</v>
      </c>
      <c r="C569" s="27" t="e">
        <f>ListForDummies!C569</f>
        <v>#REF!</v>
      </c>
      <c r="D569" s="29">
        <f>ListForDummies!D569</f>
        <v>44364</v>
      </c>
      <c r="E569" s="27" t="str">
        <f>ListForDummies!F569</f>
        <v>ID</v>
      </c>
      <c r="F569" s="27">
        <f>IF(ListForDummies!$G569="Interest rate",1,0)</f>
        <v>1</v>
      </c>
      <c r="G569" s="27">
        <f>IF(ListForDummies!$G569="Reserve policy",1,0)</f>
        <v>0</v>
      </c>
      <c r="H569" s="27">
        <f>IF(ISERROR(ListForDummies!$H569),0,IF(ListForDummies!$H569=1,1,0))</f>
        <v>0</v>
      </c>
      <c r="I569" s="27">
        <f>IF(ISERROR(ListForDummies!$I569),0,IF(ListForDummies!$I569=1,1,0))</f>
        <v>0</v>
      </c>
      <c r="J569" s="27">
        <f>IF(ListForDummies!$G569="Lending operations",IF(AND(H569=0,I569=0),1,0),0)</f>
        <v>0</v>
      </c>
      <c r="K569" s="27">
        <f>IF(ListForDummies!$J569=1,1,0)</f>
        <v>0</v>
      </c>
      <c r="L569" s="27">
        <f>IF(ListForDummies!$K569=1,1,0)</f>
        <v>0</v>
      </c>
      <c r="M569" s="27">
        <f>IF(ListForDummies!$G569="Foreign exchange",1,0)</f>
        <v>0</v>
      </c>
      <c r="N569" s="27">
        <f>IF(ListForDummies!$G569="Other",1,0)</f>
        <v>0</v>
      </c>
      <c r="O569" s="27">
        <f>IF(ListForDummies!$V569=1,1,0)</f>
        <v>0</v>
      </c>
    </row>
    <row r="570" spans="1:15" x14ac:dyDescent="0.25">
      <c r="A570" s="27" t="str">
        <f>ListForDummies!A570</f>
        <v>ID-20200220-mon-1</v>
      </c>
      <c r="B570" s="27">
        <f>ListForDummies!B570</f>
        <v>18</v>
      </c>
      <c r="C570" s="27" t="e">
        <f>ListForDummies!C570</f>
        <v>#REF!</v>
      </c>
      <c r="D570" s="29">
        <f>ListForDummies!D570</f>
        <v>44399</v>
      </c>
      <c r="E570" s="27" t="str">
        <f>ListForDummies!F570</f>
        <v>ID</v>
      </c>
      <c r="F570" s="27">
        <f>IF(ListForDummies!$G570="Interest rate",1,0)</f>
        <v>1</v>
      </c>
      <c r="G570" s="27">
        <f>IF(ListForDummies!$G570="Reserve policy",1,0)</f>
        <v>0</v>
      </c>
      <c r="H570" s="27">
        <f>IF(ISERROR(ListForDummies!$H570),0,IF(ListForDummies!$H570=1,1,0))</f>
        <v>0</v>
      </c>
      <c r="I570" s="27">
        <f>IF(ISERROR(ListForDummies!$I570),0,IF(ListForDummies!$I570=1,1,0))</f>
        <v>0</v>
      </c>
      <c r="J570" s="27">
        <f>IF(ListForDummies!$G570="Lending operations",IF(AND(H570=0,I570=0),1,0),0)</f>
        <v>0</v>
      </c>
      <c r="K570" s="27">
        <f>IF(ListForDummies!$J570=1,1,0)</f>
        <v>0</v>
      </c>
      <c r="L570" s="27">
        <f>IF(ListForDummies!$K570=1,1,0)</f>
        <v>0</v>
      </c>
      <c r="M570" s="27">
        <f>IF(ListForDummies!$G570="Foreign exchange",1,0)</f>
        <v>0</v>
      </c>
      <c r="N570" s="27">
        <f>IF(ListForDummies!$G570="Other",1,0)</f>
        <v>0</v>
      </c>
      <c r="O570" s="27">
        <f>IF(ListForDummies!$V570=1,1,0)</f>
        <v>0</v>
      </c>
    </row>
    <row r="571" spans="1:15" x14ac:dyDescent="0.25">
      <c r="A571" s="27" t="str">
        <f>ListForDummies!A571</f>
        <v>ID-20200220-mon-1</v>
      </c>
      <c r="B571" s="27">
        <f>ListForDummies!B571</f>
        <v>19</v>
      </c>
      <c r="C571" s="27" t="e">
        <f>ListForDummies!C571</f>
        <v>#REF!</v>
      </c>
      <c r="D571" s="29">
        <f>ListForDummies!D571</f>
        <v>44460</v>
      </c>
      <c r="E571" s="27" t="str">
        <f>ListForDummies!F571</f>
        <v>ID</v>
      </c>
      <c r="F571" s="27">
        <f>IF(ListForDummies!$G571="Interest rate",1,0)</f>
        <v>1</v>
      </c>
      <c r="G571" s="27">
        <f>IF(ListForDummies!$G571="Reserve policy",1,0)</f>
        <v>0</v>
      </c>
      <c r="H571" s="27">
        <f>IF(ISERROR(ListForDummies!$H571),0,IF(ListForDummies!$H571=1,1,0))</f>
        <v>0</v>
      </c>
      <c r="I571" s="27">
        <f>IF(ISERROR(ListForDummies!$I571),0,IF(ListForDummies!$I571=1,1,0))</f>
        <v>0</v>
      </c>
      <c r="J571" s="27">
        <f>IF(ListForDummies!$G571="Lending operations",IF(AND(H571=0,I571=0),1,0),0)</f>
        <v>0</v>
      </c>
      <c r="K571" s="27">
        <f>IF(ListForDummies!$J571=1,1,0)</f>
        <v>0</v>
      </c>
      <c r="L571" s="27">
        <f>IF(ListForDummies!$K571=1,1,0)</f>
        <v>0</v>
      </c>
      <c r="M571" s="27">
        <f>IF(ListForDummies!$G571="Foreign exchange",1,0)</f>
        <v>0</v>
      </c>
      <c r="N571" s="27">
        <f>IF(ListForDummies!$G571="Other",1,0)</f>
        <v>0</v>
      </c>
      <c r="O571" s="27">
        <f>IF(ListForDummies!$V571=1,1,0)</f>
        <v>0</v>
      </c>
    </row>
    <row r="572" spans="1:15" x14ac:dyDescent="0.25">
      <c r="A572" s="27" t="str">
        <f>ListForDummies!A572</f>
        <v>ID-20211014-mon-1</v>
      </c>
      <c r="B572" s="27">
        <f>ListForDummies!B572</f>
        <v>1</v>
      </c>
      <c r="C572" s="27" t="e">
        <f>ListForDummies!C572</f>
        <v>#REF!</v>
      </c>
      <c r="D572" s="29">
        <f>ListForDummies!D572</f>
        <v>44483</v>
      </c>
      <c r="E572" s="27" t="str">
        <f>ListForDummies!F572</f>
        <v>ID</v>
      </c>
      <c r="F572" s="27">
        <f>IF(ListForDummies!$G572="Interest rate",1,0)</f>
        <v>0</v>
      </c>
      <c r="G572" s="27">
        <f>IF(ListForDummies!$G572="Reserve policy",1,0)</f>
        <v>0</v>
      </c>
      <c r="H572" s="27">
        <f>IF(ISERROR(ListForDummies!$H572),0,IF(ListForDummies!$H572=1,1,0))</f>
        <v>0</v>
      </c>
      <c r="I572" s="27">
        <f>IF(ISERROR(ListForDummies!$I572),0,IF(ListForDummies!$I572=1,1,0))</f>
        <v>0</v>
      </c>
      <c r="J572" s="27">
        <f>IF(ListForDummies!$G572="Lending operations",IF(AND(H572=0,I572=0),1,0),0)</f>
        <v>0</v>
      </c>
      <c r="K572" s="27">
        <f>IF(ListForDummies!$J572=1,1,0)</f>
        <v>0</v>
      </c>
      <c r="L572" s="27">
        <f>IF(ListForDummies!$K572=1,1,0)</f>
        <v>0</v>
      </c>
      <c r="M572" s="27">
        <f>IF(ListForDummies!$G572="Foreign exchange",1,0)</f>
        <v>1</v>
      </c>
      <c r="N572" s="27">
        <f>IF(ListForDummies!$G572="Other",1,0)</f>
        <v>0</v>
      </c>
      <c r="O572" s="27">
        <f>IF(ListForDummies!$V572=1,1,0)</f>
        <v>0</v>
      </c>
    </row>
    <row r="573" spans="1:15" x14ac:dyDescent="0.25">
      <c r="A573" s="27" t="str">
        <f>ListForDummies!A573</f>
        <v>ID-20211014-mon-1</v>
      </c>
      <c r="B573" s="27">
        <f>ListForDummies!B573</f>
        <v>2</v>
      </c>
      <c r="C573" s="27" t="e">
        <f>ListForDummies!C573</f>
        <v>#REF!</v>
      </c>
      <c r="D573" s="29">
        <f>ListForDummies!D573</f>
        <v>44483</v>
      </c>
      <c r="E573" s="27" t="str">
        <f>ListForDummies!F573</f>
        <v>ID</v>
      </c>
      <c r="F573" s="27">
        <f>IF(ListForDummies!$G573="Interest rate",1,0)</f>
        <v>0</v>
      </c>
      <c r="G573" s="27">
        <f>IF(ListForDummies!$G573="Reserve policy",1,0)</f>
        <v>0</v>
      </c>
      <c r="H573" s="27">
        <f>IF(ISERROR(ListForDummies!$H573),0,IF(ListForDummies!$H573=1,1,0))</f>
        <v>0</v>
      </c>
      <c r="I573" s="27">
        <f>IF(ISERROR(ListForDummies!$I573),0,IF(ListForDummies!$I573=1,1,0))</f>
        <v>0</v>
      </c>
      <c r="J573" s="27">
        <f>IF(ListForDummies!$G573="Lending operations",IF(AND(H573=0,I573=0),1,0),0)</f>
        <v>0</v>
      </c>
      <c r="K573" s="27">
        <f>IF(ListForDummies!$J573=1,1,0)</f>
        <v>0</v>
      </c>
      <c r="L573" s="27">
        <f>IF(ListForDummies!$K573=1,1,0)</f>
        <v>0</v>
      </c>
      <c r="M573" s="27">
        <f>IF(ListForDummies!$G573="Foreign exchange",1,0)</f>
        <v>1</v>
      </c>
      <c r="N573" s="27">
        <f>IF(ListForDummies!$G573="Other",1,0)</f>
        <v>0</v>
      </c>
      <c r="O573" s="27">
        <f>IF(ListForDummies!$V573=1,1,0)</f>
        <v>0</v>
      </c>
    </row>
    <row r="574" spans="1:15" x14ac:dyDescent="0.25">
      <c r="A574" s="27" t="str">
        <f>ListForDummies!A574</f>
        <v>ID-20200220-mon-1</v>
      </c>
      <c r="B574" s="27">
        <f>ListForDummies!B574</f>
        <v>20</v>
      </c>
      <c r="C574" s="27" t="e">
        <f>ListForDummies!C574</f>
        <v>#REF!</v>
      </c>
      <c r="D574" s="29">
        <f>ListForDummies!D574</f>
        <v>44488</v>
      </c>
      <c r="E574" s="27" t="str">
        <f>ListForDummies!F574</f>
        <v>ID</v>
      </c>
      <c r="F574" s="27">
        <f>IF(ListForDummies!$G574="Interest rate",1,0)</f>
        <v>1</v>
      </c>
      <c r="G574" s="27">
        <f>IF(ListForDummies!$G574="Reserve policy",1,0)</f>
        <v>0</v>
      </c>
      <c r="H574" s="27">
        <f>IF(ISERROR(ListForDummies!$H574),0,IF(ListForDummies!$H574=1,1,0))</f>
        <v>0</v>
      </c>
      <c r="I574" s="27">
        <f>IF(ISERROR(ListForDummies!$I574),0,IF(ListForDummies!$I574=1,1,0))</f>
        <v>0</v>
      </c>
      <c r="J574" s="27">
        <f>IF(ListForDummies!$G574="Lending operations",IF(AND(H574=0,I574=0),1,0),0)</f>
        <v>0</v>
      </c>
      <c r="K574" s="27">
        <f>IF(ListForDummies!$J574=1,1,0)</f>
        <v>0</v>
      </c>
      <c r="L574" s="27">
        <f>IF(ListForDummies!$K574=1,1,0)</f>
        <v>0</v>
      </c>
      <c r="M574" s="27">
        <f>IF(ListForDummies!$G574="Foreign exchange",1,0)</f>
        <v>0</v>
      </c>
      <c r="N574" s="27">
        <f>IF(ListForDummies!$G574="Other",1,0)</f>
        <v>0</v>
      </c>
      <c r="O574" s="27">
        <f>IF(ListForDummies!$V574=1,1,0)</f>
        <v>0</v>
      </c>
    </row>
    <row r="575" spans="1:15" x14ac:dyDescent="0.25">
      <c r="A575" s="27" t="str">
        <f>ListForDummies!A575</f>
        <v>ID-20200220-mon-1</v>
      </c>
      <c r="B575" s="27">
        <f>ListForDummies!B575</f>
        <v>21</v>
      </c>
      <c r="C575" s="27" t="e">
        <f>ListForDummies!C575</f>
        <v>#REF!</v>
      </c>
      <c r="D575" s="29">
        <f>ListForDummies!D575</f>
        <v>44488</v>
      </c>
      <c r="E575" s="27" t="str">
        <f>ListForDummies!F575</f>
        <v>ID</v>
      </c>
      <c r="F575" s="27">
        <f>IF(ListForDummies!$G575="Interest rate",1,0)</f>
        <v>1</v>
      </c>
      <c r="G575" s="27">
        <f>IF(ListForDummies!$G575="Reserve policy",1,0)</f>
        <v>0</v>
      </c>
      <c r="H575" s="27">
        <f>IF(ISERROR(ListForDummies!$H575),0,IF(ListForDummies!$H575=1,1,0))</f>
        <v>0</v>
      </c>
      <c r="I575" s="27">
        <f>IF(ISERROR(ListForDummies!$I575),0,IF(ListForDummies!$I575=1,1,0))</f>
        <v>0</v>
      </c>
      <c r="J575" s="27">
        <f>IF(ListForDummies!$G575="Lending operations",IF(AND(H575=0,I575=0),1,0),0)</f>
        <v>0</v>
      </c>
      <c r="K575" s="27">
        <f>IF(ListForDummies!$J575=1,1,0)</f>
        <v>0</v>
      </c>
      <c r="L575" s="27">
        <f>IF(ListForDummies!$K575=1,1,0)</f>
        <v>0</v>
      </c>
      <c r="M575" s="27">
        <f>IF(ListForDummies!$G575="Foreign exchange",1,0)</f>
        <v>0</v>
      </c>
      <c r="N575" s="27">
        <f>IF(ListForDummies!$G575="Other",1,0)</f>
        <v>0</v>
      </c>
      <c r="O575" s="27">
        <f>IF(ListForDummies!$V575=1,1,0)</f>
        <v>0</v>
      </c>
    </row>
    <row r="576" spans="1:15" x14ac:dyDescent="0.25">
      <c r="A576" s="27" t="str">
        <f>ListForDummies!A576</f>
        <v>ID-20211105-mon-1</v>
      </c>
      <c r="B576" s="27">
        <f>ListForDummies!B576</f>
        <v>1</v>
      </c>
      <c r="C576" s="27" t="e">
        <f>ListForDummies!C576</f>
        <v>#REF!</v>
      </c>
      <c r="D576" s="29">
        <f>ListForDummies!D576</f>
        <v>44505</v>
      </c>
      <c r="E576" s="27" t="str">
        <f>ListForDummies!F576</f>
        <v>ID</v>
      </c>
      <c r="F576" s="27">
        <f>IF(ListForDummies!$G576="Interest rate",1,0)</f>
        <v>0</v>
      </c>
      <c r="G576" s="27">
        <f>IF(ListForDummies!$G576="Reserve policy",1,0)</f>
        <v>0</v>
      </c>
      <c r="H576" s="27">
        <f>IF(ISERROR(ListForDummies!$H576),0,IF(ListForDummies!$H576=1,1,0))</f>
        <v>0</v>
      </c>
      <c r="I576" s="27">
        <f>IF(ISERROR(ListForDummies!$I576),0,IF(ListForDummies!$I576=1,1,0))</f>
        <v>0</v>
      </c>
      <c r="J576" s="27">
        <f>IF(ListForDummies!$G576="Lending operations",IF(AND(H576=0,I576=0),1,0),0)</f>
        <v>0</v>
      </c>
      <c r="K576" s="27">
        <f>IF(ListForDummies!$J576=1,1,0)</f>
        <v>0</v>
      </c>
      <c r="L576" s="27">
        <f>IF(ListForDummies!$K576=1,1,0)</f>
        <v>0</v>
      </c>
      <c r="M576" s="27">
        <f>IF(ListForDummies!$G576="Foreign exchange",1,0)</f>
        <v>1</v>
      </c>
      <c r="N576" s="27">
        <f>IF(ListForDummies!$G576="Other",1,0)</f>
        <v>0</v>
      </c>
      <c r="O576" s="27">
        <f>IF(ListForDummies!$V576=1,1,0)</f>
        <v>0</v>
      </c>
    </row>
    <row r="577" spans="1:15" x14ac:dyDescent="0.25">
      <c r="A577" s="27" t="str">
        <f>ListForDummies!A577</f>
        <v>ID-20211105-mon-2</v>
      </c>
      <c r="B577" s="27">
        <f>ListForDummies!B577</f>
        <v>1</v>
      </c>
      <c r="C577" s="27" t="e">
        <f>ListForDummies!C577</f>
        <v>#REF!</v>
      </c>
      <c r="D577" s="29">
        <f>ListForDummies!D577</f>
        <v>44505</v>
      </c>
      <c r="E577" s="27" t="str">
        <f>ListForDummies!F577</f>
        <v>ID</v>
      </c>
      <c r="F577" s="27">
        <f>IF(ListForDummies!$G577="Interest rate",1,0)</f>
        <v>0</v>
      </c>
      <c r="G577" s="27">
        <f>IF(ListForDummies!$G577="Reserve policy",1,0)</f>
        <v>0</v>
      </c>
      <c r="H577" s="27">
        <f>IF(ISERROR(ListForDummies!$H577),0,IF(ListForDummies!$H577=1,1,0))</f>
        <v>0</v>
      </c>
      <c r="I577" s="27">
        <f>IF(ISERROR(ListForDummies!$I577),0,IF(ListForDummies!$I577=1,1,0))</f>
        <v>0</v>
      </c>
      <c r="J577" s="27">
        <f>IF(ListForDummies!$G577="Lending operations",IF(AND(H577=0,I577=0),1,0),0)</f>
        <v>0</v>
      </c>
      <c r="K577" s="27">
        <f>IF(ListForDummies!$J577=1,1,0)</f>
        <v>0</v>
      </c>
      <c r="L577" s="27">
        <f>IF(ListForDummies!$K577=1,1,0)</f>
        <v>0</v>
      </c>
      <c r="M577" s="27">
        <f>IF(ListForDummies!$G577="Foreign exchange",1,0)</f>
        <v>1</v>
      </c>
      <c r="N577" s="27">
        <f>IF(ListForDummies!$G577="Other",1,0)</f>
        <v>0</v>
      </c>
      <c r="O577" s="27">
        <f>IF(ListForDummies!$V577=1,1,0)</f>
        <v>0</v>
      </c>
    </row>
    <row r="578" spans="1:15" x14ac:dyDescent="0.25">
      <c r="A578" s="27" t="str">
        <f>ListForDummies!A578</f>
        <v>ID-20200220-mon-1</v>
      </c>
      <c r="B578" s="27">
        <f>ListForDummies!B578</f>
        <v>22</v>
      </c>
      <c r="C578" s="27" t="e">
        <f>ListForDummies!C578</f>
        <v>#REF!</v>
      </c>
      <c r="D578" s="29">
        <f>ListForDummies!D578</f>
        <v>44518</v>
      </c>
      <c r="E578" s="27" t="str">
        <f>ListForDummies!F578</f>
        <v>ID</v>
      </c>
      <c r="F578" s="27">
        <f>IF(ListForDummies!$G578="Interest rate",1,0)</f>
        <v>1</v>
      </c>
      <c r="G578" s="27">
        <f>IF(ListForDummies!$G578="Reserve policy",1,0)</f>
        <v>0</v>
      </c>
      <c r="H578" s="27">
        <f>IF(ISERROR(ListForDummies!$H578),0,IF(ListForDummies!$H578=1,1,0))</f>
        <v>0</v>
      </c>
      <c r="I578" s="27">
        <f>IF(ISERROR(ListForDummies!$I578),0,IF(ListForDummies!$I578=1,1,0))</f>
        <v>0</v>
      </c>
      <c r="J578" s="27">
        <f>IF(ListForDummies!$G578="Lending operations",IF(AND(H578=0,I578=0),1,0),0)</f>
        <v>0</v>
      </c>
      <c r="K578" s="27">
        <f>IF(ListForDummies!$J578=1,1,0)</f>
        <v>0</v>
      </c>
      <c r="L578" s="27">
        <f>IF(ListForDummies!$K578=1,1,0)</f>
        <v>0</v>
      </c>
      <c r="M578" s="27">
        <f>IF(ListForDummies!$G578="Foreign exchange",1,0)</f>
        <v>0</v>
      </c>
      <c r="N578" s="27">
        <f>IF(ListForDummies!$G578="Other",1,0)</f>
        <v>0</v>
      </c>
      <c r="O578" s="27">
        <f>IF(ListForDummies!$V578=1,1,0)</f>
        <v>0</v>
      </c>
    </row>
    <row r="579" spans="1:15" x14ac:dyDescent="0.25">
      <c r="A579" s="27" t="str">
        <f>ListForDummies!A579</f>
        <v>ID-20200220-mon-1</v>
      </c>
      <c r="B579" s="27">
        <f>ListForDummies!B579</f>
        <v>23</v>
      </c>
      <c r="C579" s="27" t="e">
        <f>ListForDummies!C579</f>
        <v>#REF!</v>
      </c>
      <c r="D579" s="29">
        <f>ListForDummies!D579</f>
        <v>44546</v>
      </c>
      <c r="E579" s="27" t="str">
        <f>ListForDummies!F579</f>
        <v>ID</v>
      </c>
      <c r="F579" s="27">
        <f>IF(ListForDummies!$G579="Interest rate",1,0)</f>
        <v>1</v>
      </c>
      <c r="G579" s="27">
        <f>IF(ListForDummies!$G579="Reserve policy",1,0)</f>
        <v>0</v>
      </c>
      <c r="H579" s="27">
        <f>IF(ISERROR(ListForDummies!$H579),0,IF(ListForDummies!$H579=1,1,0))</f>
        <v>0</v>
      </c>
      <c r="I579" s="27">
        <f>IF(ISERROR(ListForDummies!$I579),0,IF(ListForDummies!$I579=1,1,0))</f>
        <v>0</v>
      </c>
      <c r="J579" s="27">
        <f>IF(ListForDummies!$G579="Lending operations",IF(AND(H579=0,I579=0),1,0),0)</f>
        <v>0</v>
      </c>
      <c r="K579" s="27">
        <f>IF(ListForDummies!$J579=1,1,0)</f>
        <v>0</v>
      </c>
      <c r="L579" s="27">
        <f>IF(ListForDummies!$K579=1,1,0)</f>
        <v>0</v>
      </c>
      <c r="M579" s="27">
        <f>IF(ListForDummies!$G579="Foreign exchange",1,0)</f>
        <v>0</v>
      </c>
      <c r="N579" s="27">
        <f>IF(ListForDummies!$G579="Other",1,0)</f>
        <v>0</v>
      </c>
      <c r="O579" s="27">
        <f>IF(ListForDummies!$V579=1,1,0)</f>
        <v>0</v>
      </c>
    </row>
    <row r="580" spans="1:15" x14ac:dyDescent="0.25">
      <c r="A580" s="27" t="str">
        <f>ListForDummies!A580</f>
        <v>IL-20200224-mon-1</v>
      </c>
      <c r="B580" s="27">
        <f>ListForDummies!B580</f>
        <v>1</v>
      </c>
      <c r="C580" s="27" t="e">
        <f>ListForDummies!C580</f>
        <v>#REF!</v>
      </c>
      <c r="D580" s="29">
        <f>ListForDummies!D580</f>
        <v>43885</v>
      </c>
      <c r="E580" s="27" t="str">
        <f>ListForDummies!F580</f>
        <v>IL</v>
      </c>
      <c r="F580" s="27">
        <f>IF(ListForDummies!$G580="Interest rate",1,0)</f>
        <v>1</v>
      </c>
      <c r="G580" s="27">
        <f>IF(ListForDummies!$G580="Reserve policy",1,0)</f>
        <v>0</v>
      </c>
      <c r="H580" s="27">
        <f>IF(ISERROR(ListForDummies!$H580),0,IF(ListForDummies!$H580=1,1,0))</f>
        <v>0</v>
      </c>
      <c r="I580" s="27">
        <f>IF(ISERROR(ListForDummies!$I580),0,IF(ListForDummies!$I580=1,1,0))</f>
        <v>0</v>
      </c>
      <c r="J580" s="27">
        <f>IF(ListForDummies!$G580="Lending operations",IF(AND(H580=0,I580=0),1,0),0)</f>
        <v>0</v>
      </c>
      <c r="K580" s="27">
        <f>IF(ListForDummies!$J580=1,1,0)</f>
        <v>0</v>
      </c>
      <c r="L580" s="27">
        <f>IF(ListForDummies!$K580=1,1,0)</f>
        <v>0</v>
      </c>
      <c r="M580" s="27">
        <f>IF(ListForDummies!$G580="Foreign exchange",1,0)</f>
        <v>0</v>
      </c>
      <c r="N580" s="27">
        <f>IF(ListForDummies!$G580="Other",1,0)</f>
        <v>0</v>
      </c>
      <c r="O580" s="27">
        <f>IF(ListForDummies!$V580=1,1,0)</f>
        <v>0</v>
      </c>
    </row>
    <row r="581" spans="1:15" x14ac:dyDescent="0.25">
      <c r="A581" s="27" t="str">
        <f>ListForDummies!A581</f>
        <v>IL-20200315-mon-1</v>
      </c>
      <c r="B581" s="27">
        <f>ListForDummies!B581</f>
        <v>1</v>
      </c>
      <c r="C581" s="27" t="e">
        <f>ListForDummies!C581</f>
        <v>#REF!</v>
      </c>
      <c r="D581" s="29">
        <f>ListForDummies!D581</f>
        <v>43905</v>
      </c>
      <c r="E581" s="27" t="str">
        <f>ListForDummies!F581</f>
        <v>IL</v>
      </c>
      <c r="F581" s="27">
        <f>IF(ListForDummies!$G581="Interest rate",1,0)</f>
        <v>0</v>
      </c>
      <c r="G581" s="27">
        <f>IF(ListForDummies!$G581="Reserve policy",1,0)</f>
        <v>0</v>
      </c>
      <c r="H581" s="27">
        <f>IF(ISERROR(ListForDummies!$H581),0,IF(ListForDummies!$H581=1,1,0))</f>
        <v>0</v>
      </c>
      <c r="I581" s="27">
        <f>IF(ISERROR(ListForDummies!$I581),0,IF(ListForDummies!$I581=1,1,0))</f>
        <v>0</v>
      </c>
      <c r="J581" s="27">
        <f>IF(ListForDummies!$G581="Lending operations",IF(AND(H581=0,I581=0),1,0),0)</f>
        <v>0</v>
      </c>
      <c r="K581" s="27">
        <f>IF(ListForDummies!$J581=1,1,0)</f>
        <v>0</v>
      </c>
      <c r="L581" s="27">
        <f>IF(ListForDummies!$K581=1,1,0)</f>
        <v>1</v>
      </c>
      <c r="M581" s="27">
        <f>IF(ListForDummies!$G581="Foreign exchange",1,0)</f>
        <v>0</v>
      </c>
      <c r="N581" s="27">
        <f>IF(ListForDummies!$G581="Other",1,0)</f>
        <v>0</v>
      </c>
      <c r="O581" s="27">
        <f>IF(ListForDummies!$V581=1,1,0)</f>
        <v>0</v>
      </c>
    </row>
    <row r="582" spans="1:15" x14ac:dyDescent="0.25">
      <c r="A582" s="27" t="str">
        <f>ListForDummies!A582</f>
        <v>IL-20200315-mon-2</v>
      </c>
      <c r="B582" s="27">
        <f>ListForDummies!B582</f>
        <v>1</v>
      </c>
      <c r="C582" s="27" t="e">
        <f>ListForDummies!C582</f>
        <v>#REF!</v>
      </c>
      <c r="D582" s="29">
        <f>ListForDummies!D582</f>
        <v>43905</v>
      </c>
      <c r="E582" s="27" t="str">
        <f>ListForDummies!F582</f>
        <v>IL</v>
      </c>
      <c r="F582" s="27">
        <f>IF(ListForDummies!$G582="Interest rate",1,0)</f>
        <v>0</v>
      </c>
      <c r="G582" s="27">
        <f>IF(ListForDummies!$G582="Reserve policy",1,0)</f>
        <v>0</v>
      </c>
      <c r="H582" s="27">
        <f>IF(ISERROR(ListForDummies!$H582),0,IF(ListForDummies!$H582=1,1,0))</f>
        <v>0</v>
      </c>
      <c r="I582" s="27">
        <f>IF(ISERROR(ListForDummies!$I582),0,IF(ListForDummies!$I582=1,1,0))</f>
        <v>0</v>
      </c>
      <c r="J582" s="27">
        <f>IF(ListForDummies!$G582="Lending operations",IF(AND(H582=0,I582=0),1,0),0)</f>
        <v>1</v>
      </c>
      <c r="K582" s="27">
        <f>IF(ListForDummies!$J582=1,1,0)</f>
        <v>0</v>
      </c>
      <c r="L582" s="27">
        <f>IF(ListForDummies!$K582=1,1,0)</f>
        <v>0</v>
      </c>
      <c r="M582" s="27">
        <f>IF(ListForDummies!$G582="Foreign exchange",1,0)</f>
        <v>0</v>
      </c>
      <c r="N582" s="27">
        <f>IF(ListForDummies!$G582="Other",1,0)</f>
        <v>0</v>
      </c>
      <c r="O582" s="27">
        <f>IF(ListForDummies!$V582=1,1,0)</f>
        <v>0</v>
      </c>
    </row>
    <row r="583" spans="1:15" x14ac:dyDescent="0.25">
      <c r="A583" s="27" t="str">
        <f>ListForDummies!A583</f>
        <v>IL-20200316-mon-1</v>
      </c>
      <c r="B583" s="27">
        <f>ListForDummies!B583</f>
        <v>1</v>
      </c>
      <c r="C583" s="27" t="e">
        <f>ListForDummies!C583</f>
        <v>#REF!</v>
      </c>
      <c r="D583" s="29">
        <f>ListForDummies!D583</f>
        <v>43906</v>
      </c>
      <c r="E583" s="27" t="str">
        <f>ListForDummies!F583</f>
        <v>IL</v>
      </c>
      <c r="F583" s="27">
        <f>IF(ListForDummies!$G583="Interest rate",1,0)</f>
        <v>0</v>
      </c>
      <c r="G583" s="27">
        <f>IF(ListForDummies!$G583="Reserve policy",1,0)</f>
        <v>0</v>
      </c>
      <c r="H583" s="27">
        <f>IF(ISERROR(ListForDummies!$H583),0,IF(ListForDummies!$H583=1,1,0))</f>
        <v>0</v>
      </c>
      <c r="I583" s="27">
        <f>IF(ISERROR(ListForDummies!$I583),0,IF(ListForDummies!$I583=1,1,0))</f>
        <v>0</v>
      </c>
      <c r="J583" s="27">
        <f>IF(ListForDummies!$G583="Lending operations",IF(AND(H583=0,I583=0),1,0),0)</f>
        <v>0</v>
      </c>
      <c r="K583" s="27">
        <f>IF(ListForDummies!$J583=1,1,0)</f>
        <v>0</v>
      </c>
      <c r="L583" s="27">
        <f>IF(ListForDummies!$K583=1,1,0)</f>
        <v>0</v>
      </c>
      <c r="M583" s="27">
        <f>IF(ListForDummies!$G583="Foreign exchange",1,0)</f>
        <v>1</v>
      </c>
      <c r="N583" s="27">
        <f>IF(ListForDummies!$G583="Other",1,0)</f>
        <v>0</v>
      </c>
      <c r="O583" s="27">
        <f>IF(ListForDummies!$V583=1,1,0)</f>
        <v>0</v>
      </c>
    </row>
    <row r="584" spans="1:15" x14ac:dyDescent="0.25">
      <c r="A584" s="27" t="str">
        <f>ListForDummies!A584</f>
        <v>IL-20200316-mon-1</v>
      </c>
      <c r="B584" s="27">
        <f>ListForDummies!B584</f>
        <v>2</v>
      </c>
      <c r="C584" s="27" t="e">
        <f>ListForDummies!C584</f>
        <v>#REF!</v>
      </c>
      <c r="D584" s="29">
        <f>ListForDummies!D584</f>
        <v>43908</v>
      </c>
      <c r="E584" s="27" t="str">
        <f>ListForDummies!F584</f>
        <v>IL</v>
      </c>
      <c r="F584" s="27">
        <f>IF(ListForDummies!$G584="Interest rate",1,0)</f>
        <v>0</v>
      </c>
      <c r="G584" s="27">
        <f>IF(ListForDummies!$G584="Reserve policy",1,0)</f>
        <v>0</v>
      </c>
      <c r="H584" s="27">
        <f>IF(ISERROR(ListForDummies!$H584),0,IF(ListForDummies!$H584=1,1,0))</f>
        <v>0</v>
      </c>
      <c r="I584" s="27">
        <f>IF(ISERROR(ListForDummies!$I584),0,IF(ListForDummies!$I584=1,1,0))</f>
        <v>0</v>
      </c>
      <c r="J584" s="27">
        <f>IF(ListForDummies!$G584="Lending operations",IF(AND(H584=0,I584=0),1,0),0)</f>
        <v>0</v>
      </c>
      <c r="K584" s="27">
        <f>IF(ListForDummies!$J584=1,1,0)</f>
        <v>0</v>
      </c>
      <c r="L584" s="27">
        <f>IF(ListForDummies!$K584=1,1,0)</f>
        <v>0</v>
      </c>
      <c r="M584" s="27">
        <f>IF(ListForDummies!$G584="Foreign exchange",1,0)</f>
        <v>1</v>
      </c>
      <c r="N584" s="27">
        <f>IF(ListForDummies!$G584="Other",1,0)</f>
        <v>0</v>
      </c>
      <c r="O584" s="27">
        <f>IF(ListForDummies!$V584=1,1,0)</f>
        <v>0</v>
      </c>
    </row>
    <row r="585" spans="1:15" x14ac:dyDescent="0.25">
      <c r="A585" s="27" t="str">
        <f>ListForDummies!A585</f>
        <v>IL-20200315-mon-1</v>
      </c>
      <c r="B585" s="27">
        <f>ListForDummies!B585</f>
        <v>2</v>
      </c>
      <c r="C585" s="27" t="e">
        <f>ListForDummies!C585</f>
        <v>#REF!</v>
      </c>
      <c r="D585" s="29">
        <f>ListForDummies!D585</f>
        <v>43913</v>
      </c>
      <c r="E585" s="27" t="str">
        <f>ListForDummies!F585</f>
        <v>IL</v>
      </c>
      <c r="F585" s="27">
        <f>IF(ListForDummies!$G585="Interest rate",1,0)</f>
        <v>0</v>
      </c>
      <c r="G585" s="27">
        <f>IF(ListForDummies!$G585="Reserve policy",1,0)</f>
        <v>0</v>
      </c>
      <c r="H585" s="27">
        <f>IF(ISERROR(ListForDummies!$H585),0,IF(ListForDummies!$H585=1,1,0))</f>
        <v>0</v>
      </c>
      <c r="I585" s="27">
        <f>IF(ISERROR(ListForDummies!$I585),0,IF(ListForDummies!$I585=1,1,0))</f>
        <v>0</v>
      </c>
      <c r="J585" s="27">
        <f>IF(ListForDummies!$G585="Lending operations",IF(AND(H585=0,I585=0),1,0),0)</f>
        <v>0</v>
      </c>
      <c r="K585" s="27">
        <f>IF(ListForDummies!$J585=1,1,0)</f>
        <v>0</v>
      </c>
      <c r="L585" s="27">
        <f>IF(ListForDummies!$K585=1,1,0)</f>
        <v>1</v>
      </c>
      <c r="M585" s="27">
        <f>IF(ListForDummies!$G585="Foreign exchange",1,0)</f>
        <v>0</v>
      </c>
      <c r="N585" s="27">
        <f>IF(ListForDummies!$G585="Other",1,0)</f>
        <v>0</v>
      </c>
      <c r="O585" s="27">
        <f>IF(ListForDummies!$V585=1,1,0)</f>
        <v>0</v>
      </c>
    </row>
    <row r="586" spans="1:15" x14ac:dyDescent="0.25">
      <c r="A586" s="27" t="str">
        <f>ListForDummies!A586</f>
        <v>IL-20200315-mon-2</v>
      </c>
      <c r="B586" s="27">
        <f>ListForDummies!B586</f>
        <v>2</v>
      </c>
      <c r="C586" s="27" t="e">
        <f>ListForDummies!C586</f>
        <v>#REF!</v>
      </c>
      <c r="D586" s="29">
        <f>ListForDummies!D586</f>
        <v>43927</v>
      </c>
      <c r="E586" s="27" t="str">
        <f>ListForDummies!F586</f>
        <v>IL</v>
      </c>
      <c r="F586" s="27">
        <f>IF(ListForDummies!$G586="Interest rate",1,0)</f>
        <v>0</v>
      </c>
      <c r="G586" s="27">
        <f>IF(ListForDummies!$G586="Reserve policy",1,0)</f>
        <v>0</v>
      </c>
      <c r="H586" s="27">
        <f>IF(ISERROR(ListForDummies!$H586),0,IF(ListForDummies!$H586=1,1,0))</f>
        <v>0</v>
      </c>
      <c r="I586" s="27">
        <f>IF(ISERROR(ListForDummies!$I586),0,IF(ListForDummies!$I586=1,1,0))</f>
        <v>0</v>
      </c>
      <c r="J586" s="27">
        <f>IF(ListForDummies!$G586="Lending operations",IF(AND(H586=0,I586=0),1,0),0)</f>
        <v>1</v>
      </c>
      <c r="K586" s="27">
        <f>IF(ListForDummies!$J586=1,1,0)</f>
        <v>0</v>
      </c>
      <c r="L586" s="27">
        <f>IF(ListForDummies!$K586=1,1,0)</f>
        <v>0</v>
      </c>
      <c r="M586" s="27">
        <f>IF(ListForDummies!$G586="Foreign exchange",1,0)</f>
        <v>0</v>
      </c>
      <c r="N586" s="27">
        <f>IF(ListForDummies!$G586="Other",1,0)</f>
        <v>0</v>
      </c>
      <c r="O586" s="27">
        <f>IF(ListForDummies!$V586=1,1,0)</f>
        <v>0</v>
      </c>
    </row>
    <row r="587" spans="1:15" x14ac:dyDescent="0.25">
      <c r="A587" s="27" t="str">
        <f>ListForDummies!A587</f>
        <v>IL-20200406-mon-1</v>
      </c>
      <c r="B587" s="27">
        <f>ListForDummies!B587</f>
        <v>1</v>
      </c>
      <c r="C587" s="27" t="e">
        <f>ListForDummies!C587</f>
        <v>#REF!</v>
      </c>
      <c r="D587" s="29">
        <f>ListForDummies!D587</f>
        <v>43927</v>
      </c>
      <c r="E587" s="27" t="str">
        <f>ListForDummies!F587</f>
        <v>IL</v>
      </c>
      <c r="F587" s="27">
        <f>IF(ListForDummies!$G587="Interest rate",1,0)</f>
        <v>0</v>
      </c>
      <c r="G587" s="27">
        <f>IF(ListForDummies!$G587="Reserve policy",1,0)</f>
        <v>0</v>
      </c>
      <c r="H587" s="27">
        <f>IF(ISERROR(ListForDummies!$H587),0,IF(ListForDummies!$H587=1,1,0))</f>
        <v>1</v>
      </c>
      <c r="I587" s="27">
        <f>IF(ISERROR(ListForDummies!$I587),0,IF(ListForDummies!$I587=1,1,0))</f>
        <v>0</v>
      </c>
      <c r="J587" s="27">
        <f>IF(ListForDummies!$G587="Lending operations",IF(AND(H587=0,I587=0),1,0),0)</f>
        <v>0</v>
      </c>
      <c r="K587" s="27">
        <f>IF(ListForDummies!$J587=1,1,0)</f>
        <v>0</v>
      </c>
      <c r="L587" s="27">
        <f>IF(ListForDummies!$K587=1,1,0)</f>
        <v>0</v>
      </c>
      <c r="M587" s="27">
        <f>IF(ListForDummies!$G587="Foreign exchange",1,0)</f>
        <v>0</v>
      </c>
      <c r="N587" s="27">
        <f>IF(ListForDummies!$G587="Other",1,0)</f>
        <v>0</v>
      </c>
      <c r="O587" s="27">
        <f>IF(ListForDummies!$V587=1,1,0)</f>
        <v>0</v>
      </c>
    </row>
    <row r="588" spans="1:15" x14ac:dyDescent="0.25">
      <c r="A588" s="27" t="str">
        <f>ListForDummies!A588</f>
        <v>IL-20200224-mon-1</v>
      </c>
      <c r="B588" s="27">
        <f>ListForDummies!B588</f>
        <v>2</v>
      </c>
      <c r="C588" s="27" t="e">
        <f>ListForDummies!C588</f>
        <v>#REF!</v>
      </c>
      <c r="D588" s="29">
        <f>ListForDummies!D588</f>
        <v>43927</v>
      </c>
      <c r="E588" s="27" t="str">
        <f>ListForDummies!F588</f>
        <v>IL</v>
      </c>
      <c r="F588" s="27">
        <f>IF(ListForDummies!$G588="Interest rate",1,0)</f>
        <v>1</v>
      </c>
      <c r="G588" s="27">
        <f>IF(ListForDummies!$G588="Reserve policy",1,0)</f>
        <v>0</v>
      </c>
      <c r="H588" s="27">
        <f>IF(ISERROR(ListForDummies!$H588),0,IF(ListForDummies!$H588=1,1,0))</f>
        <v>0</v>
      </c>
      <c r="I588" s="27">
        <f>IF(ISERROR(ListForDummies!$I588),0,IF(ListForDummies!$I588=1,1,0))</f>
        <v>0</v>
      </c>
      <c r="J588" s="27">
        <f>IF(ListForDummies!$G588="Lending operations",IF(AND(H588=0,I588=0),1,0),0)</f>
        <v>0</v>
      </c>
      <c r="K588" s="27">
        <f>IF(ListForDummies!$J588=1,1,0)</f>
        <v>0</v>
      </c>
      <c r="L588" s="27">
        <f>IF(ListForDummies!$K588=1,1,0)</f>
        <v>0</v>
      </c>
      <c r="M588" s="27">
        <f>IF(ListForDummies!$G588="Foreign exchange",1,0)</f>
        <v>0</v>
      </c>
      <c r="N588" s="27">
        <f>IF(ListForDummies!$G588="Other",1,0)</f>
        <v>0</v>
      </c>
      <c r="O588" s="27">
        <f>IF(ListForDummies!$V588=1,1,0)</f>
        <v>0</v>
      </c>
    </row>
    <row r="589" spans="1:15" x14ac:dyDescent="0.25">
      <c r="A589" s="27" t="str">
        <f>ListForDummies!A589</f>
        <v>IL-20200224-mon-1</v>
      </c>
      <c r="B589" s="27">
        <f>ListForDummies!B589</f>
        <v>3</v>
      </c>
      <c r="C589" s="27" t="e">
        <f>ListForDummies!C589</f>
        <v>#REF!</v>
      </c>
      <c r="D589" s="29">
        <f>ListForDummies!D589</f>
        <v>43976</v>
      </c>
      <c r="E589" s="27" t="str">
        <f>ListForDummies!F589</f>
        <v>IL</v>
      </c>
      <c r="F589" s="27">
        <f>IF(ListForDummies!$G589="Interest rate",1,0)</f>
        <v>1</v>
      </c>
      <c r="G589" s="27">
        <f>IF(ListForDummies!$G589="Reserve policy",1,0)</f>
        <v>0</v>
      </c>
      <c r="H589" s="27">
        <f>IF(ISERROR(ListForDummies!$H589),0,IF(ListForDummies!$H589=1,1,0))</f>
        <v>0</v>
      </c>
      <c r="I589" s="27">
        <f>IF(ISERROR(ListForDummies!$I589),0,IF(ListForDummies!$I589=1,1,0))</f>
        <v>0</v>
      </c>
      <c r="J589" s="27">
        <f>IF(ListForDummies!$G589="Lending operations",IF(AND(H589=0,I589=0),1,0),0)</f>
        <v>0</v>
      </c>
      <c r="K589" s="27">
        <f>IF(ListForDummies!$J589=1,1,0)</f>
        <v>0</v>
      </c>
      <c r="L589" s="27">
        <f>IF(ListForDummies!$K589=1,1,0)</f>
        <v>0</v>
      </c>
      <c r="M589" s="27">
        <f>IF(ListForDummies!$G589="Foreign exchange",1,0)</f>
        <v>0</v>
      </c>
      <c r="N589" s="27">
        <f>IF(ListForDummies!$G589="Other",1,0)</f>
        <v>0</v>
      </c>
      <c r="O589" s="27">
        <f>IF(ListForDummies!$V589=1,1,0)</f>
        <v>0</v>
      </c>
    </row>
    <row r="590" spans="1:15" x14ac:dyDescent="0.25">
      <c r="A590" s="27" t="str">
        <f>ListForDummies!A590</f>
        <v>IL-20200406-mon-1</v>
      </c>
      <c r="B590" s="27">
        <f>ListForDummies!B590</f>
        <v>2</v>
      </c>
      <c r="C590" s="27" t="e">
        <f>ListForDummies!C590</f>
        <v>#REF!</v>
      </c>
      <c r="D590" s="29">
        <f>ListForDummies!D590</f>
        <v>44018</v>
      </c>
      <c r="E590" s="27" t="str">
        <f>ListForDummies!F590</f>
        <v>IL</v>
      </c>
      <c r="F590" s="27">
        <f>IF(ListForDummies!$G590="Interest rate",1,0)</f>
        <v>0</v>
      </c>
      <c r="G590" s="27">
        <f>IF(ListForDummies!$G590="Reserve policy",1,0)</f>
        <v>0</v>
      </c>
      <c r="H590" s="27">
        <f>IF(ISERROR(ListForDummies!$H590),0,IF(ListForDummies!$H590=1,1,0))</f>
        <v>1</v>
      </c>
      <c r="I590" s="27">
        <f>IF(ISERROR(ListForDummies!$I590),0,IF(ListForDummies!$I590=1,1,0))</f>
        <v>0</v>
      </c>
      <c r="J590" s="27">
        <f>IF(ListForDummies!$G590="Lending operations",IF(AND(H590=0,I590=0),1,0),0)</f>
        <v>0</v>
      </c>
      <c r="K590" s="27">
        <f>IF(ListForDummies!$J590=1,1,0)</f>
        <v>0</v>
      </c>
      <c r="L590" s="27">
        <f>IF(ListForDummies!$K590=1,1,0)</f>
        <v>0</v>
      </c>
      <c r="M590" s="27">
        <f>IF(ListForDummies!$G590="Foreign exchange",1,0)</f>
        <v>0</v>
      </c>
      <c r="N590" s="27">
        <f>IF(ListForDummies!$G590="Other",1,0)</f>
        <v>0</v>
      </c>
      <c r="O590" s="27">
        <f>IF(ListForDummies!$V590=1,1,0)</f>
        <v>0</v>
      </c>
    </row>
    <row r="591" spans="1:15" x14ac:dyDescent="0.25">
      <c r="A591" s="27" t="str">
        <f>ListForDummies!A591</f>
        <v>IL-20200706-mon-1</v>
      </c>
      <c r="B591" s="27">
        <f>ListForDummies!B591</f>
        <v>1</v>
      </c>
      <c r="C591" s="27" t="e">
        <f>ListForDummies!C591</f>
        <v>#REF!</v>
      </c>
      <c r="D591" s="29">
        <f>ListForDummies!D591</f>
        <v>44018</v>
      </c>
      <c r="E591" s="27" t="str">
        <f>ListForDummies!F591</f>
        <v>IL</v>
      </c>
      <c r="F591" s="27">
        <f>IF(ListForDummies!$G591="Interest rate",1,0)</f>
        <v>0</v>
      </c>
      <c r="G591" s="27">
        <f>IF(ListForDummies!$G591="Reserve policy",1,0)</f>
        <v>0</v>
      </c>
      <c r="H591" s="27">
        <f>IF(ISERROR(ListForDummies!$H591),0,IF(ListForDummies!$H591=1,1,0))</f>
        <v>0</v>
      </c>
      <c r="I591" s="27">
        <f>IF(ISERROR(ListForDummies!$I591),0,IF(ListForDummies!$I591=1,1,0))</f>
        <v>0</v>
      </c>
      <c r="J591" s="27">
        <f>IF(ListForDummies!$G591="Lending operations",IF(AND(H591=0,I591=0),1,0),0)</f>
        <v>0</v>
      </c>
      <c r="K591" s="27">
        <f>IF(ListForDummies!$J591=1,1,0)</f>
        <v>1</v>
      </c>
      <c r="L591" s="27">
        <f>IF(ListForDummies!$K591=1,1,0)</f>
        <v>0</v>
      </c>
      <c r="M591" s="27">
        <f>IF(ListForDummies!$G591="Foreign exchange",1,0)</f>
        <v>0</v>
      </c>
      <c r="N591" s="27">
        <f>IF(ListForDummies!$G591="Other",1,0)</f>
        <v>0</v>
      </c>
      <c r="O591" s="27">
        <f>IF(ListForDummies!$V591=1,1,0)</f>
        <v>0</v>
      </c>
    </row>
    <row r="592" spans="1:15" x14ac:dyDescent="0.25">
      <c r="A592" s="27" t="str">
        <f>ListForDummies!A592</f>
        <v>IL-20200224-mon-1</v>
      </c>
      <c r="B592" s="27">
        <f>ListForDummies!B592</f>
        <v>4</v>
      </c>
      <c r="C592" s="27" t="e">
        <f>ListForDummies!C592</f>
        <v>#REF!</v>
      </c>
      <c r="D592" s="29">
        <f>ListForDummies!D592</f>
        <v>44018</v>
      </c>
      <c r="E592" s="27" t="str">
        <f>ListForDummies!F592</f>
        <v>IL</v>
      </c>
      <c r="F592" s="27">
        <f>IF(ListForDummies!$G592="Interest rate",1,0)</f>
        <v>1</v>
      </c>
      <c r="G592" s="27">
        <f>IF(ListForDummies!$G592="Reserve policy",1,0)</f>
        <v>0</v>
      </c>
      <c r="H592" s="27">
        <f>IF(ISERROR(ListForDummies!$H592),0,IF(ListForDummies!$H592=1,1,0))</f>
        <v>0</v>
      </c>
      <c r="I592" s="27">
        <f>IF(ISERROR(ListForDummies!$I592),0,IF(ListForDummies!$I592=1,1,0))</f>
        <v>0</v>
      </c>
      <c r="J592" s="27">
        <f>IF(ListForDummies!$G592="Lending operations",IF(AND(H592=0,I592=0),1,0),0)</f>
        <v>0</v>
      </c>
      <c r="K592" s="27">
        <f>IF(ListForDummies!$J592=1,1,0)</f>
        <v>0</v>
      </c>
      <c r="L592" s="27">
        <f>IF(ListForDummies!$K592=1,1,0)</f>
        <v>0</v>
      </c>
      <c r="M592" s="27">
        <f>IF(ListForDummies!$G592="Foreign exchange",1,0)</f>
        <v>0</v>
      </c>
      <c r="N592" s="27">
        <f>IF(ListForDummies!$G592="Other",1,0)</f>
        <v>0</v>
      </c>
      <c r="O592" s="27">
        <f>IF(ListForDummies!$V592=1,1,0)</f>
        <v>0</v>
      </c>
    </row>
    <row r="593" spans="1:15" x14ac:dyDescent="0.25">
      <c r="A593" s="27" t="str">
        <f>ListForDummies!A593</f>
        <v>IL-20200224-mon-1</v>
      </c>
      <c r="B593" s="27">
        <f>ListForDummies!B593</f>
        <v>5</v>
      </c>
      <c r="C593" s="27" t="e">
        <f>ListForDummies!C593</f>
        <v>#REF!</v>
      </c>
      <c r="D593" s="29">
        <f>ListForDummies!D593</f>
        <v>44067</v>
      </c>
      <c r="E593" s="27" t="str">
        <f>ListForDummies!F593</f>
        <v>IL</v>
      </c>
      <c r="F593" s="27">
        <f>IF(ListForDummies!$G593="Interest rate",1,0)</f>
        <v>1</v>
      </c>
      <c r="G593" s="27">
        <f>IF(ListForDummies!$G593="Reserve policy",1,0)</f>
        <v>0</v>
      </c>
      <c r="H593" s="27">
        <f>IF(ISERROR(ListForDummies!$H593),0,IF(ListForDummies!$H593=1,1,0))</f>
        <v>0</v>
      </c>
      <c r="I593" s="27">
        <f>IF(ISERROR(ListForDummies!$I593),0,IF(ListForDummies!$I593=1,1,0))</f>
        <v>0</v>
      </c>
      <c r="J593" s="27">
        <f>IF(ListForDummies!$G593="Lending operations",IF(AND(H593=0,I593=0),1,0),0)</f>
        <v>0</v>
      </c>
      <c r="K593" s="27">
        <f>IF(ListForDummies!$J593=1,1,0)</f>
        <v>0</v>
      </c>
      <c r="L593" s="27">
        <f>IF(ListForDummies!$K593=1,1,0)</f>
        <v>0</v>
      </c>
      <c r="M593" s="27">
        <f>IF(ListForDummies!$G593="Foreign exchange",1,0)</f>
        <v>0</v>
      </c>
      <c r="N593" s="27">
        <f>IF(ListForDummies!$G593="Other",1,0)</f>
        <v>0</v>
      </c>
      <c r="O593" s="27">
        <f>IF(ListForDummies!$V593=1,1,0)</f>
        <v>0</v>
      </c>
    </row>
    <row r="594" spans="1:15" x14ac:dyDescent="0.25">
      <c r="A594" s="27" t="str">
        <f>ListForDummies!A594</f>
        <v>IL-20200315-mon-1</v>
      </c>
      <c r="B594" s="27">
        <f>ListForDummies!B594</f>
        <v>3</v>
      </c>
      <c r="C594" s="27" t="e">
        <f>ListForDummies!C594</f>
        <v>#REF!</v>
      </c>
      <c r="D594" s="29">
        <f>ListForDummies!D594</f>
        <v>44126</v>
      </c>
      <c r="E594" s="27" t="str">
        <f>ListForDummies!F594</f>
        <v>IL</v>
      </c>
      <c r="F594" s="27">
        <f>IF(ListForDummies!$G594="Interest rate",1,0)</f>
        <v>0</v>
      </c>
      <c r="G594" s="27">
        <f>IF(ListForDummies!$G594="Reserve policy",1,0)</f>
        <v>0</v>
      </c>
      <c r="H594" s="27">
        <f>IF(ISERROR(ListForDummies!$H594),0,IF(ListForDummies!$H594=1,1,0))</f>
        <v>0</v>
      </c>
      <c r="I594" s="27">
        <f>IF(ISERROR(ListForDummies!$I594),0,IF(ListForDummies!$I594=1,1,0))</f>
        <v>0</v>
      </c>
      <c r="J594" s="27">
        <f>IF(ListForDummies!$G594="Lending operations",IF(AND(H594=0,I594=0),1,0),0)</f>
        <v>0</v>
      </c>
      <c r="K594" s="27">
        <f>IF(ListForDummies!$J594=1,1,0)</f>
        <v>0</v>
      </c>
      <c r="L594" s="27">
        <f>IF(ListForDummies!$K594=1,1,0)</f>
        <v>1</v>
      </c>
      <c r="M594" s="27">
        <f>IF(ListForDummies!$G594="Foreign exchange",1,0)</f>
        <v>0</v>
      </c>
      <c r="N594" s="27">
        <f>IF(ListForDummies!$G594="Other",1,0)</f>
        <v>0</v>
      </c>
      <c r="O594" s="27">
        <f>IF(ListForDummies!$V594=1,1,0)</f>
        <v>0</v>
      </c>
    </row>
    <row r="595" spans="1:15" x14ac:dyDescent="0.25">
      <c r="A595" s="27" t="str">
        <f>ListForDummies!A595</f>
        <v>IL-20200406-mon-1</v>
      </c>
      <c r="B595" s="27">
        <f>ListForDummies!B595</f>
        <v>3</v>
      </c>
      <c r="C595" s="27" t="e">
        <f>ListForDummies!C595</f>
        <v>#REF!</v>
      </c>
      <c r="D595" s="29">
        <f>ListForDummies!D595</f>
        <v>44126</v>
      </c>
      <c r="E595" s="27" t="str">
        <f>ListForDummies!F595</f>
        <v>IL</v>
      </c>
      <c r="F595" s="27">
        <f>IF(ListForDummies!$G595="Interest rate",1,0)</f>
        <v>0</v>
      </c>
      <c r="G595" s="27">
        <f>IF(ListForDummies!$G595="Reserve policy",1,0)</f>
        <v>0</v>
      </c>
      <c r="H595" s="27">
        <f>IF(ISERROR(ListForDummies!$H595),0,IF(ListForDummies!$H595=1,1,0))</f>
        <v>1</v>
      </c>
      <c r="I595" s="27">
        <f>IF(ISERROR(ListForDummies!$I595),0,IF(ListForDummies!$I595=1,1,0))</f>
        <v>0</v>
      </c>
      <c r="J595" s="27">
        <f>IF(ListForDummies!$G595="Lending operations",IF(AND(H595=0,I595=0),1,0),0)</f>
        <v>0</v>
      </c>
      <c r="K595" s="27">
        <f>IF(ListForDummies!$J595=1,1,0)</f>
        <v>0</v>
      </c>
      <c r="L595" s="27">
        <f>IF(ListForDummies!$K595=1,1,0)</f>
        <v>0</v>
      </c>
      <c r="M595" s="27">
        <f>IF(ListForDummies!$G595="Foreign exchange",1,0)</f>
        <v>0</v>
      </c>
      <c r="N595" s="27">
        <f>IF(ListForDummies!$G595="Other",1,0)</f>
        <v>0</v>
      </c>
      <c r="O595" s="27">
        <f>IF(ListForDummies!$V595=1,1,0)</f>
        <v>0</v>
      </c>
    </row>
    <row r="596" spans="1:15" x14ac:dyDescent="0.25">
      <c r="A596" s="27" t="str">
        <f>ListForDummies!A596</f>
        <v>IL-20200224-mon-1</v>
      </c>
      <c r="B596" s="27">
        <f>ListForDummies!B596</f>
        <v>6</v>
      </c>
      <c r="C596" s="27" t="e">
        <f>ListForDummies!C596</f>
        <v>#REF!</v>
      </c>
      <c r="D596" s="29">
        <f>ListForDummies!D596</f>
        <v>44126</v>
      </c>
      <c r="E596" s="27" t="str">
        <f>ListForDummies!F596</f>
        <v>IL</v>
      </c>
      <c r="F596" s="27">
        <f>IF(ListForDummies!$G596="Interest rate",1,0)</f>
        <v>1</v>
      </c>
      <c r="G596" s="27">
        <f>IF(ListForDummies!$G596="Reserve policy",1,0)</f>
        <v>0</v>
      </c>
      <c r="H596" s="27">
        <f>IF(ISERROR(ListForDummies!$H596),0,IF(ListForDummies!$H596=1,1,0))</f>
        <v>0</v>
      </c>
      <c r="I596" s="27">
        <f>IF(ISERROR(ListForDummies!$I596),0,IF(ListForDummies!$I596=1,1,0))</f>
        <v>0</v>
      </c>
      <c r="J596" s="27">
        <f>IF(ListForDummies!$G596="Lending operations",IF(AND(H596=0,I596=0),1,0),0)</f>
        <v>0</v>
      </c>
      <c r="K596" s="27">
        <f>IF(ListForDummies!$J596=1,1,0)</f>
        <v>0</v>
      </c>
      <c r="L596" s="27">
        <f>IF(ListForDummies!$K596=1,1,0)</f>
        <v>0</v>
      </c>
      <c r="M596" s="27">
        <f>IF(ListForDummies!$G596="Foreign exchange",1,0)</f>
        <v>0</v>
      </c>
      <c r="N596" s="27">
        <f>IF(ListForDummies!$G596="Other",1,0)</f>
        <v>0</v>
      </c>
      <c r="O596" s="27">
        <f>IF(ListForDummies!$V596=1,1,0)</f>
        <v>0</v>
      </c>
    </row>
    <row r="597" spans="1:15" x14ac:dyDescent="0.25">
      <c r="A597" s="27" t="str">
        <f>ListForDummies!A597</f>
        <v>IL-20200224-mon-1</v>
      </c>
      <c r="B597" s="27">
        <f>ListForDummies!B597</f>
        <v>7</v>
      </c>
      <c r="C597" s="27" t="e">
        <f>ListForDummies!C597</f>
        <v>#REF!</v>
      </c>
      <c r="D597" s="29">
        <f>ListForDummies!D597</f>
        <v>44165</v>
      </c>
      <c r="E597" s="27" t="str">
        <f>ListForDummies!F597</f>
        <v>IL</v>
      </c>
      <c r="F597" s="27">
        <f>IF(ListForDummies!$G597="Interest rate",1,0)</f>
        <v>1</v>
      </c>
      <c r="G597" s="27">
        <f>IF(ListForDummies!$G597="Reserve policy",1,0)</f>
        <v>0</v>
      </c>
      <c r="H597" s="27">
        <f>IF(ISERROR(ListForDummies!$H597),0,IF(ListForDummies!$H597=1,1,0))</f>
        <v>0</v>
      </c>
      <c r="I597" s="27">
        <f>IF(ISERROR(ListForDummies!$I597),0,IF(ListForDummies!$I597=1,1,0))</f>
        <v>0</v>
      </c>
      <c r="J597" s="27">
        <f>IF(ListForDummies!$G597="Lending operations",IF(AND(H597=0,I597=0),1,0),0)</f>
        <v>0</v>
      </c>
      <c r="K597" s="27">
        <f>IF(ListForDummies!$J597=1,1,0)</f>
        <v>0</v>
      </c>
      <c r="L597" s="27">
        <f>IF(ListForDummies!$K597=1,1,0)</f>
        <v>0</v>
      </c>
      <c r="M597" s="27">
        <f>IF(ListForDummies!$G597="Foreign exchange",1,0)</f>
        <v>0</v>
      </c>
      <c r="N597" s="27">
        <f>IF(ListForDummies!$G597="Other",1,0)</f>
        <v>0</v>
      </c>
      <c r="O597" s="27">
        <f>IF(ListForDummies!$V597=1,1,0)</f>
        <v>0</v>
      </c>
    </row>
    <row r="598" spans="1:15" x14ac:dyDescent="0.25">
      <c r="A598" s="27" t="str">
        <f>ListForDummies!A598</f>
        <v>IL-20200224-mon-1</v>
      </c>
      <c r="B598" s="27">
        <f>ListForDummies!B598</f>
        <v>8</v>
      </c>
      <c r="C598" s="27" t="e">
        <f>ListForDummies!C598</f>
        <v>#REF!</v>
      </c>
      <c r="D598" s="29">
        <f>ListForDummies!D598</f>
        <v>44200</v>
      </c>
      <c r="E598" s="27" t="str">
        <f>ListForDummies!F598</f>
        <v>IL</v>
      </c>
      <c r="F598" s="27">
        <f>IF(ListForDummies!$G598="Interest rate",1,0)</f>
        <v>1</v>
      </c>
      <c r="G598" s="27">
        <f>IF(ListForDummies!$G598="Reserve policy",1,0)</f>
        <v>0</v>
      </c>
      <c r="H598" s="27">
        <f>IF(ISERROR(ListForDummies!$H598),0,IF(ListForDummies!$H598=1,1,0))</f>
        <v>0</v>
      </c>
      <c r="I598" s="27">
        <f>IF(ISERROR(ListForDummies!$I598),0,IF(ListForDummies!$I598=1,1,0))</f>
        <v>0</v>
      </c>
      <c r="J598" s="27">
        <f>IF(ListForDummies!$G598="Lending operations",IF(AND(H598=0,I598=0),1,0),0)</f>
        <v>0</v>
      </c>
      <c r="K598" s="27">
        <f>IF(ListForDummies!$J598=1,1,0)</f>
        <v>0</v>
      </c>
      <c r="L598" s="27">
        <f>IF(ListForDummies!$K598=1,1,0)</f>
        <v>0</v>
      </c>
      <c r="M598" s="27">
        <f>IF(ListForDummies!$G598="Foreign exchange",1,0)</f>
        <v>0</v>
      </c>
      <c r="N598" s="27">
        <f>IF(ListForDummies!$G598="Other",1,0)</f>
        <v>0</v>
      </c>
      <c r="O598" s="27">
        <f>IF(ListForDummies!$V598=1,1,0)</f>
        <v>0</v>
      </c>
    </row>
    <row r="599" spans="1:15" x14ac:dyDescent="0.25">
      <c r="A599" s="27" t="str">
        <f>ListForDummies!A599</f>
        <v>IL-20200224-mon-1</v>
      </c>
      <c r="B599" s="27">
        <f>ListForDummies!B599</f>
        <v>9</v>
      </c>
      <c r="C599" s="27" t="e">
        <f>ListForDummies!C599</f>
        <v>#REF!</v>
      </c>
      <c r="D599" s="29">
        <f>ListForDummies!D599</f>
        <v>44249</v>
      </c>
      <c r="E599" s="27" t="str">
        <f>ListForDummies!F599</f>
        <v>IL</v>
      </c>
      <c r="F599" s="27">
        <f>IF(ListForDummies!$G599="Interest rate",1,0)</f>
        <v>1</v>
      </c>
      <c r="G599" s="27">
        <f>IF(ListForDummies!$G599="Reserve policy",1,0)</f>
        <v>0</v>
      </c>
      <c r="H599" s="27">
        <f>IF(ISERROR(ListForDummies!$H599),0,IF(ListForDummies!$H599=1,1,0))</f>
        <v>0</v>
      </c>
      <c r="I599" s="27">
        <f>IF(ISERROR(ListForDummies!$I599),0,IF(ListForDummies!$I599=1,1,0))</f>
        <v>0</v>
      </c>
      <c r="J599" s="27">
        <f>IF(ListForDummies!$G599="Lending operations",IF(AND(H599=0,I599=0),1,0),0)</f>
        <v>0</v>
      </c>
      <c r="K599" s="27">
        <f>IF(ListForDummies!$J599=1,1,0)</f>
        <v>0</v>
      </c>
      <c r="L599" s="27">
        <f>IF(ListForDummies!$K599=1,1,0)</f>
        <v>0</v>
      </c>
      <c r="M599" s="27">
        <f>IF(ListForDummies!$G599="Foreign exchange",1,0)</f>
        <v>0</v>
      </c>
      <c r="N599" s="27">
        <f>IF(ListForDummies!$G599="Other",1,0)</f>
        <v>0</v>
      </c>
      <c r="O599" s="27">
        <f>IF(ListForDummies!$V599=1,1,0)</f>
        <v>0</v>
      </c>
    </row>
    <row r="600" spans="1:15" x14ac:dyDescent="0.25">
      <c r="A600" s="27" t="str">
        <f>ListForDummies!A600</f>
        <v>IL-20200224-mon-1</v>
      </c>
      <c r="B600" s="27">
        <f>ListForDummies!B600</f>
        <v>10</v>
      </c>
      <c r="C600" s="27" t="e">
        <f>ListForDummies!C600</f>
        <v>#REF!</v>
      </c>
      <c r="D600" s="29">
        <f>ListForDummies!D600</f>
        <v>44305</v>
      </c>
      <c r="E600" s="27" t="str">
        <f>ListForDummies!F600</f>
        <v>IL</v>
      </c>
      <c r="F600" s="27">
        <f>IF(ListForDummies!$G600="Interest rate",1,0)</f>
        <v>1</v>
      </c>
      <c r="G600" s="27">
        <f>IF(ListForDummies!$G600="Reserve policy",1,0)</f>
        <v>0</v>
      </c>
      <c r="H600" s="27">
        <f>IF(ISERROR(ListForDummies!$H600),0,IF(ListForDummies!$H600=1,1,0))</f>
        <v>0</v>
      </c>
      <c r="I600" s="27">
        <f>IF(ISERROR(ListForDummies!$I600),0,IF(ListForDummies!$I600=1,1,0))</f>
        <v>0</v>
      </c>
      <c r="J600" s="27">
        <f>IF(ListForDummies!$G600="Lending operations",IF(AND(H600=0,I600=0),1,0),0)</f>
        <v>0</v>
      </c>
      <c r="K600" s="27">
        <f>IF(ListForDummies!$J600=1,1,0)</f>
        <v>0</v>
      </c>
      <c r="L600" s="27">
        <f>IF(ListForDummies!$K600=1,1,0)</f>
        <v>0</v>
      </c>
      <c r="M600" s="27">
        <f>IF(ListForDummies!$G600="Foreign exchange",1,0)</f>
        <v>0</v>
      </c>
      <c r="N600" s="27">
        <f>IF(ListForDummies!$G600="Other",1,0)</f>
        <v>0</v>
      </c>
      <c r="O600" s="27">
        <f>IF(ListForDummies!$V600=1,1,0)</f>
        <v>0</v>
      </c>
    </row>
    <row r="601" spans="1:15" x14ac:dyDescent="0.25">
      <c r="A601" s="27" t="str">
        <f>ListForDummies!A601</f>
        <v>IL-20200224-mon-1</v>
      </c>
      <c r="B601" s="27">
        <f>ListForDummies!B601</f>
        <v>11</v>
      </c>
      <c r="C601" s="27" t="e">
        <f>ListForDummies!C601</f>
        <v>#REF!</v>
      </c>
      <c r="D601" s="29">
        <f>ListForDummies!D601</f>
        <v>44347</v>
      </c>
      <c r="E601" s="27" t="str">
        <f>ListForDummies!F601</f>
        <v>IL</v>
      </c>
      <c r="F601" s="27">
        <f>IF(ListForDummies!$G601="Interest rate",1,0)</f>
        <v>1</v>
      </c>
      <c r="G601" s="27">
        <f>IF(ListForDummies!$G601="Reserve policy",1,0)</f>
        <v>0</v>
      </c>
      <c r="H601" s="27">
        <f>IF(ISERROR(ListForDummies!$H601),0,IF(ListForDummies!$H601=1,1,0))</f>
        <v>0</v>
      </c>
      <c r="I601" s="27">
        <f>IF(ISERROR(ListForDummies!$I601),0,IF(ListForDummies!$I601=1,1,0))</f>
        <v>0</v>
      </c>
      <c r="J601" s="27">
        <f>IF(ListForDummies!$G601="Lending operations",IF(AND(H601=0,I601=0),1,0),0)</f>
        <v>0</v>
      </c>
      <c r="K601" s="27">
        <f>IF(ListForDummies!$J601=1,1,0)</f>
        <v>0</v>
      </c>
      <c r="L601" s="27">
        <f>IF(ListForDummies!$K601=1,1,0)</f>
        <v>0</v>
      </c>
      <c r="M601" s="27">
        <f>IF(ListForDummies!$G601="Foreign exchange",1,0)</f>
        <v>0</v>
      </c>
      <c r="N601" s="27">
        <f>IF(ListForDummies!$G601="Other",1,0)</f>
        <v>0</v>
      </c>
      <c r="O601" s="27">
        <f>IF(ListForDummies!$V601=1,1,0)</f>
        <v>0</v>
      </c>
    </row>
    <row r="602" spans="1:15" x14ac:dyDescent="0.25">
      <c r="A602" s="27" t="str">
        <f>ListForDummies!A602</f>
        <v>IL-20200224-mon-1</v>
      </c>
      <c r="B602" s="27">
        <f>ListForDummies!B602</f>
        <v>12</v>
      </c>
      <c r="C602" s="27" t="e">
        <f>ListForDummies!C602</f>
        <v>#REF!</v>
      </c>
      <c r="D602" s="29">
        <f>ListForDummies!D602</f>
        <v>44382</v>
      </c>
      <c r="E602" s="27" t="str">
        <f>ListForDummies!F602</f>
        <v>IL</v>
      </c>
      <c r="F602" s="27">
        <f>IF(ListForDummies!$G602="Interest rate",1,0)</f>
        <v>1</v>
      </c>
      <c r="G602" s="27">
        <f>IF(ListForDummies!$G602="Reserve policy",1,0)</f>
        <v>0</v>
      </c>
      <c r="H602" s="27">
        <f>IF(ISERROR(ListForDummies!$H602),0,IF(ListForDummies!$H602=1,1,0))</f>
        <v>0</v>
      </c>
      <c r="I602" s="27">
        <f>IF(ISERROR(ListForDummies!$I602),0,IF(ListForDummies!$I602=1,1,0))</f>
        <v>0</v>
      </c>
      <c r="J602" s="27">
        <f>IF(ListForDummies!$G602="Lending operations",IF(AND(H602=0,I602=0),1,0),0)</f>
        <v>0</v>
      </c>
      <c r="K602" s="27">
        <f>IF(ListForDummies!$J602=1,1,0)</f>
        <v>0</v>
      </c>
      <c r="L602" s="27">
        <f>IF(ListForDummies!$K602=1,1,0)</f>
        <v>0</v>
      </c>
      <c r="M602" s="27">
        <f>IF(ListForDummies!$G602="Foreign exchange",1,0)</f>
        <v>0</v>
      </c>
      <c r="N602" s="27">
        <f>IF(ListForDummies!$G602="Other",1,0)</f>
        <v>0</v>
      </c>
      <c r="O602" s="27">
        <f>IF(ListForDummies!$V602=1,1,0)</f>
        <v>0</v>
      </c>
    </row>
    <row r="603" spans="1:15" x14ac:dyDescent="0.25">
      <c r="A603" s="27" t="str">
        <f>ListForDummies!A603</f>
        <v>IL-20200224-mon-1</v>
      </c>
      <c r="B603" s="27">
        <f>ListForDummies!B603</f>
        <v>13</v>
      </c>
      <c r="C603" s="27" t="e">
        <f>ListForDummies!C603</f>
        <v>#REF!</v>
      </c>
      <c r="D603" s="29">
        <f>ListForDummies!D603</f>
        <v>44431</v>
      </c>
      <c r="E603" s="27" t="str">
        <f>ListForDummies!F603</f>
        <v>IL</v>
      </c>
      <c r="F603" s="27">
        <f>IF(ListForDummies!$G603="Interest rate",1,0)</f>
        <v>1</v>
      </c>
      <c r="G603" s="27">
        <f>IF(ListForDummies!$G603="Reserve policy",1,0)</f>
        <v>0</v>
      </c>
      <c r="H603" s="27">
        <f>IF(ISERROR(ListForDummies!$H603),0,IF(ListForDummies!$H603=1,1,0))</f>
        <v>0</v>
      </c>
      <c r="I603" s="27">
        <f>IF(ISERROR(ListForDummies!$I603),0,IF(ListForDummies!$I603=1,1,0))</f>
        <v>0</v>
      </c>
      <c r="J603" s="27">
        <f>IF(ListForDummies!$G603="Lending operations",IF(AND(H603=0,I603=0),1,0),0)</f>
        <v>0</v>
      </c>
      <c r="K603" s="27">
        <f>IF(ListForDummies!$J603=1,1,0)</f>
        <v>0</v>
      </c>
      <c r="L603" s="27">
        <f>IF(ListForDummies!$K603=1,1,0)</f>
        <v>0</v>
      </c>
      <c r="M603" s="27">
        <f>IF(ListForDummies!$G603="Foreign exchange",1,0)</f>
        <v>0</v>
      </c>
      <c r="N603" s="27">
        <f>IF(ListForDummies!$G603="Other",1,0)</f>
        <v>0</v>
      </c>
      <c r="O603" s="27">
        <f>IF(ListForDummies!$V603=1,1,0)</f>
        <v>0</v>
      </c>
    </row>
    <row r="604" spans="1:15" x14ac:dyDescent="0.25">
      <c r="A604" s="27" t="str">
        <f>ListForDummies!A604</f>
        <v>IL-20200224-mon-1</v>
      </c>
      <c r="B604" s="27">
        <f>ListForDummies!B604</f>
        <v>14</v>
      </c>
      <c r="C604" s="27" t="e">
        <f>ListForDummies!C604</f>
        <v>#REF!</v>
      </c>
      <c r="D604" s="29">
        <f>ListForDummies!D604</f>
        <v>44476</v>
      </c>
      <c r="E604" s="27" t="str">
        <f>ListForDummies!F604</f>
        <v>IL</v>
      </c>
      <c r="F604" s="27">
        <f>IF(ListForDummies!$G604="Interest rate",1,0)</f>
        <v>1</v>
      </c>
      <c r="G604" s="27">
        <f>IF(ListForDummies!$G604="Reserve policy",1,0)</f>
        <v>0</v>
      </c>
      <c r="H604" s="27">
        <f>IF(ISERROR(ListForDummies!$H604),0,IF(ListForDummies!$H604=1,1,0))</f>
        <v>0</v>
      </c>
      <c r="I604" s="27">
        <f>IF(ISERROR(ListForDummies!$I604),0,IF(ListForDummies!$I604=1,1,0))</f>
        <v>0</v>
      </c>
      <c r="J604" s="27">
        <f>IF(ListForDummies!$G604="Lending operations",IF(AND(H604=0,I604=0),1,0),0)</f>
        <v>0</v>
      </c>
      <c r="K604" s="27">
        <f>IF(ListForDummies!$J604=1,1,0)</f>
        <v>0</v>
      </c>
      <c r="L604" s="27">
        <f>IF(ListForDummies!$K604=1,1,0)</f>
        <v>0</v>
      </c>
      <c r="M604" s="27">
        <f>IF(ListForDummies!$G604="Foreign exchange",1,0)</f>
        <v>0</v>
      </c>
      <c r="N604" s="27">
        <f>IF(ListForDummies!$G604="Other",1,0)</f>
        <v>0</v>
      </c>
      <c r="O604" s="27">
        <f>IF(ListForDummies!$V604=1,1,0)</f>
        <v>0</v>
      </c>
    </row>
    <row r="605" spans="1:15" x14ac:dyDescent="0.25">
      <c r="A605" s="27" t="str">
        <f>ListForDummies!A605</f>
        <v>IL-20200224-mon-1</v>
      </c>
      <c r="B605" s="27">
        <f>ListForDummies!B605</f>
        <v>15</v>
      </c>
      <c r="C605" s="27" t="e">
        <f>ListForDummies!C605</f>
        <v>#REF!</v>
      </c>
      <c r="D605" s="29">
        <f>ListForDummies!D605</f>
        <v>44522</v>
      </c>
      <c r="E605" s="27" t="str">
        <f>ListForDummies!F605</f>
        <v>IL</v>
      </c>
      <c r="F605" s="27">
        <f>IF(ListForDummies!$G605="Interest rate",1,0)</f>
        <v>1</v>
      </c>
      <c r="G605" s="27">
        <f>IF(ListForDummies!$G605="Reserve policy",1,0)</f>
        <v>0</v>
      </c>
      <c r="H605" s="27">
        <f>IF(ISERROR(ListForDummies!$H605),0,IF(ListForDummies!$H605=1,1,0))</f>
        <v>0</v>
      </c>
      <c r="I605" s="27">
        <f>IF(ISERROR(ListForDummies!$I605),0,IF(ListForDummies!$I605=1,1,0))</f>
        <v>0</v>
      </c>
      <c r="J605" s="27">
        <f>IF(ListForDummies!$G605="Lending operations",IF(AND(H605=0,I605=0),1,0),0)</f>
        <v>0</v>
      </c>
      <c r="K605" s="27">
        <f>IF(ListForDummies!$J605=1,1,0)</f>
        <v>0</v>
      </c>
      <c r="L605" s="27">
        <f>IF(ListForDummies!$K605=1,1,0)</f>
        <v>0</v>
      </c>
      <c r="M605" s="27">
        <f>IF(ListForDummies!$G605="Foreign exchange",1,0)</f>
        <v>0</v>
      </c>
      <c r="N605" s="27">
        <f>IF(ListForDummies!$G605="Other",1,0)</f>
        <v>0</v>
      </c>
      <c r="O605" s="27">
        <f>IF(ListForDummies!$V605=1,1,0)</f>
        <v>0</v>
      </c>
    </row>
    <row r="606" spans="1:15" x14ac:dyDescent="0.25">
      <c r="A606" s="27" t="str">
        <f>ListForDummies!A606</f>
        <v>IN-20200312-mon-1</v>
      </c>
      <c r="B606" s="27">
        <f>ListForDummies!B606</f>
        <v>1</v>
      </c>
      <c r="C606" s="27" t="e">
        <f>ListForDummies!C606</f>
        <v>#REF!</v>
      </c>
      <c r="D606" s="29">
        <f>ListForDummies!D606</f>
        <v>43902</v>
      </c>
      <c r="E606" s="27" t="str">
        <f>ListForDummies!F606</f>
        <v>IN</v>
      </c>
      <c r="F606" s="27">
        <f>IF(ListForDummies!$G606="Interest rate",1,0)</f>
        <v>0</v>
      </c>
      <c r="G606" s="27">
        <f>IF(ListForDummies!$G606="Reserve policy",1,0)</f>
        <v>0</v>
      </c>
      <c r="H606" s="27">
        <f>IF(ISERROR(ListForDummies!$H606),0,IF(ListForDummies!$H606=1,1,0))</f>
        <v>0</v>
      </c>
      <c r="I606" s="27">
        <f>IF(ISERROR(ListForDummies!$I606),0,IF(ListForDummies!$I606=1,1,0))</f>
        <v>0</v>
      </c>
      <c r="J606" s="27">
        <f>IF(ListForDummies!$G606="Lending operations",IF(AND(H606=0,I606=0),1,0),0)</f>
        <v>0</v>
      </c>
      <c r="K606" s="27">
        <f>IF(ListForDummies!$J606=1,1,0)</f>
        <v>0</v>
      </c>
      <c r="L606" s="27">
        <f>IF(ListForDummies!$K606=1,1,0)</f>
        <v>0</v>
      </c>
      <c r="M606" s="27">
        <f>IF(ListForDummies!$G606="Foreign exchange",1,0)</f>
        <v>1</v>
      </c>
      <c r="N606" s="27">
        <f>IF(ListForDummies!$G606="Other",1,0)</f>
        <v>0</v>
      </c>
      <c r="O606" s="27">
        <f>IF(ListForDummies!$V606=1,1,0)</f>
        <v>0</v>
      </c>
    </row>
    <row r="607" spans="1:15" x14ac:dyDescent="0.25">
      <c r="A607" s="27" t="str">
        <f>ListForDummies!A607</f>
        <v>IN-20200312-mon-1</v>
      </c>
      <c r="B607" s="27">
        <f>ListForDummies!B607</f>
        <v>2</v>
      </c>
      <c r="C607" s="27" t="e">
        <f>ListForDummies!C607</f>
        <v>#REF!</v>
      </c>
      <c r="D607" s="29">
        <f>ListForDummies!D607</f>
        <v>43906</v>
      </c>
      <c r="E607" s="27" t="str">
        <f>ListForDummies!F607</f>
        <v>IN</v>
      </c>
      <c r="F607" s="27">
        <f>IF(ListForDummies!$G607="Interest rate",1,0)</f>
        <v>0</v>
      </c>
      <c r="G607" s="27">
        <f>IF(ListForDummies!$G607="Reserve policy",1,0)</f>
        <v>0</v>
      </c>
      <c r="H607" s="27">
        <f>IF(ISERROR(ListForDummies!$H607),0,IF(ListForDummies!$H607=1,1,0))</f>
        <v>0</v>
      </c>
      <c r="I607" s="27">
        <f>IF(ISERROR(ListForDummies!$I607),0,IF(ListForDummies!$I607=1,1,0))</f>
        <v>0</v>
      </c>
      <c r="J607" s="27">
        <f>IF(ListForDummies!$G607="Lending operations",IF(AND(H607=0,I607=0),1,0),0)</f>
        <v>0</v>
      </c>
      <c r="K607" s="27">
        <f>IF(ListForDummies!$J607=1,1,0)</f>
        <v>0</v>
      </c>
      <c r="L607" s="27">
        <f>IF(ListForDummies!$K607=1,1,0)</f>
        <v>0</v>
      </c>
      <c r="M607" s="27">
        <f>IF(ListForDummies!$G607="Foreign exchange",1,0)</f>
        <v>1</v>
      </c>
      <c r="N607" s="27">
        <f>IF(ListForDummies!$G607="Other",1,0)</f>
        <v>0</v>
      </c>
      <c r="O607" s="27">
        <f>IF(ListForDummies!$V607=1,1,0)</f>
        <v>0</v>
      </c>
    </row>
    <row r="608" spans="1:15" x14ac:dyDescent="0.25">
      <c r="A608" s="27" t="str">
        <f>ListForDummies!A608</f>
        <v>IN-20200316-mon-1</v>
      </c>
      <c r="B608" s="27">
        <f>ListForDummies!B608</f>
        <v>1</v>
      </c>
      <c r="C608" s="27" t="e">
        <f>ListForDummies!C608</f>
        <v>#REF!</v>
      </c>
      <c r="D608" s="29">
        <f>ListForDummies!D608</f>
        <v>43906</v>
      </c>
      <c r="E608" s="27" t="str">
        <f>ListForDummies!F608</f>
        <v>IN</v>
      </c>
      <c r="F608" s="27">
        <f>IF(ListForDummies!$G608="Interest rate",1,0)</f>
        <v>0</v>
      </c>
      <c r="G608" s="27">
        <f>IF(ListForDummies!$G608="Reserve policy",1,0)</f>
        <v>0</v>
      </c>
      <c r="H608" s="27">
        <f>IF(ISERROR(ListForDummies!$H608),0,IF(ListForDummies!$H608=1,1,0))</f>
        <v>0</v>
      </c>
      <c r="I608" s="27">
        <f>IF(ISERROR(ListForDummies!$I608),0,IF(ListForDummies!$I608=1,1,0))</f>
        <v>0</v>
      </c>
      <c r="J608" s="27">
        <f>IF(ListForDummies!$G608="Lending operations",IF(AND(H608=0,I608=0),1,0),0)</f>
        <v>1</v>
      </c>
      <c r="K608" s="27">
        <f>IF(ListForDummies!$J608=1,1,0)</f>
        <v>0</v>
      </c>
      <c r="L608" s="27">
        <f>IF(ListForDummies!$K608=1,1,0)</f>
        <v>0</v>
      </c>
      <c r="M608" s="27">
        <f>IF(ListForDummies!$G608="Foreign exchange",1,0)</f>
        <v>0</v>
      </c>
      <c r="N608" s="27">
        <f>IF(ListForDummies!$G608="Other",1,0)</f>
        <v>0</v>
      </c>
      <c r="O608" s="27">
        <f>IF(ListForDummies!$V608=1,1,0)</f>
        <v>0</v>
      </c>
    </row>
    <row r="609" spans="1:15" x14ac:dyDescent="0.25">
      <c r="A609" s="27" t="str">
        <f>ListForDummies!A609</f>
        <v>IN-20200318-mon-1</v>
      </c>
      <c r="B609" s="27">
        <f>ListForDummies!B609</f>
        <v>1</v>
      </c>
      <c r="C609" s="27" t="e">
        <f>ListForDummies!C609</f>
        <v>#REF!</v>
      </c>
      <c r="D609" s="29">
        <f>ListForDummies!D609</f>
        <v>43908</v>
      </c>
      <c r="E609" s="27" t="str">
        <f>ListForDummies!F609</f>
        <v>IN</v>
      </c>
      <c r="F609" s="27">
        <f>IF(ListForDummies!$G609="Interest rate",1,0)</f>
        <v>0</v>
      </c>
      <c r="G609" s="27">
        <f>IF(ListForDummies!$G609="Reserve policy",1,0)</f>
        <v>0</v>
      </c>
      <c r="H609" s="27">
        <f>IF(ISERROR(ListForDummies!$H609),0,IF(ListForDummies!$H609=1,1,0))</f>
        <v>0</v>
      </c>
      <c r="I609" s="27">
        <f>IF(ISERROR(ListForDummies!$I609),0,IF(ListForDummies!$I609=1,1,0))</f>
        <v>0</v>
      </c>
      <c r="J609" s="27">
        <f>IF(ListForDummies!$G609="Lending operations",IF(AND(H609=0,I609=0),1,0),0)</f>
        <v>0</v>
      </c>
      <c r="K609" s="27">
        <f>IF(ListForDummies!$J609=1,1,0)</f>
        <v>0</v>
      </c>
      <c r="L609" s="27">
        <f>IF(ListForDummies!$K609=1,1,0)</f>
        <v>1</v>
      </c>
      <c r="M609" s="27">
        <f>IF(ListForDummies!$G609="Foreign exchange",1,0)</f>
        <v>0</v>
      </c>
      <c r="N609" s="27">
        <f>IF(ListForDummies!$G609="Other",1,0)</f>
        <v>0</v>
      </c>
      <c r="O609" s="27">
        <f>IF(ListForDummies!$V609=1,1,0)</f>
        <v>0</v>
      </c>
    </row>
    <row r="610" spans="1:15" x14ac:dyDescent="0.25">
      <c r="A610" s="27" t="str">
        <f>ListForDummies!A610</f>
        <v>IN-20200318-mon-1</v>
      </c>
      <c r="B610" s="27">
        <f>ListForDummies!B610</f>
        <v>2</v>
      </c>
      <c r="C610" s="27" t="e">
        <f>ListForDummies!C610</f>
        <v>#REF!</v>
      </c>
      <c r="D610" s="29">
        <f>ListForDummies!D610</f>
        <v>43910</v>
      </c>
      <c r="E610" s="27" t="str">
        <f>ListForDummies!F610</f>
        <v>IN</v>
      </c>
      <c r="F610" s="27">
        <f>IF(ListForDummies!$G610="Interest rate",1,0)</f>
        <v>0</v>
      </c>
      <c r="G610" s="27">
        <f>IF(ListForDummies!$G610="Reserve policy",1,0)</f>
        <v>0</v>
      </c>
      <c r="H610" s="27">
        <f>IF(ISERROR(ListForDummies!$H610),0,IF(ListForDummies!$H610=1,1,0))</f>
        <v>0</v>
      </c>
      <c r="I610" s="27">
        <f>IF(ISERROR(ListForDummies!$I610),0,IF(ListForDummies!$I610=1,1,0))</f>
        <v>0</v>
      </c>
      <c r="J610" s="27">
        <f>IF(ListForDummies!$G610="Lending operations",IF(AND(H610=0,I610=0),1,0),0)</f>
        <v>0</v>
      </c>
      <c r="K610" s="27">
        <f>IF(ListForDummies!$J610=1,1,0)</f>
        <v>0</v>
      </c>
      <c r="L610" s="27">
        <f>IF(ListForDummies!$K610=1,1,0)</f>
        <v>1</v>
      </c>
      <c r="M610" s="27">
        <f>IF(ListForDummies!$G610="Foreign exchange",1,0)</f>
        <v>0</v>
      </c>
      <c r="N610" s="27">
        <f>IF(ListForDummies!$G610="Other",1,0)</f>
        <v>0</v>
      </c>
      <c r="O610" s="27">
        <f>IF(ListForDummies!$V610=1,1,0)</f>
        <v>0</v>
      </c>
    </row>
    <row r="611" spans="1:15" x14ac:dyDescent="0.25">
      <c r="A611" s="27" t="str">
        <f>ListForDummies!A611</f>
        <v>IN-20200323-mon-1</v>
      </c>
      <c r="B611" s="27">
        <f>ListForDummies!B611</f>
        <v>1</v>
      </c>
      <c r="C611" s="27" t="e">
        <f>ListForDummies!C611</f>
        <v>#REF!</v>
      </c>
      <c r="D611" s="29">
        <f>ListForDummies!D611</f>
        <v>43913</v>
      </c>
      <c r="E611" s="27" t="str">
        <f>ListForDummies!F611</f>
        <v>IN</v>
      </c>
      <c r="F611" s="27">
        <f>IF(ListForDummies!$G611="Interest rate",1,0)</f>
        <v>0</v>
      </c>
      <c r="G611" s="27">
        <f>IF(ListForDummies!$G611="Reserve policy",1,0)</f>
        <v>0</v>
      </c>
      <c r="H611" s="27">
        <f>IF(ISERROR(ListForDummies!$H611),0,IF(ListForDummies!$H611=1,1,0))</f>
        <v>0</v>
      </c>
      <c r="I611" s="27">
        <f>IF(ISERROR(ListForDummies!$I611),0,IF(ListForDummies!$I611=1,1,0))</f>
        <v>0</v>
      </c>
      <c r="J611" s="27">
        <f>IF(ListForDummies!$G611="Lending operations",IF(AND(H611=0,I611=0),1,0),0)</f>
        <v>1</v>
      </c>
      <c r="K611" s="27">
        <f>IF(ListForDummies!$J611=1,1,0)</f>
        <v>0</v>
      </c>
      <c r="L611" s="27">
        <f>IF(ListForDummies!$K611=1,1,0)</f>
        <v>0</v>
      </c>
      <c r="M611" s="27">
        <f>IF(ListForDummies!$G611="Foreign exchange",1,0)</f>
        <v>0</v>
      </c>
      <c r="N611" s="27">
        <f>IF(ListForDummies!$G611="Other",1,0)</f>
        <v>0</v>
      </c>
      <c r="O611" s="27">
        <f>IF(ListForDummies!$V611=1,1,0)</f>
        <v>0</v>
      </c>
    </row>
    <row r="612" spans="1:15" x14ac:dyDescent="0.25">
      <c r="A612" s="27" t="str">
        <f>ListForDummies!A612</f>
        <v>IN-20200324-mon-1</v>
      </c>
      <c r="B612" s="27">
        <f>ListForDummies!B612</f>
        <v>1</v>
      </c>
      <c r="C612" s="27" t="e">
        <f>ListForDummies!C612</f>
        <v>#REF!</v>
      </c>
      <c r="D612" s="29">
        <f>ListForDummies!D612</f>
        <v>43914</v>
      </c>
      <c r="E612" s="27" t="str">
        <f>ListForDummies!F612</f>
        <v>IN</v>
      </c>
      <c r="F612" s="27">
        <f>IF(ListForDummies!$G612="Interest rate",1,0)</f>
        <v>0</v>
      </c>
      <c r="G612" s="27">
        <f>IF(ListForDummies!$G612="Reserve policy",1,0)</f>
        <v>0</v>
      </c>
      <c r="H612" s="27">
        <f>IF(ISERROR(ListForDummies!$H612),0,IF(ListForDummies!$H612=1,1,0))</f>
        <v>0</v>
      </c>
      <c r="I612" s="27">
        <f>IF(ISERROR(ListForDummies!$I612),0,IF(ListForDummies!$I612=1,1,0))</f>
        <v>0</v>
      </c>
      <c r="J612" s="27">
        <f>IF(ListForDummies!$G612="Lending operations",IF(AND(H612=0,I612=0),1,0),0)</f>
        <v>1</v>
      </c>
      <c r="K612" s="27">
        <f>IF(ListForDummies!$J612=1,1,0)</f>
        <v>0</v>
      </c>
      <c r="L612" s="27">
        <f>IF(ListForDummies!$K612=1,1,0)</f>
        <v>0</v>
      </c>
      <c r="M612" s="27">
        <f>IF(ListForDummies!$G612="Foreign exchange",1,0)</f>
        <v>0</v>
      </c>
      <c r="N612" s="27">
        <f>IF(ListForDummies!$G612="Other",1,0)</f>
        <v>0</v>
      </c>
      <c r="O612" s="27">
        <f>IF(ListForDummies!$V612=1,1,0)</f>
        <v>0</v>
      </c>
    </row>
    <row r="613" spans="1:15" x14ac:dyDescent="0.25">
      <c r="A613" s="27" t="str">
        <f>ListForDummies!A613</f>
        <v>IN-20200327-mon-1</v>
      </c>
      <c r="B613" s="27">
        <f>ListForDummies!B613</f>
        <v>1</v>
      </c>
      <c r="C613" s="27" t="e">
        <f>ListForDummies!C613</f>
        <v>#REF!</v>
      </c>
      <c r="D613" s="29">
        <f>ListForDummies!D613</f>
        <v>43917</v>
      </c>
      <c r="E613" s="27" t="str">
        <f>ListForDummies!F613</f>
        <v>IN</v>
      </c>
      <c r="F613" s="27">
        <f>IF(ListForDummies!$G613="Interest rate",1,0)</f>
        <v>0</v>
      </c>
      <c r="G613" s="27">
        <f>IF(ListForDummies!$G613="Reserve policy",1,0)</f>
        <v>0</v>
      </c>
      <c r="H613" s="27">
        <f>IF(ISERROR(ListForDummies!$H613),0,IF(ListForDummies!$H613=1,1,0))</f>
        <v>1</v>
      </c>
      <c r="I613" s="27">
        <f>IF(ISERROR(ListForDummies!$I613),0,IF(ListForDummies!$I613=1,1,0))</f>
        <v>0</v>
      </c>
      <c r="J613" s="27">
        <f>IF(ListForDummies!$G613="Lending operations",IF(AND(H613=0,I613=0),1,0),0)</f>
        <v>0</v>
      </c>
      <c r="K613" s="27">
        <f>IF(ListForDummies!$J613=1,1,0)</f>
        <v>0</v>
      </c>
      <c r="L613" s="27">
        <f>IF(ListForDummies!$K613=1,1,0)</f>
        <v>0</v>
      </c>
      <c r="M613" s="27">
        <f>IF(ListForDummies!$G613="Foreign exchange",1,0)</f>
        <v>0</v>
      </c>
      <c r="N613" s="27">
        <f>IF(ListForDummies!$G613="Other",1,0)</f>
        <v>0</v>
      </c>
      <c r="O613" s="27">
        <f>IF(ListForDummies!$V613=1,1,0)</f>
        <v>0</v>
      </c>
    </row>
    <row r="614" spans="1:15" x14ac:dyDescent="0.25">
      <c r="A614" s="27" t="str">
        <f>ListForDummies!A614</f>
        <v>IN-20200327-mon-2</v>
      </c>
      <c r="B614" s="27">
        <f>ListForDummies!B614</f>
        <v>1</v>
      </c>
      <c r="C614" s="27" t="e">
        <f>ListForDummies!C614</f>
        <v>#REF!</v>
      </c>
      <c r="D614" s="29">
        <f>ListForDummies!D614</f>
        <v>43917</v>
      </c>
      <c r="E614" s="27" t="str">
        <f>ListForDummies!F614</f>
        <v>IN</v>
      </c>
      <c r="F614" s="27">
        <f>IF(ListForDummies!$G614="Interest rate",1,0)</f>
        <v>0</v>
      </c>
      <c r="G614" s="27">
        <f>IF(ListForDummies!$G614="Reserve policy",1,0)</f>
        <v>1</v>
      </c>
      <c r="H614" s="27">
        <f>IF(ISERROR(ListForDummies!$H614),0,IF(ListForDummies!$H614=1,1,0))</f>
        <v>0</v>
      </c>
      <c r="I614" s="27">
        <f>IF(ISERROR(ListForDummies!$I614),0,IF(ListForDummies!$I614=1,1,0))</f>
        <v>0</v>
      </c>
      <c r="J614" s="27">
        <f>IF(ListForDummies!$G614="Lending operations",IF(AND(H614=0,I614=0),1,0),0)</f>
        <v>0</v>
      </c>
      <c r="K614" s="27">
        <f>IF(ListForDummies!$J614=1,1,0)</f>
        <v>0</v>
      </c>
      <c r="L614" s="27">
        <f>IF(ListForDummies!$K614=1,1,0)</f>
        <v>0</v>
      </c>
      <c r="M614" s="27">
        <f>IF(ListForDummies!$G614="Foreign exchange",1,0)</f>
        <v>0</v>
      </c>
      <c r="N614" s="27">
        <f>IF(ListForDummies!$G614="Other",1,0)</f>
        <v>0</v>
      </c>
      <c r="O614" s="27">
        <f>IF(ListForDummies!$V614=1,1,0)</f>
        <v>0</v>
      </c>
    </row>
    <row r="615" spans="1:15" x14ac:dyDescent="0.25">
      <c r="A615" s="27" t="str">
        <f>ListForDummies!A615</f>
        <v>IN-20200327-mon-3</v>
      </c>
      <c r="B615" s="27">
        <f>ListForDummies!B615</f>
        <v>1</v>
      </c>
      <c r="C615" s="27" t="e">
        <f>ListForDummies!C615</f>
        <v>#REF!</v>
      </c>
      <c r="D615" s="29">
        <f>ListForDummies!D615</f>
        <v>43917</v>
      </c>
      <c r="E615" s="27" t="str">
        <f>ListForDummies!F615</f>
        <v>IN</v>
      </c>
      <c r="F615" s="27">
        <f>IF(ListForDummies!$G615="Interest rate",1,0)</f>
        <v>0</v>
      </c>
      <c r="G615" s="27">
        <f>IF(ListForDummies!$G615="Reserve policy",1,0)</f>
        <v>0</v>
      </c>
      <c r="H615" s="27">
        <f>IF(ISERROR(ListForDummies!$H615),0,IF(ListForDummies!$H615=1,1,0))</f>
        <v>0</v>
      </c>
      <c r="I615" s="27">
        <f>IF(ISERROR(ListForDummies!$I615),0,IF(ListForDummies!$I615=1,1,0))</f>
        <v>0</v>
      </c>
      <c r="J615" s="27">
        <f>IF(ListForDummies!$G615="Lending operations",IF(AND(H615=0,I615=0),1,0),0)</f>
        <v>1</v>
      </c>
      <c r="K615" s="27">
        <f>IF(ListForDummies!$J615=1,1,0)</f>
        <v>0</v>
      </c>
      <c r="L615" s="27">
        <f>IF(ListForDummies!$K615=1,1,0)</f>
        <v>0</v>
      </c>
      <c r="M615" s="27">
        <f>IF(ListForDummies!$G615="Foreign exchange",1,0)</f>
        <v>0</v>
      </c>
      <c r="N615" s="27">
        <f>IF(ListForDummies!$G615="Other",1,0)</f>
        <v>0</v>
      </c>
      <c r="O615" s="27">
        <f>IF(ListForDummies!$V615=1,1,0)</f>
        <v>0</v>
      </c>
    </row>
    <row r="616" spans="1:15" x14ac:dyDescent="0.25">
      <c r="A616" s="27" t="str">
        <f>ListForDummies!A616</f>
        <v>IN-20200327-mon-4</v>
      </c>
      <c r="B616" s="27">
        <f>ListForDummies!B616</f>
        <v>1</v>
      </c>
      <c r="C616" s="27" t="e">
        <f>ListForDummies!C616</f>
        <v>#REF!</v>
      </c>
      <c r="D616" s="29">
        <f>ListForDummies!D616</f>
        <v>43917</v>
      </c>
      <c r="E616" s="27" t="str">
        <f>ListForDummies!F616</f>
        <v>IN</v>
      </c>
      <c r="F616" s="27">
        <f>IF(ListForDummies!$G616="Interest rate",1,0)</f>
        <v>1</v>
      </c>
      <c r="G616" s="27">
        <f>IF(ListForDummies!$G616="Reserve policy",1,0)</f>
        <v>0</v>
      </c>
      <c r="H616" s="27">
        <f>IF(ISERROR(ListForDummies!$H616),0,IF(ListForDummies!$H616=1,1,0))</f>
        <v>0</v>
      </c>
      <c r="I616" s="27">
        <f>IF(ISERROR(ListForDummies!$I616),0,IF(ListForDummies!$I616=1,1,0))</f>
        <v>0</v>
      </c>
      <c r="J616" s="27">
        <f>IF(ListForDummies!$G616="Lending operations",IF(AND(H616=0,I616=0),1,0),0)</f>
        <v>0</v>
      </c>
      <c r="K616" s="27">
        <f>IF(ListForDummies!$J616=1,1,0)</f>
        <v>0</v>
      </c>
      <c r="L616" s="27">
        <f>IF(ListForDummies!$K616=1,1,0)</f>
        <v>0</v>
      </c>
      <c r="M616" s="27">
        <f>IF(ListForDummies!$G616="Foreign exchange",1,0)</f>
        <v>0</v>
      </c>
      <c r="N616" s="27">
        <f>IF(ListForDummies!$G616="Other",1,0)</f>
        <v>0</v>
      </c>
      <c r="O616" s="27">
        <f>IF(ListForDummies!$V616=1,1,0)</f>
        <v>0</v>
      </c>
    </row>
    <row r="617" spans="1:15" x14ac:dyDescent="0.25">
      <c r="A617" s="27" t="str">
        <f>ListForDummies!A617</f>
        <v>IN-20200327-mon-6</v>
      </c>
      <c r="B617" s="27">
        <f>ListForDummies!B617</f>
        <v>1</v>
      </c>
      <c r="C617" s="27" t="e">
        <f>ListForDummies!C617</f>
        <v>#REF!</v>
      </c>
      <c r="D617" s="29">
        <f>ListForDummies!D617</f>
        <v>43917</v>
      </c>
      <c r="E617" s="27" t="str">
        <f>ListForDummies!F617</f>
        <v>IN</v>
      </c>
      <c r="F617" s="27">
        <f>IF(ListForDummies!$G617="Interest rate",1,0)</f>
        <v>1</v>
      </c>
      <c r="G617" s="27">
        <f>IF(ListForDummies!$G617="Reserve policy",1,0)</f>
        <v>0</v>
      </c>
      <c r="H617" s="27">
        <f>IF(ISERROR(ListForDummies!$H617),0,IF(ListForDummies!$H617=1,1,0))</f>
        <v>0</v>
      </c>
      <c r="I617" s="27">
        <f>IF(ISERROR(ListForDummies!$I617),0,IF(ListForDummies!$I617=1,1,0))</f>
        <v>0</v>
      </c>
      <c r="J617" s="27">
        <f>IF(ListForDummies!$G617="Lending operations",IF(AND(H617=0,I617=0),1,0),0)</f>
        <v>0</v>
      </c>
      <c r="K617" s="27">
        <f>IF(ListForDummies!$J617=1,1,0)</f>
        <v>0</v>
      </c>
      <c r="L617" s="27">
        <f>IF(ListForDummies!$K617=1,1,0)</f>
        <v>0</v>
      </c>
      <c r="M617" s="27">
        <f>IF(ListForDummies!$G617="Foreign exchange",1,0)</f>
        <v>0</v>
      </c>
      <c r="N617" s="27">
        <f>IF(ListForDummies!$G617="Other",1,0)</f>
        <v>0</v>
      </c>
      <c r="O617" s="27">
        <f>IF(ListForDummies!$V617=1,1,0)</f>
        <v>0</v>
      </c>
    </row>
    <row r="618" spans="1:15" x14ac:dyDescent="0.25">
      <c r="A618" s="27" t="str">
        <f>ListForDummies!A618</f>
        <v>IN-20200330-mon-1</v>
      </c>
      <c r="B618" s="27">
        <f>ListForDummies!B618</f>
        <v>1</v>
      </c>
      <c r="C618" s="27" t="e">
        <f>ListForDummies!C618</f>
        <v>#REF!</v>
      </c>
      <c r="D618" s="29">
        <f>ListForDummies!D618</f>
        <v>43920</v>
      </c>
      <c r="E618" s="27" t="str">
        <f>ListForDummies!F618</f>
        <v>IN</v>
      </c>
      <c r="F618" s="27">
        <f>IF(ListForDummies!$G618="Interest rate",1,0)</f>
        <v>0</v>
      </c>
      <c r="G618" s="27">
        <f>IF(ListForDummies!$G618="Reserve policy",1,0)</f>
        <v>0</v>
      </c>
      <c r="H618" s="27">
        <f>IF(ISERROR(ListForDummies!$H618),0,IF(ListForDummies!$H618=1,1,0))</f>
        <v>0</v>
      </c>
      <c r="I618" s="27">
        <f>IF(ISERROR(ListForDummies!$I618),0,IF(ListForDummies!$I618=1,1,0))</f>
        <v>0</v>
      </c>
      <c r="J618" s="27">
        <f>IF(ListForDummies!$G618="Lending operations",IF(AND(H618=0,I618=0),1,0),0)</f>
        <v>0</v>
      </c>
      <c r="K618" s="27">
        <f>IF(ListForDummies!$J618=1,1,0)</f>
        <v>0</v>
      </c>
      <c r="L618" s="27">
        <f>IF(ListForDummies!$K618=1,1,0)</f>
        <v>0</v>
      </c>
      <c r="M618" s="27">
        <f>IF(ListForDummies!$G618="Foreign exchange",1,0)</f>
        <v>0</v>
      </c>
      <c r="N618" s="27">
        <f>IF(ListForDummies!$G618="Other",1,0)</f>
        <v>1</v>
      </c>
      <c r="O618" s="27">
        <f>IF(ListForDummies!$V618=1,1,0)</f>
        <v>0</v>
      </c>
    </row>
    <row r="619" spans="1:15" x14ac:dyDescent="0.25">
      <c r="A619" s="27" t="str">
        <f>ListForDummies!A619</f>
        <v>IN-20200331-mon-1</v>
      </c>
      <c r="B619" s="27">
        <f>ListForDummies!B619</f>
        <v>1</v>
      </c>
      <c r="C619" s="27" t="e">
        <f>ListForDummies!C619</f>
        <v>#REF!</v>
      </c>
      <c r="D619" s="29">
        <f>ListForDummies!D619</f>
        <v>43921</v>
      </c>
      <c r="E619" s="27" t="str">
        <f>ListForDummies!F619</f>
        <v>IN</v>
      </c>
      <c r="F619" s="27">
        <f>IF(ListForDummies!$G619="Interest rate",1,0)</f>
        <v>0</v>
      </c>
      <c r="G619" s="27">
        <f>IF(ListForDummies!$G619="Reserve policy",1,0)</f>
        <v>0</v>
      </c>
      <c r="H619" s="27">
        <f>IF(ISERROR(ListForDummies!$H619),0,IF(ListForDummies!$H619=1,1,0))</f>
        <v>0</v>
      </c>
      <c r="I619" s="27">
        <f>IF(ISERROR(ListForDummies!$I619),0,IF(ListForDummies!$I619=1,1,0))</f>
        <v>1</v>
      </c>
      <c r="J619" s="27">
        <f>IF(ListForDummies!$G619="Lending operations",IF(AND(H619=0,I619=0),1,0),0)</f>
        <v>0</v>
      </c>
      <c r="K619" s="27">
        <f>IF(ListForDummies!$J619=1,1,0)</f>
        <v>0</v>
      </c>
      <c r="L619" s="27">
        <f>IF(ListForDummies!$K619=1,1,0)</f>
        <v>0</v>
      </c>
      <c r="M619" s="27">
        <f>IF(ListForDummies!$G619="Foreign exchange",1,0)</f>
        <v>0</v>
      </c>
      <c r="N619" s="27">
        <f>IF(ListForDummies!$G619="Other",1,0)</f>
        <v>0</v>
      </c>
      <c r="O619" s="27">
        <f>IF(ListForDummies!$V619=1,1,0)</f>
        <v>0</v>
      </c>
    </row>
    <row r="620" spans="1:15" x14ac:dyDescent="0.25">
      <c r="A620" s="27" t="str">
        <f>ListForDummies!A620</f>
        <v>IN-20200401-mon-1</v>
      </c>
      <c r="B620" s="27">
        <f>ListForDummies!B620</f>
        <v>1</v>
      </c>
      <c r="C620" s="27" t="e">
        <f>ListForDummies!C620</f>
        <v>#REF!</v>
      </c>
      <c r="D620" s="29">
        <f>ListForDummies!D620</f>
        <v>43922</v>
      </c>
      <c r="E620" s="27" t="str">
        <f>ListForDummies!F620</f>
        <v>IN</v>
      </c>
      <c r="F620" s="27">
        <f>IF(ListForDummies!$G620="Interest rate",1,0)</f>
        <v>0</v>
      </c>
      <c r="G620" s="27">
        <f>IF(ListForDummies!$G620="Reserve policy",1,0)</f>
        <v>0</v>
      </c>
      <c r="H620" s="27">
        <f>IF(ISERROR(ListForDummies!$H620),0,IF(ListForDummies!$H620=1,1,0))</f>
        <v>0</v>
      </c>
      <c r="I620" s="27">
        <f>IF(ISERROR(ListForDummies!$I620),0,IF(ListForDummies!$I620=1,1,0))</f>
        <v>1</v>
      </c>
      <c r="J620" s="27">
        <f>IF(ListForDummies!$G620="Lending operations",IF(AND(H620=0,I620=0),1,0),0)</f>
        <v>0</v>
      </c>
      <c r="K620" s="27">
        <f>IF(ListForDummies!$J620=1,1,0)</f>
        <v>0</v>
      </c>
      <c r="L620" s="27">
        <f>IF(ListForDummies!$K620=1,1,0)</f>
        <v>0</v>
      </c>
      <c r="M620" s="27">
        <f>IF(ListForDummies!$G620="Foreign exchange",1,0)</f>
        <v>0</v>
      </c>
      <c r="N620" s="27">
        <f>IF(ListForDummies!$G620="Other",1,0)</f>
        <v>0</v>
      </c>
      <c r="O620" s="27">
        <f>IF(ListForDummies!$V620=1,1,0)</f>
        <v>0</v>
      </c>
    </row>
    <row r="621" spans="1:15" x14ac:dyDescent="0.25">
      <c r="A621" s="27" t="str">
        <f>ListForDummies!A621</f>
        <v>IN-20200401-mon-1</v>
      </c>
      <c r="B621" s="27">
        <f>ListForDummies!B621</f>
        <v>2</v>
      </c>
      <c r="C621" s="27" t="e">
        <f>ListForDummies!C621</f>
        <v>#REF!</v>
      </c>
      <c r="D621" s="29">
        <f>ListForDummies!D621</f>
        <v>43938</v>
      </c>
      <c r="E621" s="27" t="str">
        <f>ListForDummies!F621</f>
        <v>IN</v>
      </c>
      <c r="F621" s="27">
        <f>IF(ListForDummies!$G621="Interest rate",1,0)</f>
        <v>0</v>
      </c>
      <c r="G621" s="27">
        <f>IF(ListForDummies!$G621="Reserve policy",1,0)</f>
        <v>0</v>
      </c>
      <c r="H621" s="27">
        <f>IF(ISERROR(ListForDummies!$H621),0,IF(ListForDummies!$H621=1,1,0))</f>
        <v>0</v>
      </c>
      <c r="I621" s="27">
        <f>IF(ISERROR(ListForDummies!$I621),0,IF(ListForDummies!$I621=1,1,0))</f>
        <v>1</v>
      </c>
      <c r="J621" s="27">
        <f>IF(ListForDummies!$G621="Lending operations",IF(AND(H621=0,I621=0),1,0),0)</f>
        <v>0</v>
      </c>
      <c r="K621" s="27">
        <f>IF(ListForDummies!$J621=1,1,0)</f>
        <v>0</v>
      </c>
      <c r="L621" s="27">
        <f>IF(ListForDummies!$K621=1,1,0)</f>
        <v>0</v>
      </c>
      <c r="M621" s="27">
        <f>IF(ListForDummies!$G621="Foreign exchange",1,0)</f>
        <v>0</v>
      </c>
      <c r="N621" s="27">
        <f>IF(ListForDummies!$G621="Other",1,0)</f>
        <v>0</v>
      </c>
      <c r="O621" s="27">
        <f>IF(ListForDummies!$V621=1,1,0)</f>
        <v>0</v>
      </c>
    </row>
    <row r="622" spans="1:15" x14ac:dyDescent="0.25">
      <c r="A622" s="27" t="str">
        <f>ListForDummies!A622</f>
        <v>IN-20200327-mon-4</v>
      </c>
      <c r="B622" s="27">
        <f>ListForDummies!B622</f>
        <v>2</v>
      </c>
      <c r="C622" s="27" t="e">
        <f>ListForDummies!C622</f>
        <v>#REF!</v>
      </c>
      <c r="D622" s="29">
        <f>ListForDummies!D622</f>
        <v>43938</v>
      </c>
      <c r="E622" s="27" t="str">
        <f>ListForDummies!F622</f>
        <v>IN</v>
      </c>
      <c r="F622" s="27">
        <f>IF(ListForDummies!$G622="Interest rate",1,0)</f>
        <v>1</v>
      </c>
      <c r="G622" s="27">
        <f>IF(ListForDummies!$G622="Reserve policy",1,0)</f>
        <v>0</v>
      </c>
      <c r="H622" s="27">
        <f>IF(ISERROR(ListForDummies!$H622),0,IF(ListForDummies!$H622=1,1,0))</f>
        <v>0</v>
      </c>
      <c r="I622" s="27">
        <f>IF(ISERROR(ListForDummies!$I622),0,IF(ListForDummies!$I622=1,1,0))</f>
        <v>0</v>
      </c>
      <c r="J622" s="27">
        <f>IF(ListForDummies!$G622="Lending operations",IF(AND(H622=0,I622=0),1,0),0)</f>
        <v>0</v>
      </c>
      <c r="K622" s="27">
        <f>IF(ListForDummies!$J622=1,1,0)</f>
        <v>0</v>
      </c>
      <c r="L622" s="27">
        <f>IF(ListForDummies!$K622=1,1,0)</f>
        <v>0</v>
      </c>
      <c r="M622" s="27">
        <f>IF(ListForDummies!$G622="Foreign exchange",1,0)</f>
        <v>0</v>
      </c>
      <c r="N622" s="27">
        <f>IF(ListForDummies!$G622="Other",1,0)</f>
        <v>0</v>
      </c>
      <c r="O622" s="27">
        <f>IF(ListForDummies!$V622=1,1,0)</f>
        <v>0</v>
      </c>
    </row>
    <row r="623" spans="1:15" x14ac:dyDescent="0.25">
      <c r="A623" s="27" t="str">
        <f>ListForDummies!A623</f>
        <v>IN-20200417-mon-3</v>
      </c>
      <c r="B623" s="27">
        <f>ListForDummies!B623</f>
        <v>1</v>
      </c>
      <c r="C623" s="27" t="e">
        <f>ListForDummies!C623</f>
        <v>#REF!</v>
      </c>
      <c r="D623" s="29">
        <f>ListForDummies!D623</f>
        <v>43938</v>
      </c>
      <c r="E623" s="27" t="str">
        <f>ListForDummies!F623</f>
        <v>IN</v>
      </c>
      <c r="F623" s="27">
        <f>IF(ListForDummies!$G623="Interest rate",1,0)</f>
        <v>0</v>
      </c>
      <c r="G623" s="27">
        <f>IF(ListForDummies!$G623="Reserve policy",1,0)</f>
        <v>0</v>
      </c>
      <c r="H623" s="27">
        <f>IF(ISERROR(ListForDummies!$H623),0,IF(ListForDummies!$H623=1,1,0))</f>
        <v>0</v>
      </c>
      <c r="I623" s="27">
        <f>IF(ISERROR(ListForDummies!$I623),0,IF(ListForDummies!$I623=1,1,0))</f>
        <v>0</v>
      </c>
      <c r="J623" s="27">
        <f>IF(ListForDummies!$G623="Lending operations",IF(AND(H623=0,I623=0),1,0),0)</f>
        <v>1</v>
      </c>
      <c r="K623" s="27">
        <f>IF(ListForDummies!$J623=1,1,0)</f>
        <v>0</v>
      </c>
      <c r="L623" s="27">
        <f>IF(ListForDummies!$K623=1,1,0)</f>
        <v>0</v>
      </c>
      <c r="M623" s="27">
        <f>IF(ListForDummies!$G623="Foreign exchange",1,0)</f>
        <v>0</v>
      </c>
      <c r="N623" s="27">
        <f>IF(ListForDummies!$G623="Other",1,0)</f>
        <v>0</v>
      </c>
      <c r="O623" s="27">
        <f>IF(ListForDummies!$V623=1,1,0)</f>
        <v>0</v>
      </c>
    </row>
    <row r="624" spans="1:15" x14ac:dyDescent="0.25">
      <c r="A624" s="27" t="str">
        <f>ListForDummies!A624</f>
        <v>IN-20200417-mon-4</v>
      </c>
      <c r="B624" s="27">
        <f>ListForDummies!B624</f>
        <v>1</v>
      </c>
      <c r="C624" s="27" t="e">
        <f>ListForDummies!C624</f>
        <v>#REF!</v>
      </c>
      <c r="D624" s="29">
        <f>ListForDummies!D624</f>
        <v>43938</v>
      </c>
      <c r="E624" s="27" t="str">
        <f>ListForDummies!F624</f>
        <v>IN</v>
      </c>
      <c r="F624" s="27">
        <f>IF(ListForDummies!$G624="Interest rate",1,0)</f>
        <v>0</v>
      </c>
      <c r="G624" s="27">
        <f>IF(ListForDummies!$G624="Reserve policy",1,0)</f>
        <v>0</v>
      </c>
      <c r="H624" s="27">
        <f>IF(ISERROR(ListForDummies!$H624),0,IF(ListForDummies!$H624=1,1,0))</f>
        <v>0</v>
      </c>
      <c r="I624" s="27">
        <f>IF(ISERROR(ListForDummies!$I624),0,IF(ListForDummies!$I624=1,1,0))</f>
        <v>0</v>
      </c>
      <c r="J624" s="27">
        <f>IF(ListForDummies!$G624="Lending operations",IF(AND(H624=0,I624=0),1,0),0)</f>
        <v>1</v>
      </c>
      <c r="K624" s="27">
        <f>IF(ListForDummies!$J624=1,1,0)</f>
        <v>0</v>
      </c>
      <c r="L624" s="27">
        <f>IF(ListForDummies!$K624=1,1,0)</f>
        <v>0</v>
      </c>
      <c r="M624" s="27">
        <f>IF(ListForDummies!$G624="Foreign exchange",1,0)</f>
        <v>0</v>
      </c>
      <c r="N624" s="27">
        <f>IF(ListForDummies!$G624="Other",1,0)</f>
        <v>0</v>
      </c>
      <c r="O624" s="27">
        <f>IF(ListForDummies!$V624=1,1,0)</f>
        <v>0</v>
      </c>
    </row>
    <row r="625" spans="1:15" x14ac:dyDescent="0.25">
      <c r="A625" s="27" t="str">
        <f>ListForDummies!A625</f>
        <v>IN-20200417-mon-3</v>
      </c>
      <c r="B625" s="27">
        <f>ListForDummies!B625</f>
        <v>2</v>
      </c>
      <c r="C625" s="27" t="e">
        <f>ListForDummies!C625</f>
        <v>#REF!</v>
      </c>
      <c r="D625" s="29">
        <f>ListForDummies!D625</f>
        <v>43938</v>
      </c>
      <c r="E625" s="27" t="str">
        <f>ListForDummies!F625</f>
        <v>IN</v>
      </c>
      <c r="F625" s="27">
        <f>IF(ListForDummies!$G625="Interest rate",1,0)</f>
        <v>0</v>
      </c>
      <c r="G625" s="27">
        <f>IF(ListForDummies!$G625="Reserve policy",1,0)</f>
        <v>0</v>
      </c>
      <c r="H625" s="27">
        <f>IF(ISERROR(ListForDummies!$H625),0,IF(ListForDummies!$H625=1,1,0))</f>
        <v>0</v>
      </c>
      <c r="I625" s="27">
        <f>IF(ISERROR(ListForDummies!$I625),0,IF(ListForDummies!$I625=1,1,0))</f>
        <v>0</v>
      </c>
      <c r="J625" s="27">
        <f>IF(ListForDummies!$G625="Lending operations",IF(AND(H625=0,I625=0),1,0),0)</f>
        <v>1</v>
      </c>
      <c r="K625" s="27">
        <f>IF(ListForDummies!$J625=1,1,0)</f>
        <v>0</v>
      </c>
      <c r="L625" s="27">
        <f>IF(ListForDummies!$K625=1,1,0)</f>
        <v>0</v>
      </c>
      <c r="M625" s="27">
        <f>IF(ListForDummies!$G625="Foreign exchange",1,0)</f>
        <v>0</v>
      </c>
      <c r="N625" s="27">
        <f>IF(ListForDummies!$G625="Other",1,0)</f>
        <v>0</v>
      </c>
      <c r="O625" s="27">
        <f>IF(ListForDummies!$V625=1,1,0)</f>
        <v>0</v>
      </c>
    </row>
    <row r="626" spans="1:15" x14ac:dyDescent="0.25">
      <c r="A626" s="27" t="str">
        <f>ListForDummies!A626</f>
        <v>IN-20200331-mon-1</v>
      </c>
      <c r="B626" s="27">
        <f>ListForDummies!B626</f>
        <v>2</v>
      </c>
      <c r="C626" s="27" t="e">
        <f>ListForDummies!C626</f>
        <v>#REF!</v>
      </c>
      <c r="D626" s="29">
        <f>ListForDummies!D626</f>
        <v>43941</v>
      </c>
      <c r="E626" s="27" t="str">
        <f>ListForDummies!F626</f>
        <v>IN</v>
      </c>
      <c r="F626" s="27">
        <f>IF(ListForDummies!$G626="Interest rate",1,0)</f>
        <v>0</v>
      </c>
      <c r="G626" s="27">
        <f>IF(ListForDummies!$G626="Reserve policy",1,0)</f>
        <v>0</v>
      </c>
      <c r="H626" s="27">
        <f>IF(ISERROR(ListForDummies!$H626),0,IF(ListForDummies!$H626=1,1,0))</f>
        <v>0</v>
      </c>
      <c r="I626" s="27">
        <f>IF(ISERROR(ListForDummies!$I626),0,IF(ListForDummies!$I626=1,1,0))</f>
        <v>1</v>
      </c>
      <c r="J626" s="27">
        <f>IF(ListForDummies!$G626="Lending operations",IF(AND(H626=0,I626=0),1,0),0)</f>
        <v>0</v>
      </c>
      <c r="K626" s="27">
        <f>IF(ListForDummies!$J626=1,1,0)</f>
        <v>0</v>
      </c>
      <c r="L626" s="27">
        <f>IF(ListForDummies!$K626=1,1,0)</f>
        <v>0</v>
      </c>
      <c r="M626" s="27">
        <f>IF(ListForDummies!$G626="Foreign exchange",1,0)</f>
        <v>0</v>
      </c>
      <c r="N626" s="27">
        <f>IF(ListForDummies!$G626="Other",1,0)</f>
        <v>0</v>
      </c>
      <c r="O626" s="27">
        <f>IF(ListForDummies!$V626=1,1,0)</f>
        <v>0</v>
      </c>
    </row>
    <row r="627" spans="1:15" x14ac:dyDescent="0.25">
      <c r="A627" s="27" t="str">
        <f>ListForDummies!A627</f>
        <v>IN-20200423-mon-1</v>
      </c>
      <c r="B627" s="27">
        <f>ListForDummies!B627</f>
        <v>1</v>
      </c>
      <c r="C627" s="27" t="e">
        <f>ListForDummies!C627</f>
        <v>#REF!</v>
      </c>
      <c r="D627" s="29">
        <f>ListForDummies!D627</f>
        <v>43944</v>
      </c>
      <c r="E627" s="27" t="str">
        <f>ListForDummies!F627</f>
        <v>IN</v>
      </c>
      <c r="F627" s="27">
        <f>IF(ListForDummies!$G627="Interest rate",1,0)</f>
        <v>0</v>
      </c>
      <c r="G627" s="27">
        <f>IF(ListForDummies!$G627="Reserve policy",1,0)</f>
        <v>0</v>
      </c>
      <c r="H627" s="27">
        <f>IF(ISERROR(ListForDummies!$H627),0,IF(ListForDummies!$H627=1,1,0))</f>
        <v>0</v>
      </c>
      <c r="I627" s="27">
        <f>IF(ISERROR(ListForDummies!$I627),0,IF(ListForDummies!$I627=1,1,0))</f>
        <v>0</v>
      </c>
      <c r="J627" s="27">
        <f>IF(ListForDummies!$G627="Lending operations",IF(AND(H627=0,I627=0),1,0),0)</f>
        <v>0</v>
      </c>
      <c r="K627" s="27">
        <f>IF(ListForDummies!$J627=1,1,0)</f>
        <v>0</v>
      </c>
      <c r="L627" s="27">
        <f>IF(ListForDummies!$K627=1,1,0)</f>
        <v>1</v>
      </c>
      <c r="M627" s="27">
        <f>IF(ListForDummies!$G627="Foreign exchange",1,0)</f>
        <v>0</v>
      </c>
      <c r="N627" s="27">
        <f>IF(ListForDummies!$G627="Other",1,0)</f>
        <v>0</v>
      </c>
      <c r="O627" s="27">
        <f>IF(ListForDummies!$V627=1,1,0)</f>
        <v>0</v>
      </c>
    </row>
    <row r="628" spans="1:15" x14ac:dyDescent="0.25">
      <c r="A628" s="27" t="str">
        <f>ListForDummies!A628</f>
        <v>IN-20200427-mon-1</v>
      </c>
      <c r="B628" s="27">
        <f>ListForDummies!B628</f>
        <v>1</v>
      </c>
      <c r="C628" s="27" t="e">
        <f>ListForDummies!C628</f>
        <v>#REF!</v>
      </c>
      <c r="D628" s="29">
        <f>ListForDummies!D628</f>
        <v>43948</v>
      </c>
      <c r="E628" s="27" t="str">
        <f>ListForDummies!F628</f>
        <v>IN</v>
      </c>
      <c r="F628" s="27">
        <f>IF(ListForDummies!$G628="Interest rate",1,0)</f>
        <v>0</v>
      </c>
      <c r="G628" s="27">
        <f>IF(ListForDummies!$G628="Reserve policy",1,0)</f>
        <v>0</v>
      </c>
      <c r="H628" s="27">
        <f>IF(ISERROR(ListForDummies!$H628),0,IF(ListForDummies!$H628=1,1,0))</f>
        <v>0</v>
      </c>
      <c r="I628" s="27">
        <f>IF(ISERROR(ListForDummies!$I628),0,IF(ListForDummies!$I628=1,1,0))</f>
        <v>0</v>
      </c>
      <c r="J628" s="27">
        <f>IF(ListForDummies!$G628="Lending operations",IF(AND(H628=0,I628=0),1,0),0)</f>
        <v>1</v>
      </c>
      <c r="K628" s="27">
        <f>IF(ListForDummies!$J628=1,1,0)</f>
        <v>0</v>
      </c>
      <c r="L628" s="27">
        <f>IF(ListForDummies!$K628=1,1,0)</f>
        <v>0</v>
      </c>
      <c r="M628" s="27">
        <f>IF(ListForDummies!$G628="Foreign exchange",1,0)</f>
        <v>0</v>
      </c>
      <c r="N628" s="27">
        <f>IF(ListForDummies!$G628="Other",1,0)</f>
        <v>0</v>
      </c>
      <c r="O628" s="27">
        <f>IF(ListForDummies!$V628=1,1,0)</f>
        <v>0</v>
      </c>
    </row>
    <row r="629" spans="1:15" x14ac:dyDescent="0.25">
      <c r="A629" s="27" t="str">
        <f>ListForDummies!A629</f>
        <v>IN-20200330-mon-1</v>
      </c>
      <c r="B629" s="27">
        <f>ListForDummies!B629</f>
        <v>2</v>
      </c>
      <c r="C629" s="27" t="e">
        <f>ListForDummies!C629</f>
        <v>#REF!</v>
      </c>
      <c r="D629" s="29">
        <f>ListForDummies!D629</f>
        <v>43951</v>
      </c>
      <c r="E629" s="27" t="str">
        <f>ListForDummies!F629</f>
        <v>IN</v>
      </c>
      <c r="F629" s="27">
        <f>IF(ListForDummies!$G629="Interest rate",1,0)</f>
        <v>0</v>
      </c>
      <c r="G629" s="27">
        <f>IF(ListForDummies!$G629="Reserve policy",1,0)</f>
        <v>0</v>
      </c>
      <c r="H629" s="27">
        <f>IF(ISERROR(ListForDummies!$H629),0,IF(ListForDummies!$H629=1,1,0))</f>
        <v>0</v>
      </c>
      <c r="I629" s="27">
        <f>IF(ISERROR(ListForDummies!$I629),0,IF(ListForDummies!$I629=1,1,0))</f>
        <v>0</v>
      </c>
      <c r="J629" s="27">
        <f>IF(ListForDummies!$G629="Lending operations",IF(AND(H629=0,I629=0),1,0),0)</f>
        <v>0</v>
      </c>
      <c r="K629" s="27">
        <f>IF(ListForDummies!$J629=1,1,0)</f>
        <v>0</v>
      </c>
      <c r="L629" s="27">
        <f>IF(ListForDummies!$K629=1,1,0)</f>
        <v>0</v>
      </c>
      <c r="M629" s="27">
        <f>IF(ListForDummies!$G629="Foreign exchange",1,0)</f>
        <v>0</v>
      </c>
      <c r="N629" s="27">
        <f>IF(ListForDummies!$G629="Other",1,0)</f>
        <v>1</v>
      </c>
      <c r="O629" s="27">
        <f>IF(ListForDummies!$V629=1,1,0)</f>
        <v>0</v>
      </c>
    </row>
    <row r="630" spans="1:15" x14ac:dyDescent="0.25">
      <c r="A630" s="27" t="str">
        <f>ListForDummies!A630</f>
        <v>IN-20200327-mon-6</v>
      </c>
      <c r="B630" s="27">
        <f>ListForDummies!B630</f>
        <v>2</v>
      </c>
      <c r="C630" s="27" t="e">
        <f>ListForDummies!C630</f>
        <v>#REF!</v>
      </c>
      <c r="D630" s="29">
        <f>ListForDummies!D630</f>
        <v>43973</v>
      </c>
      <c r="E630" s="27" t="str">
        <f>ListForDummies!F630</f>
        <v>IN</v>
      </c>
      <c r="F630" s="27">
        <f>IF(ListForDummies!$G630="Interest rate",1,0)</f>
        <v>1</v>
      </c>
      <c r="G630" s="27">
        <f>IF(ListForDummies!$G630="Reserve policy",1,0)</f>
        <v>0</v>
      </c>
      <c r="H630" s="27">
        <f>IF(ISERROR(ListForDummies!$H630),0,IF(ListForDummies!$H630=1,1,0))</f>
        <v>0</v>
      </c>
      <c r="I630" s="27">
        <f>IF(ISERROR(ListForDummies!$I630),0,IF(ListForDummies!$I630=1,1,0))</f>
        <v>0</v>
      </c>
      <c r="J630" s="27">
        <f>IF(ListForDummies!$G630="Lending operations",IF(AND(H630=0,I630=0),1,0),0)</f>
        <v>0</v>
      </c>
      <c r="K630" s="27">
        <f>IF(ListForDummies!$J630=1,1,0)</f>
        <v>0</v>
      </c>
      <c r="L630" s="27">
        <f>IF(ListForDummies!$K630=1,1,0)</f>
        <v>0</v>
      </c>
      <c r="M630" s="27">
        <f>IF(ListForDummies!$G630="Foreign exchange",1,0)</f>
        <v>0</v>
      </c>
      <c r="N630" s="27">
        <f>IF(ListForDummies!$G630="Other",1,0)</f>
        <v>0</v>
      </c>
      <c r="O630" s="27">
        <f>IF(ListForDummies!$V630=1,1,0)</f>
        <v>0</v>
      </c>
    </row>
    <row r="631" spans="1:15" x14ac:dyDescent="0.25">
      <c r="A631" s="27" t="str">
        <f>ListForDummies!A631</f>
        <v>IN-20200522-mon-2</v>
      </c>
      <c r="B631" s="27">
        <f>ListForDummies!B631</f>
        <v>1</v>
      </c>
      <c r="C631" s="27" t="e">
        <f>ListForDummies!C631</f>
        <v>#REF!</v>
      </c>
      <c r="D631" s="29">
        <f>ListForDummies!D631</f>
        <v>43973</v>
      </c>
      <c r="E631" s="27" t="str">
        <f>ListForDummies!F631</f>
        <v>IN</v>
      </c>
      <c r="F631" s="27">
        <f>IF(ListForDummies!$G631="Interest rate",1,0)</f>
        <v>0</v>
      </c>
      <c r="G631" s="27">
        <f>IF(ListForDummies!$G631="Reserve policy",1,0)</f>
        <v>0</v>
      </c>
      <c r="H631" s="27">
        <f>IF(ISERROR(ListForDummies!$H631),0,IF(ListForDummies!$H631=1,1,0))</f>
        <v>1</v>
      </c>
      <c r="I631" s="27">
        <f>IF(ISERROR(ListForDummies!$I631),0,IF(ListForDummies!$I631=1,1,0))</f>
        <v>0</v>
      </c>
      <c r="J631" s="27">
        <f>IF(ListForDummies!$G631="Lending operations",IF(AND(H631=0,I631=0),1,0),0)</f>
        <v>0</v>
      </c>
      <c r="K631" s="27">
        <f>IF(ListForDummies!$J631=1,1,0)</f>
        <v>0</v>
      </c>
      <c r="L631" s="27">
        <f>IF(ListForDummies!$K631=1,1,0)</f>
        <v>0</v>
      </c>
      <c r="M631" s="27">
        <f>IF(ListForDummies!$G631="Foreign exchange",1,0)</f>
        <v>0</v>
      </c>
      <c r="N631" s="27">
        <f>IF(ListForDummies!$G631="Other",1,0)</f>
        <v>0</v>
      </c>
      <c r="O631" s="27">
        <f>IF(ListForDummies!$V631=1,1,0)</f>
        <v>0</v>
      </c>
    </row>
    <row r="632" spans="1:15" x14ac:dyDescent="0.25">
      <c r="A632" s="27" t="str">
        <f>ListForDummies!A632</f>
        <v>IN-20200522-mon-3</v>
      </c>
      <c r="B632" s="27">
        <f>ListForDummies!B632</f>
        <v>1</v>
      </c>
      <c r="C632" s="27" t="e">
        <f>ListForDummies!C632</f>
        <v>#REF!</v>
      </c>
      <c r="D632" s="29">
        <f>ListForDummies!D632</f>
        <v>43973</v>
      </c>
      <c r="E632" s="27" t="str">
        <f>ListForDummies!F632</f>
        <v>IN</v>
      </c>
      <c r="F632" s="27">
        <f>IF(ListForDummies!$G632="Interest rate",1,0)</f>
        <v>0</v>
      </c>
      <c r="G632" s="27">
        <f>IF(ListForDummies!$G632="Reserve policy",1,0)</f>
        <v>0</v>
      </c>
      <c r="H632" s="27">
        <f>IF(ISERROR(ListForDummies!$H632),0,IF(ListForDummies!$H632=1,1,0))</f>
        <v>0</v>
      </c>
      <c r="I632" s="27">
        <f>IF(ISERROR(ListForDummies!$I632),0,IF(ListForDummies!$I632=1,1,0))</f>
        <v>0</v>
      </c>
      <c r="J632" s="27">
        <f>IF(ListForDummies!$G632="Lending operations",IF(AND(H632=0,I632=0),1,0),0)</f>
        <v>1</v>
      </c>
      <c r="K632" s="27">
        <f>IF(ListForDummies!$J632=1,1,0)</f>
        <v>0</v>
      </c>
      <c r="L632" s="27">
        <f>IF(ListForDummies!$K632=1,1,0)</f>
        <v>0</v>
      </c>
      <c r="M632" s="27">
        <f>IF(ListForDummies!$G632="Foreign exchange",1,0)</f>
        <v>0</v>
      </c>
      <c r="N632" s="27">
        <f>IF(ListForDummies!$G632="Other",1,0)</f>
        <v>0</v>
      </c>
      <c r="O632" s="27">
        <f>IF(ListForDummies!$V632=1,1,0)</f>
        <v>0</v>
      </c>
    </row>
    <row r="633" spans="1:15" x14ac:dyDescent="0.25">
      <c r="A633" s="27" t="str">
        <f>ListForDummies!A633</f>
        <v>IN-20200522-mon-4</v>
      </c>
      <c r="B633" s="27">
        <f>ListForDummies!B633</f>
        <v>1</v>
      </c>
      <c r="C633" s="27" t="e">
        <f>ListForDummies!C633</f>
        <v>#REF!</v>
      </c>
      <c r="D633" s="29">
        <f>ListForDummies!D633</f>
        <v>43973</v>
      </c>
      <c r="E633" s="27" t="str">
        <f>ListForDummies!F633</f>
        <v>IN</v>
      </c>
      <c r="F633" s="27">
        <f>IF(ListForDummies!$G633="Interest rate",1,0)</f>
        <v>0</v>
      </c>
      <c r="G633" s="27">
        <f>IF(ListForDummies!$G633="Reserve policy",1,0)</f>
        <v>0</v>
      </c>
      <c r="H633" s="27">
        <f>IF(ISERROR(ListForDummies!$H633),0,IF(ListForDummies!$H633=1,1,0))</f>
        <v>0</v>
      </c>
      <c r="I633" s="27">
        <f>IF(ISERROR(ListForDummies!$I633),0,IF(ListForDummies!$I633=1,1,0))</f>
        <v>1</v>
      </c>
      <c r="J633" s="27">
        <f>IF(ListForDummies!$G633="Lending operations",IF(AND(H633=0,I633=0),1,0),0)</f>
        <v>0</v>
      </c>
      <c r="K633" s="27">
        <f>IF(ListForDummies!$J633=1,1,0)</f>
        <v>0</v>
      </c>
      <c r="L633" s="27">
        <f>IF(ListForDummies!$K633=1,1,0)</f>
        <v>0</v>
      </c>
      <c r="M633" s="27">
        <f>IF(ListForDummies!$G633="Foreign exchange",1,0)</f>
        <v>0</v>
      </c>
      <c r="N633" s="27">
        <f>IF(ListForDummies!$G633="Other",1,0)</f>
        <v>0</v>
      </c>
      <c r="O633" s="27">
        <f>IF(ListForDummies!$V633=1,1,0)</f>
        <v>0</v>
      </c>
    </row>
    <row r="634" spans="1:15" x14ac:dyDescent="0.25">
      <c r="A634" s="27" t="str">
        <f>ListForDummies!A634</f>
        <v>IN-20200727-mon-1</v>
      </c>
      <c r="B634" s="27">
        <f>ListForDummies!B634</f>
        <v>1</v>
      </c>
      <c r="C634" s="27" t="e">
        <f>ListForDummies!C634</f>
        <v>#REF!</v>
      </c>
      <c r="D634" s="29">
        <f>ListForDummies!D634</f>
        <v>44039</v>
      </c>
      <c r="E634" s="27" t="str">
        <f>ListForDummies!F634</f>
        <v>IN</v>
      </c>
      <c r="F634" s="27">
        <f>IF(ListForDummies!$G634="Interest rate",1,0)</f>
        <v>0</v>
      </c>
      <c r="G634" s="27">
        <f>IF(ListForDummies!$G634="Reserve policy",1,0)</f>
        <v>0</v>
      </c>
      <c r="H634" s="27">
        <f>IF(ISERROR(ListForDummies!$H634),0,IF(ListForDummies!$H634=1,1,0))</f>
        <v>0</v>
      </c>
      <c r="I634" s="27">
        <f>IF(ISERROR(ListForDummies!$I634),0,IF(ListForDummies!$I634=1,1,0))</f>
        <v>0</v>
      </c>
      <c r="J634" s="27">
        <f>IF(ListForDummies!$G634="Lending operations",IF(AND(H634=0,I634=0),1,0),0)</f>
        <v>0</v>
      </c>
      <c r="K634" s="27">
        <f>IF(ListForDummies!$J634=1,1,0)</f>
        <v>0</v>
      </c>
      <c r="L634" s="27">
        <f>IF(ListForDummies!$K634=1,1,0)</f>
        <v>0</v>
      </c>
      <c r="M634" s="27">
        <f>IF(ListForDummies!$G634="Foreign exchange",1,0)</f>
        <v>1</v>
      </c>
      <c r="N634" s="27">
        <f>IF(ListForDummies!$G634="Other",1,0)</f>
        <v>0</v>
      </c>
      <c r="O634" s="27">
        <f>IF(ListForDummies!$V634=1,1,0)</f>
        <v>0</v>
      </c>
    </row>
    <row r="635" spans="1:15" x14ac:dyDescent="0.25">
      <c r="A635" s="27" t="str">
        <f>ListForDummies!A635</f>
        <v>IN-20200417-mon-3</v>
      </c>
      <c r="B635" s="27">
        <f>ListForDummies!B635</f>
        <v>3</v>
      </c>
      <c r="C635" s="27" t="e">
        <f>ListForDummies!C635</f>
        <v>#REF!</v>
      </c>
      <c r="D635" s="29">
        <f>ListForDummies!D635</f>
        <v>44049</v>
      </c>
      <c r="E635" s="27" t="str">
        <f>ListForDummies!F635</f>
        <v>IN</v>
      </c>
      <c r="F635" s="27">
        <f>IF(ListForDummies!$G635="Interest rate",1,0)</f>
        <v>0</v>
      </c>
      <c r="G635" s="27">
        <f>IF(ListForDummies!$G635="Reserve policy",1,0)</f>
        <v>0</v>
      </c>
      <c r="H635" s="27">
        <f>IF(ISERROR(ListForDummies!$H635),0,IF(ListForDummies!$H635=1,1,0))</f>
        <v>0</v>
      </c>
      <c r="I635" s="27">
        <f>IF(ISERROR(ListForDummies!$I635),0,IF(ListForDummies!$I635=1,1,0))</f>
        <v>0</v>
      </c>
      <c r="J635" s="27">
        <f>IF(ListForDummies!$G635="Lending operations",IF(AND(H635=0,I635=0),1,0),0)</f>
        <v>1</v>
      </c>
      <c r="K635" s="27">
        <f>IF(ListForDummies!$J635=1,1,0)</f>
        <v>0</v>
      </c>
      <c r="L635" s="27">
        <f>IF(ListForDummies!$K635=1,1,0)</f>
        <v>0</v>
      </c>
      <c r="M635" s="27">
        <f>IF(ListForDummies!$G635="Foreign exchange",1,0)</f>
        <v>0</v>
      </c>
      <c r="N635" s="27">
        <f>IF(ListForDummies!$G635="Other",1,0)</f>
        <v>0</v>
      </c>
      <c r="O635" s="27">
        <f>IF(ListForDummies!$V635=1,1,0)</f>
        <v>0</v>
      </c>
    </row>
    <row r="636" spans="1:15" x14ac:dyDescent="0.25">
      <c r="A636" s="27" t="str">
        <f>ListForDummies!A636</f>
        <v>IN-20200327-mon-6</v>
      </c>
      <c r="B636" s="27">
        <f>ListForDummies!B636</f>
        <v>3</v>
      </c>
      <c r="C636" s="27" t="e">
        <f>ListForDummies!C636</f>
        <v>#REF!</v>
      </c>
      <c r="D636" s="29">
        <f>ListForDummies!D636</f>
        <v>44049</v>
      </c>
      <c r="E636" s="27" t="str">
        <f>ListForDummies!F636</f>
        <v>IN</v>
      </c>
      <c r="F636" s="27">
        <f>IF(ListForDummies!$G636="Interest rate",1,0)</f>
        <v>1</v>
      </c>
      <c r="G636" s="27">
        <f>IF(ListForDummies!$G636="Reserve policy",1,0)</f>
        <v>0</v>
      </c>
      <c r="H636" s="27">
        <f>IF(ISERROR(ListForDummies!$H636),0,IF(ListForDummies!$H636=1,1,0))</f>
        <v>0</v>
      </c>
      <c r="I636" s="27">
        <f>IF(ISERROR(ListForDummies!$I636),0,IF(ListForDummies!$I636=1,1,0))</f>
        <v>0</v>
      </c>
      <c r="J636" s="27">
        <f>IF(ListForDummies!$G636="Lending operations",IF(AND(H636=0,I636=0),1,0),0)</f>
        <v>0</v>
      </c>
      <c r="K636" s="27">
        <f>IF(ListForDummies!$J636=1,1,0)</f>
        <v>0</v>
      </c>
      <c r="L636" s="27">
        <f>IF(ListForDummies!$K636=1,1,0)</f>
        <v>0</v>
      </c>
      <c r="M636" s="27">
        <f>IF(ListForDummies!$G636="Foreign exchange",1,0)</f>
        <v>0</v>
      </c>
      <c r="N636" s="27">
        <f>IF(ListForDummies!$G636="Other",1,0)</f>
        <v>0</v>
      </c>
      <c r="O636" s="27">
        <f>IF(ListForDummies!$V636=1,1,0)</f>
        <v>0</v>
      </c>
    </row>
    <row r="637" spans="1:15" x14ac:dyDescent="0.25">
      <c r="A637" s="27" t="str">
        <f>ListForDummies!A637</f>
        <v>IN-20200316-mon-1</v>
      </c>
      <c r="B637" s="27">
        <f>ListForDummies!B637</f>
        <v>2</v>
      </c>
      <c r="C637" s="27" t="e">
        <f>ListForDummies!C637</f>
        <v>#REF!</v>
      </c>
      <c r="D637" s="29">
        <f>ListForDummies!D637</f>
        <v>44074</v>
      </c>
      <c r="E637" s="27" t="str">
        <f>ListForDummies!F637</f>
        <v>IN</v>
      </c>
      <c r="F637" s="27">
        <f>IF(ListForDummies!$G637="Interest rate",1,0)</f>
        <v>0</v>
      </c>
      <c r="G637" s="27">
        <f>IF(ListForDummies!$G637="Reserve policy",1,0)</f>
        <v>0</v>
      </c>
      <c r="H637" s="27">
        <f>IF(ISERROR(ListForDummies!$H637),0,IF(ListForDummies!$H637=1,1,0))</f>
        <v>0</v>
      </c>
      <c r="I637" s="27">
        <f>IF(ISERROR(ListForDummies!$I637),0,IF(ListForDummies!$I637=1,1,0))</f>
        <v>0</v>
      </c>
      <c r="J637" s="27">
        <f>IF(ListForDummies!$G637="Lending operations",IF(AND(H637=0,I637=0),1,0),0)</f>
        <v>1</v>
      </c>
      <c r="K637" s="27">
        <f>IF(ListForDummies!$J637=1,1,0)</f>
        <v>0</v>
      </c>
      <c r="L637" s="27">
        <f>IF(ListForDummies!$K637=1,1,0)</f>
        <v>0</v>
      </c>
      <c r="M637" s="27">
        <f>IF(ListForDummies!$G637="Foreign exchange",1,0)</f>
        <v>0</v>
      </c>
      <c r="N637" s="27">
        <f>IF(ListForDummies!$G637="Other",1,0)</f>
        <v>0</v>
      </c>
      <c r="O637" s="27">
        <f>IF(ListForDummies!$V637=1,1,0)</f>
        <v>0</v>
      </c>
    </row>
    <row r="638" spans="1:15" x14ac:dyDescent="0.25">
      <c r="A638" s="27" t="str">
        <f>ListForDummies!A638</f>
        <v>IN-20200327-mon-3</v>
      </c>
      <c r="B638" s="27">
        <f>ListForDummies!B638</f>
        <v>2</v>
      </c>
      <c r="C638" s="27" t="e">
        <f>ListForDummies!C638</f>
        <v>#REF!</v>
      </c>
      <c r="D638" s="29">
        <f>ListForDummies!D638</f>
        <v>44102</v>
      </c>
      <c r="E638" s="27" t="str">
        <f>ListForDummies!F638</f>
        <v>IN</v>
      </c>
      <c r="F638" s="27">
        <f>IF(ListForDummies!$G638="Interest rate",1,0)</f>
        <v>0</v>
      </c>
      <c r="G638" s="27">
        <f>IF(ListForDummies!$G638="Reserve policy",1,0)</f>
        <v>0</v>
      </c>
      <c r="H638" s="27">
        <f>IF(ISERROR(ListForDummies!$H638),0,IF(ListForDummies!$H638=1,1,0))</f>
        <v>0</v>
      </c>
      <c r="I638" s="27">
        <f>IF(ISERROR(ListForDummies!$I638),0,IF(ListForDummies!$I638=1,1,0))</f>
        <v>0</v>
      </c>
      <c r="J638" s="27">
        <f>IF(ListForDummies!$G638="Lending operations",IF(AND(H638=0,I638=0),1,0),0)</f>
        <v>1</v>
      </c>
      <c r="K638" s="27">
        <f>IF(ListForDummies!$J638=1,1,0)</f>
        <v>0</v>
      </c>
      <c r="L638" s="27">
        <f>IF(ListForDummies!$K638=1,1,0)</f>
        <v>0</v>
      </c>
      <c r="M638" s="27">
        <f>IF(ListForDummies!$G638="Foreign exchange",1,0)</f>
        <v>0</v>
      </c>
      <c r="N638" s="27">
        <f>IF(ListForDummies!$G638="Other",1,0)</f>
        <v>0</v>
      </c>
      <c r="O638" s="27">
        <f>IF(ListForDummies!$V638=1,1,0)</f>
        <v>0</v>
      </c>
    </row>
    <row r="639" spans="1:15" x14ac:dyDescent="0.25">
      <c r="A639" s="27" t="str">
        <f>ListForDummies!A639</f>
        <v>IN-20200401-mon-1</v>
      </c>
      <c r="B639" s="27">
        <f>ListForDummies!B639</f>
        <v>3</v>
      </c>
      <c r="C639" s="27" t="e">
        <f>ListForDummies!C639</f>
        <v>#REF!</v>
      </c>
      <c r="D639" s="29">
        <f>ListForDummies!D639</f>
        <v>44103</v>
      </c>
      <c r="E639" s="27" t="str">
        <f>ListForDummies!F639</f>
        <v>IN</v>
      </c>
      <c r="F639" s="27">
        <f>IF(ListForDummies!$G639="Interest rate",1,0)</f>
        <v>0</v>
      </c>
      <c r="G639" s="27">
        <f>IF(ListForDummies!$G639="Reserve policy",1,0)</f>
        <v>0</v>
      </c>
      <c r="H639" s="27">
        <f>IF(ISERROR(ListForDummies!$H639),0,IF(ListForDummies!$H639=1,1,0))</f>
        <v>0</v>
      </c>
      <c r="I639" s="27">
        <f>IF(ISERROR(ListForDummies!$I639),0,IF(ListForDummies!$I639=1,1,0))</f>
        <v>1</v>
      </c>
      <c r="J639" s="27">
        <f>IF(ListForDummies!$G639="Lending operations",IF(AND(H639=0,I639=0),1,0),0)</f>
        <v>0</v>
      </c>
      <c r="K639" s="27">
        <f>IF(ListForDummies!$J639=1,1,0)</f>
        <v>0</v>
      </c>
      <c r="L639" s="27">
        <f>IF(ListForDummies!$K639=1,1,0)</f>
        <v>0</v>
      </c>
      <c r="M639" s="27">
        <f>IF(ListForDummies!$G639="Foreign exchange",1,0)</f>
        <v>0</v>
      </c>
      <c r="N639" s="27">
        <f>IF(ListForDummies!$G639="Other",1,0)</f>
        <v>0</v>
      </c>
      <c r="O639" s="27">
        <f>IF(ListForDummies!$V639=1,1,0)</f>
        <v>0</v>
      </c>
    </row>
    <row r="640" spans="1:15" x14ac:dyDescent="0.25">
      <c r="A640" s="27" t="str">
        <f>ListForDummies!A640</f>
        <v>IN-20200331-mon-1</v>
      </c>
      <c r="B640" s="27">
        <f>ListForDummies!B640</f>
        <v>3</v>
      </c>
      <c r="C640" s="27" t="e">
        <f>ListForDummies!C640</f>
        <v>#REF!</v>
      </c>
      <c r="D640" s="29">
        <f>ListForDummies!D640</f>
        <v>44104</v>
      </c>
      <c r="E640" s="27" t="str">
        <f>ListForDummies!F640</f>
        <v>IN</v>
      </c>
      <c r="F640" s="27">
        <f>IF(ListForDummies!$G640="Interest rate",1,0)</f>
        <v>0</v>
      </c>
      <c r="G640" s="27">
        <f>IF(ListForDummies!$G640="Reserve policy",1,0)</f>
        <v>0</v>
      </c>
      <c r="H640" s="27">
        <f>IF(ISERROR(ListForDummies!$H640),0,IF(ListForDummies!$H640=1,1,0))</f>
        <v>0</v>
      </c>
      <c r="I640" s="27">
        <f>IF(ISERROR(ListForDummies!$I640),0,IF(ListForDummies!$I640=1,1,0))</f>
        <v>1</v>
      </c>
      <c r="J640" s="27">
        <f>IF(ListForDummies!$G640="Lending operations",IF(AND(H640=0,I640=0),1,0),0)</f>
        <v>0</v>
      </c>
      <c r="K640" s="27">
        <f>IF(ListForDummies!$J640=1,1,0)</f>
        <v>0</v>
      </c>
      <c r="L640" s="27">
        <f>IF(ListForDummies!$K640=1,1,0)</f>
        <v>0</v>
      </c>
      <c r="M640" s="27">
        <f>IF(ListForDummies!$G640="Foreign exchange",1,0)</f>
        <v>0</v>
      </c>
      <c r="N640" s="27">
        <f>IF(ListForDummies!$G640="Other",1,0)</f>
        <v>0</v>
      </c>
      <c r="O640" s="27">
        <f>IF(ListForDummies!$V640=1,1,0)</f>
        <v>0</v>
      </c>
    </row>
    <row r="641" spans="1:15" x14ac:dyDescent="0.25">
      <c r="A641" s="27" t="str">
        <f>ListForDummies!A641</f>
        <v>IN-20200327-mon-6</v>
      </c>
      <c r="B641" s="27">
        <f>ListForDummies!B641</f>
        <v>4</v>
      </c>
      <c r="C641" s="27" t="e">
        <f>ListForDummies!C641</f>
        <v>#REF!</v>
      </c>
      <c r="D641" s="29">
        <f>ListForDummies!D641</f>
        <v>44113</v>
      </c>
      <c r="E641" s="27" t="str">
        <f>ListForDummies!F641</f>
        <v>IN</v>
      </c>
      <c r="F641" s="27">
        <f>IF(ListForDummies!$G641="Interest rate",1,0)</f>
        <v>1</v>
      </c>
      <c r="G641" s="27">
        <f>IF(ListForDummies!$G641="Reserve policy",1,0)</f>
        <v>0</v>
      </c>
      <c r="H641" s="27">
        <f>IF(ISERROR(ListForDummies!$H641),0,IF(ListForDummies!$H641=1,1,0))</f>
        <v>0</v>
      </c>
      <c r="I641" s="27">
        <f>IF(ISERROR(ListForDummies!$I641),0,IF(ListForDummies!$I641=1,1,0))</f>
        <v>0</v>
      </c>
      <c r="J641" s="27">
        <f>IF(ListForDummies!$G641="Lending operations",IF(AND(H641=0,I641=0),1,0),0)</f>
        <v>0</v>
      </c>
      <c r="K641" s="27">
        <f>IF(ListForDummies!$J641=1,1,0)</f>
        <v>0</v>
      </c>
      <c r="L641" s="27">
        <f>IF(ListForDummies!$K641=1,1,0)</f>
        <v>0</v>
      </c>
      <c r="M641" s="27">
        <f>IF(ListForDummies!$G641="Foreign exchange",1,0)</f>
        <v>0</v>
      </c>
      <c r="N641" s="27">
        <f>IF(ListForDummies!$G641="Other",1,0)</f>
        <v>0</v>
      </c>
      <c r="O641" s="27">
        <f>IF(ListForDummies!$V641=1,1,0)</f>
        <v>0</v>
      </c>
    </row>
    <row r="642" spans="1:15" x14ac:dyDescent="0.25">
      <c r="A642" s="27" t="str">
        <f>ListForDummies!A642</f>
        <v>IN-20201009-mon-1</v>
      </c>
      <c r="B642" s="27">
        <f>ListForDummies!B642</f>
        <v>1</v>
      </c>
      <c r="C642" s="27" t="e">
        <f>ListForDummies!C642</f>
        <v>#REF!</v>
      </c>
      <c r="D642" s="29">
        <f>ListForDummies!D642</f>
        <v>44113</v>
      </c>
      <c r="E642" s="27" t="str">
        <f>ListForDummies!F642</f>
        <v>IN</v>
      </c>
      <c r="F642" s="27">
        <f>IF(ListForDummies!$G642="Interest rate",1,0)</f>
        <v>0</v>
      </c>
      <c r="G642" s="27">
        <f>IF(ListForDummies!$G642="Reserve policy",1,0)</f>
        <v>0</v>
      </c>
      <c r="H642" s="27">
        <f>IF(ISERROR(ListForDummies!$H642),0,IF(ListForDummies!$H642=1,1,0))</f>
        <v>0</v>
      </c>
      <c r="I642" s="27">
        <f>IF(ISERROR(ListForDummies!$I642),0,IF(ListForDummies!$I642=1,1,0))</f>
        <v>0</v>
      </c>
      <c r="J642" s="27">
        <f>IF(ListForDummies!$G642="Lending operations",IF(AND(H642=0,I642=0),1,0),0)</f>
        <v>1</v>
      </c>
      <c r="K642" s="27">
        <f>IF(ListForDummies!$J642=1,1,0)</f>
        <v>0</v>
      </c>
      <c r="L642" s="27">
        <f>IF(ListForDummies!$K642=1,1,0)</f>
        <v>0</v>
      </c>
      <c r="M642" s="27">
        <f>IF(ListForDummies!$G642="Foreign exchange",1,0)</f>
        <v>0</v>
      </c>
      <c r="N642" s="27">
        <f>IF(ListForDummies!$G642="Other",1,0)</f>
        <v>0</v>
      </c>
      <c r="O642" s="27">
        <f>IF(ListForDummies!$V642=1,1,0)</f>
        <v>0</v>
      </c>
    </row>
    <row r="643" spans="1:15" x14ac:dyDescent="0.25">
      <c r="A643" s="27" t="str">
        <f>ListForDummies!A643</f>
        <v>IN-20201009-mon-2</v>
      </c>
      <c r="B643" s="27">
        <f>ListForDummies!B643</f>
        <v>1</v>
      </c>
      <c r="C643" s="27" t="e">
        <f>ListForDummies!C643</f>
        <v>#REF!</v>
      </c>
      <c r="D643" s="29">
        <f>ListForDummies!D643</f>
        <v>44113</v>
      </c>
      <c r="E643" s="27" t="str">
        <f>ListForDummies!F643</f>
        <v>IN</v>
      </c>
      <c r="F643" s="27">
        <f>IF(ListForDummies!$G643="Interest rate",1,0)</f>
        <v>0</v>
      </c>
      <c r="G643" s="27">
        <f>IF(ListForDummies!$G643="Reserve policy",1,0)</f>
        <v>0</v>
      </c>
      <c r="H643" s="27">
        <f>IF(ISERROR(ListForDummies!$H643),0,IF(ListForDummies!$H643=1,1,0))</f>
        <v>0</v>
      </c>
      <c r="I643" s="27">
        <f>IF(ISERROR(ListForDummies!$I643),0,IF(ListForDummies!$I643=1,1,0))</f>
        <v>0</v>
      </c>
      <c r="J643" s="27">
        <f>IF(ListForDummies!$G643="Lending operations",IF(AND(H643=0,I643=0),1,0),0)</f>
        <v>0</v>
      </c>
      <c r="K643" s="27">
        <f>IF(ListForDummies!$J643=1,1,0)</f>
        <v>0</v>
      </c>
      <c r="L643" s="27">
        <f>IF(ListForDummies!$K643=1,1,0)</f>
        <v>1</v>
      </c>
      <c r="M643" s="27">
        <f>IF(ListForDummies!$G643="Foreign exchange",1,0)</f>
        <v>0</v>
      </c>
      <c r="N643" s="27">
        <f>IF(ListForDummies!$G643="Other",1,0)</f>
        <v>0</v>
      </c>
      <c r="O643" s="27">
        <f>IF(ListForDummies!$V643=1,1,0)</f>
        <v>0</v>
      </c>
    </row>
    <row r="644" spans="1:15" x14ac:dyDescent="0.25">
      <c r="A644" s="27" t="str">
        <f>ListForDummies!A644</f>
        <v>IN-20200318-mon-1</v>
      </c>
      <c r="B644" s="27">
        <f>ListForDummies!B644</f>
        <v>3</v>
      </c>
      <c r="C644" s="27" t="e">
        <f>ListForDummies!C644</f>
        <v>#REF!</v>
      </c>
      <c r="D644" s="29">
        <f>ListForDummies!D644</f>
        <v>44113</v>
      </c>
      <c r="E644" s="27" t="str">
        <f>ListForDummies!F644</f>
        <v>IN</v>
      </c>
      <c r="F644" s="27">
        <f>IF(ListForDummies!$G644="Interest rate",1,0)</f>
        <v>0</v>
      </c>
      <c r="G644" s="27">
        <f>IF(ListForDummies!$G644="Reserve policy",1,0)</f>
        <v>0</v>
      </c>
      <c r="H644" s="27">
        <f>IF(ISERROR(ListForDummies!$H644),0,IF(ListForDummies!$H644=1,1,0))</f>
        <v>0</v>
      </c>
      <c r="I644" s="27">
        <f>IF(ISERROR(ListForDummies!$I644),0,IF(ListForDummies!$I644=1,1,0))</f>
        <v>0</v>
      </c>
      <c r="J644" s="27">
        <f>IF(ListForDummies!$G644="Lending operations",IF(AND(H644=0,I644=0),1,0),0)</f>
        <v>0</v>
      </c>
      <c r="K644" s="27">
        <f>IF(ListForDummies!$J644=1,1,0)</f>
        <v>0</v>
      </c>
      <c r="L644" s="27">
        <f>IF(ListForDummies!$K644=1,1,0)</f>
        <v>1</v>
      </c>
      <c r="M644" s="27">
        <f>IF(ListForDummies!$G644="Foreign exchange",1,0)</f>
        <v>0</v>
      </c>
      <c r="N644" s="27">
        <f>IF(ListForDummies!$G644="Other",1,0)</f>
        <v>1</v>
      </c>
      <c r="O644" s="27">
        <f>IF(ListForDummies!$V644=1,1,0)</f>
        <v>0</v>
      </c>
    </row>
    <row r="645" spans="1:15" x14ac:dyDescent="0.25">
      <c r="A645" s="27" t="str">
        <f>ListForDummies!A645</f>
        <v>IN-20200417-mon-4</v>
      </c>
      <c r="B645" s="27">
        <f>ListForDummies!B645</f>
        <v>2</v>
      </c>
      <c r="C645" s="27" t="e">
        <f>ListForDummies!C645</f>
        <v>#REF!</v>
      </c>
      <c r="D645" s="29">
        <f>ListForDummies!D645</f>
        <v>44113</v>
      </c>
      <c r="E645" s="27" t="str">
        <f>ListForDummies!F645</f>
        <v>IN</v>
      </c>
      <c r="F645" s="27">
        <f>IF(ListForDummies!$G645="Interest rate",1,0)</f>
        <v>0</v>
      </c>
      <c r="G645" s="27">
        <f>IF(ListForDummies!$G645="Reserve policy",1,0)</f>
        <v>0</v>
      </c>
      <c r="H645" s="27">
        <f>IF(ISERROR(ListForDummies!$H645),0,IF(ListForDummies!$H645=1,1,0))</f>
        <v>0</v>
      </c>
      <c r="I645" s="27">
        <f>IF(ISERROR(ListForDummies!$I645),0,IF(ListForDummies!$I645=1,1,0))</f>
        <v>0</v>
      </c>
      <c r="J645" s="27">
        <f>IF(ListForDummies!$G645="Lending operations",IF(AND(H645=0,I645=0),1,0),0)</f>
        <v>1</v>
      </c>
      <c r="K645" s="27">
        <f>IF(ListForDummies!$J645=1,1,0)</f>
        <v>0</v>
      </c>
      <c r="L645" s="27">
        <f>IF(ListForDummies!$K645=1,1,0)</f>
        <v>0</v>
      </c>
      <c r="M645" s="27">
        <f>IF(ListForDummies!$G645="Foreign exchange",1,0)</f>
        <v>0</v>
      </c>
      <c r="N645" s="27">
        <f>IF(ListForDummies!$G645="Other",1,0)</f>
        <v>0</v>
      </c>
      <c r="O645" s="27">
        <f>IF(ListForDummies!$V645=1,1,0)</f>
        <v>0</v>
      </c>
    </row>
    <row r="646" spans="1:15" x14ac:dyDescent="0.25">
      <c r="A646" s="27" t="str">
        <f>ListForDummies!A646</f>
        <v>IN-20200327-mon-6</v>
      </c>
      <c r="B646" s="27">
        <f>ListForDummies!B646</f>
        <v>5</v>
      </c>
      <c r="C646" s="27" t="e">
        <f>ListForDummies!C646</f>
        <v>#REF!</v>
      </c>
      <c r="D646" s="29">
        <f>ListForDummies!D646</f>
        <v>44169</v>
      </c>
      <c r="E646" s="27" t="str">
        <f>ListForDummies!F646</f>
        <v>IN</v>
      </c>
      <c r="F646" s="27">
        <f>IF(ListForDummies!$G646="Interest rate",1,0)</f>
        <v>1</v>
      </c>
      <c r="G646" s="27">
        <f>IF(ListForDummies!$G646="Reserve policy",1,0)</f>
        <v>0</v>
      </c>
      <c r="H646" s="27">
        <f>IF(ISERROR(ListForDummies!$H646),0,IF(ListForDummies!$H646=1,1,0))</f>
        <v>0</v>
      </c>
      <c r="I646" s="27">
        <f>IF(ISERROR(ListForDummies!$I646),0,IF(ListForDummies!$I646=1,1,0))</f>
        <v>0</v>
      </c>
      <c r="J646" s="27">
        <f>IF(ListForDummies!$G646="Lending operations",IF(AND(H646=0,I646=0),1,0),0)</f>
        <v>0</v>
      </c>
      <c r="K646" s="27">
        <f>IF(ListForDummies!$J646=1,1,0)</f>
        <v>0</v>
      </c>
      <c r="L646" s="27">
        <f>IF(ListForDummies!$K646=1,1,0)</f>
        <v>0</v>
      </c>
      <c r="M646" s="27">
        <f>IF(ListForDummies!$G646="Foreign exchange",1,0)</f>
        <v>0</v>
      </c>
      <c r="N646" s="27">
        <f>IF(ListForDummies!$G646="Other",1,0)</f>
        <v>0</v>
      </c>
      <c r="O646" s="27">
        <f>IF(ListForDummies!$V646=1,1,0)</f>
        <v>0</v>
      </c>
    </row>
    <row r="647" spans="1:15" x14ac:dyDescent="0.25">
      <c r="A647" s="27" t="str">
        <f>ListForDummies!A647</f>
        <v>IN-20201009-mon-1</v>
      </c>
      <c r="B647" s="27">
        <f>ListForDummies!B647</f>
        <v>2</v>
      </c>
      <c r="C647" s="27" t="e">
        <f>ListForDummies!C647</f>
        <v>#REF!</v>
      </c>
      <c r="D647" s="29">
        <f>ListForDummies!D647</f>
        <v>44169</v>
      </c>
      <c r="E647" s="27" t="str">
        <f>ListForDummies!F647</f>
        <v>IN</v>
      </c>
      <c r="F647" s="27">
        <f>IF(ListForDummies!$G647="Interest rate",1,0)</f>
        <v>0</v>
      </c>
      <c r="G647" s="27">
        <f>IF(ListForDummies!$G647="Reserve policy",1,0)</f>
        <v>0</v>
      </c>
      <c r="H647" s="27">
        <f>IF(ISERROR(ListForDummies!$H647),0,IF(ListForDummies!$H647=1,1,0))</f>
        <v>0</v>
      </c>
      <c r="I647" s="27">
        <f>IF(ISERROR(ListForDummies!$I647),0,IF(ListForDummies!$I647=1,1,0))</f>
        <v>0</v>
      </c>
      <c r="J647" s="27">
        <f>IF(ListForDummies!$G647="Lending operations",IF(AND(H647=0,I647=0),1,0),0)</f>
        <v>1</v>
      </c>
      <c r="K647" s="27">
        <f>IF(ListForDummies!$J647=1,1,0)</f>
        <v>0</v>
      </c>
      <c r="L647" s="27">
        <f>IF(ListForDummies!$K647=1,1,0)</f>
        <v>0</v>
      </c>
      <c r="M647" s="27">
        <f>IF(ListForDummies!$G647="Foreign exchange",1,0)</f>
        <v>0</v>
      </c>
      <c r="N647" s="27">
        <f>IF(ListForDummies!$G647="Other",1,0)</f>
        <v>0</v>
      </c>
      <c r="O647" s="27">
        <f>IF(ListForDummies!$V647=1,1,0)</f>
        <v>0</v>
      </c>
    </row>
    <row r="648" spans="1:15" x14ac:dyDescent="0.25">
      <c r="A648" s="27" t="str">
        <f>ListForDummies!A648</f>
        <v>IN-20200327-mon-3</v>
      </c>
      <c r="B648" s="27">
        <f>ListForDummies!B648</f>
        <v>3</v>
      </c>
      <c r="C648" s="27" t="e">
        <f>ListForDummies!C648</f>
        <v>#REF!</v>
      </c>
      <c r="D648" s="29">
        <f>ListForDummies!D648</f>
        <v>44169</v>
      </c>
      <c r="E648" s="27" t="str">
        <f>ListForDummies!F648</f>
        <v>IN</v>
      </c>
      <c r="F648" s="27">
        <f>IF(ListForDummies!$G648="Interest rate",1,0)</f>
        <v>0</v>
      </c>
      <c r="G648" s="27">
        <f>IF(ListForDummies!$G648="Reserve policy",1,0)</f>
        <v>0</v>
      </c>
      <c r="H648" s="27">
        <f>IF(ISERROR(ListForDummies!$H648),0,IF(ListForDummies!$H648=1,1,0))</f>
        <v>0</v>
      </c>
      <c r="I648" s="27">
        <f>IF(ISERROR(ListForDummies!$I648),0,IF(ListForDummies!$I648=1,1,0))</f>
        <v>0</v>
      </c>
      <c r="J648" s="27">
        <f>IF(ListForDummies!$G648="Lending operations",IF(AND(H648=0,I648=0),1,0),0)</f>
        <v>1</v>
      </c>
      <c r="K648" s="27">
        <f>IF(ListForDummies!$J648=1,1,0)</f>
        <v>0</v>
      </c>
      <c r="L648" s="27">
        <f>IF(ListForDummies!$K648=1,1,0)</f>
        <v>0</v>
      </c>
      <c r="M648" s="27">
        <f>IF(ListForDummies!$G648="Foreign exchange",1,0)</f>
        <v>0</v>
      </c>
      <c r="N648" s="27">
        <f>IF(ListForDummies!$G648="Other",1,0)</f>
        <v>0</v>
      </c>
      <c r="O648" s="27">
        <f>IF(ListForDummies!$V648=1,1,0)</f>
        <v>0</v>
      </c>
    </row>
    <row r="649" spans="1:15" x14ac:dyDescent="0.25">
      <c r="A649" s="27" t="str">
        <f>ListForDummies!A649</f>
        <v>IN-20200327-mon-3</v>
      </c>
      <c r="B649" s="27">
        <f>ListForDummies!B649</f>
        <v>4</v>
      </c>
      <c r="C649" s="27" t="e">
        <f>ListForDummies!C649</f>
        <v>#REF!</v>
      </c>
      <c r="D649" s="29">
        <f>ListForDummies!D649</f>
        <v>44232</v>
      </c>
      <c r="E649" s="27" t="str">
        <f>ListForDummies!F649</f>
        <v>IN</v>
      </c>
      <c r="F649" s="27">
        <f>IF(ListForDummies!$G649="Interest rate",1,0)</f>
        <v>0</v>
      </c>
      <c r="G649" s="27">
        <f>IF(ListForDummies!$G649="Reserve policy",1,0)</f>
        <v>0</v>
      </c>
      <c r="H649" s="27">
        <f>IF(ISERROR(ListForDummies!$H649),0,IF(ListForDummies!$H649=1,1,0))</f>
        <v>0</v>
      </c>
      <c r="I649" s="27">
        <f>IF(ISERROR(ListForDummies!$I649),0,IF(ListForDummies!$I649=1,1,0))</f>
        <v>0</v>
      </c>
      <c r="J649" s="27">
        <f>IF(ListForDummies!$G649="Lending operations",IF(AND(H649=0,I649=0),1,0),0)</f>
        <v>1</v>
      </c>
      <c r="K649" s="27">
        <f>IF(ListForDummies!$J649=1,1,0)</f>
        <v>0</v>
      </c>
      <c r="L649" s="27">
        <f>IF(ListForDummies!$K649=1,1,0)</f>
        <v>0</v>
      </c>
      <c r="M649" s="27">
        <f>IF(ListForDummies!$G649="Foreign exchange",1,0)</f>
        <v>0</v>
      </c>
      <c r="N649" s="27">
        <f>IF(ListForDummies!$G649="Other",1,0)</f>
        <v>0</v>
      </c>
      <c r="O649" s="27">
        <f>IF(ListForDummies!$V649=1,1,0)</f>
        <v>0</v>
      </c>
    </row>
    <row r="650" spans="1:15" x14ac:dyDescent="0.25">
      <c r="A650" s="27" t="str">
        <f>ListForDummies!A650</f>
        <v>IN-20200327-mon-2</v>
      </c>
      <c r="B650" s="27">
        <f>ListForDummies!B650</f>
        <v>2</v>
      </c>
      <c r="C650" s="27" t="e">
        <f>ListForDummies!C650</f>
        <v>#REF!</v>
      </c>
      <c r="D650" s="29">
        <f>ListForDummies!D650</f>
        <v>44232</v>
      </c>
      <c r="E650" s="27" t="str">
        <f>ListForDummies!F650</f>
        <v>IN</v>
      </c>
      <c r="F650" s="27">
        <f>IF(ListForDummies!$G650="Interest rate",1,0)</f>
        <v>0</v>
      </c>
      <c r="G650" s="27">
        <f>IF(ListForDummies!$G650="Reserve policy",1,0)</f>
        <v>1</v>
      </c>
      <c r="H650" s="27">
        <f>IF(ISERROR(ListForDummies!$H650),0,IF(ListForDummies!$H650=1,1,0))</f>
        <v>0</v>
      </c>
      <c r="I650" s="27">
        <f>IF(ISERROR(ListForDummies!$I650),0,IF(ListForDummies!$I650=1,1,0))</f>
        <v>0</v>
      </c>
      <c r="J650" s="27">
        <f>IF(ListForDummies!$G650="Lending operations",IF(AND(H650=0,I650=0),1,0),0)</f>
        <v>0</v>
      </c>
      <c r="K650" s="27">
        <f>IF(ListForDummies!$J650=1,1,0)</f>
        <v>0</v>
      </c>
      <c r="L650" s="27">
        <f>IF(ListForDummies!$K650=1,1,0)</f>
        <v>0</v>
      </c>
      <c r="M650" s="27">
        <f>IF(ListForDummies!$G650="Foreign exchange",1,0)</f>
        <v>0</v>
      </c>
      <c r="N650" s="27">
        <f>IF(ListForDummies!$G650="Other",1,0)</f>
        <v>0</v>
      </c>
      <c r="O650" s="27">
        <f>IF(ListForDummies!$V650=1,1,0)</f>
        <v>1</v>
      </c>
    </row>
    <row r="651" spans="1:15" x14ac:dyDescent="0.25">
      <c r="A651" s="27" t="str">
        <f>ListForDummies!A651</f>
        <v>IN-20200327-mon-6</v>
      </c>
      <c r="B651" s="27">
        <f>ListForDummies!B651</f>
        <v>6</v>
      </c>
      <c r="C651" s="27" t="e">
        <f>ListForDummies!C651</f>
        <v>#REF!</v>
      </c>
      <c r="D651" s="29">
        <f>ListForDummies!D651</f>
        <v>44232</v>
      </c>
      <c r="E651" s="27" t="str">
        <f>ListForDummies!F651</f>
        <v>IN</v>
      </c>
      <c r="F651" s="27">
        <f>IF(ListForDummies!$G651="Interest rate",1,0)</f>
        <v>1</v>
      </c>
      <c r="G651" s="27">
        <f>IF(ListForDummies!$G651="Reserve policy",1,0)</f>
        <v>0</v>
      </c>
      <c r="H651" s="27">
        <f>IF(ISERROR(ListForDummies!$H651),0,IF(ListForDummies!$H651=1,1,0))</f>
        <v>0</v>
      </c>
      <c r="I651" s="27">
        <f>IF(ISERROR(ListForDummies!$I651),0,IF(ListForDummies!$I651=1,1,0))</f>
        <v>0</v>
      </c>
      <c r="J651" s="27">
        <f>IF(ListForDummies!$G651="Lending operations",IF(AND(H651=0,I651=0),1,0),0)</f>
        <v>0</v>
      </c>
      <c r="K651" s="27">
        <f>IF(ListForDummies!$J651=1,1,0)</f>
        <v>0</v>
      </c>
      <c r="L651" s="27">
        <f>IF(ListForDummies!$K651=1,1,0)</f>
        <v>0</v>
      </c>
      <c r="M651" s="27">
        <f>IF(ListForDummies!$G651="Foreign exchange",1,0)</f>
        <v>0</v>
      </c>
      <c r="N651" s="27">
        <f>IF(ListForDummies!$G651="Other",1,0)</f>
        <v>0</v>
      </c>
      <c r="O651" s="27">
        <f>IF(ListForDummies!$V651=1,1,0)</f>
        <v>0</v>
      </c>
    </row>
    <row r="652" spans="1:15" x14ac:dyDescent="0.25">
      <c r="A652" s="27" t="str">
        <f>ListForDummies!A652</f>
        <v>IN-20200331-mon-1</v>
      </c>
      <c r="B652" s="27">
        <f>ListForDummies!B652</f>
        <v>4</v>
      </c>
      <c r="C652" s="27" t="e">
        <f>ListForDummies!C652</f>
        <v>#REF!</v>
      </c>
      <c r="D652" s="29">
        <f>ListForDummies!D652</f>
        <v>44286</v>
      </c>
      <c r="E652" s="27" t="str">
        <f>ListForDummies!F652</f>
        <v>IN</v>
      </c>
      <c r="F652" s="27">
        <f>IF(ListForDummies!$G652="Interest rate",1,0)</f>
        <v>0</v>
      </c>
      <c r="G652" s="27">
        <f>IF(ListForDummies!$G652="Reserve policy",1,0)</f>
        <v>0</v>
      </c>
      <c r="H652" s="27">
        <f>IF(ISERROR(ListForDummies!$H652),0,IF(ListForDummies!$H652=1,1,0))</f>
        <v>0</v>
      </c>
      <c r="I652" s="27">
        <f>IF(ISERROR(ListForDummies!$I652),0,IF(ListForDummies!$I652=1,1,0))</f>
        <v>1</v>
      </c>
      <c r="J652" s="27">
        <f>IF(ListForDummies!$G652="Lending operations",IF(AND(H652=0,I652=0),1,0),0)</f>
        <v>0</v>
      </c>
      <c r="K652" s="27">
        <f>IF(ListForDummies!$J652=1,1,0)</f>
        <v>0</v>
      </c>
      <c r="L652" s="27">
        <f>IF(ListForDummies!$K652=1,1,0)</f>
        <v>0</v>
      </c>
      <c r="M652" s="27">
        <f>IF(ListForDummies!$G652="Foreign exchange",1,0)</f>
        <v>0</v>
      </c>
      <c r="N652" s="27">
        <f>IF(ListForDummies!$G652="Other",1,0)</f>
        <v>0</v>
      </c>
      <c r="O652" s="27">
        <f>IF(ListForDummies!$V652=1,1,0)</f>
        <v>0</v>
      </c>
    </row>
    <row r="653" spans="1:15" x14ac:dyDescent="0.25">
      <c r="A653" s="27" t="str">
        <f>ListForDummies!A653</f>
        <v>IN-20200327-mon-6</v>
      </c>
      <c r="B653" s="27">
        <f>ListForDummies!B653</f>
        <v>7</v>
      </c>
      <c r="C653" s="27" t="e">
        <f>ListForDummies!C653</f>
        <v>#REF!</v>
      </c>
      <c r="D653" s="29">
        <f>ListForDummies!D653</f>
        <v>44293</v>
      </c>
      <c r="E653" s="27" t="str">
        <f>ListForDummies!F653</f>
        <v>IN</v>
      </c>
      <c r="F653" s="27">
        <f>IF(ListForDummies!$G653="Interest rate",1,0)</f>
        <v>1</v>
      </c>
      <c r="G653" s="27">
        <f>IF(ListForDummies!$G653="Reserve policy",1,0)</f>
        <v>0</v>
      </c>
      <c r="H653" s="27">
        <f>IF(ISERROR(ListForDummies!$H653),0,IF(ListForDummies!$H653=1,1,0))</f>
        <v>0</v>
      </c>
      <c r="I653" s="27">
        <f>IF(ISERROR(ListForDummies!$I653),0,IF(ListForDummies!$I653=1,1,0))</f>
        <v>0</v>
      </c>
      <c r="J653" s="27">
        <f>IF(ListForDummies!$G653="Lending operations",IF(AND(H653=0,I653=0),1,0),0)</f>
        <v>0</v>
      </c>
      <c r="K653" s="27">
        <f>IF(ListForDummies!$J653=1,1,0)</f>
        <v>0</v>
      </c>
      <c r="L653" s="27">
        <f>IF(ListForDummies!$K653=1,1,0)</f>
        <v>0</v>
      </c>
      <c r="M653" s="27">
        <f>IF(ListForDummies!$G653="Foreign exchange",1,0)</f>
        <v>0</v>
      </c>
      <c r="N653" s="27">
        <f>IF(ListForDummies!$G653="Other",1,0)</f>
        <v>0</v>
      </c>
      <c r="O653" s="27">
        <f>IF(ListForDummies!$V653=1,1,0)</f>
        <v>0</v>
      </c>
    </row>
    <row r="654" spans="1:15" x14ac:dyDescent="0.25">
      <c r="A654" s="27" t="str">
        <f>ListForDummies!A654</f>
        <v>IN-20201009-mon-1</v>
      </c>
      <c r="B654" s="27">
        <f>ListForDummies!B654</f>
        <v>4</v>
      </c>
      <c r="C654" s="27" t="e">
        <f>ListForDummies!C654</f>
        <v>#REF!</v>
      </c>
      <c r="D654" s="29">
        <f>ListForDummies!D654</f>
        <v>44293</v>
      </c>
      <c r="E654" s="27" t="str">
        <f>ListForDummies!F654</f>
        <v>IN</v>
      </c>
      <c r="F654" s="27">
        <f>IF(ListForDummies!$G654="Interest rate",1,0)</f>
        <v>0</v>
      </c>
      <c r="G654" s="27">
        <f>IF(ListForDummies!$G654="Reserve policy",1,0)</f>
        <v>0</v>
      </c>
      <c r="H654" s="27">
        <f>IF(ISERROR(ListForDummies!$H654),0,IF(ListForDummies!$H654=1,1,0))</f>
        <v>0</v>
      </c>
      <c r="I654" s="27">
        <f>IF(ISERROR(ListForDummies!$I654),0,IF(ListForDummies!$I654=1,1,0))</f>
        <v>0</v>
      </c>
      <c r="J654" s="27">
        <f>IF(ListForDummies!$G654="Lending operations",IF(AND(H654=0,I654=0),1,0),0)</f>
        <v>1</v>
      </c>
      <c r="K654" s="27">
        <f>IF(ListForDummies!$J654=1,1,0)</f>
        <v>0</v>
      </c>
      <c r="L654" s="27">
        <f>IF(ListForDummies!$K654=1,1,0)</f>
        <v>0</v>
      </c>
      <c r="M654" s="27">
        <f>IF(ListForDummies!$G654="Foreign exchange",1,0)</f>
        <v>0</v>
      </c>
      <c r="N654" s="27">
        <f>IF(ListForDummies!$G654="Other",1,0)</f>
        <v>0</v>
      </c>
      <c r="O654" s="27">
        <f>IF(ListForDummies!$V654=1,1,0)</f>
        <v>0</v>
      </c>
    </row>
    <row r="655" spans="1:15" x14ac:dyDescent="0.25">
      <c r="A655" s="27" t="str">
        <f>ListForDummies!A655</f>
        <v>IN-20210407-mon-1</v>
      </c>
      <c r="B655" s="27">
        <f>ListForDummies!B655</f>
        <v>1</v>
      </c>
      <c r="C655" s="27" t="e">
        <f>ListForDummies!C655</f>
        <v>#REF!</v>
      </c>
      <c r="D655" s="29">
        <f>ListForDummies!D655</f>
        <v>44293</v>
      </c>
      <c r="E655" s="27" t="str">
        <f>ListForDummies!F655</f>
        <v>IN</v>
      </c>
      <c r="F655" s="27">
        <f>IF(ListForDummies!$G655="Interest rate",1,0)</f>
        <v>0</v>
      </c>
      <c r="G655" s="27">
        <f>IF(ListForDummies!$G655="Reserve policy",1,0)</f>
        <v>0</v>
      </c>
      <c r="H655" s="27">
        <f>IF(ISERROR(ListForDummies!$H655),0,IF(ListForDummies!$H655=1,1,0))</f>
        <v>0</v>
      </c>
      <c r="I655" s="27">
        <f>IF(ISERROR(ListForDummies!$I655),0,IF(ListForDummies!$I655=1,1,0))</f>
        <v>0</v>
      </c>
      <c r="J655" s="27">
        <f>IF(ListForDummies!$G655="Lending operations",IF(AND(H655=0,I655=0),1,0),0)</f>
        <v>0</v>
      </c>
      <c r="K655" s="27">
        <f>IF(ListForDummies!$J655=1,1,0)</f>
        <v>0</v>
      </c>
      <c r="L655" s="27">
        <f>IF(ListForDummies!$K655=1,1,0)</f>
        <v>1</v>
      </c>
      <c r="M655" s="27">
        <f>IF(ListForDummies!$G655="Foreign exchange",1,0)</f>
        <v>0</v>
      </c>
      <c r="N655" s="27">
        <f>IF(ListForDummies!$G655="Other",1,0)</f>
        <v>0</v>
      </c>
      <c r="O655" s="27">
        <f>IF(ListForDummies!$V655=1,1,0)</f>
        <v>0</v>
      </c>
    </row>
    <row r="656" spans="1:15" x14ac:dyDescent="0.25">
      <c r="A656" s="27" t="str">
        <f>ListForDummies!A656</f>
        <v>IN-20200401-mon-1</v>
      </c>
      <c r="B656" s="27">
        <f>ListForDummies!B656</f>
        <v>4</v>
      </c>
      <c r="C656" s="27" t="e">
        <f>ListForDummies!C656</f>
        <v>#REF!</v>
      </c>
      <c r="D656" s="29">
        <f>ListForDummies!D656</f>
        <v>44309</v>
      </c>
      <c r="E656" s="27" t="str">
        <f>ListForDummies!F656</f>
        <v>IN</v>
      </c>
      <c r="F656" s="27">
        <f>IF(ListForDummies!$G656="Interest rate",1,0)</f>
        <v>0</v>
      </c>
      <c r="G656" s="27">
        <f>IF(ListForDummies!$G656="Reserve policy",1,0)</f>
        <v>0</v>
      </c>
      <c r="H656" s="27">
        <f>IF(ISERROR(ListForDummies!$H656),0,IF(ListForDummies!$H656=1,1,0))</f>
        <v>0</v>
      </c>
      <c r="I656" s="27">
        <f>IF(ISERROR(ListForDummies!$I656),0,IF(ListForDummies!$I656=1,1,0))</f>
        <v>1</v>
      </c>
      <c r="J656" s="27">
        <f>IF(ListForDummies!$G656="Lending operations",IF(AND(H656=0,I656=0),1,0),0)</f>
        <v>0</v>
      </c>
      <c r="K656" s="27">
        <f>IF(ListForDummies!$J656=1,1,0)</f>
        <v>0</v>
      </c>
      <c r="L656" s="27">
        <f>IF(ListForDummies!$K656=1,1,0)</f>
        <v>0</v>
      </c>
      <c r="M656" s="27">
        <f>IF(ListForDummies!$G656="Foreign exchange",1,0)</f>
        <v>0</v>
      </c>
      <c r="N656" s="27">
        <f>IF(ListForDummies!$G656="Other",1,0)</f>
        <v>0</v>
      </c>
      <c r="O656" s="27">
        <f>IF(ListForDummies!$V656=1,1,0)</f>
        <v>0</v>
      </c>
    </row>
    <row r="657" spans="1:15" x14ac:dyDescent="0.25">
      <c r="A657" s="27" t="str">
        <f>ListForDummies!A657</f>
        <v>IN-20210505-mon-1</v>
      </c>
      <c r="B657" s="27">
        <f>ListForDummies!B657</f>
        <v>1</v>
      </c>
      <c r="C657" s="27" t="e">
        <f>ListForDummies!C657</f>
        <v>#REF!</v>
      </c>
      <c r="D657" s="29">
        <f>ListForDummies!D657</f>
        <v>44321</v>
      </c>
      <c r="E657" s="27" t="str">
        <f>ListForDummies!F657</f>
        <v>IN</v>
      </c>
      <c r="F657" s="27">
        <f>IF(ListForDummies!$G657="Interest rate",1,0)</f>
        <v>0</v>
      </c>
      <c r="G657" s="27">
        <f>IF(ListForDummies!$G657="Reserve policy",1,0)</f>
        <v>0</v>
      </c>
      <c r="H657" s="27">
        <f>IF(ISERROR(ListForDummies!$H657),0,IF(ListForDummies!$H657=1,1,0))</f>
        <v>1</v>
      </c>
      <c r="I657" s="27">
        <f>IF(ISERROR(ListForDummies!$I657),0,IF(ListForDummies!$I657=1,1,0))</f>
        <v>0</v>
      </c>
      <c r="J657" s="27">
        <f>IF(ListForDummies!$G657="Lending operations",IF(AND(H657=0,I657=0),1,0),0)</f>
        <v>0</v>
      </c>
      <c r="K657" s="27">
        <f>IF(ListForDummies!$J657=1,1,0)</f>
        <v>0</v>
      </c>
      <c r="L657" s="27">
        <f>IF(ListForDummies!$K657=1,1,0)</f>
        <v>0</v>
      </c>
      <c r="M657" s="27">
        <f>IF(ListForDummies!$G657="Foreign exchange",1,0)</f>
        <v>0</v>
      </c>
      <c r="N657" s="27">
        <f>IF(ListForDummies!$G657="Other",1,0)</f>
        <v>0</v>
      </c>
      <c r="O657" s="27">
        <f>IF(ListForDummies!$V657=1,1,0)</f>
        <v>0</v>
      </c>
    </row>
    <row r="658" spans="1:15" x14ac:dyDescent="0.25">
      <c r="A658" s="27" t="str">
        <f>ListForDummies!A658</f>
        <v>IN-20210505-mon-2</v>
      </c>
      <c r="B658" s="27">
        <f>ListForDummies!B658</f>
        <v>1</v>
      </c>
      <c r="C658" s="27" t="e">
        <f>ListForDummies!C658</f>
        <v>#REF!</v>
      </c>
      <c r="D658" s="29">
        <f>ListForDummies!D658</f>
        <v>44321</v>
      </c>
      <c r="E658" s="27" t="str">
        <f>ListForDummies!F658</f>
        <v>IN</v>
      </c>
      <c r="F658" s="27">
        <f>IF(ListForDummies!$G658="Interest rate",1,0)</f>
        <v>0</v>
      </c>
      <c r="G658" s="27">
        <f>IF(ListForDummies!$G658="Reserve policy",1,0)</f>
        <v>0</v>
      </c>
      <c r="H658" s="27">
        <f>IF(ISERROR(ListForDummies!$H658),0,IF(ListForDummies!$H658=1,1,0))</f>
        <v>0</v>
      </c>
      <c r="I658" s="27">
        <f>IF(ISERROR(ListForDummies!$I658),0,IF(ListForDummies!$I658=1,1,0))</f>
        <v>0</v>
      </c>
      <c r="J658" s="27">
        <f>IF(ListForDummies!$G658="Lending operations",IF(AND(H658=0,I658=0),1,0),0)</f>
        <v>1</v>
      </c>
      <c r="K658" s="27">
        <f>IF(ListForDummies!$J658=1,1,0)</f>
        <v>0</v>
      </c>
      <c r="L658" s="27">
        <f>IF(ListForDummies!$K658=1,1,0)</f>
        <v>0</v>
      </c>
      <c r="M658" s="27">
        <f>IF(ListForDummies!$G658="Foreign exchange",1,0)</f>
        <v>0</v>
      </c>
      <c r="N658" s="27">
        <f>IF(ListForDummies!$G658="Other",1,0)</f>
        <v>0</v>
      </c>
      <c r="O658" s="27">
        <f>IF(ListForDummies!$V658=1,1,0)</f>
        <v>0</v>
      </c>
    </row>
    <row r="659" spans="1:15" x14ac:dyDescent="0.25">
      <c r="A659" s="27" t="e">
        <f>ListForDummies!A659</f>
        <v>#REF!</v>
      </c>
      <c r="B659" s="27" t="e">
        <f>ListForDummies!B659</f>
        <v>#REF!</v>
      </c>
      <c r="C659" s="27" t="e">
        <f>ListForDummies!C659</f>
        <v>#REF!</v>
      </c>
      <c r="D659" s="29" t="e">
        <f>ListForDummies!D659</f>
        <v>#REF!</v>
      </c>
      <c r="E659" s="27" t="e">
        <f>ListForDummies!F659</f>
        <v>#REF!</v>
      </c>
      <c r="F659" s="27" t="e">
        <f>IF(ListForDummies!$G659="Interest rate",1,0)</f>
        <v>#REF!</v>
      </c>
      <c r="G659" s="27" t="e">
        <f>IF(ListForDummies!$G659="Reserve policy",1,0)</f>
        <v>#REF!</v>
      </c>
      <c r="H659" s="27">
        <f>IF(ISERROR(ListForDummies!$H659),0,IF(ListForDummies!$H659=1,1,0))</f>
        <v>0</v>
      </c>
      <c r="I659" s="27">
        <f>IF(ISERROR(ListForDummies!$I659),0,IF(ListForDummies!$I659=1,1,0))</f>
        <v>0</v>
      </c>
      <c r="J659" s="27" t="e">
        <f>IF(ListForDummies!$G659="Lending operations",IF(AND(H659=0,I659=0),1,0),0)</f>
        <v>#REF!</v>
      </c>
      <c r="K659" s="27">
        <f>IF(ListForDummies!$J659=1,1,0)</f>
        <v>0</v>
      </c>
      <c r="L659" s="27">
        <f>IF(ListForDummies!$K659=1,1,0)</f>
        <v>0</v>
      </c>
      <c r="M659" s="27" t="e">
        <f>IF(ListForDummies!$G659="Foreign exchange",1,0)</f>
        <v>#REF!</v>
      </c>
      <c r="N659" s="27" t="e">
        <f>IF(ListForDummies!$G659="Other",1,0)</f>
        <v>#REF!</v>
      </c>
      <c r="O659" s="27" t="e">
        <f>IF(ListForDummies!$V659=1,1,0)</f>
        <v>#REF!</v>
      </c>
    </row>
    <row r="660" spans="1:15" x14ac:dyDescent="0.25">
      <c r="A660" s="27" t="str">
        <f>ListForDummies!A660</f>
        <v>IN-20200327-mon-6</v>
      </c>
      <c r="B660" s="27">
        <f>ListForDummies!B660</f>
        <v>8</v>
      </c>
      <c r="C660" s="27" t="e">
        <f>ListForDummies!C660</f>
        <v>#REF!</v>
      </c>
      <c r="D660" s="29">
        <f>ListForDummies!D660</f>
        <v>44351</v>
      </c>
      <c r="E660" s="27" t="str">
        <f>ListForDummies!F660</f>
        <v>IN</v>
      </c>
      <c r="F660" s="27">
        <f>IF(ListForDummies!$G660="Interest rate",1,0)</f>
        <v>1</v>
      </c>
      <c r="G660" s="27">
        <f>IF(ListForDummies!$G660="Reserve policy",1,0)</f>
        <v>0</v>
      </c>
      <c r="H660" s="27">
        <f>IF(ISERROR(ListForDummies!$H660),0,IF(ListForDummies!$H660=1,1,0))</f>
        <v>0</v>
      </c>
      <c r="I660" s="27">
        <f>IF(ISERROR(ListForDummies!$I660),0,IF(ListForDummies!$I660=1,1,0))</f>
        <v>0</v>
      </c>
      <c r="J660" s="27">
        <f>IF(ListForDummies!$G660="Lending operations",IF(AND(H660=0,I660=0),1,0),0)</f>
        <v>0</v>
      </c>
      <c r="K660" s="27">
        <f>IF(ListForDummies!$J660=1,1,0)</f>
        <v>0</v>
      </c>
      <c r="L660" s="27">
        <f>IF(ListForDummies!$K660=1,1,0)</f>
        <v>0</v>
      </c>
      <c r="M660" s="27">
        <f>IF(ListForDummies!$G660="Foreign exchange",1,0)</f>
        <v>0</v>
      </c>
      <c r="N660" s="27">
        <f>IF(ListForDummies!$G660="Other",1,0)</f>
        <v>0</v>
      </c>
      <c r="O660" s="27">
        <f>IF(ListForDummies!$V660=1,1,0)</f>
        <v>0</v>
      </c>
    </row>
    <row r="661" spans="1:15" x14ac:dyDescent="0.25">
      <c r="A661" s="27" t="str">
        <f>ListForDummies!A661</f>
        <v>IN-20210604-mon-1</v>
      </c>
      <c r="B661" s="27">
        <f>ListForDummies!B661</f>
        <v>1</v>
      </c>
      <c r="C661" s="27" t="e">
        <f>ListForDummies!C661</f>
        <v>#REF!</v>
      </c>
      <c r="D661" s="29">
        <f>ListForDummies!D661</f>
        <v>44351</v>
      </c>
      <c r="E661" s="27" t="str">
        <f>ListForDummies!F661</f>
        <v>IN</v>
      </c>
      <c r="F661" s="27">
        <f>IF(ListForDummies!$G661="Interest rate",1,0)</f>
        <v>0</v>
      </c>
      <c r="G661" s="27">
        <f>IF(ListForDummies!$G661="Reserve policy",1,0)</f>
        <v>0</v>
      </c>
      <c r="H661" s="27">
        <f>IF(ISERROR(ListForDummies!$H661),0,IF(ListForDummies!$H661=1,1,0))</f>
        <v>0</v>
      </c>
      <c r="I661" s="27">
        <f>IF(ISERROR(ListForDummies!$I661),0,IF(ListForDummies!$I661=1,1,0))</f>
        <v>0</v>
      </c>
      <c r="J661" s="27">
        <f>IF(ListForDummies!$G661="Lending operations",IF(AND(H661=0,I661=0),1,0),0)</f>
        <v>1</v>
      </c>
      <c r="K661" s="27">
        <f>IF(ListForDummies!$J661=1,1,0)</f>
        <v>0</v>
      </c>
      <c r="L661" s="27">
        <f>IF(ListForDummies!$K661=1,1,0)</f>
        <v>0</v>
      </c>
      <c r="M661" s="27">
        <f>IF(ListForDummies!$G661="Foreign exchange",1,0)</f>
        <v>0</v>
      </c>
      <c r="N661" s="27">
        <f>IF(ListForDummies!$G661="Other",1,0)</f>
        <v>0</v>
      </c>
      <c r="O661" s="27">
        <f>IF(ListForDummies!$V661=1,1,0)</f>
        <v>0</v>
      </c>
    </row>
    <row r="662" spans="1:15" x14ac:dyDescent="0.25">
      <c r="A662" s="27" t="str">
        <f>ListForDummies!A662</f>
        <v>IN-20210407-mon-1</v>
      </c>
      <c r="B662" s="27">
        <f>ListForDummies!B662</f>
        <v>2</v>
      </c>
      <c r="C662" s="27" t="e">
        <f>ListForDummies!C662</f>
        <v>#REF!</v>
      </c>
      <c r="D662" s="29">
        <f>ListForDummies!D662</f>
        <v>44351</v>
      </c>
      <c r="E662" s="27" t="str">
        <f>ListForDummies!F662</f>
        <v>IN</v>
      </c>
      <c r="F662" s="27">
        <f>IF(ListForDummies!$G662="Interest rate",1,0)</f>
        <v>0</v>
      </c>
      <c r="G662" s="27">
        <f>IF(ListForDummies!$G662="Reserve policy",1,0)</f>
        <v>0</v>
      </c>
      <c r="H662" s="27">
        <f>IF(ISERROR(ListForDummies!$H662),0,IF(ListForDummies!$H662=1,1,0))</f>
        <v>0</v>
      </c>
      <c r="I662" s="27">
        <f>IF(ISERROR(ListForDummies!$I662),0,IF(ListForDummies!$I662=1,1,0))</f>
        <v>0</v>
      </c>
      <c r="J662" s="27">
        <f>IF(ListForDummies!$G662="Lending operations",IF(AND(H662=0,I662=0),1,0),0)</f>
        <v>0</v>
      </c>
      <c r="K662" s="27">
        <f>IF(ListForDummies!$J662=1,1,0)</f>
        <v>0</v>
      </c>
      <c r="L662" s="27">
        <f>IF(ListForDummies!$K662=1,1,0)</f>
        <v>1</v>
      </c>
      <c r="M662" s="27">
        <f>IF(ListForDummies!$G662="Foreign exchange",1,0)</f>
        <v>0</v>
      </c>
      <c r="N662" s="27">
        <f>IF(ListForDummies!$G662="Other",1,0)</f>
        <v>0</v>
      </c>
      <c r="O662" s="27">
        <f>IF(ListForDummies!$V662=1,1,0)</f>
        <v>0</v>
      </c>
    </row>
    <row r="663" spans="1:15" x14ac:dyDescent="0.25">
      <c r="A663" s="27" t="str">
        <f>ListForDummies!A663</f>
        <v>IN-20200327-mon-6</v>
      </c>
      <c r="B663" s="27">
        <f>ListForDummies!B663</f>
        <v>9</v>
      </c>
      <c r="C663" s="27" t="e">
        <f>ListForDummies!C663</f>
        <v>#REF!</v>
      </c>
      <c r="D663" s="29">
        <f>ListForDummies!D663</f>
        <v>44414</v>
      </c>
      <c r="E663" s="27" t="str">
        <f>ListForDummies!F663</f>
        <v>IN</v>
      </c>
      <c r="F663" s="27">
        <f>IF(ListForDummies!$G663="Interest rate",1,0)</f>
        <v>1</v>
      </c>
      <c r="G663" s="27">
        <f>IF(ListForDummies!$G663="Reserve policy",1,0)</f>
        <v>0</v>
      </c>
      <c r="H663" s="27">
        <f>IF(ISERROR(ListForDummies!$H663),0,IF(ListForDummies!$H663=1,1,0))</f>
        <v>0</v>
      </c>
      <c r="I663" s="27">
        <f>IF(ISERROR(ListForDummies!$I663),0,IF(ListForDummies!$I663=1,1,0))</f>
        <v>0</v>
      </c>
      <c r="J663" s="27">
        <f>IF(ListForDummies!$G663="Lending operations",IF(AND(H663=0,I663=0),1,0),0)</f>
        <v>0</v>
      </c>
      <c r="K663" s="27">
        <f>IF(ListForDummies!$J663=1,1,0)</f>
        <v>0</v>
      </c>
      <c r="L663" s="27">
        <f>IF(ListForDummies!$K663=1,1,0)</f>
        <v>0</v>
      </c>
      <c r="M663" s="27">
        <f>IF(ListForDummies!$G663="Foreign exchange",1,0)</f>
        <v>0</v>
      </c>
      <c r="N663" s="27">
        <f>IF(ListForDummies!$G663="Other",1,0)</f>
        <v>0</v>
      </c>
      <c r="O663" s="27">
        <f>IF(ListForDummies!$V663=1,1,0)</f>
        <v>0</v>
      </c>
    </row>
    <row r="664" spans="1:15" x14ac:dyDescent="0.25">
      <c r="A664" s="27" t="str">
        <f>ListForDummies!A664</f>
        <v>IN-20201009-mon-1</v>
      </c>
      <c r="B664" s="27">
        <f>ListForDummies!B664</f>
        <v>5</v>
      </c>
      <c r="C664" s="27" t="e">
        <f>ListForDummies!C664</f>
        <v>#REF!</v>
      </c>
      <c r="D664" s="29">
        <f>ListForDummies!D664</f>
        <v>44414</v>
      </c>
      <c r="E664" s="27" t="str">
        <f>ListForDummies!F664</f>
        <v>IN</v>
      </c>
      <c r="F664" s="27">
        <f>IF(ListForDummies!$G664="Interest rate",1,0)</f>
        <v>0</v>
      </c>
      <c r="G664" s="27">
        <f>IF(ListForDummies!$G664="Reserve policy",1,0)</f>
        <v>0</v>
      </c>
      <c r="H664" s="27">
        <f>IF(ISERROR(ListForDummies!$H664),0,IF(ListForDummies!$H664=1,1,0))</f>
        <v>0</v>
      </c>
      <c r="I664" s="27">
        <f>IF(ISERROR(ListForDummies!$I664),0,IF(ListForDummies!$I664=1,1,0))</f>
        <v>0</v>
      </c>
      <c r="J664" s="27">
        <f>IF(ListForDummies!$G664="Lending operations",IF(AND(H664=0,I664=0),1,0),0)</f>
        <v>1</v>
      </c>
      <c r="K664" s="27">
        <f>IF(ListForDummies!$J664=1,1,0)</f>
        <v>0</v>
      </c>
      <c r="L664" s="27">
        <f>IF(ListForDummies!$K664=1,1,0)</f>
        <v>0</v>
      </c>
      <c r="M664" s="27">
        <f>IF(ListForDummies!$G664="Foreign exchange",1,0)</f>
        <v>0</v>
      </c>
      <c r="N664" s="27">
        <f>IF(ListForDummies!$G664="Other",1,0)</f>
        <v>0</v>
      </c>
      <c r="O664" s="27">
        <f>IF(ListForDummies!$V664=1,1,0)</f>
        <v>0</v>
      </c>
    </row>
    <row r="665" spans="1:15" x14ac:dyDescent="0.25">
      <c r="A665" s="27" t="str">
        <f>ListForDummies!A665</f>
        <v>IN-20200327-mon-3</v>
      </c>
      <c r="B665" s="27">
        <f>ListForDummies!B665</f>
        <v>5</v>
      </c>
      <c r="C665" s="27" t="e">
        <f>ListForDummies!C665</f>
        <v>#REF!</v>
      </c>
      <c r="D665" s="29">
        <f>ListForDummies!D665</f>
        <v>44414</v>
      </c>
      <c r="E665" s="27" t="str">
        <f>ListForDummies!F665</f>
        <v>IN</v>
      </c>
      <c r="F665" s="27">
        <f>IF(ListForDummies!$G665="Interest rate",1,0)</f>
        <v>0</v>
      </c>
      <c r="G665" s="27">
        <f>IF(ListForDummies!$G665="Reserve policy",1,0)</f>
        <v>0</v>
      </c>
      <c r="H665" s="27">
        <f>IF(ISERROR(ListForDummies!$H665),0,IF(ListForDummies!$H665=1,1,0))</f>
        <v>0</v>
      </c>
      <c r="I665" s="27">
        <f>IF(ISERROR(ListForDummies!$I665),0,IF(ListForDummies!$I665=1,1,0))</f>
        <v>0</v>
      </c>
      <c r="J665" s="27">
        <f>IF(ListForDummies!$G665="Lending operations",IF(AND(H665=0,I665=0),1,0),0)</f>
        <v>1</v>
      </c>
      <c r="K665" s="27">
        <f>IF(ListForDummies!$J665=1,1,0)</f>
        <v>0</v>
      </c>
      <c r="L665" s="27">
        <f>IF(ListForDummies!$K665=1,1,0)</f>
        <v>0</v>
      </c>
      <c r="M665" s="27">
        <f>IF(ListForDummies!$G665="Foreign exchange",1,0)</f>
        <v>0</v>
      </c>
      <c r="N665" s="27">
        <f>IF(ListForDummies!$G665="Other",1,0)</f>
        <v>0</v>
      </c>
      <c r="O665" s="27">
        <f>IF(ListForDummies!$V665=1,1,0)</f>
        <v>0</v>
      </c>
    </row>
    <row r="666" spans="1:15" x14ac:dyDescent="0.25">
      <c r="A666" s="27" t="str">
        <f>ListForDummies!A666</f>
        <v>IN-20200331-mon-1</v>
      </c>
      <c r="B666" s="27">
        <f>ListForDummies!B666</f>
        <v>5</v>
      </c>
      <c r="C666" s="27" t="e">
        <f>ListForDummies!C666</f>
        <v>#REF!</v>
      </c>
      <c r="D666" s="29">
        <f>ListForDummies!D666</f>
        <v>44466</v>
      </c>
      <c r="E666" s="27" t="str">
        <f>ListForDummies!F666</f>
        <v>IN</v>
      </c>
      <c r="F666" s="27">
        <f>IF(ListForDummies!$G666="Interest rate",1,0)</f>
        <v>0</v>
      </c>
      <c r="G666" s="27">
        <f>IF(ListForDummies!$G666="Reserve policy",1,0)</f>
        <v>0</v>
      </c>
      <c r="H666" s="27">
        <f>IF(ISERROR(ListForDummies!$H666),0,IF(ListForDummies!$H666=1,1,0))</f>
        <v>0</v>
      </c>
      <c r="I666" s="27">
        <f>IF(ISERROR(ListForDummies!$I666),0,IF(ListForDummies!$I666=1,1,0))</f>
        <v>1</v>
      </c>
      <c r="J666" s="27">
        <f>IF(ListForDummies!$G666="Lending operations",IF(AND(H666=0,I666=0),1,0),0)</f>
        <v>0</v>
      </c>
      <c r="K666" s="27">
        <f>IF(ListForDummies!$J666=1,1,0)</f>
        <v>0</v>
      </c>
      <c r="L666" s="27">
        <f>IF(ListForDummies!$K666=1,1,0)</f>
        <v>0</v>
      </c>
      <c r="M666" s="27">
        <f>IF(ListForDummies!$G666="Foreign exchange",1,0)</f>
        <v>0</v>
      </c>
      <c r="N666" s="27">
        <f>IF(ListForDummies!$G666="Other",1,0)</f>
        <v>0</v>
      </c>
      <c r="O666" s="27">
        <f>IF(ListForDummies!$V666=1,1,0)</f>
        <v>0</v>
      </c>
    </row>
    <row r="667" spans="1:15" x14ac:dyDescent="0.25">
      <c r="A667" s="27" t="str">
        <f>ListForDummies!A667</f>
        <v>IN-20200327-mon-6</v>
      </c>
      <c r="B667" s="27">
        <f>ListForDummies!B667</f>
        <v>10</v>
      </c>
      <c r="C667" s="27" t="e">
        <f>ListForDummies!C667</f>
        <v>#REF!</v>
      </c>
      <c r="D667" s="29">
        <f>ListForDummies!D667</f>
        <v>44477</v>
      </c>
      <c r="E667" s="27" t="str">
        <f>ListForDummies!F667</f>
        <v>IN</v>
      </c>
      <c r="F667" s="27">
        <f>IF(ListForDummies!$G667="Interest rate",1,0)</f>
        <v>1</v>
      </c>
      <c r="G667" s="27">
        <f>IF(ListForDummies!$G667="Reserve policy",1,0)</f>
        <v>0</v>
      </c>
      <c r="H667" s="27">
        <f>IF(ISERROR(ListForDummies!$H667),0,IF(ListForDummies!$H667=1,1,0))</f>
        <v>0</v>
      </c>
      <c r="I667" s="27">
        <f>IF(ISERROR(ListForDummies!$I667),0,IF(ListForDummies!$I667=1,1,0))</f>
        <v>0</v>
      </c>
      <c r="J667" s="27">
        <f>IF(ListForDummies!$G667="Lending operations",IF(AND(H667=0,I667=0),1,0),0)</f>
        <v>0</v>
      </c>
      <c r="K667" s="27">
        <f>IF(ListForDummies!$J667=1,1,0)</f>
        <v>0</v>
      </c>
      <c r="L667" s="27">
        <f>IF(ListForDummies!$K667=1,1,0)</f>
        <v>0</v>
      </c>
      <c r="M667" s="27">
        <f>IF(ListForDummies!$G667="Foreign exchange",1,0)</f>
        <v>0</v>
      </c>
      <c r="N667" s="27">
        <f>IF(ListForDummies!$G667="Other",1,0)</f>
        <v>0</v>
      </c>
      <c r="O667" s="27">
        <f>IF(ListForDummies!$V667=1,1,0)</f>
        <v>0</v>
      </c>
    </row>
    <row r="668" spans="1:15" x14ac:dyDescent="0.25">
      <c r="A668" s="27" t="str">
        <f>ListForDummies!A668</f>
        <v>IN-20210505-mon-2</v>
      </c>
      <c r="B668" s="27">
        <f>ListForDummies!B668</f>
        <v>2</v>
      </c>
      <c r="C668" s="27" t="e">
        <f>ListForDummies!C668</f>
        <v>#REF!</v>
      </c>
      <c r="D668" s="29">
        <f>ListForDummies!D668</f>
        <v>44477</v>
      </c>
      <c r="E668" s="27" t="str">
        <f>ListForDummies!F668</f>
        <v>IN</v>
      </c>
      <c r="F668" s="27">
        <f>IF(ListForDummies!$G668="Interest rate",1,0)</f>
        <v>0</v>
      </c>
      <c r="G668" s="27">
        <f>IF(ListForDummies!$G668="Reserve policy",1,0)</f>
        <v>0</v>
      </c>
      <c r="H668" s="27">
        <f>IF(ISERROR(ListForDummies!$H668),0,IF(ListForDummies!$H668=1,1,0))</f>
        <v>0</v>
      </c>
      <c r="I668" s="27">
        <f>IF(ISERROR(ListForDummies!$I668),0,IF(ListForDummies!$I668=1,1,0))</f>
        <v>0</v>
      </c>
      <c r="J668" s="27">
        <f>IF(ListForDummies!$G668="Lending operations",IF(AND(H668=0,I668=0),1,0),0)</f>
        <v>1</v>
      </c>
      <c r="K668" s="27">
        <f>IF(ListForDummies!$J668=1,1,0)</f>
        <v>0</v>
      </c>
      <c r="L668" s="27">
        <f>IF(ListForDummies!$K668=1,1,0)</f>
        <v>0</v>
      </c>
      <c r="M668" s="27">
        <f>IF(ListForDummies!$G668="Foreign exchange",1,0)</f>
        <v>0</v>
      </c>
      <c r="N668" s="27">
        <f>IF(ListForDummies!$G668="Other",1,0)</f>
        <v>0</v>
      </c>
      <c r="O668" s="27">
        <f>IF(ListForDummies!$V668=1,1,0)</f>
        <v>0</v>
      </c>
    </row>
    <row r="669" spans="1:15" x14ac:dyDescent="0.25">
      <c r="A669" s="27" t="str">
        <f>ListForDummies!A669</f>
        <v>IN-20200327-mon-6</v>
      </c>
      <c r="B669" s="27">
        <f>ListForDummies!B669</f>
        <v>11</v>
      </c>
      <c r="C669" s="27" t="e">
        <f>ListForDummies!C669</f>
        <v>#REF!</v>
      </c>
      <c r="D669" s="29">
        <f>ListForDummies!D669</f>
        <v>44538</v>
      </c>
      <c r="E669" s="27" t="str">
        <f>ListForDummies!F669</f>
        <v>IN</v>
      </c>
      <c r="F669" s="27">
        <f>IF(ListForDummies!$G669="Interest rate",1,0)</f>
        <v>1</v>
      </c>
      <c r="G669" s="27">
        <f>IF(ListForDummies!$G669="Reserve policy",1,0)</f>
        <v>0</v>
      </c>
      <c r="H669" s="27">
        <f>IF(ISERROR(ListForDummies!$H669),0,IF(ListForDummies!$H669=1,1,0))</f>
        <v>0</v>
      </c>
      <c r="I669" s="27">
        <f>IF(ISERROR(ListForDummies!$I669),0,IF(ListForDummies!$I669=1,1,0))</f>
        <v>0</v>
      </c>
      <c r="J669" s="27">
        <f>IF(ListForDummies!$G669="Lending operations",IF(AND(H669=0,I669=0),1,0),0)</f>
        <v>0</v>
      </c>
      <c r="K669" s="27">
        <f>IF(ListForDummies!$J669=1,1,0)</f>
        <v>0</v>
      </c>
      <c r="L669" s="27">
        <f>IF(ListForDummies!$K669=1,1,0)</f>
        <v>0</v>
      </c>
      <c r="M669" s="27">
        <f>IF(ListForDummies!$G669="Foreign exchange",1,0)</f>
        <v>0</v>
      </c>
      <c r="N669" s="27">
        <f>IF(ListForDummies!$G669="Other",1,0)</f>
        <v>0</v>
      </c>
      <c r="O669" s="27">
        <f>IF(ListForDummies!$V669=1,1,0)</f>
        <v>0</v>
      </c>
    </row>
    <row r="670" spans="1:15" x14ac:dyDescent="0.25">
      <c r="A670" s="27" t="str">
        <f>ListForDummies!A670</f>
        <v>JP-20200313-mon-1</v>
      </c>
      <c r="B670" s="27">
        <f>ListForDummies!B670</f>
        <v>1</v>
      </c>
      <c r="C670" s="27" t="e">
        <f>ListForDummies!C670</f>
        <v>#REF!</v>
      </c>
      <c r="D670" s="29">
        <f>ListForDummies!D670</f>
        <v>43903</v>
      </c>
      <c r="E670" s="27" t="str">
        <f>ListForDummies!F670</f>
        <v>JP</v>
      </c>
      <c r="F670" s="27">
        <f>IF(ListForDummies!$G670="Interest rate",1,0)</f>
        <v>0</v>
      </c>
      <c r="G670" s="27">
        <f>IF(ListForDummies!$G670="Reserve policy",1,0)</f>
        <v>0</v>
      </c>
      <c r="H670" s="27">
        <f>IF(ISERROR(ListForDummies!$H670),0,IF(ListForDummies!$H670=1,1,0))</f>
        <v>0</v>
      </c>
      <c r="I670" s="27">
        <f>IF(ISERROR(ListForDummies!$I670),0,IF(ListForDummies!$I670=1,1,0))</f>
        <v>0</v>
      </c>
      <c r="J670" s="27">
        <f>IF(ListForDummies!$G670="Lending operations",IF(AND(H670=0,I670=0),1,0),0)</f>
        <v>1</v>
      </c>
      <c r="K670" s="27">
        <f>IF(ListForDummies!$J670=1,1,0)</f>
        <v>0</v>
      </c>
      <c r="L670" s="27">
        <f>IF(ListForDummies!$K670=1,1,0)</f>
        <v>0</v>
      </c>
      <c r="M670" s="27">
        <f>IF(ListForDummies!$G670="Foreign exchange",1,0)</f>
        <v>0</v>
      </c>
      <c r="N670" s="27">
        <f>IF(ListForDummies!$G670="Other",1,0)</f>
        <v>0</v>
      </c>
      <c r="O670" s="27">
        <f>IF(ListForDummies!$V670=1,1,0)</f>
        <v>0</v>
      </c>
    </row>
    <row r="671" spans="1:15" x14ac:dyDescent="0.25">
      <c r="A671" s="27" t="str">
        <f>ListForDummies!A671</f>
        <v>JP-20200313-mon-2</v>
      </c>
      <c r="B671" s="27">
        <f>ListForDummies!B671</f>
        <v>1</v>
      </c>
      <c r="C671" s="27" t="e">
        <f>ListForDummies!C671</f>
        <v>#REF!</v>
      </c>
      <c r="D671" s="29">
        <f>ListForDummies!D671</f>
        <v>43903</v>
      </c>
      <c r="E671" s="27" t="str">
        <f>ListForDummies!F671</f>
        <v>JP</v>
      </c>
      <c r="F671" s="27">
        <f>IF(ListForDummies!$G671="Interest rate",1,0)</f>
        <v>0</v>
      </c>
      <c r="G671" s="27">
        <f>IF(ListForDummies!$G671="Reserve policy",1,0)</f>
        <v>0</v>
      </c>
      <c r="H671" s="27">
        <f>IF(ISERROR(ListForDummies!$H671),0,IF(ListForDummies!$H671=1,1,0))</f>
        <v>0</v>
      </c>
      <c r="I671" s="27">
        <f>IF(ISERROR(ListForDummies!$I671),0,IF(ListForDummies!$I671=1,1,0))</f>
        <v>0</v>
      </c>
      <c r="J671" s="27">
        <f>IF(ListForDummies!$G671="Lending operations",IF(AND(H671=0,I671=0),1,0),0)</f>
        <v>0</v>
      </c>
      <c r="K671" s="27">
        <f>IF(ListForDummies!$J671=1,1,0)</f>
        <v>0</v>
      </c>
      <c r="L671" s="27">
        <f>IF(ListForDummies!$K671=1,1,0)</f>
        <v>1</v>
      </c>
      <c r="M671" s="27">
        <f>IF(ListForDummies!$G671="Foreign exchange",1,0)</f>
        <v>0</v>
      </c>
      <c r="N671" s="27">
        <f>IF(ListForDummies!$G671="Other",1,0)</f>
        <v>0</v>
      </c>
      <c r="O671" s="27">
        <f>IF(ListForDummies!$V671=1,1,0)</f>
        <v>0</v>
      </c>
    </row>
    <row r="672" spans="1:15" x14ac:dyDescent="0.25">
      <c r="A672" s="27" t="str">
        <f>ListForDummies!A672</f>
        <v>JP-20200313-mon-3</v>
      </c>
      <c r="B672" s="27">
        <f>ListForDummies!B672</f>
        <v>1</v>
      </c>
      <c r="C672" s="27" t="e">
        <f>ListForDummies!C672</f>
        <v>#REF!</v>
      </c>
      <c r="D672" s="29">
        <f>ListForDummies!D672</f>
        <v>43903</v>
      </c>
      <c r="E672" s="27" t="str">
        <f>ListForDummies!F672</f>
        <v>JP</v>
      </c>
      <c r="F672" s="27">
        <f>IF(ListForDummies!$G672="Interest rate",1,0)</f>
        <v>0</v>
      </c>
      <c r="G672" s="27">
        <f>IF(ListForDummies!$G672="Reserve policy",1,0)</f>
        <v>0</v>
      </c>
      <c r="H672" s="27">
        <f>IF(ISERROR(ListForDummies!$H672),0,IF(ListForDummies!$H672=1,1,0))</f>
        <v>0</v>
      </c>
      <c r="I672" s="27">
        <f>IF(ISERROR(ListForDummies!$I672),0,IF(ListForDummies!$I672=1,1,0))</f>
        <v>0</v>
      </c>
      <c r="J672" s="27">
        <f>IF(ListForDummies!$G672="Lending operations",IF(AND(H672=0,I672=0),1,0),0)</f>
        <v>1</v>
      </c>
      <c r="K672" s="27">
        <f>IF(ListForDummies!$J672=1,1,0)</f>
        <v>0</v>
      </c>
      <c r="L672" s="27">
        <f>IF(ListForDummies!$K672=1,1,0)</f>
        <v>0</v>
      </c>
      <c r="M672" s="27">
        <f>IF(ListForDummies!$G672="Foreign exchange",1,0)</f>
        <v>0</v>
      </c>
      <c r="N672" s="27">
        <f>IF(ListForDummies!$G672="Other",1,0)</f>
        <v>0</v>
      </c>
      <c r="O672" s="27">
        <f>IF(ListForDummies!$V672=1,1,0)</f>
        <v>0</v>
      </c>
    </row>
    <row r="673" spans="1:15" x14ac:dyDescent="0.25">
      <c r="A673" s="27" t="str">
        <f>ListForDummies!A673</f>
        <v>JP-20200315-mon-1</v>
      </c>
      <c r="B673" s="27">
        <f>ListForDummies!B673</f>
        <v>1</v>
      </c>
      <c r="C673" s="27" t="e">
        <f>ListForDummies!C673</f>
        <v>#REF!</v>
      </c>
      <c r="D673" s="29">
        <f>ListForDummies!D673</f>
        <v>43905</v>
      </c>
      <c r="E673" s="27" t="str">
        <f>ListForDummies!F673</f>
        <v>JP</v>
      </c>
      <c r="F673" s="27">
        <f>IF(ListForDummies!$G673="Interest rate",1,0)</f>
        <v>0</v>
      </c>
      <c r="G673" s="27">
        <f>IF(ListForDummies!$G673="Reserve policy",1,0)</f>
        <v>0</v>
      </c>
      <c r="H673" s="27">
        <f>IF(ISERROR(ListForDummies!$H673),0,IF(ListForDummies!$H673=1,1,0))</f>
        <v>0</v>
      </c>
      <c r="I673" s="27">
        <f>IF(ISERROR(ListForDummies!$I673),0,IF(ListForDummies!$I673=1,1,0))</f>
        <v>0</v>
      </c>
      <c r="J673" s="27">
        <f>IF(ListForDummies!$G673="Lending operations",IF(AND(H673=0,I673=0),1,0),0)</f>
        <v>0</v>
      </c>
      <c r="K673" s="27">
        <f>IF(ListForDummies!$J673=1,1,0)</f>
        <v>0</v>
      </c>
      <c r="L673" s="27">
        <f>IF(ListForDummies!$K673=1,1,0)</f>
        <v>0</v>
      </c>
      <c r="M673" s="27">
        <f>IF(ListForDummies!$G673="Foreign exchange",1,0)</f>
        <v>1</v>
      </c>
      <c r="N673" s="27">
        <f>IF(ListForDummies!$G673="Other",1,0)</f>
        <v>0</v>
      </c>
      <c r="O673" s="27">
        <f>IF(ListForDummies!$V673=1,1,0)</f>
        <v>0</v>
      </c>
    </row>
    <row r="674" spans="1:15" x14ac:dyDescent="0.25">
      <c r="A674" s="27" t="str">
        <f>ListForDummies!A674</f>
        <v>JP-20200313-mon-2</v>
      </c>
      <c r="B674" s="27">
        <f>ListForDummies!B674</f>
        <v>2</v>
      </c>
      <c r="C674" s="27" t="e">
        <f>ListForDummies!C674</f>
        <v>#REF!</v>
      </c>
      <c r="D674" s="29">
        <f>ListForDummies!D674</f>
        <v>43906</v>
      </c>
      <c r="E674" s="27" t="str">
        <f>ListForDummies!F674</f>
        <v>JP</v>
      </c>
      <c r="F674" s="27">
        <f>IF(ListForDummies!$G674="Interest rate",1,0)</f>
        <v>0</v>
      </c>
      <c r="G674" s="27">
        <f>IF(ListForDummies!$G674="Reserve policy",1,0)</f>
        <v>0</v>
      </c>
      <c r="H674" s="27">
        <f>IF(ISERROR(ListForDummies!$H674),0,IF(ListForDummies!$H674=1,1,0))</f>
        <v>0</v>
      </c>
      <c r="I674" s="27">
        <f>IF(ISERROR(ListForDummies!$I674),0,IF(ListForDummies!$I674=1,1,0))</f>
        <v>0</v>
      </c>
      <c r="J674" s="27">
        <f>IF(ListForDummies!$G674="Lending operations",IF(AND(H674=0,I674=0),1,0),0)</f>
        <v>0</v>
      </c>
      <c r="K674" s="27">
        <f>IF(ListForDummies!$J674=1,1,0)</f>
        <v>0</v>
      </c>
      <c r="L674" s="27">
        <f>IF(ListForDummies!$K674=1,1,0)</f>
        <v>1</v>
      </c>
      <c r="M674" s="27">
        <f>IF(ListForDummies!$G674="Foreign exchange",1,0)</f>
        <v>0</v>
      </c>
      <c r="N674" s="27">
        <f>IF(ListForDummies!$G674="Other",1,0)</f>
        <v>0</v>
      </c>
      <c r="O674" s="27">
        <f>IF(ListForDummies!$V674=1,1,0)</f>
        <v>0</v>
      </c>
    </row>
    <row r="675" spans="1:15" x14ac:dyDescent="0.25">
      <c r="A675" s="27" t="str">
        <f>ListForDummies!A675</f>
        <v>JP-20200316-mon-1</v>
      </c>
      <c r="B675" s="27">
        <f>ListForDummies!B675</f>
        <v>1</v>
      </c>
      <c r="C675" s="27" t="e">
        <f>ListForDummies!C675</f>
        <v>#REF!</v>
      </c>
      <c r="D675" s="29">
        <f>ListForDummies!D675</f>
        <v>43906</v>
      </c>
      <c r="E675" s="27" t="str">
        <f>ListForDummies!F675</f>
        <v>JP</v>
      </c>
      <c r="F675" s="27">
        <f>IF(ListForDummies!$G675="Interest rate",1,0)</f>
        <v>0</v>
      </c>
      <c r="G675" s="27">
        <f>IF(ListForDummies!$G675="Reserve policy",1,0)</f>
        <v>0</v>
      </c>
      <c r="H675" s="27">
        <f>IF(ISERROR(ListForDummies!$H675),0,IF(ListForDummies!$H675=1,1,0))</f>
        <v>1</v>
      </c>
      <c r="I675" s="27">
        <f>IF(ISERROR(ListForDummies!$I675),0,IF(ListForDummies!$I675=1,1,0))</f>
        <v>0</v>
      </c>
      <c r="J675" s="27">
        <f>IF(ListForDummies!$G675="Lending operations",IF(AND(H675=0,I675=0),1,0),0)</f>
        <v>0</v>
      </c>
      <c r="K675" s="27">
        <f>IF(ListForDummies!$J675=1,1,0)</f>
        <v>0</v>
      </c>
      <c r="L675" s="27">
        <f>IF(ListForDummies!$K675=1,1,0)</f>
        <v>0</v>
      </c>
      <c r="M675" s="27">
        <f>IF(ListForDummies!$G675="Foreign exchange",1,0)</f>
        <v>0</v>
      </c>
      <c r="N675" s="27">
        <f>IF(ListForDummies!$G675="Other",1,0)</f>
        <v>0</v>
      </c>
      <c r="O675" s="27">
        <f>IF(ListForDummies!$V675=1,1,0)</f>
        <v>0</v>
      </c>
    </row>
    <row r="676" spans="1:15" x14ac:dyDescent="0.25">
      <c r="A676" s="27" t="str">
        <f>ListForDummies!A676</f>
        <v>JP-20200316-mon-2</v>
      </c>
      <c r="B676" s="27">
        <f>ListForDummies!B676</f>
        <v>1</v>
      </c>
      <c r="C676" s="27" t="e">
        <f>ListForDummies!C676</f>
        <v>#REF!</v>
      </c>
      <c r="D676" s="29">
        <f>ListForDummies!D676</f>
        <v>43906</v>
      </c>
      <c r="E676" s="27" t="str">
        <f>ListForDummies!F676</f>
        <v>JP</v>
      </c>
      <c r="F676" s="27">
        <f>IF(ListForDummies!$G676="Interest rate",1,0)</f>
        <v>0</v>
      </c>
      <c r="G676" s="27">
        <f>IF(ListForDummies!$G676="Reserve policy",1,0)</f>
        <v>0</v>
      </c>
      <c r="H676" s="27">
        <f>IF(ISERROR(ListForDummies!$H676),0,IF(ListForDummies!$H676=1,1,0))</f>
        <v>0</v>
      </c>
      <c r="I676" s="27">
        <f>IF(ISERROR(ListForDummies!$I676),0,IF(ListForDummies!$I676=1,1,0))</f>
        <v>0</v>
      </c>
      <c r="J676" s="27">
        <f>IF(ListForDummies!$G676="Lending operations",IF(AND(H676=0,I676=0),1,0),0)</f>
        <v>0</v>
      </c>
      <c r="K676" s="27">
        <f>IF(ListForDummies!$J676=1,1,0)</f>
        <v>1</v>
      </c>
      <c r="L676" s="27">
        <f>IF(ListForDummies!$K676=1,1,0)</f>
        <v>0</v>
      </c>
      <c r="M676" s="27">
        <f>IF(ListForDummies!$G676="Foreign exchange",1,0)</f>
        <v>0</v>
      </c>
      <c r="N676" s="27">
        <f>IF(ListForDummies!$G676="Other",1,0)</f>
        <v>0</v>
      </c>
      <c r="O676" s="27">
        <f>IF(ListForDummies!$V676=1,1,0)</f>
        <v>0</v>
      </c>
    </row>
    <row r="677" spans="1:15" x14ac:dyDescent="0.25">
      <c r="A677" s="27" t="str">
        <f>ListForDummies!A677</f>
        <v>JP-20200316-mon-3</v>
      </c>
      <c r="B677" s="27">
        <f>ListForDummies!B677</f>
        <v>1</v>
      </c>
      <c r="C677" s="27" t="e">
        <f>ListForDummies!C677</f>
        <v>#REF!</v>
      </c>
      <c r="D677" s="29">
        <f>ListForDummies!D677</f>
        <v>43906</v>
      </c>
      <c r="E677" s="27" t="str">
        <f>ListForDummies!F677</f>
        <v>JP</v>
      </c>
      <c r="F677" s="27">
        <f>IF(ListForDummies!$G677="Interest rate",1,0)</f>
        <v>1</v>
      </c>
      <c r="G677" s="27">
        <f>IF(ListForDummies!$G677="Reserve policy",1,0)</f>
        <v>0</v>
      </c>
      <c r="H677" s="27">
        <f>IF(ISERROR(ListForDummies!$H677),0,IF(ListForDummies!$H677=1,1,0))</f>
        <v>0</v>
      </c>
      <c r="I677" s="27">
        <f>IF(ISERROR(ListForDummies!$I677),0,IF(ListForDummies!$I677=1,1,0))</f>
        <v>0</v>
      </c>
      <c r="J677" s="27">
        <f>IF(ListForDummies!$G677="Lending operations",IF(AND(H677=0,I677=0),1,0),0)</f>
        <v>0</v>
      </c>
      <c r="K677" s="27">
        <f>IF(ListForDummies!$J677=1,1,0)</f>
        <v>0</v>
      </c>
      <c r="L677" s="27">
        <f>IF(ListForDummies!$K677=1,1,0)</f>
        <v>0</v>
      </c>
      <c r="M677" s="27">
        <f>IF(ListForDummies!$G677="Foreign exchange",1,0)</f>
        <v>0</v>
      </c>
      <c r="N677" s="27">
        <f>IF(ListForDummies!$G677="Other",1,0)</f>
        <v>0</v>
      </c>
      <c r="O677" s="27">
        <f>IF(ListForDummies!$V677=1,1,0)</f>
        <v>0</v>
      </c>
    </row>
    <row r="678" spans="1:15" x14ac:dyDescent="0.25">
      <c r="A678" s="27" t="str">
        <f>ListForDummies!A678</f>
        <v>JP-20200316-mon-4</v>
      </c>
      <c r="B678" s="27">
        <f>ListForDummies!B678</f>
        <v>1</v>
      </c>
      <c r="C678" s="27" t="e">
        <f>ListForDummies!C678</f>
        <v>#REF!</v>
      </c>
      <c r="D678" s="29">
        <f>ListForDummies!D678</f>
        <v>43906</v>
      </c>
      <c r="E678" s="27" t="str">
        <f>ListForDummies!F678</f>
        <v>JP</v>
      </c>
      <c r="F678" s="27">
        <f>IF(ListForDummies!$G678="Interest rate",1,0)</f>
        <v>0</v>
      </c>
      <c r="G678" s="27">
        <f>IF(ListForDummies!$G678="Reserve policy",1,0)</f>
        <v>0</v>
      </c>
      <c r="H678" s="27">
        <f>IF(ISERROR(ListForDummies!$H678),0,IF(ListForDummies!$H678=1,1,0))</f>
        <v>0</v>
      </c>
      <c r="I678" s="27">
        <f>IF(ISERROR(ListForDummies!$I678),0,IF(ListForDummies!$I678=1,1,0))</f>
        <v>0</v>
      </c>
      <c r="J678" s="27">
        <f>IF(ListForDummies!$G678="Lending operations",IF(AND(H678=0,I678=0),1,0),0)</f>
        <v>0</v>
      </c>
      <c r="K678" s="27">
        <f>IF(ListForDummies!$J678=1,1,0)</f>
        <v>1</v>
      </c>
      <c r="L678" s="27">
        <f>IF(ListForDummies!$K678=1,1,0)</f>
        <v>0</v>
      </c>
      <c r="M678" s="27">
        <f>IF(ListForDummies!$G678="Foreign exchange",1,0)</f>
        <v>0</v>
      </c>
      <c r="N678" s="27">
        <f>IF(ListForDummies!$G678="Other",1,0)</f>
        <v>0</v>
      </c>
      <c r="O678" s="27">
        <f>IF(ListForDummies!$V678=1,1,0)</f>
        <v>0</v>
      </c>
    </row>
    <row r="679" spans="1:15" x14ac:dyDescent="0.25">
      <c r="A679" s="27" t="str">
        <f>ListForDummies!A679</f>
        <v>JP-20200315-mon-1</v>
      </c>
      <c r="B679" s="27">
        <f>ListForDummies!B679</f>
        <v>2</v>
      </c>
      <c r="C679" s="27" t="e">
        <f>ListForDummies!C679</f>
        <v>#REF!</v>
      </c>
      <c r="D679" s="29">
        <f>ListForDummies!D679</f>
        <v>43910</v>
      </c>
      <c r="E679" s="27" t="str">
        <f>ListForDummies!F679</f>
        <v>JP</v>
      </c>
      <c r="F679" s="27">
        <f>IF(ListForDummies!$G679="Interest rate",1,0)</f>
        <v>0</v>
      </c>
      <c r="G679" s="27">
        <f>IF(ListForDummies!$G679="Reserve policy",1,0)</f>
        <v>0</v>
      </c>
      <c r="H679" s="27">
        <f>IF(ISERROR(ListForDummies!$H679),0,IF(ListForDummies!$H679=1,1,0))</f>
        <v>0</v>
      </c>
      <c r="I679" s="27">
        <f>IF(ISERROR(ListForDummies!$I679),0,IF(ListForDummies!$I679=1,1,0))</f>
        <v>0</v>
      </c>
      <c r="J679" s="27">
        <f>IF(ListForDummies!$G679="Lending operations",IF(AND(H679=0,I679=0),1,0),0)</f>
        <v>0</v>
      </c>
      <c r="K679" s="27">
        <f>IF(ListForDummies!$J679=1,1,0)</f>
        <v>0</v>
      </c>
      <c r="L679" s="27">
        <f>IF(ListForDummies!$K679=1,1,0)</f>
        <v>0</v>
      </c>
      <c r="M679" s="27">
        <f>IF(ListForDummies!$G679="Foreign exchange",1,0)</f>
        <v>1</v>
      </c>
      <c r="N679" s="27">
        <f>IF(ListForDummies!$G679="Other",1,0)</f>
        <v>0</v>
      </c>
      <c r="O679" s="27">
        <f>IF(ListForDummies!$V679=1,1,0)</f>
        <v>0</v>
      </c>
    </row>
    <row r="680" spans="1:15" x14ac:dyDescent="0.25">
      <c r="A680" s="27" t="str">
        <f>ListForDummies!A680</f>
        <v>JP-20200313-mon-3</v>
      </c>
      <c r="B680" s="27">
        <f>ListForDummies!B680</f>
        <v>2</v>
      </c>
      <c r="C680" s="27" t="e">
        <f>ListForDummies!C680</f>
        <v>#REF!</v>
      </c>
      <c r="D680" s="29">
        <f>ListForDummies!D680</f>
        <v>43914</v>
      </c>
      <c r="E680" s="27" t="str">
        <f>ListForDummies!F680</f>
        <v>JP</v>
      </c>
      <c r="F680" s="27">
        <f>IF(ListForDummies!$G680="Interest rate",1,0)</f>
        <v>0</v>
      </c>
      <c r="G680" s="27">
        <f>IF(ListForDummies!$G680="Reserve policy",1,0)</f>
        <v>0</v>
      </c>
      <c r="H680" s="27">
        <f>IF(ISERROR(ListForDummies!$H680),0,IF(ListForDummies!$H680=1,1,0))</f>
        <v>0</v>
      </c>
      <c r="I680" s="27">
        <f>IF(ISERROR(ListForDummies!$I680),0,IF(ListForDummies!$I680=1,1,0))</f>
        <v>0</v>
      </c>
      <c r="J680" s="27">
        <f>IF(ListForDummies!$G680="Lending operations",IF(AND(H680=0,I680=0),1,0),0)</f>
        <v>1</v>
      </c>
      <c r="K680" s="27">
        <f>IF(ListForDummies!$J680=1,1,0)</f>
        <v>0</v>
      </c>
      <c r="L680" s="27">
        <f>IF(ListForDummies!$K680=1,1,0)</f>
        <v>0</v>
      </c>
      <c r="M680" s="27">
        <f>IF(ListForDummies!$G680="Foreign exchange",1,0)</f>
        <v>0</v>
      </c>
      <c r="N680" s="27">
        <f>IF(ListForDummies!$G680="Other",1,0)</f>
        <v>0</v>
      </c>
      <c r="O680" s="27">
        <f>IF(ListForDummies!$V680=1,1,0)</f>
        <v>0</v>
      </c>
    </row>
    <row r="681" spans="1:15" x14ac:dyDescent="0.25">
      <c r="A681" s="27" t="str">
        <f>ListForDummies!A681</f>
        <v>JP-20200331-mon-1</v>
      </c>
      <c r="B681" s="27">
        <f>ListForDummies!B681</f>
        <v>1</v>
      </c>
      <c r="C681" s="27" t="e">
        <f>ListForDummies!C681</f>
        <v>#REF!</v>
      </c>
      <c r="D681" s="29">
        <f>ListForDummies!D681</f>
        <v>43921</v>
      </c>
      <c r="E681" s="27" t="str">
        <f>ListForDummies!F681</f>
        <v>JP</v>
      </c>
      <c r="F681" s="27">
        <f>IF(ListForDummies!$G681="Interest rate",1,0)</f>
        <v>0</v>
      </c>
      <c r="G681" s="27">
        <f>IF(ListForDummies!$G681="Reserve policy",1,0)</f>
        <v>0</v>
      </c>
      <c r="H681" s="27">
        <f>IF(ISERROR(ListForDummies!$H681),0,IF(ListForDummies!$H681=1,1,0))</f>
        <v>0</v>
      </c>
      <c r="I681" s="27">
        <f>IF(ISERROR(ListForDummies!$I681),0,IF(ListForDummies!$I681=1,1,0))</f>
        <v>0</v>
      </c>
      <c r="J681" s="27">
        <f>IF(ListForDummies!$G681="Lending operations",IF(AND(H681=0,I681=0),1,0),0)</f>
        <v>0</v>
      </c>
      <c r="K681" s="27">
        <f>IF(ListForDummies!$J681=1,1,0)</f>
        <v>0</v>
      </c>
      <c r="L681" s="27">
        <f>IF(ListForDummies!$K681=1,1,0)</f>
        <v>0</v>
      </c>
      <c r="M681" s="27">
        <f>IF(ListForDummies!$G681="Foreign exchange",1,0)</f>
        <v>1</v>
      </c>
      <c r="N681" s="27">
        <f>IF(ListForDummies!$G681="Other",1,0)</f>
        <v>0</v>
      </c>
      <c r="O681" s="27">
        <f>IF(ListForDummies!$V681=1,1,0)</f>
        <v>0</v>
      </c>
    </row>
    <row r="682" spans="1:15" x14ac:dyDescent="0.25">
      <c r="A682" s="27" t="str">
        <f>ListForDummies!A682</f>
        <v>JP-20200313-mon-2</v>
      </c>
      <c r="B682" s="27">
        <f>ListForDummies!B682</f>
        <v>3</v>
      </c>
      <c r="C682" s="27" t="e">
        <f>ListForDummies!C682</f>
        <v>#REF!</v>
      </c>
      <c r="D682" s="29">
        <f>ListForDummies!D682</f>
        <v>43948</v>
      </c>
      <c r="E682" s="27" t="str">
        <f>ListForDummies!F682</f>
        <v>JP</v>
      </c>
      <c r="F682" s="27">
        <f>IF(ListForDummies!$G682="Interest rate",1,0)</f>
        <v>0</v>
      </c>
      <c r="G682" s="27">
        <f>IF(ListForDummies!$G682="Reserve policy",1,0)</f>
        <v>0</v>
      </c>
      <c r="H682" s="27">
        <f>IF(ISERROR(ListForDummies!$H682),0,IF(ListForDummies!$H682=1,1,0))</f>
        <v>0</v>
      </c>
      <c r="I682" s="27">
        <f>IF(ISERROR(ListForDummies!$I682),0,IF(ListForDummies!$I682=1,1,0))</f>
        <v>0</v>
      </c>
      <c r="J682" s="27">
        <f>IF(ListForDummies!$G682="Lending operations",IF(AND(H682=0,I682=0),1,0),0)</f>
        <v>0</v>
      </c>
      <c r="K682" s="27">
        <f>IF(ListForDummies!$J682=1,1,0)</f>
        <v>0</v>
      </c>
      <c r="L682" s="27">
        <f>IF(ListForDummies!$K682=1,1,0)</f>
        <v>1</v>
      </c>
      <c r="M682" s="27">
        <f>IF(ListForDummies!$G682="Foreign exchange",1,0)</f>
        <v>0</v>
      </c>
      <c r="N682" s="27">
        <f>IF(ListForDummies!$G682="Other",1,0)</f>
        <v>0</v>
      </c>
      <c r="O682" s="27">
        <f>IF(ListForDummies!$V682=1,1,0)</f>
        <v>0</v>
      </c>
    </row>
    <row r="683" spans="1:15" x14ac:dyDescent="0.25">
      <c r="A683" s="27" t="str">
        <f>ListForDummies!A683</f>
        <v>JP-20200313-mon-3</v>
      </c>
      <c r="B683" s="27">
        <f>ListForDummies!B683</f>
        <v>3</v>
      </c>
      <c r="C683" s="27" t="e">
        <f>ListForDummies!C683</f>
        <v>#REF!</v>
      </c>
      <c r="D683" s="29">
        <f>ListForDummies!D683</f>
        <v>43948</v>
      </c>
      <c r="E683" s="27" t="str">
        <f>ListForDummies!F683</f>
        <v>JP</v>
      </c>
      <c r="F683" s="27">
        <f>IF(ListForDummies!$G683="Interest rate",1,0)</f>
        <v>0</v>
      </c>
      <c r="G683" s="27">
        <f>IF(ListForDummies!$G683="Reserve policy",1,0)</f>
        <v>0</v>
      </c>
      <c r="H683" s="27">
        <f>IF(ISERROR(ListForDummies!$H683),0,IF(ListForDummies!$H683=1,1,0))</f>
        <v>0</v>
      </c>
      <c r="I683" s="27">
        <f>IF(ISERROR(ListForDummies!$I683),0,IF(ListForDummies!$I683=1,1,0))</f>
        <v>0</v>
      </c>
      <c r="J683" s="27">
        <f>IF(ListForDummies!$G683="Lending operations",IF(AND(H683=0,I683=0),1,0),0)</f>
        <v>1</v>
      </c>
      <c r="K683" s="27">
        <f>IF(ListForDummies!$J683=1,1,0)</f>
        <v>0</v>
      </c>
      <c r="L683" s="27">
        <f>IF(ListForDummies!$K683=1,1,0)</f>
        <v>0</v>
      </c>
      <c r="M683" s="27">
        <f>IF(ListForDummies!$G683="Foreign exchange",1,0)</f>
        <v>0</v>
      </c>
      <c r="N683" s="27">
        <f>IF(ListForDummies!$G683="Other",1,0)</f>
        <v>0</v>
      </c>
      <c r="O683" s="27">
        <f>IF(ListForDummies!$V683=1,1,0)</f>
        <v>0</v>
      </c>
    </row>
    <row r="684" spans="1:15" x14ac:dyDescent="0.25">
      <c r="A684" s="27" t="e">
        <f>ListForDummies!A684</f>
        <v>#REF!</v>
      </c>
      <c r="B684" s="27" t="e">
        <f>ListForDummies!B684</f>
        <v>#REF!</v>
      </c>
      <c r="C684" s="27" t="e">
        <f>ListForDummies!C684</f>
        <v>#REF!</v>
      </c>
      <c r="D684" s="29" t="e">
        <f>ListForDummies!D684</f>
        <v>#REF!</v>
      </c>
      <c r="E684" s="27" t="e">
        <f>ListForDummies!F684</f>
        <v>#REF!</v>
      </c>
      <c r="F684" s="27" t="e">
        <f>IF(ListForDummies!$G684="Interest rate",1,0)</f>
        <v>#REF!</v>
      </c>
      <c r="G684" s="27" t="e">
        <f>IF(ListForDummies!$G684="Reserve policy",1,0)</f>
        <v>#REF!</v>
      </c>
      <c r="H684" s="27">
        <f>IF(ISERROR(ListForDummies!$H684),0,IF(ListForDummies!$H684=1,1,0))</f>
        <v>0</v>
      </c>
      <c r="I684" s="27">
        <f>IF(ISERROR(ListForDummies!$I684),0,IF(ListForDummies!$I684=1,1,0))</f>
        <v>0</v>
      </c>
      <c r="J684" s="27" t="e">
        <f>IF(ListForDummies!$G684="Lending operations",IF(AND(H684=0,I684=0),1,0),0)</f>
        <v>#REF!</v>
      </c>
      <c r="K684" s="27">
        <f>IF(ListForDummies!$J684=1,1,0)</f>
        <v>0</v>
      </c>
      <c r="L684" s="27">
        <f>IF(ListForDummies!$K684=1,1,0)</f>
        <v>0</v>
      </c>
      <c r="M684" s="27" t="e">
        <f>IF(ListForDummies!$G684="Foreign exchange",1,0)</f>
        <v>#REF!</v>
      </c>
      <c r="N684" s="27" t="e">
        <f>IF(ListForDummies!$G684="Other",1,0)</f>
        <v>#REF!</v>
      </c>
      <c r="O684" s="27" t="e">
        <f>IF(ListForDummies!$V684=1,1,0)</f>
        <v>#REF!</v>
      </c>
    </row>
    <row r="685" spans="1:15" x14ac:dyDescent="0.25">
      <c r="A685" s="27" t="str">
        <f>ListForDummies!A685</f>
        <v>JP-20200316-mon-1</v>
      </c>
      <c r="B685" s="27">
        <f>ListForDummies!B685</f>
        <v>2</v>
      </c>
      <c r="C685" s="27" t="e">
        <f>ListForDummies!C685</f>
        <v>#REF!</v>
      </c>
      <c r="D685" s="29">
        <f>ListForDummies!D685</f>
        <v>43948</v>
      </c>
      <c r="E685" s="27" t="str">
        <f>ListForDummies!F685</f>
        <v>JP</v>
      </c>
      <c r="F685" s="27">
        <f>IF(ListForDummies!$G685="Interest rate",1,0)</f>
        <v>0</v>
      </c>
      <c r="G685" s="27">
        <f>IF(ListForDummies!$G685="Reserve policy",1,0)</f>
        <v>0</v>
      </c>
      <c r="H685" s="27">
        <f>IF(ISERROR(ListForDummies!$H685),0,IF(ListForDummies!$H685=1,1,0))</f>
        <v>1</v>
      </c>
      <c r="I685" s="27">
        <f>IF(ISERROR(ListForDummies!$I685),0,IF(ListForDummies!$I685=1,1,0))</f>
        <v>0</v>
      </c>
      <c r="J685" s="27">
        <f>IF(ListForDummies!$G685="Lending operations",IF(AND(H685=0,I685=0),1,0),0)</f>
        <v>0</v>
      </c>
      <c r="K685" s="27">
        <f>IF(ListForDummies!$J685=1,1,0)</f>
        <v>0</v>
      </c>
      <c r="L685" s="27">
        <f>IF(ListForDummies!$K685=1,1,0)</f>
        <v>0</v>
      </c>
      <c r="M685" s="27">
        <f>IF(ListForDummies!$G685="Foreign exchange",1,0)</f>
        <v>0</v>
      </c>
      <c r="N685" s="27">
        <f>IF(ListForDummies!$G685="Other",1,0)</f>
        <v>0</v>
      </c>
      <c r="O685" s="27">
        <f>IF(ListForDummies!$V685=1,1,0)</f>
        <v>0</v>
      </c>
    </row>
    <row r="686" spans="1:15" x14ac:dyDescent="0.25">
      <c r="A686" s="27" t="str">
        <f>ListForDummies!A686</f>
        <v>JP-20200316-mon-2</v>
      </c>
      <c r="B686" s="27">
        <f>ListForDummies!B686</f>
        <v>2</v>
      </c>
      <c r="C686" s="27" t="e">
        <f>ListForDummies!C686</f>
        <v>#REF!</v>
      </c>
      <c r="D686" s="29">
        <f>ListForDummies!D686</f>
        <v>43948</v>
      </c>
      <c r="E686" s="27" t="str">
        <f>ListForDummies!F686</f>
        <v>JP</v>
      </c>
      <c r="F686" s="27">
        <f>IF(ListForDummies!$G686="Interest rate",1,0)</f>
        <v>0</v>
      </c>
      <c r="G686" s="27">
        <f>IF(ListForDummies!$G686="Reserve policy",1,0)</f>
        <v>0</v>
      </c>
      <c r="H686" s="27">
        <f>IF(ISERROR(ListForDummies!$H686),0,IF(ListForDummies!$H686=1,1,0))</f>
        <v>0</v>
      </c>
      <c r="I686" s="27">
        <f>IF(ISERROR(ListForDummies!$I686),0,IF(ListForDummies!$I686=1,1,0))</f>
        <v>0</v>
      </c>
      <c r="J686" s="27">
        <f>IF(ListForDummies!$G686="Lending operations",IF(AND(H686=0,I686=0),1,0),0)</f>
        <v>0</v>
      </c>
      <c r="K686" s="27">
        <f>IF(ListForDummies!$J686=1,1,0)</f>
        <v>1</v>
      </c>
      <c r="L686" s="27">
        <f>IF(ListForDummies!$K686=1,1,0)</f>
        <v>0</v>
      </c>
      <c r="M686" s="27">
        <f>IF(ListForDummies!$G686="Foreign exchange",1,0)</f>
        <v>0</v>
      </c>
      <c r="N686" s="27">
        <f>IF(ListForDummies!$G686="Other",1,0)</f>
        <v>0</v>
      </c>
      <c r="O686" s="27">
        <f>IF(ListForDummies!$V686=1,1,0)</f>
        <v>0</v>
      </c>
    </row>
    <row r="687" spans="1:15" x14ac:dyDescent="0.25">
      <c r="A687" s="27" t="str">
        <f>ListForDummies!A687</f>
        <v>JP-20200427-mon-1</v>
      </c>
      <c r="B687" s="27">
        <f>ListForDummies!B687</f>
        <v>1</v>
      </c>
      <c r="C687" s="27" t="e">
        <f>ListForDummies!C687</f>
        <v>#REF!</v>
      </c>
      <c r="D687" s="29">
        <f>ListForDummies!D687</f>
        <v>43948</v>
      </c>
      <c r="E687" s="27" t="str">
        <f>ListForDummies!F687</f>
        <v>JP</v>
      </c>
      <c r="F687" s="27">
        <f>IF(ListForDummies!$G687="Interest rate",1,0)</f>
        <v>0</v>
      </c>
      <c r="G687" s="27">
        <f>IF(ListForDummies!$G687="Reserve policy",1,0)</f>
        <v>0</v>
      </c>
      <c r="H687" s="27">
        <f>IF(ISERROR(ListForDummies!$H687),0,IF(ListForDummies!$H687=1,1,0))</f>
        <v>1</v>
      </c>
      <c r="I687" s="27">
        <f>IF(ISERROR(ListForDummies!$I687),0,IF(ListForDummies!$I687=1,1,0))</f>
        <v>0</v>
      </c>
      <c r="J687" s="27">
        <f>IF(ListForDummies!$G687="Lending operations",IF(AND(H687=0,I687=0),1,0),0)</f>
        <v>0</v>
      </c>
      <c r="K687" s="27">
        <f>IF(ListForDummies!$J687=1,1,0)</f>
        <v>0</v>
      </c>
      <c r="L687" s="27">
        <f>IF(ListForDummies!$K687=1,1,0)</f>
        <v>0</v>
      </c>
      <c r="M687" s="27">
        <f>IF(ListForDummies!$G687="Foreign exchange",1,0)</f>
        <v>0</v>
      </c>
      <c r="N687" s="27">
        <f>IF(ListForDummies!$G687="Other",1,0)</f>
        <v>0</v>
      </c>
      <c r="O687" s="27">
        <f>IF(ListForDummies!$V687=1,1,0)</f>
        <v>0</v>
      </c>
    </row>
    <row r="688" spans="1:15" x14ac:dyDescent="0.25">
      <c r="A688" s="27" t="str">
        <f>ListForDummies!A688</f>
        <v>JP-20200316-mon-3</v>
      </c>
      <c r="B688" s="27">
        <f>ListForDummies!B688</f>
        <v>2</v>
      </c>
      <c r="C688" s="27" t="e">
        <f>ListForDummies!C688</f>
        <v>#REF!</v>
      </c>
      <c r="D688" s="29">
        <f>ListForDummies!D688</f>
        <v>43948</v>
      </c>
      <c r="E688" s="27" t="str">
        <f>ListForDummies!F688</f>
        <v>JP</v>
      </c>
      <c r="F688" s="27">
        <f>IF(ListForDummies!$G688="Interest rate",1,0)</f>
        <v>1</v>
      </c>
      <c r="G688" s="27">
        <f>IF(ListForDummies!$G688="Reserve policy",1,0)</f>
        <v>0</v>
      </c>
      <c r="H688" s="27">
        <f>IF(ISERROR(ListForDummies!$H688),0,IF(ListForDummies!$H688=1,1,0))</f>
        <v>0</v>
      </c>
      <c r="I688" s="27">
        <f>IF(ISERROR(ListForDummies!$I688),0,IF(ListForDummies!$I688=1,1,0))</f>
        <v>0</v>
      </c>
      <c r="J688" s="27">
        <f>IF(ListForDummies!$G688="Lending operations",IF(AND(H688=0,I688=0),1,0),0)</f>
        <v>0</v>
      </c>
      <c r="K688" s="27">
        <f>IF(ListForDummies!$J688=1,1,0)</f>
        <v>0</v>
      </c>
      <c r="L688" s="27">
        <f>IF(ListForDummies!$K688=1,1,0)</f>
        <v>0</v>
      </c>
      <c r="M688" s="27">
        <f>IF(ListForDummies!$G688="Foreign exchange",1,0)</f>
        <v>0</v>
      </c>
      <c r="N688" s="27">
        <f>IF(ListForDummies!$G688="Other",1,0)</f>
        <v>0</v>
      </c>
      <c r="O688" s="27">
        <f>IF(ListForDummies!$V688=1,1,0)</f>
        <v>0</v>
      </c>
    </row>
    <row r="689" spans="1:15" x14ac:dyDescent="0.25">
      <c r="A689" s="27" t="str">
        <f>ListForDummies!A689</f>
        <v>JP-20200316-mon-1</v>
      </c>
      <c r="B689" s="27">
        <f>ListForDummies!B689</f>
        <v>3</v>
      </c>
      <c r="C689" s="27" t="e">
        <f>ListForDummies!C689</f>
        <v>#REF!</v>
      </c>
      <c r="D689" s="29">
        <f>ListForDummies!D689</f>
        <v>43952</v>
      </c>
      <c r="E689" s="27" t="str">
        <f>ListForDummies!F689</f>
        <v>JP</v>
      </c>
      <c r="F689" s="27">
        <f>IF(ListForDummies!$G689="Interest rate",1,0)</f>
        <v>0</v>
      </c>
      <c r="G689" s="27">
        <f>IF(ListForDummies!$G689="Reserve policy",1,0)</f>
        <v>0</v>
      </c>
      <c r="H689" s="27">
        <f>IF(ISERROR(ListForDummies!$H689),0,IF(ListForDummies!$H689=1,1,0))</f>
        <v>1</v>
      </c>
      <c r="I689" s="27">
        <f>IF(ISERROR(ListForDummies!$I689),0,IF(ListForDummies!$I689=1,1,0))</f>
        <v>0</v>
      </c>
      <c r="J689" s="27">
        <f>IF(ListForDummies!$G689="Lending operations",IF(AND(H689=0,I689=0),1,0),0)</f>
        <v>0</v>
      </c>
      <c r="K689" s="27">
        <f>IF(ListForDummies!$J689=1,1,0)</f>
        <v>0</v>
      </c>
      <c r="L689" s="27">
        <f>IF(ListForDummies!$K689=1,1,0)</f>
        <v>0</v>
      </c>
      <c r="M689" s="27">
        <f>IF(ListForDummies!$G689="Foreign exchange",1,0)</f>
        <v>0</v>
      </c>
      <c r="N689" s="27">
        <f>IF(ListForDummies!$G689="Other",1,0)</f>
        <v>0</v>
      </c>
      <c r="O689" s="27">
        <f>IF(ListForDummies!$V689=1,1,0)</f>
        <v>0</v>
      </c>
    </row>
    <row r="690" spans="1:15" x14ac:dyDescent="0.25">
      <c r="A690" s="27" t="str">
        <f>ListForDummies!A690</f>
        <v>JP-20200316-mon-1</v>
      </c>
      <c r="B690" s="27">
        <f>ListForDummies!B690</f>
        <v>4</v>
      </c>
      <c r="C690" s="27" t="e">
        <f>ListForDummies!C690</f>
        <v>#REF!</v>
      </c>
      <c r="D690" s="29">
        <f>ListForDummies!D690</f>
        <v>43973</v>
      </c>
      <c r="E690" s="27" t="str">
        <f>ListForDummies!F690</f>
        <v>JP</v>
      </c>
      <c r="F690" s="27">
        <f>IF(ListForDummies!$G690="Interest rate",1,0)</f>
        <v>0</v>
      </c>
      <c r="G690" s="27">
        <f>IF(ListForDummies!$G690="Reserve policy",1,0)</f>
        <v>0</v>
      </c>
      <c r="H690" s="27">
        <f>IF(ISERROR(ListForDummies!$H690),0,IF(ListForDummies!$H690=1,1,0))</f>
        <v>1</v>
      </c>
      <c r="I690" s="27">
        <f>IF(ISERROR(ListForDummies!$I690),0,IF(ListForDummies!$I690=1,1,0))</f>
        <v>0</v>
      </c>
      <c r="J690" s="27">
        <f>IF(ListForDummies!$G690="Lending operations",IF(AND(H690=0,I690=0),1,0),0)</f>
        <v>0</v>
      </c>
      <c r="K690" s="27">
        <f>IF(ListForDummies!$J690=1,1,0)</f>
        <v>0</v>
      </c>
      <c r="L690" s="27">
        <f>IF(ListForDummies!$K690=1,1,0)</f>
        <v>0</v>
      </c>
      <c r="M690" s="27">
        <f>IF(ListForDummies!$G690="Foreign exchange",1,0)</f>
        <v>0</v>
      </c>
      <c r="N690" s="27">
        <f>IF(ListForDummies!$G690="Other",1,0)</f>
        <v>0</v>
      </c>
      <c r="O690" s="27">
        <f>IF(ListForDummies!$V690=1,1,0)</f>
        <v>0</v>
      </c>
    </row>
    <row r="691" spans="1:15" x14ac:dyDescent="0.25">
      <c r="A691" s="27" t="e">
        <f>ListForDummies!A691</f>
        <v>#REF!</v>
      </c>
      <c r="B691" s="27" t="e">
        <f>ListForDummies!B691</f>
        <v>#REF!</v>
      </c>
      <c r="C691" s="27" t="e">
        <f>ListForDummies!C691</f>
        <v>#REF!</v>
      </c>
      <c r="D691" s="29" t="e">
        <f>ListForDummies!D691</f>
        <v>#REF!</v>
      </c>
      <c r="E691" s="27" t="e">
        <f>ListForDummies!F691</f>
        <v>#REF!</v>
      </c>
      <c r="F691" s="27" t="e">
        <f>IF(ListForDummies!$G691="Interest rate",1,0)</f>
        <v>#REF!</v>
      </c>
      <c r="G691" s="27" t="e">
        <f>IF(ListForDummies!$G691="Reserve policy",1,0)</f>
        <v>#REF!</v>
      </c>
      <c r="H691" s="27">
        <f>IF(ISERROR(ListForDummies!$H691),0,IF(ListForDummies!$H691=1,1,0))</f>
        <v>0</v>
      </c>
      <c r="I691" s="27">
        <f>IF(ISERROR(ListForDummies!$I691),0,IF(ListForDummies!$I691=1,1,0))</f>
        <v>0</v>
      </c>
      <c r="J691" s="27" t="e">
        <f>IF(ListForDummies!$G691="Lending operations",IF(AND(H691=0,I691=0),1,0),0)</f>
        <v>#REF!</v>
      </c>
      <c r="K691" s="27">
        <f>IF(ListForDummies!$J691=1,1,0)</f>
        <v>0</v>
      </c>
      <c r="L691" s="27">
        <f>IF(ListForDummies!$K691=1,1,0)</f>
        <v>0</v>
      </c>
      <c r="M691" s="27" t="e">
        <f>IF(ListForDummies!$G691="Foreign exchange",1,0)</f>
        <v>#REF!</v>
      </c>
      <c r="N691" s="27" t="e">
        <f>IF(ListForDummies!$G691="Other",1,0)</f>
        <v>#REF!</v>
      </c>
      <c r="O691" s="27" t="e">
        <f>IF(ListForDummies!$V691=1,1,0)</f>
        <v>#REF!</v>
      </c>
    </row>
    <row r="692" spans="1:15" x14ac:dyDescent="0.25">
      <c r="A692" s="27" t="str">
        <f>ListForDummies!A692</f>
        <v>JP-20200316-mon-2</v>
      </c>
      <c r="B692" s="27">
        <f>ListForDummies!B692</f>
        <v>3</v>
      </c>
      <c r="C692" s="27" t="e">
        <f>ListForDummies!C692</f>
        <v>#REF!</v>
      </c>
      <c r="D692" s="29">
        <f>ListForDummies!D692</f>
        <v>43973</v>
      </c>
      <c r="E692" s="27" t="str">
        <f>ListForDummies!F692</f>
        <v>JP</v>
      </c>
      <c r="F692" s="27">
        <f>IF(ListForDummies!$G692="Interest rate",1,0)</f>
        <v>0</v>
      </c>
      <c r="G692" s="27">
        <f>IF(ListForDummies!$G692="Reserve policy",1,0)</f>
        <v>0</v>
      </c>
      <c r="H692" s="27">
        <f>IF(ISERROR(ListForDummies!$H692),0,IF(ListForDummies!$H692=1,1,0))</f>
        <v>0</v>
      </c>
      <c r="I692" s="27">
        <f>IF(ISERROR(ListForDummies!$I692),0,IF(ListForDummies!$I692=1,1,0))</f>
        <v>0</v>
      </c>
      <c r="J692" s="27">
        <f>IF(ListForDummies!$G692="Lending operations",IF(AND(H692=0,I692=0),1,0),0)</f>
        <v>0</v>
      </c>
      <c r="K692" s="27">
        <f>IF(ListForDummies!$J692=1,1,0)</f>
        <v>1</v>
      </c>
      <c r="L692" s="27">
        <f>IF(ListForDummies!$K692=1,1,0)</f>
        <v>0</v>
      </c>
      <c r="M692" s="27">
        <f>IF(ListForDummies!$G692="Foreign exchange",1,0)</f>
        <v>0</v>
      </c>
      <c r="N692" s="27">
        <f>IF(ListForDummies!$G692="Other",1,0)</f>
        <v>0</v>
      </c>
      <c r="O692" s="27">
        <f>IF(ListForDummies!$V692=1,1,0)</f>
        <v>0</v>
      </c>
    </row>
    <row r="693" spans="1:15" x14ac:dyDescent="0.25">
      <c r="A693" s="27" t="str">
        <f>ListForDummies!A693</f>
        <v>JP-20200427-mon-1</v>
      </c>
      <c r="B693" s="27">
        <f>ListForDummies!B693</f>
        <v>2</v>
      </c>
      <c r="C693" s="27" t="e">
        <f>ListForDummies!C693</f>
        <v>#REF!</v>
      </c>
      <c r="D693" s="29">
        <f>ListForDummies!D693</f>
        <v>43973</v>
      </c>
      <c r="E693" s="27" t="str">
        <f>ListForDummies!F693</f>
        <v>JP</v>
      </c>
      <c r="F693" s="27">
        <f>IF(ListForDummies!$G693="Interest rate",1,0)</f>
        <v>0</v>
      </c>
      <c r="G693" s="27">
        <f>IF(ListForDummies!$G693="Reserve policy",1,0)</f>
        <v>0</v>
      </c>
      <c r="H693" s="27">
        <f>IF(ISERROR(ListForDummies!$H693),0,IF(ListForDummies!$H693=1,1,0))</f>
        <v>1</v>
      </c>
      <c r="I693" s="27">
        <f>IF(ISERROR(ListForDummies!$I693),0,IF(ListForDummies!$I693=1,1,0))</f>
        <v>0</v>
      </c>
      <c r="J693" s="27">
        <f>IF(ListForDummies!$G693="Lending operations",IF(AND(H693=0,I693=0),1,0),0)</f>
        <v>0</v>
      </c>
      <c r="K693" s="27">
        <f>IF(ListForDummies!$J693=1,1,0)</f>
        <v>0</v>
      </c>
      <c r="L693" s="27">
        <f>IF(ListForDummies!$K693=1,1,0)</f>
        <v>0</v>
      </c>
      <c r="M693" s="27">
        <f>IF(ListForDummies!$G693="Foreign exchange",1,0)</f>
        <v>0</v>
      </c>
      <c r="N693" s="27">
        <f>IF(ListForDummies!$G693="Other",1,0)</f>
        <v>0</v>
      </c>
      <c r="O693" s="27">
        <f>IF(ListForDummies!$V693=1,1,0)</f>
        <v>0</v>
      </c>
    </row>
    <row r="694" spans="1:15" x14ac:dyDescent="0.25">
      <c r="A694" s="27" t="str">
        <f>ListForDummies!A694</f>
        <v>JP-20200316-mon-3</v>
      </c>
      <c r="B694" s="27">
        <f>ListForDummies!B694</f>
        <v>3</v>
      </c>
      <c r="C694" s="27" t="e">
        <f>ListForDummies!C694</f>
        <v>#REF!</v>
      </c>
      <c r="D694" s="29">
        <f>ListForDummies!D694</f>
        <v>43973</v>
      </c>
      <c r="E694" s="27" t="str">
        <f>ListForDummies!F694</f>
        <v>JP</v>
      </c>
      <c r="F694" s="27">
        <f>IF(ListForDummies!$G694="Interest rate",1,0)</f>
        <v>1</v>
      </c>
      <c r="G694" s="27">
        <f>IF(ListForDummies!$G694="Reserve policy",1,0)</f>
        <v>0</v>
      </c>
      <c r="H694" s="27">
        <f>IF(ISERROR(ListForDummies!$H694),0,IF(ListForDummies!$H694=1,1,0))</f>
        <v>0</v>
      </c>
      <c r="I694" s="27">
        <f>IF(ISERROR(ListForDummies!$I694),0,IF(ListForDummies!$I694=1,1,0))</f>
        <v>0</v>
      </c>
      <c r="J694" s="27">
        <f>IF(ListForDummies!$G694="Lending operations",IF(AND(H694=0,I694=0),1,0),0)</f>
        <v>0</v>
      </c>
      <c r="K694" s="27">
        <f>IF(ListForDummies!$J694=1,1,0)</f>
        <v>0</v>
      </c>
      <c r="L694" s="27">
        <f>IF(ListForDummies!$K694=1,1,0)</f>
        <v>0</v>
      </c>
      <c r="M694" s="27">
        <f>IF(ListForDummies!$G694="Foreign exchange",1,0)</f>
        <v>0</v>
      </c>
      <c r="N694" s="27">
        <f>IF(ListForDummies!$G694="Other",1,0)</f>
        <v>0</v>
      </c>
      <c r="O694" s="27">
        <f>IF(ListForDummies!$V694=1,1,0)</f>
        <v>0</v>
      </c>
    </row>
    <row r="695" spans="1:15" x14ac:dyDescent="0.25">
      <c r="A695" s="27" t="str">
        <f>ListForDummies!A695</f>
        <v>JP-20200316-mon-1</v>
      </c>
      <c r="B695" s="27">
        <f>ListForDummies!B695</f>
        <v>5</v>
      </c>
      <c r="C695" s="27" t="e">
        <f>ListForDummies!C695</f>
        <v>#REF!</v>
      </c>
      <c r="D695" s="29">
        <f>ListForDummies!D695</f>
        <v>43998</v>
      </c>
      <c r="E695" s="27" t="str">
        <f>ListForDummies!F695</f>
        <v>JP</v>
      </c>
      <c r="F695" s="27">
        <f>IF(ListForDummies!$G695="Interest rate",1,0)</f>
        <v>0</v>
      </c>
      <c r="G695" s="27">
        <f>IF(ListForDummies!$G695="Reserve policy",1,0)</f>
        <v>0</v>
      </c>
      <c r="H695" s="27">
        <f>IF(ISERROR(ListForDummies!$H695),0,IF(ListForDummies!$H695=1,1,0))</f>
        <v>1</v>
      </c>
      <c r="I695" s="27">
        <f>IF(ISERROR(ListForDummies!$I695),0,IF(ListForDummies!$I695=1,1,0))</f>
        <v>0</v>
      </c>
      <c r="J695" s="27">
        <f>IF(ListForDummies!$G695="Lending operations",IF(AND(H695=0,I695=0),1,0),0)</f>
        <v>0</v>
      </c>
      <c r="K695" s="27">
        <f>IF(ListForDummies!$J695=1,1,0)</f>
        <v>0</v>
      </c>
      <c r="L695" s="27">
        <f>IF(ListForDummies!$K695=1,1,0)</f>
        <v>0</v>
      </c>
      <c r="M695" s="27">
        <f>IF(ListForDummies!$G695="Foreign exchange",1,0)</f>
        <v>0</v>
      </c>
      <c r="N695" s="27">
        <f>IF(ListForDummies!$G695="Other",1,0)</f>
        <v>0</v>
      </c>
      <c r="O695" s="27">
        <f>IF(ListForDummies!$V695=1,1,0)</f>
        <v>0</v>
      </c>
    </row>
    <row r="696" spans="1:15" x14ac:dyDescent="0.25">
      <c r="A696" s="27" t="str">
        <f>ListForDummies!A696</f>
        <v>JP-20200316-mon-3</v>
      </c>
      <c r="B696" s="27">
        <f>ListForDummies!B696</f>
        <v>4</v>
      </c>
      <c r="C696" s="27" t="e">
        <f>ListForDummies!C696</f>
        <v>#REF!</v>
      </c>
      <c r="D696" s="29">
        <f>ListForDummies!D696</f>
        <v>43998</v>
      </c>
      <c r="E696" s="27" t="str">
        <f>ListForDummies!F696</f>
        <v>JP</v>
      </c>
      <c r="F696" s="27">
        <f>IF(ListForDummies!$G696="Interest rate",1,0)</f>
        <v>1</v>
      </c>
      <c r="G696" s="27">
        <f>IF(ListForDummies!$G696="Reserve policy",1,0)</f>
        <v>0</v>
      </c>
      <c r="H696" s="27">
        <f>IF(ISERROR(ListForDummies!$H696),0,IF(ListForDummies!$H696=1,1,0))</f>
        <v>0</v>
      </c>
      <c r="I696" s="27">
        <f>IF(ISERROR(ListForDummies!$I696),0,IF(ListForDummies!$I696=1,1,0))</f>
        <v>0</v>
      </c>
      <c r="J696" s="27">
        <f>IF(ListForDummies!$G696="Lending operations",IF(AND(H696=0,I696=0),1,0),0)</f>
        <v>0</v>
      </c>
      <c r="K696" s="27">
        <f>IF(ListForDummies!$J696=1,1,0)</f>
        <v>0</v>
      </c>
      <c r="L696" s="27">
        <f>IF(ListForDummies!$K696=1,1,0)</f>
        <v>0</v>
      </c>
      <c r="M696" s="27">
        <f>IF(ListForDummies!$G696="Foreign exchange",1,0)</f>
        <v>0</v>
      </c>
      <c r="N696" s="27">
        <f>IF(ListForDummies!$G696="Other",1,0)</f>
        <v>0</v>
      </c>
      <c r="O696" s="27">
        <f>IF(ListForDummies!$V696=1,1,0)</f>
        <v>0</v>
      </c>
    </row>
    <row r="697" spans="1:15" x14ac:dyDescent="0.25">
      <c r="A697" s="27" t="str">
        <f>ListForDummies!A697</f>
        <v>JP-20200315-mon-1</v>
      </c>
      <c r="B697" s="27">
        <f>ListForDummies!B697</f>
        <v>3</v>
      </c>
      <c r="C697" s="27" t="e">
        <f>ListForDummies!C697</f>
        <v>#REF!</v>
      </c>
      <c r="D697" s="29">
        <f>ListForDummies!D697</f>
        <v>44001</v>
      </c>
      <c r="E697" s="27" t="str">
        <f>ListForDummies!F697</f>
        <v>JP</v>
      </c>
      <c r="F697" s="27">
        <f>IF(ListForDummies!$G697="Interest rate",1,0)</f>
        <v>0</v>
      </c>
      <c r="G697" s="27">
        <f>IF(ListForDummies!$G697="Reserve policy",1,0)</f>
        <v>0</v>
      </c>
      <c r="H697" s="27">
        <f>IF(ISERROR(ListForDummies!$H697),0,IF(ListForDummies!$H697=1,1,0))</f>
        <v>0</v>
      </c>
      <c r="I697" s="27">
        <f>IF(ISERROR(ListForDummies!$I697),0,IF(ListForDummies!$I697=1,1,0))</f>
        <v>0</v>
      </c>
      <c r="J697" s="27">
        <f>IF(ListForDummies!$G697="Lending operations",IF(AND(H697=0,I697=0),1,0),0)</f>
        <v>0</v>
      </c>
      <c r="K697" s="27">
        <f>IF(ListForDummies!$J697=1,1,0)</f>
        <v>0</v>
      </c>
      <c r="L697" s="27">
        <f>IF(ListForDummies!$K697=1,1,0)</f>
        <v>0</v>
      </c>
      <c r="M697" s="27">
        <f>IF(ListForDummies!$G697="Foreign exchange",1,0)</f>
        <v>1</v>
      </c>
      <c r="N697" s="27">
        <f>IF(ListForDummies!$G697="Other",1,0)</f>
        <v>0</v>
      </c>
      <c r="O697" s="27">
        <f>IF(ListForDummies!$V697=1,1,0)</f>
        <v>1</v>
      </c>
    </row>
    <row r="698" spans="1:15" x14ac:dyDescent="0.25">
      <c r="A698" s="27" t="str">
        <f>ListForDummies!A698</f>
        <v>JP-20200316-mon-3</v>
      </c>
      <c r="B698" s="27">
        <f>ListForDummies!B698</f>
        <v>5</v>
      </c>
      <c r="C698" s="27" t="e">
        <f>ListForDummies!C698</f>
        <v>#REF!</v>
      </c>
      <c r="D698" s="29">
        <f>ListForDummies!D698</f>
        <v>44027</v>
      </c>
      <c r="E698" s="27" t="str">
        <f>ListForDummies!F698</f>
        <v>JP</v>
      </c>
      <c r="F698" s="27">
        <f>IF(ListForDummies!$G698="Interest rate",1,0)</f>
        <v>1</v>
      </c>
      <c r="G698" s="27">
        <f>IF(ListForDummies!$G698="Reserve policy",1,0)</f>
        <v>0</v>
      </c>
      <c r="H698" s="27">
        <f>IF(ISERROR(ListForDummies!$H698),0,IF(ListForDummies!$H698=1,1,0))</f>
        <v>0</v>
      </c>
      <c r="I698" s="27">
        <f>IF(ISERROR(ListForDummies!$I698),0,IF(ListForDummies!$I698=1,1,0))</f>
        <v>0</v>
      </c>
      <c r="J698" s="27">
        <f>IF(ListForDummies!$G698="Lending operations",IF(AND(H698=0,I698=0),1,0),0)</f>
        <v>0</v>
      </c>
      <c r="K698" s="27">
        <f>IF(ListForDummies!$J698=1,1,0)</f>
        <v>0</v>
      </c>
      <c r="L698" s="27">
        <f>IF(ListForDummies!$K698=1,1,0)</f>
        <v>0</v>
      </c>
      <c r="M698" s="27">
        <f>IF(ListForDummies!$G698="Foreign exchange",1,0)</f>
        <v>0</v>
      </c>
      <c r="N698" s="27">
        <f>IF(ListForDummies!$G698="Other",1,0)</f>
        <v>0</v>
      </c>
      <c r="O698" s="27">
        <f>IF(ListForDummies!$V698=1,1,0)</f>
        <v>0</v>
      </c>
    </row>
    <row r="699" spans="1:15" x14ac:dyDescent="0.25">
      <c r="A699" s="27" t="str">
        <f>ListForDummies!A699</f>
        <v>JP-20200315-mon-1</v>
      </c>
      <c r="B699" s="27">
        <f>ListForDummies!B699</f>
        <v>4</v>
      </c>
      <c r="C699" s="27" t="e">
        <f>ListForDummies!C699</f>
        <v>#REF!</v>
      </c>
      <c r="D699" s="29">
        <f>ListForDummies!D699</f>
        <v>44063</v>
      </c>
      <c r="E699" s="27" t="str">
        <f>ListForDummies!F699</f>
        <v>JP</v>
      </c>
      <c r="F699" s="27">
        <f>IF(ListForDummies!$G699="Interest rate",1,0)</f>
        <v>0</v>
      </c>
      <c r="G699" s="27">
        <f>IF(ListForDummies!$G699="Reserve policy",1,0)</f>
        <v>0</v>
      </c>
      <c r="H699" s="27">
        <f>IF(ISERROR(ListForDummies!$H699),0,IF(ListForDummies!$H699=1,1,0))</f>
        <v>0</v>
      </c>
      <c r="I699" s="27">
        <f>IF(ISERROR(ListForDummies!$I699),0,IF(ListForDummies!$I699=1,1,0))</f>
        <v>0</v>
      </c>
      <c r="J699" s="27">
        <f>IF(ListForDummies!$G699="Lending operations",IF(AND(H699=0,I699=0),1,0),0)</f>
        <v>0</v>
      </c>
      <c r="K699" s="27">
        <f>IF(ListForDummies!$J699=1,1,0)</f>
        <v>0</v>
      </c>
      <c r="L699" s="27">
        <f>IF(ListForDummies!$K699=1,1,0)</f>
        <v>0</v>
      </c>
      <c r="M699" s="27">
        <f>IF(ListForDummies!$G699="Foreign exchange",1,0)</f>
        <v>1</v>
      </c>
      <c r="N699" s="27">
        <f>IF(ListForDummies!$G699="Other",1,0)</f>
        <v>0</v>
      </c>
      <c r="O699" s="27">
        <f>IF(ListForDummies!$V699=1,1,0)</f>
        <v>1</v>
      </c>
    </row>
    <row r="700" spans="1:15" x14ac:dyDescent="0.25">
      <c r="A700" s="27" t="str">
        <f>ListForDummies!A700</f>
        <v>JP-20200316-mon-3</v>
      </c>
      <c r="B700" s="27">
        <f>ListForDummies!B700</f>
        <v>6</v>
      </c>
      <c r="C700" s="27" t="e">
        <f>ListForDummies!C700</f>
        <v>#REF!</v>
      </c>
      <c r="D700" s="29">
        <f>ListForDummies!D700</f>
        <v>44091</v>
      </c>
      <c r="E700" s="27" t="str">
        <f>ListForDummies!F700</f>
        <v>JP</v>
      </c>
      <c r="F700" s="27">
        <f>IF(ListForDummies!$G700="Interest rate",1,0)</f>
        <v>1</v>
      </c>
      <c r="G700" s="27">
        <f>IF(ListForDummies!$G700="Reserve policy",1,0)</f>
        <v>0</v>
      </c>
      <c r="H700" s="27">
        <f>IF(ISERROR(ListForDummies!$H700),0,IF(ListForDummies!$H700=1,1,0))</f>
        <v>0</v>
      </c>
      <c r="I700" s="27">
        <f>IF(ISERROR(ListForDummies!$I700),0,IF(ListForDummies!$I700=1,1,0))</f>
        <v>0</v>
      </c>
      <c r="J700" s="27">
        <f>IF(ListForDummies!$G700="Lending operations",IF(AND(H700=0,I700=0),1,0),0)</f>
        <v>0</v>
      </c>
      <c r="K700" s="27">
        <f>IF(ListForDummies!$J700=1,1,0)</f>
        <v>0</v>
      </c>
      <c r="L700" s="27">
        <f>IF(ListForDummies!$K700=1,1,0)</f>
        <v>0</v>
      </c>
      <c r="M700" s="27">
        <f>IF(ListForDummies!$G700="Foreign exchange",1,0)</f>
        <v>0</v>
      </c>
      <c r="N700" s="27">
        <f>IF(ListForDummies!$G700="Other",1,0)</f>
        <v>0</v>
      </c>
      <c r="O700" s="27">
        <f>IF(ListForDummies!$V700=1,1,0)</f>
        <v>0</v>
      </c>
    </row>
    <row r="701" spans="1:15" x14ac:dyDescent="0.25">
      <c r="A701" s="27" t="str">
        <f>ListForDummies!A701</f>
        <v>JP-20200316-mon-3</v>
      </c>
      <c r="B701" s="27">
        <f>ListForDummies!B701</f>
        <v>7</v>
      </c>
      <c r="C701" s="27" t="e">
        <f>ListForDummies!C701</f>
        <v>#REF!</v>
      </c>
      <c r="D701" s="29">
        <f>ListForDummies!D701</f>
        <v>44133</v>
      </c>
      <c r="E701" s="27" t="str">
        <f>ListForDummies!F701</f>
        <v>JP</v>
      </c>
      <c r="F701" s="27">
        <f>IF(ListForDummies!$G701="Interest rate",1,0)</f>
        <v>1</v>
      </c>
      <c r="G701" s="27">
        <f>IF(ListForDummies!$G701="Reserve policy",1,0)</f>
        <v>0</v>
      </c>
      <c r="H701" s="27">
        <f>IF(ISERROR(ListForDummies!$H701),0,IF(ListForDummies!$H701=1,1,0))</f>
        <v>0</v>
      </c>
      <c r="I701" s="27">
        <f>IF(ISERROR(ListForDummies!$I701),0,IF(ListForDummies!$I701=1,1,0))</f>
        <v>0</v>
      </c>
      <c r="J701" s="27">
        <f>IF(ListForDummies!$G701="Lending operations",IF(AND(H701=0,I701=0),1,0),0)</f>
        <v>0</v>
      </c>
      <c r="K701" s="27">
        <f>IF(ListForDummies!$J701=1,1,0)</f>
        <v>0</v>
      </c>
      <c r="L701" s="27">
        <f>IF(ListForDummies!$K701=1,1,0)</f>
        <v>0</v>
      </c>
      <c r="M701" s="27">
        <f>IF(ListForDummies!$G701="Foreign exchange",1,0)</f>
        <v>0</v>
      </c>
      <c r="N701" s="27">
        <f>IF(ListForDummies!$G701="Other",1,0)</f>
        <v>0</v>
      </c>
      <c r="O701" s="27">
        <f>IF(ListForDummies!$V701=1,1,0)</f>
        <v>0</v>
      </c>
    </row>
    <row r="702" spans="1:15" x14ac:dyDescent="0.25">
      <c r="A702" s="27" t="str">
        <f>ListForDummies!A702</f>
        <v>JP-20200316-mon-2</v>
      </c>
      <c r="B702" s="27">
        <f>ListForDummies!B702</f>
        <v>4</v>
      </c>
      <c r="C702" s="27" t="e">
        <f>ListForDummies!C702</f>
        <v>#REF!</v>
      </c>
      <c r="D702" s="29">
        <f>ListForDummies!D702</f>
        <v>44183</v>
      </c>
      <c r="E702" s="27" t="str">
        <f>ListForDummies!F702</f>
        <v>JP</v>
      </c>
      <c r="F702" s="27">
        <f>IF(ListForDummies!$G702="Interest rate",1,0)</f>
        <v>0</v>
      </c>
      <c r="G702" s="27">
        <f>IF(ListForDummies!$G702="Reserve policy",1,0)</f>
        <v>0</v>
      </c>
      <c r="H702" s="27">
        <f>IF(ISERROR(ListForDummies!$H702),0,IF(ListForDummies!$H702=1,1,0))</f>
        <v>0</v>
      </c>
      <c r="I702" s="27">
        <f>IF(ISERROR(ListForDummies!$I702),0,IF(ListForDummies!$I702=1,1,0))</f>
        <v>0</v>
      </c>
      <c r="J702" s="27">
        <f>IF(ListForDummies!$G702="Lending operations",IF(AND(H702=0,I702=0),1,0),0)</f>
        <v>0</v>
      </c>
      <c r="K702" s="27">
        <f>IF(ListForDummies!$J702=1,1,0)</f>
        <v>1</v>
      </c>
      <c r="L702" s="27">
        <f>IF(ListForDummies!$K702=1,1,0)</f>
        <v>0</v>
      </c>
      <c r="M702" s="27">
        <f>IF(ListForDummies!$G702="Foreign exchange",1,0)</f>
        <v>0</v>
      </c>
      <c r="N702" s="27">
        <f>IF(ListForDummies!$G702="Other",1,0)</f>
        <v>0</v>
      </c>
      <c r="O702" s="27">
        <f>IF(ListForDummies!$V702=1,1,0)</f>
        <v>0</v>
      </c>
    </row>
    <row r="703" spans="1:15" x14ac:dyDescent="0.25">
      <c r="A703" s="27" t="str">
        <f>ListForDummies!A703</f>
        <v>JP-20200316-mon-3</v>
      </c>
      <c r="B703" s="27">
        <f>ListForDummies!B703</f>
        <v>8</v>
      </c>
      <c r="C703" s="27" t="e">
        <f>ListForDummies!C703</f>
        <v>#REF!</v>
      </c>
      <c r="D703" s="29">
        <f>ListForDummies!D703</f>
        <v>44183</v>
      </c>
      <c r="E703" s="27" t="str">
        <f>ListForDummies!F703</f>
        <v>JP</v>
      </c>
      <c r="F703" s="27">
        <f>IF(ListForDummies!$G703="Interest rate",1,0)</f>
        <v>1</v>
      </c>
      <c r="G703" s="27">
        <f>IF(ListForDummies!$G703="Reserve policy",1,0)</f>
        <v>0</v>
      </c>
      <c r="H703" s="27">
        <f>IF(ISERROR(ListForDummies!$H703),0,IF(ListForDummies!$H703=1,1,0))</f>
        <v>0</v>
      </c>
      <c r="I703" s="27">
        <f>IF(ISERROR(ListForDummies!$I703),0,IF(ListForDummies!$I703=1,1,0))</f>
        <v>0</v>
      </c>
      <c r="J703" s="27">
        <f>IF(ListForDummies!$G703="Lending operations",IF(AND(H703=0,I703=0),1,0),0)</f>
        <v>0</v>
      </c>
      <c r="K703" s="27">
        <f>IF(ListForDummies!$J703=1,1,0)</f>
        <v>0</v>
      </c>
      <c r="L703" s="27">
        <f>IF(ListForDummies!$K703=1,1,0)</f>
        <v>0</v>
      </c>
      <c r="M703" s="27">
        <f>IF(ListForDummies!$G703="Foreign exchange",1,0)</f>
        <v>0</v>
      </c>
      <c r="N703" s="27">
        <f>IF(ListForDummies!$G703="Other",1,0)</f>
        <v>0</v>
      </c>
      <c r="O703" s="27">
        <f>IF(ListForDummies!$V703=1,1,0)</f>
        <v>0</v>
      </c>
    </row>
    <row r="704" spans="1:15" x14ac:dyDescent="0.25">
      <c r="A704" s="27" t="str">
        <f>ListForDummies!A704</f>
        <v>JP-20200316-mon-1</v>
      </c>
      <c r="B704" s="27">
        <f>ListForDummies!B704</f>
        <v>6</v>
      </c>
      <c r="C704" s="27" t="e">
        <f>ListForDummies!C704</f>
        <v>#REF!</v>
      </c>
      <c r="D704" s="29">
        <f>ListForDummies!D704</f>
        <v>44183</v>
      </c>
      <c r="E704" s="27" t="str">
        <f>ListForDummies!F704</f>
        <v>JP</v>
      </c>
      <c r="F704" s="27">
        <f>IF(ListForDummies!$G704="Interest rate",1,0)</f>
        <v>0</v>
      </c>
      <c r="G704" s="27">
        <f>IF(ListForDummies!$G704="Reserve policy",1,0)</f>
        <v>0</v>
      </c>
      <c r="H704" s="27">
        <f>IF(ISERROR(ListForDummies!$H704),0,IF(ListForDummies!$H704=1,1,0))</f>
        <v>1</v>
      </c>
      <c r="I704" s="27">
        <f>IF(ISERROR(ListForDummies!$I704),0,IF(ListForDummies!$I704=1,1,0))</f>
        <v>0</v>
      </c>
      <c r="J704" s="27">
        <f>IF(ListForDummies!$G704="Lending operations",IF(AND(H704=0,I704=0),1,0),0)</f>
        <v>0</v>
      </c>
      <c r="K704" s="27">
        <f>IF(ListForDummies!$J704=1,1,0)</f>
        <v>0</v>
      </c>
      <c r="L704" s="27">
        <f>IF(ListForDummies!$K704=1,1,0)</f>
        <v>0</v>
      </c>
      <c r="M704" s="27">
        <f>IF(ListForDummies!$G704="Foreign exchange",1,0)</f>
        <v>0</v>
      </c>
      <c r="N704" s="27">
        <f>IF(ListForDummies!$G704="Other",1,0)</f>
        <v>0</v>
      </c>
      <c r="O704" s="27">
        <f>IF(ListForDummies!$V704=1,1,0)</f>
        <v>0</v>
      </c>
    </row>
    <row r="705" spans="1:15" x14ac:dyDescent="0.25">
      <c r="A705" s="27" t="str">
        <f>ListForDummies!A705</f>
        <v>JP-20200316-mon-3</v>
      </c>
      <c r="B705" s="27">
        <f>ListForDummies!B705</f>
        <v>9</v>
      </c>
      <c r="C705" s="27" t="e">
        <f>ListForDummies!C705</f>
        <v>#REF!</v>
      </c>
      <c r="D705" s="29">
        <f>ListForDummies!D705</f>
        <v>44217</v>
      </c>
      <c r="E705" s="27" t="str">
        <f>ListForDummies!F705</f>
        <v>JP</v>
      </c>
      <c r="F705" s="27">
        <f>IF(ListForDummies!$G705="Interest rate",1,0)</f>
        <v>1</v>
      </c>
      <c r="G705" s="27">
        <f>IF(ListForDummies!$G705="Reserve policy",1,0)</f>
        <v>0</v>
      </c>
      <c r="H705" s="27">
        <f>IF(ISERROR(ListForDummies!$H705),0,IF(ListForDummies!$H705=1,1,0))</f>
        <v>0</v>
      </c>
      <c r="I705" s="27">
        <f>IF(ISERROR(ListForDummies!$I705),0,IF(ListForDummies!$I705=1,1,0))</f>
        <v>0</v>
      </c>
      <c r="J705" s="27">
        <f>IF(ListForDummies!$G705="Lending operations",IF(AND(H705=0,I705=0),1,0),0)</f>
        <v>0</v>
      </c>
      <c r="K705" s="27">
        <f>IF(ListForDummies!$J705=1,1,0)</f>
        <v>0</v>
      </c>
      <c r="L705" s="27">
        <f>IF(ListForDummies!$K705=1,1,0)</f>
        <v>0</v>
      </c>
      <c r="M705" s="27">
        <f>IF(ListForDummies!$G705="Foreign exchange",1,0)</f>
        <v>0</v>
      </c>
      <c r="N705" s="27">
        <f>IF(ListForDummies!$G705="Other",1,0)</f>
        <v>0</v>
      </c>
      <c r="O705" s="27">
        <f>IF(ListForDummies!$V705=1,1,0)</f>
        <v>0</v>
      </c>
    </row>
    <row r="706" spans="1:15" x14ac:dyDescent="0.25">
      <c r="A706" s="27" t="str">
        <f>ListForDummies!A706</f>
        <v>JP-20200316-mon-3</v>
      </c>
      <c r="B706" s="27">
        <f>ListForDummies!B706</f>
        <v>10</v>
      </c>
      <c r="C706" s="27" t="e">
        <f>ListForDummies!C706</f>
        <v>#REF!</v>
      </c>
      <c r="D706" s="29">
        <f>ListForDummies!D706</f>
        <v>44274</v>
      </c>
      <c r="E706" s="27" t="str">
        <f>ListForDummies!F706</f>
        <v>JP</v>
      </c>
      <c r="F706" s="27">
        <f>IF(ListForDummies!$G706="Interest rate",1,0)</f>
        <v>1</v>
      </c>
      <c r="G706" s="27">
        <f>IF(ListForDummies!$G706="Reserve policy",1,0)</f>
        <v>0</v>
      </c>
      <c r="H706" s="27">
        <f>IF(ISERROR(ListForDummies!$H706),0,IF(ListForDummies!$H706=1,1,0))</f>
        <v>0</v>
      </c>
      <c r="I706" s="27">
        <f>IF(ISERROR(ListForDummies!$I706),0,IF(ListForDummies!$I706=1,1,0))</f>
        <v>0</v>
      </c>
      <c r="J706" s="27">
        <f>IF(ListForDummies!$G706="Lending operations",IF(AND(H706=0,I706=0),1,0),0)</f>
        <v>0</v>
      </c>
      <c r="K706" s="27">
        <f>IF(ListForDummies!$J706=1,1,0)</f>
        <v>0</v>
      </c>
      <c r="L706" s="27">
        <f>IF(ListForDummies!$K706=1,1,0)</f>
        <v>0</v>
      </c>
      <c r="M706" s="27">
        <f>IF(ListForDummies!$G706="Foreign exchange",1,0)</f>
        <v>0</v>
      </c>
      <c r="N706" s="27">
        <f>IF(ListForDummies!$G706="Other",1,0)</f>
        <v>0</v>
      </c>
      <c r="O706" s="27">
        <f>IF(ListForDummies!$V706=1,1,0)</f>
        <v>0</v>
      </c>
    </row>
    <row r="707" spans="1:15" x14ac:dyDescent="0.25">
      <c r="A707" s="27" t="str">
        <f>ListForDummies!A707</f>
        <v>JP-20200316-mon-4</v>
      </c>
      <c r="B707" s="27">
        <f>ListForDummies!B707</f>
        <v>2</v>
      </c>
      <c r="C707" s="27" t="e">
        <f>ListForDummies!C707</f>
        <v>#REF!</v>
      </c>
      <c r="D707" s="29">
        <f>ListForDummies!D707</f>
        <v>44274</v>
      </c>
      <c r="E707" s="27" t="str">
        <f>ListForDummies!F707</f>
        <v>JP</v>
      </c>
      <c r="F707" s="27">
        <f>IF(ListForDummies!$G707="Interest rate",1,0)</f>
        <v>0</v>
      </c>
      <c r="G707" s="27">
        <f>IF(ListForDummies!$G707="Reserve policy",1,0)</f>
        <v>0</v>
      </c>
      <c r="H707" s="27">
        <f>IF(ISERROR(ListForDummies!$H707),0,IF(ListForDummies!$H707=1,1,0))</f>
        <v>0</v>
      </c>
      <c r="I707" s="27">
        <f>IF(ISERROR(ListForDummies!$I707),0,IF(ListForDummies!$I707=1,1,0))</f>
        <v>0</v>
      </c>
      <c r="J707" s="27">
        <f>IF(ListForDummies!$G707="Lending operations",IF(AND(H707=0,I707=0),1,0),0)</f>
        <v>0</v>
      </c>
      <c r="K707" s="27">
        <f>IF(ListForDummies!$J707=1,1,0)</f>
        <v>1</v>
      </c>
      <c r="L707" s="27">
        <f>IF(ListForDummies!$K707=1,1,0)</f>
        <v>0</v>
      </c>
      <c r="M707" s="27">
        <f>IF(ListForDummies!$G707="Foreign exchange",1,0)</f>
        <v>0</v>
      </c>
      <c r="N707" s="27">
        <f>IF(ListForDummies!$G707="Other",1,0)</f>
        <v>0</v>
      </c>
      <c r="O707" s="27">
        <f>IF(ListForDummies!$V707=1,1,0)</f>
        <v>0</v>
      </c>
    </row>
    <row r="708" spans="1:15" x14ac:dyDescent="0.25">
      <c r="A708" s="27" t="str">
        <f>ListForDummies!A708</f>
        <v>JP-20210319-mon-1</v>
      </c>
      <c r="B708" s="27">
        <f>ListForDummies!B708</f>
        <v>1</v>
      </c>
      <c r="C708" s="27" t="e">
        <f>ListForDummies!C708</f>
        <v>#REF!</v>
      </c>
      <c r="D708" s="29">
        <f>ListForDummies!D708</f>
        <v>44274</v>
      </c>
      <c r="E708" s="27" t="str">
        <f>ListForDummies!F708</f>
        <v>JP</v>
      </c>
      <c r="F708" s="27">
        <f>IF(ListForDummies!$G708="Interest rate",1,0)</f>
        <v>0</v>
      </c>
      <c r="G708" s="27">
        <f>IF(ListForDummies!$G708="Reserve policy",1,0)</f>
        <v>1</v>
      </c>
      <c r="H708" s="27">
        <f>IF(ISERROR(ListForDummies!$H708),0,IF(ListForDummies!$H708=1,1,0))</f>
        <v>0</v>
      </c>
      <c r="I708" s="27">
        <f>IF(ISERROR(ListForDummies!$I708),0,IF(ListForDummies!$I708=1,1,0))</f>
        <v>0</v>
      </c>
      <c r="J708" s="27">
        <f>IF(ListForDummies!$G708="Lending operations",IF(AND(H708=0,I708=0),1,0),0)</f>
        <v>0</v>
      </c>
      <c r="K708" s="27">
        <f>IF(ListForDummies!$J708=1,1,0)</f>
        <v>0</v>
      </c>
      <c r="L708" s="27">
        <f>IF(ListForDummies!$K708=1,1,0)</f>
        <v>0</v>
      </c>
      <c r="M708" s="27">
        <f>IF(ListForDummies!$G708="Foreign exchange",1,0)</f>
        <v>0</v>
      </c>
      <c r="N708" s="27">
        <f>IF(ListForDummies!$G708="Other",1,0)</f>
        <v>0</v>
      </c>
      <c r="O708" s="27">
        <f>IF(ListForDummies!$V708=1,1,0)</f>
        <v>0</v>
      </c>
    </row>
    <row r="709" spans="1:15" x14ac:dyDescent="0.25">
      <c r="A709" s="27" t="str">
        <f>ListForDummies!A709</f>
        <v>JP-20200313-mon-2</v>
      </c>
      <c r="B709" s="27">
        <f>ListForDummies!B709</f>
        <v>4</v>
      </c>
      <c r="C709" s="27" t="e">
        <f>ListForDummies!C709</f>
        <v>#REF!</v>
      </c>
      <c r="D709" s="29">
        <f>ListForDummies!D709</f>
        <v>44274</v>
      </c>
      <c r="E709" s="27" t="str">
        <f>ListForDummies!F709</f>
        <v>JP</v>
      </c>
      <c r="F709" s="27">
        <f>IF(ListForDummies!$G709="Interest rate",1,0)</f>
        <v>0</v>
      </c>
      <c r="G709" s="27">
        <f>IF(ListForDummies!$G709="Reserve policy",1,0)</f>
        <v>0</v>
      </c>
      <c r="H709" s="27">
        <f>IF(ISERROR(ListForDummies!$H709),0,IF(ListForDummies!$H709=1,1,0))</f>
        <v>0</v>
      </c>
      <c r="I709" s="27">
        <f>IF(ISERROR(ListForDummies!$I709),0,IF(ListForDummies!$I709=1,1,0))</f>
        <v>0</v>
      </c>
      <c r="J709" s="27">
        <f>IF(ListForDummies!$G709="Lending operations",IF(AND(H709=0,I709=0),1,0),0)</f>
        <v>0</v>
      </c>
      <c r="K709" s="27">
        <f>IF(ListForDummies!$J709=1,1,0)</f>
        <v>0</v>
      </c>
      <c r="L709" s="27">
        <f>IF(ListForDummies!$K709=1,1,0)</f>
        <v>1</v>
      </c>
      <c r="M709" s="27">
        <f>IF(ListForDummies!$G709="Foreign exchange",1,0)</f>
        <v>0</v>
      </c>
      <c r="N709" s="27">
        <f>IF(ListForDummies!$G709="Other",1,0)</f>
        <v>0</v>
      </c>
      <c r="O709" s="27">
        <f>IF(ListForDummies!$V709=1,1,0)</f>
        <v>0</v>
      </c>
    </row>
    <row r="710" spans="1:15" x14ac:dyDescent="0.25">
      <c r="A710" s="27" t="str">
        <f>ListForDummies!A710</f>
        <v>JP-20200315-mon-1</v>
      </c>
      <c r="B710" s="27">
        <f>ListForDummies!B710</f>
        <v>5</v>
      </c>
      <c r="C710" s="27" t="e">
        <f>ListForDummies!C710</f>
        <v>#REF!</v>
      </c>
      <c r="D710" s="29">
        <f>ListForDummies!D710</f>
        <v>44309</v>
      </c>
      <c r="E710" s="27" t="str">
        <f>ListForDummies!F710</f>
        <v>JP</v>
      </c>
      <c r="F710" s="27">
        <f>IF(ListForDummies!$G710="Interest rate",1,0)</f>
        <v>0</v>
      </c>
      <c r="G710" s="27">
        <f>IF(ListForDummies!$G710="Reserve policy",1,0)</f>
        <v>0</v>
      </c>
      <c r="H710" s="27">
        <f>IF(ISERROR(ListForDummies!$H710),0,IF(ListForDummies!$H710=1,1,0))</f>
        <v>0</v>
      </c>
      <c r="I710" s="27">
        <f>IF(ISERROR(ListForDummies!$I710),0,IF(ListForDummies!$I710=1,1,0))</f>
        <v>0</v>
      </c>
      <c r="J710" s="27">
        <f>IF(ListForDummies!$G710="Lending operations",IF(AND(H710=0,I710=0),1,0),0)</f>
        <v>0</v>
      </c>
      <c r="K710" s="27">
        <f>IF(ListForDummies!$J710=1,1,0)</f>
        <v>0</v>
      </c>
      <c r="L710" s="27">
        <f>IF(ListForDummies!$K710=1,1,0)</f>
        <v>0</v>
      </c>
      <c r="M710" s="27">
        <f>IF(ListForDummies!$G710="Foreign exchange",1,0)</f>
        <v>1</v>
      </c>
      <c r="N710" s="27">
        <f>IF(ListForDummies!$G710="Other",1,0)</f>
        <v>0</v>
      </c>
      <c r="O710" s="27">
        <f>IF(ListForDummies!$V710=1,1,0)</f>
        <v>1</v>
      </c>
    </row>
    <row r="711" spans="1:15" x14ac:dyDescent="0.25">
      <c r="A711" s="27" t="str">
        <f>ListForDummies!A711</f>
        <v>JP-20200316-mon-3</v>
      </c>
      <c r="B711" s="27">
        <f>ListForDummies!B711</f>
        <v>11</v>
      </c>
      <c r="C711" s="27" t="e">
        <f>ListForDummies!C711</f>
        <v>#REF!</v>
      </c>
      <c r="D711" s="29">
        <f>ListForDummies!D711</f>
        <v>44313</v>
      </c>
      <c r="E711" s="27" t="str">
        <f>ListForDummies!F711</f>
        <v>JP</v>
      </c>
      <c r="F711" s="27">
        <f>IF(ListForDummies!$G711="Interest rate",1,0)</f>
        <v>1</v>
      </c>
      <c r="G711" s="27">
        <f>IF(ListForDummies!$G711="Reserve policy",1,0)</f>
        <v>0</v>
      </c>
      <c r="H711" s="27">
        <f>IF(ISERROR(ListForDummies!$H711),0,IF(ListForDummies!$H711=1,1,0))</f>
        <v>0</v>
      </c>
      <c r="I711" s="27">
        <f>IF(ISERROR(ListForDummies!$I711),0,IF(ListForDummies!$I711=1,1,0))</f>
        <v>0</v>
      </c>
      <c r="J711" s="27">
        <f>IF(ListForDummies!$G711="Lending operations",IF(AND(H711=0,I711=0),1,0),0)</f>
        <v>0</v>
      </c>
      <c r="K711" s="27">
        <f>IF(ListForDummies!$J711=1,1,0)</f>
        <v>0</v>
      </c>
      <c r="L711" s="27">
        <f>IF(ListForDummies!$K711=1,1,0)</f>
        <v>0</v>
      </c>
      <c r="M711" s="27">
        <f>IF(ListForDummies!$G711="Foreign exchange",1,0)</f>
        <v>0</v>
      </c>
      <c r="N711" s="27">
        <f>IF(ListForDummies!$G711="Other",1,0)</f>
        <v>0</v>
      </c>
      <c r="O711" s="27">
        <f>IF(ListForDummies!$V711=1,1,0)</f>
        <v>0</v>
      </c>
    </row>
    <row r="712" spans="1:15" x14ac:dyDescent="0.25">
      <c r="A712" s="27" t="str">
        <f>ListForDummies!A712</f>
        <v>JP-20200316-mon-3</v>
      </c>
      <c r="B712" s="27">
        <f>ListForDummies!B712</f>
        <v>12</v>
      </c>
      <c r="C712" s="27" t="e">
        <f>ListForDummies!C712</f>
        <v>#REF!</v>
      </c>
      <c r="D712" s="29">
        <f>ListForDummies!D712</f>
        <v>44365</v>
      </c>
      <c r="E712" s="27" t="str">
        <f>ListForDummies!F712</f>
        <v>JP</v>
      </c>
      <c r="F712" s="27">
        <f>IF(ListForDummies!$G712="Interest rate",1,0)</f>
        <v>1</v>
      </c>
      <c r="G712" s="27">
        <f>IF(ListForDummies!$G712="Reserve policy",1,0)</f>
        <v>0</v>
      </c>
      <c r="H712" s="27">
        <f>IF(ISERROR(ListForDummies!$H712),0,IF(ListForDummies!$H712=1,1,0))</f>
        <v>0</v>
      </c>
      <c r="I712" s="27">
        <f>IF(ISERROR(ListForDummies!$I712),0,IF(ListForDummies!$I712=1,1,0))</f>
        <v>0</v>
      </c>
      <c r="J712" s="27">
        <f>IF(ListForDummies!$G712="Lending operations",IF(AND(H712=0,I712=0),1,0),0)</f>
        <v>0</v>
      </c>
      <c r="K712" s="27">
        <f>IF(ListForDummies!$J712=1,1,0)</f>
        <v>0</v>
      </c>
      <c r="L712" s="27">
        <f>IF(ListForDummies!$K712=1,1,0)</f>
        <v>0</v>
      </c>
      <c r="M712" s="27">
        <f>IF(ListForDummies!$G712="Foreign exchange",1,0)</f>
        <v>0</v>
      </c>
      <c r="N712" s="27">
        <f>IF(ListForDummies!$G712="Other",1,0)</f>
        <v>0</v>
      </c>
      <c r="O712" s="27">
        <f>IF(ListForDummies!$V712=1,1,0)</f>
        <v>0</v>
      </c>
    </row>
    <row r="713" spans="1:15" x14ac:dyDescent="0.25">
      <c r="A713" s="27" t="str">
        <f>ListForDummies!A713</f>
        <v>JP-20200316-mon-1</v>
      </c>
      <c r="B713" s="27">
        <f>ListForDummies!B713</f>
        <v>7</v>
      </c>
      <c r="C713" s="27" t="e">
        <f>ListForDummies!C713</f>
        <v>#REF!</v>
      </c>
      <c r="D713" s="29">
        <f>ListForDummies!D713</f>
        <v>44365</v>
      </c>
      <c r="E713" s="27" t="str">
        <f>ListForDummies!F713</f>
        <v>JP</v>
      </c>
      <c r="F713" s="27">
        <f>IF(ListForDummies!$G713="Interest rate",1,0)</f>
        <v>0</v>
      </c>
      <c r="G713" s="27">
        <f>IF(ListForDummies!$G713="Reserve policy",1,0)</f>
        <v>0</v>
      </c>
      <c r="H713" s="27">
        <f>IF(ISERROR(ListForDummies!$H713),0,IF(ListForDummies!$H713=1,1,0))</f>
        <v>1</v>
      </c>
      <c r="I713" s="27">
        <f>IF(ISERROR(ListForDummies!$I713),0,IF(ListForDummies!$I713=1,1,0))</f>
        <v>0</v>
      </c>
      <c r="J713" s="27">
        <f>IF(ListForDummies!$G713="Lending operations",IF(AND(H713=0,I713=0),1,0),0)</f>
        <v>0</v>
      </c>
      <c r="K713" s="27">
        <f>IF(ListForDummies!$J713=1,1,0)</f>
        <v>0</v>
      </c>
      <c r="L713" s="27">
        <f>IF(ListForDummies!$K713=1,1,0)</f>
        <v>0</v>
      </c>
      <c r="M713" s="27">
        <f>IF(ListForDummies!$G713="Foreign exchange",1,0)</f>
        <v>0</v>
      </c>
      <c r="N713" s="27">
        <f>IF(ListForDummies!$G713="Other",1,0)</f>
        <v>0</v>
      </c>
      <c r="O713" s="27">
        <f>IF(ListForDummies!$V713=1,1,0)</f>
        <v>0</v>
      </c>
    </row>
    <row r="714" spans="1:15" x14ac:dyDescent="0.25">
      <c r="A714" s="27" t="str">
        <f>ListForDummies!A714</f>
        <v>JP-20200316-mon-2</v>
      </c>
      <c r="B714" s="27">
        <f>ListForDummies!B714</f>
        <v>5</v>
      </c>
      <c r="C714" s="27" t="e">
        <f>ListForDummies!C714</f>
        <v>#REF!</v>
      </c>
      <c r="D714" s="29">
        <f>ListForDummies!D714</f>
        <v>44365</v>
      </c>
      <c r="E714" s="27" t="str">
        <f>ListForDummies!F714</f>
        <v>JP</v>
      </c>
      <c r="F714" s="27">
        <f>IF(ListForDummies!$G714="Interest rate",1,0)</f>
        <v>0</v>
      </c>
      <c r="G714" s="27">
        <f>IF(ListForDummies!$G714="Reserve policy",1,0)</f>
        <v>0</v>
      </c>
      <c r="H714" s="27">
        <f>IF(ISERROR(ListForDummies!$H714),0,IF(ListForDummies!$H714=1,1,0))</f>
        <v>0</v>
      </c>
      <c r="I714" s="27">
        <f>IF(ISERROR(ListForDummies!$I714),0,IF(ListForDummies!$I714=1,1,0))</f>
        <v>0</v>
      </c>
      <c r="J714" s="27">
        <f>IF(ListForDummies!$G714="Lending operations",IF(AND(H714=0,I714=0),1,0),0)</f>
        <v>0</v>
      </c>
      <c r="K714" s="27">
        <f>IF(ListForDummies!$J714=1,1,0)</f>
        <v>1</v>
      </c>
      <c r="L714" s="27">
        <f>IF(ListForDummies!$K714=1,1,0)</f>
        <v>0</v>
      </c>
      <c r="M714" s="27">
        <f>IF(ListForDummies!$G714="Foreign exchange",1,0)</f>
        <v>0</v>
      </c>
      <c r="N714" s="27">
        <f>IF(ListForDummies!$G714="Other",1,0)</f>
        <v>0</v>
      </c>
      <c r="O714" s="27">
        <f>IF(ListForDummies!$V714=1,1,0)</f>
        <v>0</v>
      </c>
    </row>
    <row r="715" spans="1:15" x14ac:dyDescent="0.25">
      <c r="A715" s="27" t="str">
        <f>ListForDummies!A715</f>
        <v>JP-20200427-mon-1</v>
      </c>
      <c r="B715" s="27">
        <f>ListForDummies!B715</f>
        <v>3</v>
      </c>
      <c r="C715" s="27" t="e">
        <f>ListForDummies!C715</f>
        <v>#REF!</v>
      </c>
      <c r="D715" s="29">
        <f>ListForDummies!D715</f>
        <v>44365</v>
      </c>
      <c r="E715" s="27" t="str">
        <f>ListForDummies!F715</f>
        <v>JP</v>
      </c>
      <c r="F715" s="27">
        <f>IF(ListForDummies!$G715="Interest rate",1,0)</f>
        <v>0</v>
      </c>
      <c r="G715" s="27">
        <f>IF(ListForDummies!$G715="Reserve policy",1,0)</f>
        <v>0</v>
      </c>
      <c r="H715" s="27">
        <f>IF(ISERROR(ListForDummies!$H715),0,IF(ListForDummies!$H715=1,1,0))</f>
        <v>1</v>
      </c>
      <c r="I715" s="27">
        <f>IF(ISERROR(ListForDummies!$I715),0,IF(ListForDummies!$I715=1,1,0))</f>
        <v>0</v>
      </c>
      <c r="J715" s="27">
        <f>IF(ListForDummies!$G715="Lending operations",IF(AND(H715=0,I715=0),1,0),0)</f>
        <v>0</v>
      </c>
      <c r="K715" s="27">
        <f>IF(ListForDummies!$J715=1,1,0)</f>
        <v>0</v>
      </c>
      <c r="L715" s="27">
        <f>IF(ListForDummies!$K715=1,1,0)</f>
        <v>0</v>
      </c>
      <c r="M715" s="27">
        <f>IF(ListForDummies!$G715="Foreign exchange",1,0)</f>
        <v>0</v>
      </c>
      <c r="N715" s="27">
        <f>IF(ListForDummies!$G715="Other",1,0)</f>
        <v>0</v>
      </c>
      <c r="O715" s="27">
        <f>IF(ListForDummies!$V715=1,1,0)</f>
        <v>0</v>
      </c>
    </row>
    <row r="716" spans="1:15" x14ac:dyDescent="0.25">
      <c r="A716" s="27" t="str">
        <f>ListForDummies!A716</f>
        <v>JP-20200316-mon-3</v>
      </c>
      <c r="B716" s="27">
        <f>ListForDummies!B716</f>
        <v>13</v>
      </c>
      <c r="C716" s="27" t="e">
        <f>ListForDummies!C716</f>
        <v>#REF!</v>
      </c>
      <c r="D716" s="29">
        <f>ListForDummies!D716</f>
        <v>44393</v>
      </c>
      <c r="E716" s="27" t="str">
        <f>ListForDummies!F716</f>
        <v>JP</v>
      </c>
      <c r="F716" s="27">
        <f>IF(ListForDummies!$G716="Interest rate",1,0)</f>
        <v>1</v>
      </c>
      <c r="G716" s="27">
        <f>IF(ListForDummies!$G716="Reserve policy",1,0)</f>
        <v>0</v>
      </c>
      <c r="H716" s="27">
        <f>IF(ISERROR(ListForDummies!$H716),0,IF(ListForDummies!$H716=1,1,0))</f>
        <v>0</v>
      </c>
      <c r="I716" s="27">
        <f>IF(ISERROR(ListForDummies!$I716),0,IF(ListForDummies!$I716=1,1,0))</f>
        <v>0</v>
      </c>
      <c r="J716" s="27">
        <f>IF(ListForDummies!$G716="Lending operations",IF(AND(H716=0,I716=0),1,0),0)</f>
        <v>0</v>
      </c>
      <c r="K716" s="27">
        <f>IF(ListForDummies!$J716=1,1,0)</f>
        <v>0</v>
      </c>
      <c r="L716" s="27">
        <f>IF(ListForDummies!$K716=1,1,0)</f>
        <v>0</v>
      </c>
      <c r="M716" s="27">
        <f>IF(ListForDummies!$G716="Foreign exchange",1,0)</f>
        <v>0</v>
      </c>
      <c r="N716" s="27">
        <f>IF(ListForDummies!$G716="Other",1,0)</f>
        <v>0</v>
      </c>
      <c r="O716" s="27">
        <f>IF(ListForDummies!$V716=1,1,0)</f>
        <v>0</v>
      </c>
    </row>
    <row r="717" spans="1:15" x14ac:dyDescent="0.25">
      <c r="A717" s="27" t="str">
        <f>ListForDummies!A717</f>
        <v>JP-20200316-mon-3</v>
      </c>
      <c r="B717" s="27">
        <f>ListForDummies!B717</f>
        <v>14</v>
      </c>
      <c r="C717" s="27" t="e">
        <f>ListForDummies!C717</f>
        <v>#REF!</v>
      </c>
      <c r="D717" s="29">
        <f>ListForDummies!D717</f>
        <v>44461</v>
      </c>
      <c r="E717" s="27" t="str">
        <f>ListForDummies!F717</f>
        <v>JP</v>
      </c>
      <c r="F717" s="27">
        <f>IF(ListForDummies!$G717="Interest rate",1,0)</f>
        <v>1</v>
      </c>
      <c r="G717" s="27">
        <f>IF(ListForDummies!$G717="Reserve policy",1,0)</f>
        <v>0</v>
      </c>
      <c r="H717" s="27">
        <f>IF(ISERROR(ListForDummies!$H717),0,IF(ListForDummies!$H717=1,1,0))</f>
        <v>0</v>
      </c>
      <c r="I717" s="27">
        <f>IF(ISERROR(ListForDummies!$I717),0,IF(ListForDummies!$I717=1,1,0))</f>
        <v>0</v>
      </c>
      <c r="J717" s="27">
        <f>IF(ListForDummies!$G717="Lending operations",IF(AND(H717=0,I717=0),1,0),0)</f>
        <v>0</v>
      </c>
      <c r="K717" s="27">
        <f>IF(ListForDummies!$J717=1,1,0)</f>
        <v>0</v>
      </c>
      <c r="L717" s="27">
        <f>IF(ListForDummies!$K717=1,1,0)</f>
        <v>0</v>
      </c>
      <c r="M717" s="27">
        <f>IF(ListForDummies!$G717="Foreign exchange",1,0)</f>
        <v>0</v>
      </c>
      <c r="N717" s="27">
        <f>IF(ListForDummies!$G717="Other",1,0)</f>
        <v>0</v>
      </c>
      <c r="O717" s="27">
        <f>IF(ListForDummies!$V717=1,1,0)</f>
        <v>0</v>
      </c>
    </row>
    <row r="718" spans="1:15" x14ac:dyDescent="0.25">
      <c r="A718" s="27" t="str">
        <f>ListForDummies!A718</f>
        <v>JP-20200316-mon-3</v>
      </c>
      <c r="B718" s="27">
        <f>ListForDummies!B718</f>
        <v>15</v>
      </c>
      <c r="C718" s="27" t="e">
        <f>ListForDummies!C718</f>
        <v>#REF!</v>
      </c>
      <c r="D718" s="29">
        <f>ListForDummies!D718</f>
        <v>44497</v>
      </c>
      <c r="E718" s="27" t="str">
        <f>ListForDummies!F718</f>
        <v>JP</v>
      </c>
      <c r="F718" s="27">
        <f>IF(ListForDummies!$G718="Interest rate",1,0)</f>
        <v>1</v>
      </c>
      <c r="G718" s="27">
        <f>IF(ListForDummies!$G718="Reserve policy",1,0)</f>
        <v>0</v>
      </c>
      <c r="H718" s="27">
        <f>IF(ISERROR(ListForDummies!$H718),0,IF(ListForDummies!$H718=1,1,0))</f>
        <v>0</v>
      </c>
      <c r="I718" s="27">
        <f>IF(ISERROR(ListForDummies!$I718),0,IF(ListForDummies!$I718=1,1,0))</f>
        <v>0</v>
      </c>
      <c r="J718" s="27">
        <f>IF(ListForDummies!$G718="Lending operations",IF(AND(H718=0,I718=0),1,0),0)</f>
        <v>0</v>
      </c>
      <c r="K718" s="27">
        <f>IF(ListForDummies!$J718=1,1,0)</f>
        <v>0</v>
      </c>
      <c r="L718" s="27">
        <f>IF(ListForDummies!$K718=1,1,0)</f>
        <v>0</v>
      </c>
      <c r="M718" s="27">
        <f>IF(ListForDummies!$G718="Foreign exchange",1,0)</f>
        <v>0</v>
      </c>
      <c r="N718" s="27">
        <f>IF(ListForDummies!$G718="Other",1,0)</f>
        <v>0</v>
      </c>
      <c r="O718" s="27">
        <f>IF(ListForDummies!$V718=1,1,0)</f>
        <v>0</v>
      </c>
    </row>
    <row r="719" spans="1:15" x14ac:dyDescent="0.25">
      <c r="A719" s="27" t="str">
        <f>ListForDummies!A719</f>
        <v>JP-20200316-mon-3</v>
      </c>
      <c r="B719" s="27">
        <f>ListForDummies!B719</f>
        <v>16</v>
      </c>
      <c r="C719" s="27" t="e">
        <f>ListForDummies!C719</f>
        <v>#REF!</v>
      </c>
      <c r="D719" s="29">
        <f>ListForDummies!D719</f>
        <v>44547</v>
      </c>
      <c r="E719" s="27" t="str">
        <f>ListForDummies!F719</f>
        <v>JP</v>
      </c>
      <c r="F719" s="27">
        <f>IF(ListForDummies!$G719="Interest rate",1,0)</f>
        <v>1</v>
      </c>
      <c r="G719" s="27">
        <f>IF(ListForDummies!$G719="Reserve policy",1,0)</f>
        <v>0</v>
      </c>
      <c r="H719" s="27">
        <f>IF(ISERROR(ListForDummies!$H719),0,IF(ListForDummies!$H719=1,1,0))</f>
        <v>0</v>
      </c>
      <c r="I719" s="27">
        <f>IF(ISERROR(ListForDummies!$I719),0,IF(ListForDummies!$I719=1,1,0))</f>
        <v>0</v>
      </c>
      <c r="J719" s="27">
        <f>IF(ListForDummies!$G719="Lending operations",IF(AND(H719=0,I719=0),1,0),0)</f>
        <v>0</v>
      </c>
      <c r="K719" s="27">
        <f>IF(ListForDummies!$J719=1,1,0)</f>
        <v>0</v>
      </c>
      <c r="L719" s="27">
        <f>IF(ListForDummies!$K719=1,1,0)</f>
        <v>0</v>
      </c>
      <c r="M719" s="27">
        <f>IF(ListForDummies!$G719="Foreign exchange",1,0)</f>
        <v>0</v>
      </c>
      <c r="N719" s="27">
        <f>IF(ListForDummies!$G719="Other",1,0)</f>
        <v>0</v>
      </c>
      <c r="O719" s="27">
        <f>IF(ListForDummies!$V719=1,1,0)</f>
        <v>0</v>
      </c>
    </row>
    <row r="720" spans="1:15" x14ac:dyDescent="0.25">
      <c r="A720" s="27" t="str">
        <f>ListForDummies!A720</f>
        <v>JP-20200427-mon-1</v>
      </c>
      <c r="B720" s="27">
        <f>ListForDummies!B720</f>
        <v>4</v>
      </c>
      <c r="C720" s="27" t="e">
        <f>ListForDummies!C720</f>
        <v>#REF!</v>
      </c>
      <c r="D720" s="29">
        <f>ListForDummies!D720</f>
        <v>44547</v>
      </c>
      <c r="E720" s="27" t="str">
        <f>ListForDummies!F720</f>
        <v>JP</v>
      </c>
      <c r="F720" s="27">
        <f>IF(ListForDummies!$G720="Interest rate",1,0)</f>
        <v>0</v>
      </c>
      <c r="G720" s="27">
        <f>IF(ListForDummies!$G720="Reserve policy",1,0)</f>
        <v>0</v>
      </c>
      <c r="H720" s="27">
        <f>IF(ISERROR(ListForDummies!$H720),0,IF(ListForDummies!$H720=1,1,0))</f>
        <v>1</v>
      </c>
      <c r="I720" s="27">
        <f>IF(ISERROR(ListForDummies!$I720),0,IF(ListForDummies!$I720=1,1,0))</f>
        <v>0</v>
      </c>
      <c r="J720" s="27">
        <f>IF(ListForDummies!$G720="Lending operations",IF(AND(H720=0,I720=0),1,0),0)</f>
        <v>0</v>
      </c>
      <c r="K720" s="27">
        <f>IF(ListForDummies!$J720=1,1,0)</f>
        <v>0</v>
      </c>
      <c r="L720" s="27">
        <f>IF(ListForDummies!$K720=1,1,0)</f>
        <v>0</v>
      </c>
      <c r="M720" s="27">
        <f>IF(ListForDummies!$G720="Foreign exchange",1,0)</f>
        <v>0</v>
      </c>
      <c r="N720" s="27">
        <f>IF(ListForDummies!$G720="Other",1,0)</f>
        <v>0</v>
      </c>
      <c r="O720" s="27">
        <f>IF(ListForDummies!$V720=1,1,0)</f>
        <v>0</v>
      </c>
    </row>
    <row r="721" spans="1:15" x14ac:dyDescent="0.25">
      <c r="A721" s="27" t="str">
        <f>ListForDummies!A721</f>
        <v>KR-20200227-mon-1</v>
      </c>
      <c r="B721" s="27">
        <f>ListForDummies!B721</f>
        <v>1</v>
      </c>
      <c r="C721" s="27" t="e">
        <f>ListForDummies!C721</f>
        <v>#REF!</v>
      </c>
      <c r="D721" s="29">
        <f>ListForDummies!D721</f>
        <v>43888</v>
      </c>
      <c r="E721" s="27" t="str">
        <f>ListForDummies!F721</f>
        <v>KR</v>
      </c>
      <c r="F721" s="27">
        <f>IF(ListForDummies!$G721="Interest rate",1,0)</f>
        <v>0</v>
      </c>
      <c r="G721" s="27">
        <f>IF(ListForDummies!$G721="Reserve policy",1,0)</f>
        <v>0</v>
      </c>
      <c r="H721" s="27">
        <f>IF(ISERROR(ListForDummies!$H721),0,IF(ListForDummies!$H721=1,1,0))</f>
        <v>1</v>
      </c>
      <c r="I721" s="27">
        <f>IF(ISERROR(ListForDummies!$I721),0,IF(ListForDummies!$I721=1,1,0))</f>
        <v>0</v>
      </c>
      <c r="J721" s="27">
        <f>IF(ListForDummies!$G721="Lending operations",IF(AND(H721=0,I721=0),1,0),0)</f>
        <v>0</v>
      </c>
      <c r="K721" s="27">
        <f>IF(ListForDummies!$J721=1,1,0)</f>
        <v>0</v>
      </c>
      <c r="L721" s="27">
        <f>IF(ListForDummies!$K721=1,1,0)</f>
        <v>0</v>
      </c>
      <c r="M721" s="27">
        <f>IF(ListForDummies!$G721="Foreign exchange",1,0)</f>
        <v>0</v>
      </c>
      <c r="N721" s="27">
        <f>IF(ListForDummies!$G721="Other",1,0)</f>
        <v>0</v>
      </c>
      <c r="O721" s="27">
        <f>IF(ListForDummies!$V721=1,1,0)</f>
        <v>0</v>
      </c>
    </row>
    <row r="722" spans="1:15" x14ac:dyDescent="0.25">
      <c r="A722" s="27" t="str">
        <f>ListForDummies!A722</f>
        <v>KR-20200227-mon-2</v>
      </c>
      <c r="B722" s="27">
        <f>ListForDummies!B722</f>
        <v>1</v>
      </c>
      <c r="C722" s="27" t="e">
        <f>ListForDummies!C722</f>
        <v>#REF!</v>
      </c>
      <c r="D722" s="29">
        <f>ListForDummies!D722</f>
        <v>43888</v>
      </c>
      <c r="E722" s="27" t="str">
        <f>ListForDummies!F722</f>
        <v>KR</v>
      </c>
      <c r="F722" s="27">
        <f>IF(ListForDummies!$G722="Interest rate",1,0)</f>
        <v>1</v>
      </c>
      <c r="G722" s="27">
        <f>IF(ListForDummies!$G722="Reserve policy",1,0)</f>
        <v>0</v>
      </c>
      <c r="H722" s="27">
        <f>IF(ISERROR(ListForDummies!$H722),0,IF(ListForDummies!$H722=1,1,0))</f>
        <v>0</v>
      </c>
      <c r="I722" s="27">
        <f>IF(ISERROR(ListForDummies!$I722),0,IF(ListForDummies!$I722=1,1,0))</f>
        <v>0</v>
      </c>
      <c r="J722" s="27">
        <f>IF(ListForDummies!$G722="Lending operations",IF(AND(H722=0,I722=0),1,0),0)</f>
        <v>0</v>
      </c>
      <c r="K722" s="27">
        <f>IF(ListForDummies!$J722=1,1,0)</f>
        <v>0</v>
      </c>
      <c r="L722" s="27">
        <f>IF(ListForDummies!$K722=1,1,0)</f>
        <v>0</v>
      </c>
      <c r="M722" s="27">
        <f>IF(ListForDummies!$G722="Foreign exchange",1,0)</f>
        <v>0</v>
      </c>
      <c r="N722" s="27">
        <f>IF(ListForDummies!$G722="Other",1,0)</f>
        <v>0</v>
      </c>
      <c r="O722" s="27">
        <f>IF(ListForDummies!$V722=1,1,0)</f>
        <v>0</v>
      </c>
    </row>
    <row r="723" spans="1:15" x14ac:dyDescent="0.25">
      <c r="A723" s="27" t="str">
        <f>ListForDummies!A723</f>
        <v>KR-20200305-mon-1</v>
      </c>
      <c r="B723" s="27">
        <f>ListForDummies!B723</f>
        <v>1</v>
      </c>
      <c r="C723" s="27" t="e">
        <f>ListForDummies!C723</f>
        <v>#REF!</v>
      </c>
      <c r="D723" s="29">
        <f>ListForDummies!D723</f>
        <v>43895</v>
      </c>
      <c r="E723" s="27" t="str">
        <f>ListForDummies!F723</f>
        <v>KR</v>
      </c>
      <c r="F723" s="27">
        <f>IF(ListForDummies!$G723="Interest rate",1,0)</f>
        <v>0</v>
      </c>
      <c r="G723" s="27">
        <f>IF(ListForDummies!$G723="Reserve policy",1,0)</f>
        <v>0</v>
      </c>
      <c r="H723" s="27">
        <f>IF(ISERROR(ListForDummies!$H723),0,IF(ListForDummies!$H723=1,1,0))</f>
        <v>0</v>
      </c>
      <c r="I723" s="27">
        <f>IF(ISERROR(ListForDummies!$I723),0,IF(ListForDummies!$I723=1,1,0))</f>
        <v>0</v>
      </c>
      <c r="J723" s="27">
        <f>IF(ListForDummies!$G723="Lending operations",IF(AND(H723=0,I723=0),1,0),0)</f>
        <v>0</v>
      </c>
      <c r="K723" s="27">
        <f>IF(ListForDummies!$J723=1,1,0)</f>
        <v>0</v>
      </c>
      <c r="L723" s="27">
        <f>IF(ListForDummies!$K723=1,1,0)</f>
        <v>0</v>
      </c>
      <c r="M723" s="27">
        <f>IF(ListForDummies!$G723="Foreign exchange",1,0)</f>
        <v>1</v>
      </c>
      <c r="N723" s="27">
        <f>IF(ListForDummies!$G723="Other",1,0)</f>
        <v>0</v>
      </c>
      <c r="O723" s="27">
        <f>IF(ListForDummies!$V723=1,1,0)</f>
        <v>0</v>
      </c>
    </row>
    <row r="724" spans="1:15" x14ac:dyDescent="0.25">
      <c r="A724" s="27" t="str">
        <f>ListForDummies!A724</f>
        <v>KR-20200312-mon-1</v>
      </c>
      <c r="B724" s="27">
        <f>ListForDummies!B724</f>
        <v>1</v>
      </c>
      <c r="C724" s="27" t="e">
        <f>ListForDummies!C724</f>
        <v>#REF!</v>
      </c>
      <c r="D724" s="29">
        <f>ListForDummies!D724</f>
        <v>43902</v>
      </c>
      <c r="E724" s="27" t="str">
        <f>ListForDummies!F724</f>
        <v>KR</v>
      </c>
      <c r="F724" s="27">
        <f>IF(ListForDummies!$G724="Interest rate",1,0)</f>
        <v>0</v>
      </c>
      <c r="G724" s="27">
        <f>IF(ListForDummies!$G724="Reserve policy",1,0)</f>
        <v>0</v>
      </c>
      <c r="H724" s="27">
        <f>IF(ISERROR(ListForDummies!$H724),0,IF(ListForDummies!$H724=1,1,0))</f>
        <v>0</v>
      </c>
      <c r="I724" s="27">
        <f>IF(ISERROR(ListForDummies!$I724),0,IF(ListForDummies!$I724=1,1,0))</f>
        <v>0</v>
      </c>
      <c r="J724" s="27">
        <f>IF(ListForDummies!$G724="Lending operations",IF(AND(H724=0,I724=0),1,0),0)</f>
        <v>1</v>
      </c>
      <c r="K724" s="27">
        <f>IF(ListForDummies!$J724=1,1,0)</f>
        <v>0</v>
      </c>
      <c r="L724" s="27">
        <f>IF(ListForDummies!$K724=1,1,0)</f>
        <v>0</v>
      </c>
      <c r="M724" s="27">
        <f>IF(ListForDummies!$G724="Foreign exchange",1,0)</f>
        <v>0</v>
      </c>
      <c r="N724" s="27">
        <f>IF(ListForDummies!$G724="Other",1,0)</f>
        <v>0</v>
      </c>
      <c r="O724" s="27">
        <f>IF(ListForDummies!$V724=1,1,0)</f>
        <v>0</v>
      </c>
    </row>
    <row r="725" spans="1:15" x14ac:dyDescent="0.25">
      <c r="A725" s="27" t="str">
        <f>ListForDummies!A725</f>
        <v>KR-20200227-mon-1</v>
      </c>
      <c r="B725" s="27">
        <f>ListForDummies!B725</f>
        <v>2</v>
      </c>
      <c r="C725" s="27" t="e">
        <f>ListForDummies!C725</f>
        <v>#REF!</v>
      </c>
      <c r="D725" s="29">
        <f>ListForDummies!D725</f>
        <v>43906</v>
      </c>
      <c r="E725" s="27" t="str">
        <f>ListForDummies!F725</f>
        <v>KR</v>
      </c>
      <c r="F725" s="27">
        <f>IF(ListForDummies!$G725="Interest rate",1,0)</f>
        <v>0</v>
      </c>
      <c r="G725" s="27">
        <f>IF(ListForDummies!$G725="Reserve policy",1,0)</f>
        <v>0</v>
      </c>
      <c r="H725" s="27">
        <f>IF(ISERROR(ListForDummies!$H725),0,IF(ListForDummies!$H725=1,1,0))</f>
        <v>1</v>
      </c>
      <c r="I725" s="27">
        <f>IF(ISERROR(ListForDummies!$I725),0,IF(ListForDummies!$I725=1,1,0))</f>
        <v>0</v>
      </c>
      <c r="J725" s="27">
        <f>IF(ListForDummies!$G725="Lending operations",IF(AND(H725=0,I725=0),1,0),0)</f>
        <v>0</v>
      </c>
      <c r="K725" s="27">
        <f>IF(ListForDummies!$J725=1,1,0)</f>
        <v>0</v>
      </c>
      <c r="L725" s="27">
        <f>IF(ListForDummies!$K725=1,1,0)</f>
        <v>0</v>
      </c>
      <c r="M725" s="27">
        <f>IF(ListForDummies!$G725="Foreign exchange",1,0)</f>
        <v>0</v>
      </c>
      <c r="N725" s="27">
        <f>IF(ListForDummies!$G725="Other",1,0)</f>
        <v>0</v>
      </c>
      <c r="O725" s="27">
        <f>IF(ListForDummies!$V725=1,1,0)</f>
        <v>0</v>
      </c>
    </row>
    <row r="726" spans="1:15" x14ac:dyDescent="0.25">
      <c r="A726" s="27" t="str">
        <f>ListForDummies!A726</f>
        <v>KR-20200316-mon-1</v>
      </c>
      <c r="B726" s="27">
        <f>ListForDummies!B726</f>
        <v>1</v>
      </c>
      <c r="C726" s="27" t="e">
        <f>ListForDummies!C726</f>
        <v>#REF!</v>
      </c>
      <c r="D726" s="29">
        <f>ListForDummies!D726</f>
        <v>43906</v>
      </c>
      <c r="E726" s="27" t="str">
        <f>ListForDummies!F726</f>
        <v>KR</v>
      </c>
      <c r="F726" s="27">
        <f>IF(ListForDummies!$G726="Interest rate",1,0)</f>
        <v>0</v>
      </c>
      <c r="G726" s="27">
        <f>IF(ListForDummies!$G726="Reserve policy",1,0)</f>
        <v>0</v>
      </c>
      <c r="H726" s="27">
        <f>IF(ISERROR(ListForDummies!$H726),0,IF(ListForDummies!$H726=1,1,0))</f>
        <v>0</v>
      </c>
      <c r="I726" s="27">
        <f>IF(ISERROR(ListForDummies!$I726),0,IF(ListForDummies!$I726=1,1,0))</f>
        <v>0</v>
      </c>
      <c r="J726" s="27">
        <f>IF(ListForDummies!$G726="Lending operations",IF(AND(H726=0,I726=0),1,0),0)</f>
        <v>1</v>
      </c>
      <c r="K726" s="27">
        <f>IF(ListForDummies!$J726=1,1,0)</f>
        <v>0</v>
      </c>
      <c r="L726" s="27">
        <f>IF(ListForDummies!$K726=1,1,0)</f>
        <v>0</v>
      </c>
      <c r="M726" s="27">
        <f>IF(ListForDummies!$G726="Foreign exchange",1,0)</f>
        <v>0</v>
      </c>
      <c r="N726" s="27">
        <f>IF(ListForDummies!$G726="Other",1,0)</f>
        <v>0</v>
      </c>
      <c r="O726" s="27">
        <f>IF(ListForDummies!$V726=1,1,0)</f>
        <v>0</v>
      </c>
    </row>
    <row r="727" spans="1:15" x14ac:dyDescent="0.25">
      <c r="A727" s="27" t="str">
        <f>ListForDummies!A727</f>
        <v>KR-20200227-mon-2</v>
      </c>
      <c r="B727" s="27">
        <f>ListForDummies!B727</f>
        <v>2</v>
      </c>
      <c r="C727" s="27" t="e">
        <f>ListForDummies!C727</f>
        <v>#REF!</v>
      </c>
      <c r="D727" s="29">
        <f>ListForDummies!D727</f>
        <v>43906</v>
      </c>
      <c r="E727" s="27" t="str">
        <f>ListForDummies!F727</f>
        <v>KR</v>
      </c>
      <c r="F727" s="27">
        <f>IF(ListForDummies!$G727="Interest rate",1,0)</f>
        <v>1</v>
      </c>
      <c r="G727" s="27">
        <f>IF(ListForDummies!$G727="Reserve policy",1,0)</f>
        <v>0</v>
      </c>
      <c r="H727" s="27">
        <f>IF(ISERROR(ListForDummies!$H727),0,IF(ListForDummies!$H727=1,1,0))</f>
        <v>0</v>
      </c>
      <c r="I727" s="27">
        <f>IF(ISERROR(ListForDummies!$I727),0,IF(ListForDummies!$I727=1,1,0))</f>
        <v>0</v>
      </c>
      <c r="J727" s="27">
        <f>IF(ListForDummies!$G727="Lending operations",IF(AND(H727=0,I727=0),1,0),0)</f>
        <v>0</v>
      </c>
      <c r="K727" s="27">
        <f>IF(ListForDummies!$J727=1,1,0)</f>
        <v>0</v>
      </c>
      <c r="L727" s="27">
        <f>IF(ListForDummies!$K727=1,1,0)</f>
        <v>0</v>
      </c>
      <c r="M727" s="27">
        <f>IF(ListForDummies!$G727="Foreign exchange",1,0)</f>
        <v>0</v>
      </c>
      <c r="N727" s="27">
        <f>IF(ListForDummies!$G727="Other",1,0)</f>
        <v>0</v>
      </c>
      <c r="O727" s="27">
        <f>IF(ListForDummies!$V727=1,1,0)</f>
        <v>0</v>
      </c>
    </row>
    <row r="728" spans="1:15" x14ac:dyDescent="0.25">
      <c r="A728" s="27" t="str">
        <f>ListForDummies!A728</f>
        <v>KR-20200319-mon-1</v>
      </c>
      <c r="B728" s="27">
        <f>ListForDummies!B728</f>
        <v>1</v>
      </c>
      <c r="C728" s="27" t="e">
        <f>ListForDummies!C728</f>
        <v>#REF!</v>
      </c>
      <c r="D728" s="29">
        <f>ListForDummies!D728</f>
        <v>43909</v>
      </c>
      <c r="E728" s="27" t="str">
        <f>ListForDummies!F728</f>
        <v>KR</v>
      </c>
      <c r="F728" s="27">
        <f>IF(ListForDummies!$G728="Interest rate",1,0)</f>
        <v>0</v>
      </c>
      <c r="G728" s="27">
        <f>IF(ListForDummies!$G728="Reserve policy",1,0)</f>
        <v>0</v>
      </c>
      <c r="H728" s="27">
        <f>IF(ISERROR(ListForDummies!$H728),0,IF(ListForDummies!$H728=1,1,0))</f>
        <v>0</v>
      </c>
      <c r="I728" s="27">
        <f>IF(ISERROR(ListForDummies!$I728),0,IF(ListForDummies!$I728=1,1,0))</f>
        <v>0</v>
      </c>
      <c r="J728" s="27">
        <f>IF(ListForDummies!$G728="Lending operations",IF(AND(H728=0,I728=0),1,0),0)</f>
        <v>0</v>
      </c>
      <c r="K728" s="27">
        <f>IF(ListForDummies!$J728=1,1,0)</f>
        <v>0</v>
      </c>
      <c r="L728" s="27">
        <f>IF(ListForDummies!$K728=1,1,0)</f>
        <v>0</v>
      </c>
      <c r="M728" s="27">
        <f>IF(ListForDummies!$G728="Foreign exchange",1,0)</f>
        <v>1</v>
      </c>
      <c r="N728" s="27">
        <f>IF(ListForDummies!$G728="Other",1,0)</f>
        <v>0</v>
      </c>
      <c r="O728" s="27">
        <f>IF(ListForDummies!$V728=1,1,0)</f>
        <v>0</v>
      </c>
    </row>
    <row r="729" spans="1:15" x14ac:dyDescent="0.25">
      <c r="A729" s="27" t="str">
        <f>ListForDummies!A729</f>
        <v>KR-20200319-mon-2</v>
      </c>
      <c r="B729" s="27">
        <f>ListForDummies!B729</f>
        <v>1</v>
      </c>
      <c r="C729" s="27" t="e">
        <f>ListForDummies!C729</f>
        <v>#REF!</v>
      </c>
      <c r="D729" s="29">
        <f>ListForDummies!D729</f>
        <v>43909</v>
      </c>
      <c r="E729" s="27" t="str">
        <f>ListForDummies!F729</f>
        <v>KR</v>
      </c>
      <c r="F729" s="27">
        <f>IF(ListForDummies!$G729="Interest rate",1,0)</f>
        <v>0</v>
      </c>
      <c r="G729" s="27">
        <f>IF(ListForDummies!$G729="Reserve policy",1,0)</f>
        <v>0</v>
      </c>
      <c r="H729" s="27">
        <f>IF(ISERROR(ListForDummies!$H729),0,IF(ListForDummies!$H729=1,1,0))</f>
        <v>0</v>
      </c>
      <c r="I729" s="27">
        <f>IF(ISERROR(ListForDummies!$I729),0,IF(ListForDummies!$I729=1,1,0))</f>
        <v>0</v>
      </c>
      <c r="J729" s="27">
        <f>IF(ListForDummies!$G729="Lending operations",IF(AND(H729=0,I729=0),1,0),0)</f>
        <v>0</v>
      </c>
      <c r="K729" s="27">
        <f>IF(ListForDummies!$J729=1,1,0)</f>
        <v>0</v>
      </c>
      <c r="L729" s="27">
        <f>IF(ListForDummies!$K729=1,1,0)</f>
        <v>1</v>
      </c>
      <c r="M729" s="27">
        <f>IF(ListForDummies!$G729="Foreign exchange",1,0)</f>
        <v>0</v>
      </c>
      <c r="N729" s="27">
        <f>IF(ListForDummies!$G729="Other",1,0)</f>
        <v>0</v>
      </c>
      <c r="O729" s="27">
        <f>IF(ListForDummies!$V729=1,1,0)</f>
        <v>0</v>
      </c>
    </row>
    <row r="730" spans="1:15" x14ac:dyDescent="0.25">
      <c r="A730" s="27" t="str">
        <f>ListForDummies!A730</f>
        <v>KR-20200316-mon-1</v>
      </c>
      <c r="B730" s="27">
        <f>ListForDummies!B730</f>
        <v>2</v>
      </c>
      <c r="C730" s="27" t="e">
        <f>ListForDummies!C730</f>
        <v>#REF!</v>
      </c>
      <c r="D730" s="29">
        <f>ListForDummies!D730</f>
        <v>43916</v>
      </c>
      <c r="E730" s="27" t="str">
        <f>ListForDummies!F730</f>
        <v>KR</v>
      </c>
      <c r="F730" s="27">
        <f>IF(ListForDummies!$G730="Interest rate",1,0)</f>
        <v>0</v>
      </c>
      <c r="G730" s="27">
        <f>IF(ListForDummies!$G730="Reserve policy",1,0)</f>
        <v>0</v>
      </c>
      <c r="H730" s="27">
        <f>IF(ISERROR(ListForDummies!$H730),0,IF(ListForDummies!$H730=1,1,0))</f>
        <v>0</v>
      </c>
      <c r="I730" s="27">
        <f>IF(ISERROR(ListForDummies!$I730),0,IF(ListForDummies!$I730=1,1,0))</f>
        <v>0</v>
      </c>
      <c r="J730" s="27">
        <f>IF(ListForDummies!$G730="Lending operations",IF(AND(H730=0,I730=0),1,0),0)</f>
        <v>1</v>
      </c>
      <c r="K730" s="27">
        <f>IF(ListForDummies!$J730=1,1,0)</f>
        <v>0</v>
      </c>
      <c r="L730" s="27">
        <f>IF(ListForDummies!$K730=1,1,0)</f>
        <v>0</v>
      </c>
      <c r="M730" s="27">
        <f>IF(ListForDummies!$G730="Foreign exchange",1,0)</f>
        <v>0</v>
      </c>
      <c r="N730" s="27">
        <f>IF(ListForDummies!$G730="Other",1,0)</f>
        <v>0</v>
      </c>
      <c r="O730" s="27">
        <f>IF(ListForDummies!$V730=1,1,0)</f>
        <v>0</v>
      </c>
    </row>
    <row r="731" spans="1:15" x14ac:dyDescent="0.25">
      <c r="A731" s="27" t="str">
        <f>ListForDummies!A731</f>
        <v>KR-20200326-mon-1</v>
      </c>
      <c r="B731" s="27">
        <f>ListForDummies!B731</f>
        <v>1</v>
      </c>
      <c r="C731" s="27" t="e">
        <f>ListForDummies!C731</f>
        <v>#REF!</v>
      </c>
      <c r="D731" s="29">
        <f>ListForDummies!D731</f>
        <v>43916</v>
      </c>
      <c r="E731" s="27" t="str">
        <f>ListForDummies!F731</f>
        <v>KR</v>
      </c>
      <c r="F731" s="27">
        <f>IF(ListForDummies!$G731="Interest rate",1,0)</f>
        <v>0</v>
      </c>
      <c r="G731" s="27">
        <f>IF(ListForDummies!$G731="Reserve policy",1,0)</f>
        <v>0</v>
      </c>
      <c r="H731" s="27">
        <f>IF(ISERROR(ListForDummies!$H731),0,IF(ListForDummies!$H731=1,1,0))</f>
        <v>0</v>
      </c>
      <c r="I731" s="27">
        <f>IF(ISERROR(ListForDummies!$I731),0,IF(ListForDummies!$I731=1,1,0))</f>
        <v>0</v>
      </c>
      <c r="J731" s="27">
        <f>IF(ListForDummies!$G731="Lending operations",IF(AND(H731=0,I731=0),1,0),0)</f>
        <v>1</v>
      </c>
      <c r="K731" s="27">
        <f>IF(ListForDummies!$J731=1,1,0)</f>
        <v>0</v>
      </c>
      <c r="L731" s="27">
        <f>IF(ListForDummies!$K731=1,1,0)</f>
        <v>0</v>
      </c>
      <c r="M731" s="27">
        <f>IF(ListForDummies!$G731="Foreign exchange",1,0)</f>
        <v>0</v>
      </c>
      <c r="N731" s="27">
        <f>IF(ListForDummies!$G731="Other",1,0)</f>
        <v>0</v>
      </c>
      <c r="O731" s="27">
        <f>IF(ListForDummies!$V731=1,1,0)</f>
        <v>0</v>
      </c>
    </row>
    <row r="732" spans="1:15" x14ac:dyDescent="0.25">
      <c r="A732" s="27" t="str">
        <f>ListForDummies!A732</f>
        <v>KR-20200316-mon-1</v>
      </c>
      <c r="B732" s="27">
        <f>ListForDummies!B732</f>
        <v>3</v>
      </c>
      <c r="C732" s="27" t="e">
        <f>ListForDummies!C732</f>
        <v>#REF!</v>
      </c>
      <c r="D732" s="29">
        <f>ListForDummies!D732</f>
        <v>43930</v>
      </c>
      <c r="E732" s="27" t="str">
        <f>ListForDummies!F732</f>
        <v>KR</v>
      </c>
      <c r="F732" s="27">
        <f>IF(ListForDummies!$G732="Interest rate",1,0)</f>
        <v>0</v>
      </c>
      <c r="G732" s="27">
        <f>IF(ListForDummies!$G732="Reserve policy",1,0)</f>
        <v>0</v>
      </c>
      <c r="H732" s="27">
        <f>IF(ISERROR(ListForDummies!$H732),0,IF(ListForDummies!$H732=1,1,0))</f>
        <v>0</v>
      </c>
      <c r="I732" s="27">
        <f>IF(ISERROR(ListForDummies!$I732),0,IF(ListForDummies!$I732=1,1,0))</f>
        <v>0</v>
      </c>
      <c r="J732" s="27">
        <f>IF(ListForDummies!$G732="Lending operations",IF(AND(H732=0,I732=0),1,0),0)</f>
        <v>1</v>
      </c>
      <c r="K732" s="27">
        <f>IF(ListForDummies!$J732=1,1,0)</f>
        <v>0</v>
      </c>
      <c r="L732" s="27">
        <f>IF(ListForDummies!$K732=1,1,0)</f>
        <v>0</v>
      </c>
      <c r="M732" s="27">
        <f>IF(ListForDummies!$G732="Foreign exchange",1,0)</f>
        <v>0</v>
      </c>
      <c r="N732" s="27">
        <f>IF(ListForDummies!$G732="Other",1,0)</f>
        <v>0</v>
      </c>
      <c r="O732" s="27">
        <f>IF(ListForDummies!$V732=1,1,0)</f>
        <v>0</v>
      </c>
    </row>
    <row r="733" spans="1:15" x14ac:dyDescent="0.25">
      <c r="A733" s="27" t="str">
        <f>ListForDummies!A733</f>
        <v>KR-20200319-mon-2</v>
      </c>
      <c r="B733" s="27">
        <f>ListForDummies!B733</f>
        <v>2</v>
      </c>
      <c r="C733" s="27" t="e">
        <f>ListForDummies!C733</f>
        <v>#REF!</v>
      </c>
      <c r="D733" s="29">
        <f>ListForDummies!D733</f>
        <v>43930</v>
      </c>
      <c r="E733" s="27" t="str">
        <f>ListForDummies!F733</f>
        <v>KR</v>
      </c>
      <c r="F733" s="27">
        <f>IF(ListForDummies!$G733="Interest rate",1,0)</f>
        <v>0</v>
      </c>
      <c r="G733" s="27">
        <f>IF(ListForDummies!$G733="Reserve policy",1,0)</f>
        <v>0</v>
      </c>
      <c r="H733" s="27">
        <f>IF(ISERROR(ListForDummies!$H733),0,IF(ListForDummies!$H733=1,1,0))</f>
        <v>0</v>
      </c>
      <c r="I733" s="27">
        <f>IF(ISERROR(ListForDummies!$I733),0,IF(ListForDummies!$I733=1,1,0))</f>
        <v>0</v>
      </c>
      <c r="J733" s="27">
        <f>IF(ListForDummies!$G733="Lending operations",IF(AND(H733=0,I733=0),1,0),0)</f>
        <v>0</v>
      </c>
      <c r="K733" s="27">
        <f>IF(ListForDummies!$J733=1,1,0)</f>
        <v>0</v>
      </c>
      <c r="L733" s="27">
        <f>IF(ListForDummies!$K733=1,1,0)</f>
        <v>1</v>
      </c>
      <c r="M733" s="27">
        <f>IF(ListForDummies!$G733="Foreign exchange",1,0)</f>
        <v>0</v>
      </c>
      <c r="N733" s="27">
        <f>IF(ListForDummies!$G733="Other",1,0)</f>
        <v>0</v>
      </c>
      <c r="O733" s="27">
        <f>IF(ListForDummies!$V733=1,1,0)</f>
        <v>0</v>
      </c>
    </row>
    <row r="734" spans="1:15" x14ac:dyDescent="0.25">
      <c r="A734" s="27" t="str">
        <f>ListForDummies!A734</f>
        <v>KR-20200227-mon-2</v>
      </c>
      <c r="B734" s="27">
        <f>ListForDummies!B734</f>
        <v>3</v>
      </c>
      <c r="C734" s="27" t="e">
        <f>ListForDummies!C734</f>
        <v>#REF!</v>
      </c>
      <c r="D734" s="29">
        <f>ListForDummies!D734</f>
        <v>43930</v>
      </c>
      <c r="E734" s="27" t="str">
        <f>ListForDummies!F734</f>
        <v>KR</v>
      </c>
      <c r="F734" s="27">
        <f>IF(ListForDummies!$G734="Interest rate",1,0)</f>
        <v>1</v>
      </c>
      <c r="G734" s="27">
        <f>IF(ListForDummies!$G734="Reserve policy",1,0)</f>
        <v>0</v>
      </c>
      <c r="H734" s="27">
        <f>IF(ISERROR(ListForDummies!$H734),0,IF(ListForDummies!$H734=1,1,0))</f>
        <v>0</v>
      </c>
      <c r="I734" s="27">
        <f>IF(ISERROR(ListForDummies!$I734),0,IF(ListForDummies!$I734=1,1,0))</f>
        <v>0</v>
      </c>
      <c r="J734" s="27">
        <f>IF(ListForDummies!$G734="Lending operations",IF(AND(H734=0,I734=0),1,0),0)</f>
        <v>0</v>
      </c>
      <c r="K734" s="27">
        <f>IF(ListForDummies!$J734=1,1,0)</f>
        <v>0</v>
      </c>
      <c r="L734" s="27">
        <f>IF(ListForDummies!$K734=1,1,0)</f>
        <v>0</v>
      </c>
      <c r="M734" s="27">
        <f>IF(ListForDummies!$G734="Foreign exchange",1,0)</f>
        <v>0</v>
      </c>
      <c r="N734" s="27">
        <f>IF(ListForDummies!$G734="Other",1,0)</f>
        <v>0</v>
      </c>
      <c r="O734" s="27">
        <f>IF(ListForDummies!$V734=1,1,0)</f>
        <v>0</v>
      </c>
    </row>
    <row r="735" spans="1:15" x14ac:dyDescent="0.25">
      <c r="A735" s="27" t="str">
        <f>ListForDummies!A735</f>
        <v>KR-20200416-mon-1</v>
      </c>
      <c r="B735" s="27">
        <f>ListForDummies!B735</f>
        <v>1</v>
      </c>
      <c r="C735" s="27" t="e">
        <f>ListForDummies!C735</f>
        <v>#REF!</v>
      </c>
      <c r="D735" s="29">
        <f>ListForDummies!D735</f>
        <v>43937</v>
      </c>
      <c r="E735" s="27" t="str">
        <f>ListForDummies!F735</f>
        <v>KR</v>
      </c>
      <c r="F735" s="27">
        <f>IF(ListForDummies!$G735="Interest rate",1,0)</f>
        <v>0</v>
      </c>
      <c r="G735" s="27">
        <f>IF(ListForDummies!$G735="Reserve policy",1,0)</f>
        <v>0</v>
      </c>
      <c r="H735" s="27">
        <f>IF(ISERROR(ListForDummies!$H735),0,IF(ListForDummies!$H735=1,1,0))</f>
        <v>1</v>
      </c>
      <c r="I735" s="27">
        <f>IF(ISERROR(ListForDummies!$I735),0,IF(ListForDummies!$I735=1,1,0))</f>
        <v>0</v>
      </c>
      <c r="J735" s="27">
        <f>IF(ListForDummies!$G735="Lending operations",IF(AND(H735=0,I735=0),1,0),0)</f>
        <v>0</v>
      </c>
      <c r="K735" s="27">
        <f>IF(ListForDummies!$J735=1,1,0)</f>
        <v>0</v>
      </c>
      <c r="L735" s="27">
        <f>IF(ListForDummies!$K735=1,1,0)</f>
        <v>0</v>
      </c>
      <c r="M735" s="27">
        <f>IF(ListForDummies!$G735="Foreign exchange",1,0)</f>
        <v>0</v>
      </c>
      <c r="N735" s="27">
        <f>IF(ListForDummies!$G735="Other",1,0)</f>
        <v>0</v>
      </c>
      <c r="O735" s="27">
        <f>IF(ListForDummies!$V735=1,1,0)</f>
        <v>0</v>
      </c>
    </row>
    <row r="736" spans="1:15" x14ac:dyDescent="0.25">
      <c r="A736" s="27" t="str">
        <f>ListForDummies!A736</f>
        <v>KR-20200227-mon-1</v>
      </c>
      <c r="B736" s="27">
        <f>ListForDummies!B736</f>
        <v>3</v>
      </c>
      <c r="C736" s="27" t="e">
        <f>ListForDummies!C736</f>
        <v>#REF!</v>
      </c>
      <c r="D736" s="29">
        <f>ListForDummies!D736</f>
        <v>43964</v>
      </c>
      <c r="E736" s="27" t="str">
        <f>ListForDummies!F736</f>
        <v>KR</v>
      </c>
      <c r="F736" s="27">
        <f>IF(ListForDummies!$G736="Interest rate",1,0)</f>
        <v>0</v>
      </c>
      <c r="G736" s="27">
        <f>IF(ListForDummies!$G736="Reserve policy",1,0)</f>
        <v>0</v>
      </c>
      <c r="H736" s="27">
        <f>IF(ISERROR(ListForDummies!$H736),0,IF(ListForDummies!$H736=1,1,0))</f>
        <v>1</v>
      </c>
      <c r="I736" s="27">
        <f>IF(ISERROR(ListForDummies!$I736),0,IF(ListForDummies!$I736=1,1,0))</f>
        <v>0</v>
      </c>
      <c r="J736" s="27">
        <f>IF(ListForDummies!$G736="Lending operations",IF(AND(H736=0,I736=0),1,0),0)</f>
        <v>0</v>
      </c>
      <c r="K736" s="27">
        <f>IF(ListForDummies!$J736=1,1,0)</f>
        <v>0</v>
      </c>
      <c r="L736" s="27">
        <f>IF(ListForDummies!$K736=1,1,0)</f>
        <v>0</v>
      </c>
      <c r="M736" s="27">
        <f>IF(ListForDummies!$G736="Foreign exchange",1,0)</f>
        <v>0</v>
      </c>
      <c r="N736" s="27">
        <f>IF(ListForDummies!$G736="Other",1,0)</f>
        <v>0</v>
      </c>
      <c r="O736" s="27">
        <f>IF(ListForDummies!$V736=1,1,0)</f>
        <v>0</v>
      </c>
    </row>
    <row r="737" spans="1:15" x14ac:dyDescent="0.25">
      <c r="A737" s="27" t="str">
        <f>ListForDummies!A737</f>
        <v>KR-20200520-mon-1</v>
      </c>
      <c r="B737" s="27">
        <f>ListForDummies!B737</f>
        <v>1</v>
      </c>
      <c r="C737" s="27" t="e">
        <f>ListForDummies!C737</f>
        <v>#REF!</v>
      </c>
      <c r="D737" s="29">
        <f>ListForDummies!D737</f>
        <v>43971</v>
      </c>
      <c r="E737" s="27" t="str">
        <f>ListForDummies!F737</f>
        <v>KR</v>
      </c>
      <c r="F737" s="27">
        <f>IF(ListForDummies!$G737="Interest rate",1,0)</f>
        <v>0</v>
      </c>
      <c r="G737" s="27">
        <f>IF(ListForDummies!$G737="Reserve policy",1,0)</f>
        <v>0</v>
      </c>
      <c r="H737" s="27">
        <f>IF(ISERROR(ListForDummies!$H737),0,IF(ListForDummies!$H737=1,1,0))</f>
        <v>0</v>
      </c>
      <c r="I737" s="27">
        <f>IF(ISERROR(ListForDummies!$I737),0,IF(ListForDummies!$I737=1,1,0))</f>
        <v>0</v>
      </c>
      <c r="J737" s="27">
        <f>IF(ListForDummies!$G737="Lending operations",IF(AND(H737=0,I737=0),1,0),0)</f>
        <v>0</v>
      </c>
      <c r="K737" s="27">
        <f>IF(ListForDummies!$J737=1,1,0)</f>
        <v>1</v>
      </c>
      <c r="L737" s="27">
        <f>IF(ListForDummies!$K737=1,1,0)</f>
        <v>0</v>
      </c>
      <c r="M737" s="27">
        <f>IF(ListForDummies!$G737="Foreign exchange",1,0)</f>
        <v>0</v>
      </c>
      <c r="N737" s="27">
        <f>IF(ListForDummies!$G737="Other",1,0)</f>
        <v>0</v>
      </c>
      <c r="O737" s="27">
        <f>IF(ListForDummies!$V737=1,1,0)</f>
        <v>0</v>
      </c>
    </row>
    <row r="738" spans="1:15" x14ac:dyDescent="0.25">
      <c r="A738" s="27" t="str">
        <f>ListForDummies!A738</f>
        <v>KR-20200227-mon-2</v>
      </c>
      <c r="B738" s="27">
        <f>ListForDummies!B738</f>
        <v>4</v>
      </c>
      <c r="C738" s="27" t="e">
        <f>ListForDummies!C738</f>
        <v>#REF!</v>
      </c>
      <c r="D738" s="29">
        <f>ListForDummies!D738</f>
        <v>43979</v>
      </c>
      <c r="E738" s="27" t="str">
        <f>ListForDummies!F738</f>
        <v>KR</v>
      </c>
      <c r="F738" s="27">
        <f>IF(ListForDummies!$G738="Interest rate",1,0)</f>
        <v>1</v>
      </c>
      <c r="G738" s="27">
        <f>IF(ListForDummies!$G738="Reserve policy",1,0)</f>
        <v>0</v>
      </c>
      <c r="H738" s="27">
        <f>IF(ISERROR(ListForDummies!$H738),0,IF(ListForDummies!$H738=1,1,0))</f>
        <v>0</v>
      </c>
      <c r="I738" s="27">
        <f>IF(ISERROR(ListForDummies!$I738),0,IF(ListForDummies!$I738=1,1,0))</f>
        <v>0</v>
      </c>
      <c r="J738" s="27">
        <f>IF(ListForDummies!$G738="Lending operations",IF(AND(H738=0,I738=0),1,0),0)</f>
        <v>0</v>
      </c>
      <c r="K738" s="27">
        <f>IF(ListForDummies!$J738=1,1,0)</f>
        <v>0</v>
      </c>
      <c r="L738" s="27">
        <f>IF(ListForDummies!$K738=1,1,0)</f>
        <v>0</v>
      </c>
      <c r="M738" s="27">
        <f>IF(ListForDummies!$G738="Foreign exchange",1,0)</f>
        <v>0</v>
      </c>
      <c r="N738" s="27">
        <f>IF(ListForDummies!$G738="Other",1,0)</f>
        <v>0</v>
      </c>
      <c r="O738" s="27">
        <f>IF(ListForDummies!$V738=1,1,0)</f>
        <v>0</v>
      </c>
    </row>
    <row r="739" spans="1:15" x14ac:dyDescent="0.25">
      <c r="A739" s="27" t="str">
        <f>ListForDummies!A739</f>
        <v>KR-20200319-mon-2</v>
      </c>
      <c r="B739" s="27">
        <f>ListForDummies!B739</f>
        <v>3</v>
      </c>
      <c r="C739" s="27" t="e">
        <f>ListForDummies!C739</f>
        <v>#REF!</v>
      </c>
      <c r="D739" s="29">
        <f>ListForDummies!D739</f>
        <v>44012</v>
      </c>
      <c r="E739" s="27" t="str">
        <f>ListForDummies!F739</f>
        <v>KR</v>
      </c>
      <c r="F739" s="27">
        <f>IF(ListForDummies!$G739="Interest rate",1,0)</f>
        <v>0</v>
      </c>
      <c r="G739" s="27">
        <f>IF(ListForDummies!$G739="Reserve policy",1,0)</f>
        <v>0</v>
      </c>
      <c r="H739" s="27">
        <f>IF(ISERROR(ListForDummies!$H739),0,IF(ListForDummies!$H739=1,1,0))</f>
        <v>0</v>
      </c>
      <c r="I739" s="27">
        <f>IF(ISERROR(ListForDummies!$I739),0,IF(ListForDummies!$I739=1,1,0))</f>
        <v>0</v>
      </c>
      <c r="J739" s="27">
        <f>IF(ListForDummies!$G739="Lending operations",IF(AND(H739=0,I739=0),1,0),0)</f>
        <v>0</v>
      </c>
      <c r="K739" s="27">
        <f>IF(ListForDummies!$J739=1,1,0)</f>
        <v>0</v>
      </c>
      <c r="L739" s="27">
        <f>IF(ListForDummies!$K739=1,1,0)</f>
        <v>1</v>
      </c>
      <c r="M739" s="27">
        <f>IF(ListForDummies!$G739="Foreign exchange",1,0)</f>
        <v>0</v>
      </c>
      <c r="N739" s="27">
        <f>IF(ListForDummies!$G739="Other",1,0)</f>
        <v>0</v>
      </c>
      <c r="O739" s="27">
        <f>IF(ListForDummies!$V739=1,1,0)</f>
        <v>0</v>
      </c>
    </row>
    <row r="740" spans="1:15" x14ac:dyDescent="0.25">
      <c r="A740" s="27" t="e">
        <f>ListForDummies!A740</f>
        <v>#REF!</v>
      </c>
      <c r="B740" s="27" t="e">
        <f>ListForDummies!B740</f>
        <v>#REF!</v>
      </c>
      <c r="C740" s="27" t="e">
        <f>ListForDummies!C740</f>
        <v>#REF!</v>
      </c>
      <c r="D740" s="29" t="e">
        <f>ListForDummies!D740</f>
        <v>#REF!</v>
      </c>
      <c r="E740" s="27" t="e">
        <f>ListForDummies!F740</f>
        <v>#REF!</v>
      </c>
      <c r="F740" s="27" t="e">
        <f>IF(ListForDummies!$G740="Interest rate",1,0)</f>
        <v>#REF!</v>
      </c>
      <c r="G740" s="27" t="e">
        <f>IF(ListForDummies!$G740="Reserve policy",1,0)</f>
        <v>#REF!</v>
      </c>
      <c r="H740" s="27">
        <f>IF(ISERROR(ListForDummies!$H740),0,IF(ListForDummies!$H740=1,1,0))</f>
        <v>0</v>
      </c>
      <c r="I740" s="27">
        <f>IF(ISERROR(ListForDummies!$I740),0,IF(ListForDummies!$I740=1,1,0))</f>
        <v>0</v>
      </c>
      <c r="J740" s="27" t="e">
        <f>IF(ListForDummies!$G740="Lending operations",IF(AND(H740=0,I740=0),1,0),0)</f>
        <v>#REF!</v>
      </c>
      <c r="K740" s="27">
        <f>IF(ListForDummies!$J740=1,1,0)</f>
        <v>0</v>
      </c>
      <c r="L740" s="27">
        <f>IF(ListForDummies!$K740=1,1,0)</f>
        <v>0</v>
      </c>
      <c r="M740" s="27" t="e">
        <f>IF(ListForDummies!$G740="Foreign exchange",1,0)</f>
        <v>#REF!</v>
      </c>
      <c r="N740" s="27" t="e">
        <f>IF(ListForDummies!$G740="Other",1,0)</f>
        <v>#REF!</v>
      </c>
      <c r="O740" s="27" t="e">
        <f>IF(ListForDummies!$V740=1,1,0)</f>
        <v>#REF!</v>
      </c>
    </row>
    <row r="741" spans="1:15" x14ac:dyDescent="0.25">
      <c r="A741" s="27" t="str">
        <f>ListForDummies!A741</f>
        <v>KR-20200630-mon-1</v>
      </c>
      <c r="B741" s="27">
        <f>ListForDummies!B741</f>
        <v>1</v>
      </c>
      <c r="C741" s="27" t="e">
        <f>ListForDummies!C741</f>
        <v>#REF!</v>
      </c>
      <c r="D741" s="29">
        <f>ListForDummies!D741</f>
        <v>44012</v>
      </c>
      <c r="E741" s="27" t="str">
        <f>ListForDummies!F741</f>
        <v>KR</v>
      </c>
      <c r="F741" s="27">
        <f>IF(ListForDummies!$G741="Interest rate",1,0)</f>
        <v>0</v>
      </c>
      <c r="G741" s="27">
        <f>IF(ListForDummies!$G741="Reserve policy",1,0)</f>
        <v>0</v>
      </c>
      <c r="H741" s="27">
        <f>IF(ISERROR(ListForDummies!$H741),0,IF(ListForDummies!$H741=1,1,0))</f>
        <v>0</v>
      </c>
      <c r="I741" s="27">
        <f>IF(ISERROR(ListForDummies!$I741),0,IF(ListForDummies!$I741=1,1,0))</f>
        <v>0</v>
      </c>
      <c r="J741" s="27">
        <f>IF(ListForDummies!$G741="Lending operations",IF(AND(H741=0,I741=0),1,0),0)</f>
        <v>0</v>
      </c>
      <c r="K741" s="27">
        <f>IF(ListForDummies!$J741=1,1,0)</f>
        <v>0</v>
      </c>
      <c r="L741" s="27">
        <f>IF(ListForDummies!$K741=1,1,0)</f>
        <v>0</v>
      </c>
      <c r="M741" s="27">
        <f>IF(ListForDummies!$G741="Foreign exchange",1,0)</f>
        <v>1</v>
      </c>
      <c r="N741" s="27">
        <f>IF(ListForDummies!$G741="Other",1,0)</f>
        <v>0</v>
      </c>
      <c r="O741" s="27">
        <f>IF(ListForDummies!$V741=1,1,0)</f>
        <v>0</v>
      </c>
    </row>
    <row r="742" spans="1:15" x14ac:dyDescent="0.25">
      <c r="A742" s="27" t="str">
        <f>ListForDummies!A742</f>
        <v>KR-20200227-mon-2</v>
      </c>
      <c r="B742" s="27">
        <f>ListForDummies!B742</f>
        <v>5</v>
      </c>
      <c r="C742" s="27" t="e">
        <f>ListForDummies!C742</f>
        <v>#REF!</v>
      </c>
      <c r="D742" s="29">
        <f>ListForDummies!D742</f>
        <v>44028</v>
      </c>
      <c r="E742" s="27" t="str">
        <f>ListForDummies!F742</f>
        <v>KR</v>
      </c>
      <c r="F742" s="27">
        <f>IF(ListForDummies!$G742="Interest rate",1,0)</f>
        <v>1</v>
      </c>
      <c r="G742" s="27">
        <f>IF(ListForDummies!$G742="Reserve policy",1,0)</f>
        <v>0</v>
      </c>
      <c r="H742" s="27">
        <f>IF(ISERROR(ListForDummies!$H742),0,IF(ListForDummies!$H742=1,1,0))</f>
        <v>0</v>
      </c>
      <c r="I742" s="27">
        <f>IF(ISERROR(ListForDummies!$I742),0,IF(ListForDummies!$I742=1,1,0))</f>
        <v>0</v>
      </c>
      <c r="J742" s="27">
        <f>IF(ListForDummies!$G742="Lending operations",IF(AND(H742=0,I742=0),1,0),0)</f>
        <v>0</v>
      </c>
      <c r="K742" s="27">
        <f>IF(ListForDummies!$J742=1,1,0)</f>
        <v>0</v>
      </c>
      <c r="L742" s="27">
        <f>IF(ListForDummies!$K742=1,1,0)</f>
        <v>0</v>
      </c>
      <c r="M742" s="27">
        <f>IF(ListForDummies!$G742="Foreign exchange",1,0)</f>
        <v>0</v>
      </c>
      <c r="N742" s="27">
        <f>IF(ListForDummies!$G742="Other",1,0)</f>
        <v>0</v>
      </c>
      <c r="O742" s="27">
        <f>IF(ListForDummies!$V742=1,1,0)</f>
        <v>0</v>
      </c>
    </row>
    <row r="743" spans="1:15" x14ac:dyDescent="0.25">
      <c r="A743" s="27" t="str">
        <f>ListForDummies!A743</f>
        <v>KR-20200520-mon-1</v>
      </c>
      <c r="B743" s="27">
        <f>ListForDummies!B743</f>
        <v>2</v>
      </c>
      <c r="C743" s="27" t="e">
        <f>ListForDummies!C743</f>
        <v>#REF!</v>
      </c>
      <c r="D743" s="29">
        <f>ListForDummies!D743</f>
        <v>44029</v>
      </c>
      <c r="E743" s="27" t="str">
        <f>ListForDummies!F743</f>
        <v>KR</v>
      </c>
      <c r="F743" s="27">
        <f>IF(ListForDummies!$G743="Interest rate",1,0)</f>
        <v>0</v>
      </c>
      <c r="G743" s="27">
        <f>IF(ListForDummies!$G743="Reserve policy",1,0)</f>
        <v>0</v>
      </c>
      <c r="H743" s="27">
        <f>IF(ISERROR(ListForDummies!$H743),0,IF(ListForDummies!$H743=1,1,0))</f>
        <v>0</v>
      </c>
      <c r="I743" s="27">
        <f>IF(ISERROR(ListForDummies!$I743),0,IF(ListForDummies!$I743=1,1,0))</f>
        <v>0</v>
      </c>
      <c r="J743" s="27">
        <f>IF(ListForDummies!$G743="Lending operations",IF(AND(H743=0,I743=0),1,0),0)</f>
        <v>0</v>
      </c>
      <c r="K743" s="27">
        <f>IF(ListForDummies!$J743=1,1,0)</f>
        <v>1</v>
      </c>
      <c r="L743" s="27">
        <f>IF(ListForDummies!$K743=1,1,0)</f>
        <v>0</v>
      </c>
      <c r="M743" s="27">
        <f>IF(ListForDummies!$G743="Foreign exchange",1,0)</f>
        <v>0</v>
      </c>
      <c r="N743" s="27">
        <f>IF(ListForDummies!$G743="Other",1,0)</f>
        <v>0</v>
      </c>
      <c r="O743" s="27">
        <f>IF(ListForDummies!$V743=1,1,0)</f>
        <v>0</v>
      </c>
    </row>
    <row r="744" spans="1:15" x14ac:dyDescent="0.25">
      <c r="A744" s="27" t="str">
        <f>ListForDummies!A744</f>
        <v>KR-20200326-mon-1</v>
      </c>
      <c r="B744" s="27">
        <f>ListForDummies!B744</f>
        <v>2</v>
      </c>
      <c r="C744" s="27" t="e">
        <f>ListForDummies!C744</f>
        <v>#REF!</v>
      </c>
      <c r="D744" s="29">
        <f>ListForDummies!D744</f>
        <v>44034</v>
      </c>
      <c r="E744" s="27" t="str">
        <f>ListForDummies!F744</f>
        <v>KR</v>
      </c>
      <c r="F744" s="27">
        <f>IF(ListForDummies!$G744="Interest rate",1,0)</f>
        <v>0</v>
      </c>
      <c r="G744" s="27">
        <f>IF(ListForDummies!$G744="Reserve policy",1,0)</f>
        <v>0</v>
      </c>
      <c r="H744" s="27">
        <f>IF(ISERROR(ListForDummies!$H744),0,IF(ListForDummies!$H744=1,1,0))</f>
        <v>0</v>
      </c>
      <c r="I744" s="27">
        <f>IF(ISERROR(ListForDummies!$I744),0,IF(ListForDummies!$I744=1,1,0))</f>
        <v>0</v>
      </c>
      <c r="J744" s="27">
        <f>IF(ListForDummies!$G744="Lending operations",IF(AND(H744=0,I744=0),1,0),0)</f>
        <v>1</v>
      </c>
      <c r="K744" s="27">
        <f>IF(ListForDummies!$J744=1,1,0)</f>
        <v>0</v>
      </c>
      <c r="L744" s="27">
        <f>IF(ListForDummies!$K744=1,1,0)</f>
        <v>0</v>
      </c>
      <c r="M744" s="27">
        <f>IF(ListForDummies!$G744="Foreign exchange",1,0)</f>
        <v>0</v>
      </c>
      <c r="N744" s="27">
        <f>IF(ListForDummies!$G744="Other",1,0)</f>
        <v>0</v>
      </c>
      <c r="O744" s="27">
        <f>IF(ListForDummies!$V744=1,1,0)</f>
        <v>1</v>
      </c>
    </row>
    <row r="745" spans="1:15" x14ac:dyDescent="0.25">
      <c r="A745" s="27" t="str">
        <f>ListForDummies!A745</f>
        <v>KR-20200319-mon-1</v>
      </c>
      <c r="B745" s="27">
        <f>ListForDummies!B745</f>
        <v>2</v>
      </c>
      <c r="C745" s="27" t="e">
        <f>ListForDummies!C745</f>
        <v>#REF!</v>
      </c>
      <c r="D745" s="29">
        <f>ListForDummies!D745</f>
        <v>44042</v>
      </c>
      <c r="E745" s="27" t="str">
        <f>ListForDummies!F745</f>
        <v>KR</v>
      </c>
      <c r="F745" s="27">
        <f>IF(ListForDummies!$G745="Interest rate",1,0)</f>
        <v>0</v>
      </c>
      <c r="G745" s="27">
        <f>IF(ListForDummies!$G745="Reserve policy",1,0)</f>
        <v>0</v>
      </c>
      <c r="H745" s="27">
        <f>IF(ISERROR(ListForDummies!$H745),0,IF(ListForDummies!$H745=1,1,0))</f>
        <v>0</v>
      </c>
      <c r="I745" s="27">
        <f>IF(ISERROR(ListForDummies!$I745),0,IF(ListForDummies!$I745=1,1,0))</f>
        <v>0</v>
      </c>
      <c r="J745" s="27">
        <f>IF(ListForDummies!$G745="Lending operations",IF(AND(H745=0,I745=0),1,0),0)</f>
        <v>0</v>
      </c>
      <c r="K745" s="27">
        <f>IF(ListForDummies!$J745=1,1,0)</f>
        <v>0</v>
      </c>
      <c r="L745" s="27">
        <f>IF(ListForDummies!$K745=1,1,0)</f>
        <v>0</v>
      </c>
      <c r="M745" s="27">
        <f>IF(ListForDummies!$G745="Foreign exchange",1,0)</f>
        <v>1</v>
      </c>
      <c r="N745" s="27">
        <f>IF(ListForDummies!$G745="Other",1,0)</f>
        <v>0</v>
      </c>
      <c r="O745" s="27">
        <f>IF(ListForDummies!$V745=1,1,0)</f>
        <v>0</v>
      </c>
    </row>
    <row r="746" spans="1:15" x14ac:dyDescent="0.25">
      <c r="A746" s="27" t="str">
        <f>ListForDummies!A746</f>
        <v>KR-20200630-mon-1</v>
      </c>
      <c r="B746" s="27">
        <f>ListForDummies!B746</f>
        <v>2</v>
      </c>
      <c r="C746" s="27" t="e">
        <f>ListForDummies!C746</f>
        <v>#REF!</v>
      </c>
      <c r="D746" s="29">
        <f>ListForDummies!D746</f>
        <v>44102</v>
      </c>
      <c r="E746" s="27" t="str">
        <f>ListForDummies!F746</f>
        <v>KR</v>
      </c>
      <c r="F746" s="27">
        <f>IF(ListForDummies!$G746="Interest rate",1,0)</f>
        <v>0</v>
      </c>
      <c r="G746" s="27">
        <f>IF(ListForDummies!$G746="Reserve policy",1,0)</f>
        <v>0</v>
      </c>
      <c r="H746" s="27">
        <f>IF(ISERROR(ListForDummies!$H746),0,IF(ListForDummies!$H746=1,1,0))</f>
        <v>0</v>
      </c>
      <c r="I746" s="27">
        <f>IF(ISERROR(ListForDummies!$I746),0,IF(ListForDummies!$I746=1,1,0))</f>
        <v>0</v>
      </c>
      <c r="J746" s="27">
        <f>IF(ListForDummies!$G746="Lending operations",IF(AND(H746=0,I746=0),1,0),0)</f>
        <v>0</v>
      </c>
      <c r="K746" s="27">
        <f>IF(ListForDummies!$J746=1,1,0)</f>
        <v>0</v>
      </c>
      <c r="L746" s="27">
        <f>IF(ListForDummies!$K746=1,1,0)</f>
        <v>0</v>
      </c>
      <c r="M746" s="27">
        <f>IF(ListForDummies!$G746="Foreign exchange",1,0)</f>
        <v>1</v>
      </c>
      <c r="N746" s="27">
        <f>IF(ListForDummies!$G746="Other",1,0)</f>
        <v>0</v>
      </c>
      <c r="O746" s="27">
        <f>IF(ListForDummies!$V746=1,1,0)</f>
        <v>0</v>
      </c>
    </row>
    <row r="747" spans="1:15" x14ac:dyDescent="0.25">
      <c r="A747" s="27" t="str">
        <f>ListForDummies!A747</f>
        <v>KR-20200227-mon-2</v>
      </c>
      <c r="B747" s="27">
        <f>ListForDummies!B747</f>
        <v>7</v>
      </c>
      <c r="C747" s="27" t="e">
        <f>ListForDummies!C747</f>
        <v>#REF!</v>
      </c>
      <c r="D747" s="29">
        <f>ListForDummies!D747</f>
        <v>44118</v>
      </c>
      <c r="E747" s="27" t="str">
        <f>ListForDummies!F747</f>
        <v>KR</v>
      </c>
      <c r="F747" s="27">
        <f>IF(ListForDummies!$G747="Interest rate",1,0)</f>
        <v>1</v>
      </c>
      <c r="G747" s="27">
        <f>IF(ListForDummies!$G747="Reserve policy",1,0)</f>
        <v>0</v>
      </c>
      <c r="H747" s="27">
        <f>IF(ISERROR(ListForDummies!$H747),0,IF(ListForDummies!$H747=1,1,0))</f>
        <v>0</v>
      </c>
      <c r="I747" s="27">
        <f>IF(ISERROR(ListForDummies!$I747),0,IF(ListForDummies!$I747=1,1,0))</f>
        <v>0</v>
      </c>
      <c r="J747" s="27">
        <f>IF(ListForDummies!$G747="Lending operations",IF(AND(H747=0,I747=0),1,0),0)</f>
        <v>0</v>
      </c>
      <c r="K747" s="27">
        <f>IF(ListForDummies!$J747=1,1,0)</f>
        <v>0</v>
      </c>
      <c r="L747" s="27">
        <f>IF(ListForDummies!$K747=1,1,0)</f>
        <v>0</v>
      </c>
      <c r="M747" s="27">
        <f>IF(ListForDummies!$G747="Foreign exchange",1,0)</f>
        <v>0</v>
      </c>
      <c r="N747" s="27">
        <f>IF(ListForDummies!$G747="Other",1,0)</f>
        <v>0</v>
      </c>
      <c r="O747" s="27">
        <f>IF(ListForDummies!$V747=1,1,0)</f>
        <v>0</v>
      </c>
    </row>
    <row r="748" spans="1:15" x14ac:dyDescent="0.25">
      <c r="A748" s="27" t="str">
        <f>ListForDummies!A748</f>
        <v>KR-20200227-mon-1</v>
      </c>
      <c r="B748" s="27">
        <f>ListForDummies!B748</f>
        <v>4</v>
      </c>
      <c r="C748" s="27" t="e">
        <f>ListForDummies!C748</f>
        <v>#REF!</v>
      </c>
      <c r="D748" s="29">
        <f>ListForDummies!D748</f>
        <v>44097</v>
      </c>
      <c r="E748" s="27" t="str">
        <f>ListForDummies!F748</f>
        <v>KR</v>
      </c>
      <c r="F748" s="27">
        <f>IF(ListForDummies!$G748="Interest rate",1,0)</f>
        <v>0</v>
      </c>
      <c r="G748" s="27">
        <f>IF(ListForDummies!$G748="Reserve policy",1,0)</f>
        <v>0</v>
      </c>
      <c r="H748" s="27">
        <f>IF(ISERROR(ListForDummies!$H748),0,IF(ListForDummies!$H748=1,1,0))</f>
        <v>1</v>
      </c>
      <c r="I748" s="27">
        <f>IF(ISERROR(ListForDummies!$I748),0,IF(ListForDummies!$I748=1,1,0))</f>
        <v>0</v>
      </c>
      <c r="J748" s="27">
        <f>IF(ListForDummies!$G748="Lending operations",IF(AND(H748=0,I748=0),1,0),0)</f>
        <v>0</v>
      </c>
      <c r="K748" s="27">
        <f>IF(ListForDummies!$J748=1,1,0)</f>
        <v>0</v>
      </c>
      <c r="L748" s="27">
        <f>IF(ListForDummies!$K748=1,1,0)</f>
        <v>0</v>
      </c>
      <c r="M748" s="27">
        <f>IF(ListForDummies!$G748="Foreign exchange",1,0)</f>
        <v>0</v>
      </c>
      <c r="N748" s="27">
        <f>IF(ListForDummies!$G748="Other",1,0)</f>
        <v>0</v>
      </c>
      <c r="O748" s="27">
        <f>IF(ListForDummies!$V748=1,1,0)</f>
        <v>0</v>
      </c>
    </row>
    <row r="749" spans="1:15" x14ac:dyDescent="0.25">
      <c r="A749" s="27" t="e">
        <f>ListForDummies!A749</f>
        <v>#REF!</v>
      </c>
      <c r="B749" s="27" t="e">
        <f>ListForDummies!B749</f>
        <v>#REF!</v>
      </c>
      <c r="C749" s="27" t="e">
        <f>ListForDummies!C749</f>
        <v>#REF!</v>
      </c>
      <c r="D749" s="29" t="e">
        <f>ListForDummies!D749</f>
        <v>#REF!</v>
      </c>
      <c r="E749" s="27" t="e">
        <f>ListForDummies!F749</f>
        <v>#REF!</v>
      </c>
      <c r="F749" s="27" t="e">
        <f>IF(ListForDummies!$G749="Interest rate",1,0)</f>
        <v>#REF!</v>
      </c>
      <c r="G749" s="27" t="e">
        <f>IF(ListForDummies!$G749="Reserve policy",1,0)</f>
        <v>#REF!</v>
      </c>
      <c r="H749" s="27">
        <f>IF(ISERROR(ListForDummies!$H749),0,IF(ListForDummies!$H749=1,1,0))</f>
        <v>0</v>
      </c>
      <c r="I749" s="27">
        <f>IF(ISERROR(ListForDummies!$I749),0,IF(ListForDummies!$I749=1,1,0))</f>
        <v>0</v>
      </c>
      <c r="J749" s="27" t="e">
        <f>IF(ListForDummies!$G749="Lending operations",IF(AND(H749=0,I749=0),1,0),0)</f>
        <v>#REF!</v>
      </c>
      <c r="K749" s="27">
        <f>IF(ListForDummies!$J749=1,1,0)</f>
        <v>0</v>
      </c>
      <c r="L749" s="27">
        <f>IF(ListForDummies!$K749=1,1,0)</f>
        <v>0</v>
      </c>
      <c r="M749" s="27" t="e">
        <f>IF(ListForDummies!$G749="Foreign exchange",1,0)</f>
        <v>#REF!</v>
      </c>
      <c r="N749" s="27" t="e">
        <f>IF(ListForDummies!$G749="Other",1,0)</f>
        <v>#REF!</v>
      </c>
      <c r="O749" s="27" t="e">
        <f>IF(ListForDummies!$V749=1,1,0)</f>
        <v>#REF!</v>
      </c>
    </row>
    <row r="750" spans="1:15" x14ac:dyDescent="0.25">
      <c r="A750" s="27" t="e">
        <f>ListForDummies!A750</f>
        <v>#REF!</v>
      </c>
      <c r="B750" s="27" t="e">
        <f>ListForDummies!B750</f>
        <v>#REF!</v>
      </c>
      <c r="C750" s="27" t="e">
        <f>ListForDummies!C750</f>
        <v>#REF!</v>
      </c>
      <c r="D750" s="29" t="e">
        <f>ListForDummies!D750</f>
        <v>#REF!</v>
      </c>
      <c r="E750" s="27" t="e">
        <f>ListForDummies!F750</f>
        <v>#REF!</v>
      </c>
      <c r="F750" s="27" t="e">
        <f>IF(ListForDummies!$G750="Interest rate",1,0)</f>
        <v>#REF!</v>
      </c>
      <c r="G750" s="27" t="e">
        <f>IF(ListForDummies!$G750="Reserve policy",1,0)</f>
        <v>#REF!</v>
      </c>
      <c r="H750" s="27">
        <f>IF(ISERROR(ListForDummies!$H750),0,IF(ListForDummies!$H750=1,1,0))</f>
        <v>0</v>
      </c>
      <c r="I750" s="27">
        <f>IF(ISERROR(ListForDummies!$I750),0,IF(ListForDummies!$I750=1,1,0))</f>
        <v>0</v>
      </c>
      <c r="J750" s="27" t="e">
        <f>IF(ListForDummies!$G750="Lending operations",IF(AND(H750=0,I750=0),1,0),0)</f>
        <v>#REF!</v>
      </c>
      <c r="K750" s="27">
        <f>IF(ListForDummies!$J750=1,1,0)</f>
        <v>0</v>
      </c>
      <c r="L750" s="27">
        <f>IF(ListForDummies!$K750=1,1,0)</f>
        <v>0</v>
      </c>
      <c r="M750" s="27" t="e">
        <f>IF(ListForDummies!$G750="Foreign exchange",1,0)</f>
        <v>#REF!</v>
      </c>
      <c r="N750" s="27" t="e">
        <f>IF(ListForDummies!$G750="Other",1,0)</f>
        <v>#REF!</v>
      </c>
      <c r="O750" s="27" t="e">
        <f>IF(ListForDummies!$V750=1,1,0)</f>
        <v>#REF!</v>
      </c>
    </row>
    <row r="751" spans="1:15" x14ac:dyDescent="0.25">
      <c r="A751" s="27" t="e">
        <f>ListForDummies!A751</f>
        <v>#REF!</v>
      </c>
      <c r="B751" s="27" t="e">
        <f>ListForDummies!B751</f>
        <v>#REF!</v>
      </c>
      <c r="C751" s="27" t="e">
        <f>ListForDummies!C751</f>
        <v>#REF!</v>
      </c>
      <c r="D751" s="29" t="e">
        <f>ListForDummies!D751</f>
        <v>#REF!</v>
      </c>
      <c r="E751" s="27" t="e">
        <f>ListForDummies!F751</f>
        <v>#REF!</v>
      </c>
      <c r="F751" s="27" t="e">
        <f>IF(ListForDummies!$G751="Interest rate",1,0)</f>
        <v>#REF!</v>
      </c>
      <c r="G751" s="27" t="e">
        <f>IF(ListForDummies!$G751="Reserve policy",1,0)</f>
        <v>#REF!</v>
      </c>
      <c r="H751" s="27">
        <f>IF(ISERROR(ListForDummies!$H751),0,IF(ListForDummies!$H751=1,1,0))</f>
        <v>0</v>
      </c>
      <c r="I751" s="27">
        <f>IF(ISERROR(ListForDummies!$I751),0,IF(ListForDummies!$I751=1,1,0))</f>
        <v>0</v>
      </c>
      <c r="J751" s="27" t="e">
        <f>IF(ListForDummies!$G751="Lending operations",IF(AND(H751=0,I751=0),1,0),0)</f>
        <v>#REF!</v>
      </c>
      <c r="K751" s="27">
        <f>IF(ListForDummies!$J751=1,1,0)</f>
        <v>0</v>
      </c>
      <c r="L751" s="27">
        <f>IF(ListForDummies!$K751=1,1,0)</f>
        <v>0</v>
      </c>
      <c r="M751" s="27" t="e">
        <f>IF(ListForDummies!$G751="Foreign exchange",1,0)</f>
        <v>#REF!</v>
      </c>
      <c r="N751" s="27" t="e">
        <f>IF(ListForDummies!$G751="Other",1,0)</f>
        <v>#REF!</v>
      </c>
      <c r="O751" s="27" t="e">
        <f>IF(ListForDummies!$V751=1,1,0)</f>
        <v>#REF!</v>
      </c>
    </row>
    <row r="752" spans="1:15" x14ac:dyDescent="0.25">
      <c r="A752" s="27" t="e">
        <f>ListForDummies!A752</f>
        <v>#REF!</v>
      </c>
      <c r="B752" s="27" t="e">
        <f>ListForDummies!B752</f>
        <v>#REF!</v>
      </c>
      <c r="C752" s="27" t="e">
        <f>ListForDummies!C752</f>
        <v>#REF!</v>
      </c>
      <c r="D752" s="29" t="e">
        <f>ListForDummies!D752</f>
        <v>#REF!</v>
      </c>
      <c r="E752" s="27" t="e">
        <f>ListForDummies!F752</f>
        <v>#REF!</v>
      </c>
      <c r="F752" s="27" t="e">
        <f>IF(ListForDummies!$G752="Interest rate",1,0)</f>
        <v>#REF!</v>
      </c>
      <c r="G752" s="27" t="e">
        <f>IF(ListForDummies!$G752="Reserve policy",1,0)</f>
        <v>#REF!</v>
      </c>
      <c r="H752" s="27">
        <f>IF(ISERROR(ListForDummies!$H752),0,IF(ListForDummies!$H752=1,1,0))</f>
        <v>0</v>
      </c>
      <c r="I752" s="27">
        <f>IF(ISERROR(ListForDummies!$I752),0,IF(ListForDummies!$I752=1,1,0))</f>
        <v>0</v>
      </c>
      <c r="J752" s="27" t="e">
        <f>IF(ListForDummies!$G752="Lending operations",IF(AND(H752=0,I752=0),1,0),0)</f>
        <v>#REF!</v>
      </c>
      <c r="K752" s="27">
        <f>IF(ListForDummies!$J752=1,1,0)</f>
        <v>0</v>
      </c>
      <c r="L752" s="27">
        <f>IF(ListForDummies!$K752=1,1,0)</f>
        <v>0</v>
      </c>
      <c r="M752" s="27" t="e">
        <f>IF(ListForDummies!$G752="Foreign exchange",1,0)</f>
        <v>#REF!</v>
      </c>
      <c r="N752" s="27" t="e">
        <f>IF(ListForDummies!$G752="Other",1,0)</f>
        <v>#REF!</v>
      </c>
      <c r="O752" s="27" t="e">
        <f>IF(ListForDummies!$V752=1,1,0)</f>
        <v>#REF!</v>
      </c>
    </row>
    <row r="753" spans="1:15" x14ac:dyDescent="0.25">
      <c r="A753" s="27" t="str">
        <f>ListForDummies!A753</f>
        <v>KR-20201022-mon-1</v>
      </c>
      <c r="B753" s="27">
        <f>ListForDummies!B753</f>
        <v>1</v>
      </c>
      <c r="C753" s="27" t="e">
        <f>ListForDummies!C753</f>
        <v>#REF!</v>
      </c>
      <c r="D753" s="29">
        <f>ListForDummies!D753</f>
        <v>44126</v>
      </c>
      <c r="E753" s="27" t="str">
        <f>ListForDummies!F753</f>
        <v>KR</v>
      </c>
      <c r="F753" s="27">
        <f>IF(ListForDummies!$G753="Interest rate",1,0)</f>
        <v>0</v>
      </c>
      <c r="G753" s="27">
        <f>IF(ListForDummies!$G753="Reserve policy",1,0)</f>
        <v>0</v>
      </c>
      <c r="H753" s="27">
        <f>IF(ISERROR(ListForDummies!$H753),0,IF(ListForDummies!$H753=1,1,0))</f>
        <v>0</v>
      </c>
      <c r="I753" s="27">
        <f>IF(ISERROR(ListForDummies!$I753),0,IF(ListForDummies!$I753=1,1,0))</f>
        <v>0</v>
      </c>
      <c r="J753" s="27">
        <f>IF(ListForDummies!$G753="Lending operations",IF(AND(H753=0,I753=0),1,0),0)</f>
        <v>0</v>
      </c>
      <c r="K753" s="27">
        <f>IF(ListForDummies!$J753=1,1,0)</f>
        <v>0</v>
      </c>
      <c r="L753" s="27">
        <f>IF(ListForDummies!$K753=1,1,0)</f>
        <v>0</v>
      </c>
      <c r="M753" s="27">
        <f>IF(ListForDummies!$G753="Foreign exchange",1,0)</f>
        <v>1</v>
      </c>
      <c r="N753" s="27">
        <f>IF(ListForDummies!$G753="Other",1,0)</f>
        <v>0</v>
      </c>
      <c r="O753" s="27">
        <f>IF(ListForDummies!$V753=1,1,0)</f>
        <v>0</v>
      </c>
    </row>
    <row r="754" spans="1:15" x14ac:dyDescent="0.25">
      <c r="A754" s="27" t="str">
        <f>ListForDummies!A754</f>
        <v>KR-20200227-mon-2</v>
      </c>
      <c r="B754" s="27">
        <f>ListForDummies!B754</f>
        <v>8</v>
      </c>
      <c r="C754" s="27" t="e">
        <f>ListForDummies!C754</f>
        <v>#REF!</v>
      </c>
      <c r="D754" s="29">
        <f>ListForDummies!D754</f>
        <v>44161</v>
      </c>
      <c r="E754" s="27" t="str">
        <f>ListForDummies!F754</f>
        <v>KR</v>
      </c>
      <c r="F754" s="27">
        <f>IF(ListForDummies!$G754="Interest rate",1,0)</f>
        <v>1</v>
      </c>
      <c r="G754" s="27">
        <f>IF(ListForDummies!$G754="Reserve policy",1,0)</f>
        <v>0</v>
      </c>
      <c r="H754" s="27">
        <f>IF(ISERROR(ListForDummies!$H754),0,IF(ListForDummies!$H754=1,1,0))</f>
        <v>0</v>
      </c>
      <c r="I754" s="27">
        <f>IF(ISERROR(ListForDummies!$I754),0,IF(ListForDummies!$I754=1,1,0))</f>
        <v>0</v>
      </c>
      <c r="J754" s="27">
        <f>IF(ListForDummies!$G754="Lending operations",IF(AND(H754=0,I754=0),1,0),0)</f>
        <v>0</v>
      </c>
      <c r="K754" s="27">
        <f>IF(ListForDummies!$J754=1,1,0)</f>
        <v>0</v>
      </c>
      <c r="L754" s="27">
        <f>IF(ListForDummies!$K754=1,1,0)</f>
        <v>0</v>
      </c>
      <c r="M754" s="27">
        <f>IF(ListForDummies!$G754="Foreign exchange",1,0)</f>
        <v>0</v>
      </c>
      <c r="N754" s="27">
        <f>IF(ListForDummies!$G754="Other",1,0)</f>
        <v>0</v>
      </c>
      <c r="O754" s="27">
        <f>IF(ListForDummies!$V754=1,1,0)</f>
        <v>0</v>
      </c>
    </row>
    <row r="755" spans="1:15" x14ac:dyDescent="0.25">
      <c r="A755" s="27" t="str">
        <f>ListForDummies!A755</f>
        <v>KR-20200630-mon-1</v>
      </c>
      <c r="B755" s="27">
        <f>ListForDummies!B755</f>
        <v>3</v>
      </c>
      <c r="C755" s="27" t="e">
        <f>ListForDummies!C755</f>
        <v>#REF!</v>
      </c>
      <c r="D755" s="29">
        <f>ListForDummies!D755</f>
        <v>44182</v>
      </c>
      <c r="E755" s="27" t="str">
        <f>ListForDummies!F755</f>
        <v>KR</v>
      </c>
      <c r="F755" s="27">
        <f>IF(ListForDummies!$G755="Interest rate",1,0)</f>
        <v>0</v>
      </c>
      <c r="G755" s="27">
        <f>IF(ListForDummies!$G755="Reserve policy",1,0)</f>
        <v>0</v>
      </c>
      <c r="H755" s="27">
        <f>IF(ISERROR(ListForDummies!$H755),0,IF(ListForDummies!$H755=1,1,0))</f>
        <v>0</v>
      </c>
      <c r="I755" s="27">
        <f>IF(ISERROR(ListForDummies!$I755),0,IF(ListForDummies!$I755=1,1,0))</f>
        <v>0</v>
      </c>
      <c r="J755" s="27">
        <f>IF(ListForDummies!$G755="Lending operations",IF(AND(H755=0,I755=0),1,0),0)</f>
        <v>0</v>
      </c>
      <c r="K755" s="27">
        <f>IF(ListForDummies!$J755=1,1,0)</f>
        <v>0</v>
      </c>
      <c r="L755" s="27">
        <f>IF(ListForDummies!$K755=1,1,0)</f>
        <v>0</v>
      </c>
      <c r="M755" s="27">
        <f>IF(ListForDummies!$G755="Foreign exchange",1,0)</f>
        <v>1</v>
      </c>
      <c r="N755" s="27">
        <f>IF(ListForDummies!$G755="Other",1,0)</f>
        <v>0</v>
      </c>
      <c r="O755" s="27">
        <f>IF(ListForDummies!$V755=1,1,0)</f>
        <v>0</v>
      </c>
    </row>
    <row r="756" spans="1:15" x14ac:dyDescent="0.25">
      <c r="A756" s="27" t="str">
        <f>ListForDummies!A756</f>
        <v>KR-20200227-mon-2</v>
      </c>
      <c r="B756" s="27">
        <f>ListForDummies!B756</f>
        <v>9</v>
      </c>
      <c r="C756" s="27" t="e">
        <f>ListForDummies!C756</f>
        <v>#REF!</v>
      </c>
      <c r="D756" s="29">
        <f>ListForDummies!D756</f>
        <v>44211</v>
      </c>
      <c r="E756" s="27" t="str">
        <f>ListForDummies!F756</f>
        <v>KR</v>
      </c>
      <c r="F756" s="27">
        <f>IF(ListForDummies!$G756="Interest rate",1,0)</f>
        <v>1</v>
      </c>
      <c r="G756" s="27">
        <f>IF(ListForDummies!$G756="Reserve policy",1,0)</f>
        <v>0</v>
      </c>
      <c r="H756" s="27">
        <f>IF(ISERROR(ListForDummies!$H756),0,IF(ListForDummies!$H756=1,1,0))</f>
        <v>0</v>
      </c>
      <c r="I756" s="27">
        <f>IF(ISERROR(ListForDummies!$I756),0,IF(ListForDummies!$I756=1,1,0))</f>
        <v>0</v>
      </c>
      <c r="J756" s="27">
        <f>IF(ListForDummies!$G756="Lending operations",IF(AND(H756=0,I756=0),1,0),0)</f>
        <v>0</v>
      </c>
      <c r="K756" s="27">
        <f>IF(ListForDummies!$J756=1,1,0)</f>
        <v>0</v>
      </c>
      <c r="L756" s="27">
        <f>IF(ListForDummies!$K756=1,1,0)</f>
        <v>0</v>
      </c>
      <c r="M756" s="27">
        <f>IF(ListForDummies!$G756="Foreign exchange",1,0)</f>
        <v>0</v>
      </c>
      <c r="N756" s="27">
        <f>IF(ListForDummies!$G756="Other",1,0)</f>
        <v>0</v>
      </c>
      <c r="O756" s="27">
        <f>IF(ListForDummies!$V756=1,1,0)</f>
        <v>0</v>
      </c>
    </row>
    <row r="757" spans="1:15" x14ac:dyDescent="0.25">
      <c r="A757" s="27" t="str">
        <f>ListForDummies!A757</f>
        <v>KR-20200227-mon-2</v>
      </c>
      <c r="B757" s="27">
        <f>ListForDummies!B757</f>
        <v>10</v>
      </c>
      <c r="C757" s="27" t="e">
        <f>ListForDummies!C757</f>
        <v>#REF!</v>
      </c>
      <c r="D757" s="29">
        <f>ListForDummies!D757</f>
        <v>44252</v>
      </c>
      <c r="E757" s="27" t="str">
        <f>ListForDummies!F757</f>
        <v>KR</v>
      </c>
      <c r="F757" s="27">
        <f>IF(ListForDummies!$G757="Interest rate",1,0)</f>
        <v>1</v>
      </c>
      <c r="G757" s="27">
        <f>IF(ListForDummies!$G757="Reserve policy",1,0)</f>
        <v>0</v>
      </c>
      <c r="H757" s="27">
        <f>IF(ISERROR(ListForDummies!$H757),0,IF(ListForDummies!$H757=1,1,0))</f>
        <v>0</v>
      </c>
      <c r="I757" s="27">
        <f>IF(ISERROR(ListForDummies!$I757),0,IF(ListForDummies!$I757=1,1,0))</f>
        <v>0</v>
      </c>
      <c r="J757" s="27">
        <f>IF(ListForDummies!$G757="Lending operations",IF(AND(H757=0,I757=0),1,0),0)</f>
        <v>0</v>
      </c>
      <c r="K757" s="27">
        <f>IF(ListForDummies!$J757=1,1,0)</f>
        <v>0</v>
      </c>
      <c r="L757" s="27">
        <f>IF(ListForDummies!$K757=1,1,0)</f>
        <v>0</v>
      </c>
      <c r="M757" s="27">
        <f>IF(ListForDummies!$G757="Foreign exchange",1,0)</f>
        <v>0</v>
      </c>
      <c r="N757" s="27">
        <f>IF(ListForDummies!$G757="Other",1,0)</f>
        <v>0</v>
      </c>
      <c r="O757" s="27">
        <f>IF(ListForDummies!$V757=1,1,0)</f>
        <v>0</v>
      </c>
    </row>
    <row r="758" spans="1:15" x14ac:dyDescent="0.25">
      <c r="A758" s="27" t="str">
        <f>ListForDummies!A758</f>
        <v>KR-20200319-mon-2</v>
      </c>
      <c r="B758" s="27">
        <f>ListForDummies!B758</f>
        <v>5</v>
      </c>
      <c r="C758" s="27" t="e">
        <f>ListForDummies!C758</f>
        <v>#REF!</v>
      </c>
      <c r="D758" s="29">
        <f>ListForDummies!D758</f>
        <v>44253</v>
      </c>
      <c r="E758" s="27" t="str">
        <f>ListForDummies!F758</f>
        <v>KR</v>
      </c>
      <c r="F758" s="27">
        <f>IF(ListForDummies!$G758="Interest rate",1,0)</f>
        <v>0</v>
      </c>
      <c r="G758" s="27">
        <f>IF(ListForDummies!$G758="Reserve policy",1,0)</f>
        <v>0</v>
      </c>
      <c r="H758" s="27">
        <f>IF(ISERROR(ListForDummies!$H758),0,IF(ListForDummies!$H758=1,1,0))</f>
        <v>0</v>
      </c>
      <c r="I758" s="27">
        <f>IF(ISERROR(ListForDummies!$I758),0,IF(ListForDummies!$I758=1,1,0))</f>
        <v>0</v>
      </c>
      <c r="J758" s="27">
        <f>IF(ListForDummies!$G758="Lending operations",IF(AND(H758=0,I758=0),1,0),0)</f>
        <v>0</v>
      </c>
      <c r="K758" s="27">
        <f>IF(ListForDummies!$J758=1,1,0)</f>
        <v>0</v>
      </c>
      <c r="L758" s="27">
        <f>IF(ListForDummies!$K758=1,1,0)</f>
        <v>1</v>
      </c>
      <c r="M758" s="27">
        <f>IF(ListForDummies!$G758="Foreign exchange",1,0)</f>
        <v>0</v>
      </c>
      <c r="N758" s="27">
        <f>IF(ListForDummies!$G758="Other",1,0)</f>
        <v>0</v>
      </c>
      <c r="O758" s="27">
        <f>IF(ListForDummies!$V758=1,1,0)</f>
        <v>0</v>
      </c>
    </row>
    <row r="759" spans="1:15" x14ac:dyDescent="0.25">
      <c r="A759" s="27" t="str">
        <f>ListForDummies!A759</f>
        <v>KR-20210301-mon-1</v>
      </c>
      <c r="B759" s="27">
        <f>ListForDummies!B759</f>
        <v>1</v>
      </c>
      <c r="C759" s="27" t="e">
        <f>ListForDummies!C759</f>
        <v>#REF!</v>
      </c>
      <c r="D759" s="29">
        <f>ListForDummies!D759</f>
        <v>44256</v>
      </c>
      <c r="E759" s="27" t="str">
        <f>ListForDummies!F759</f>
        <v>KR</v>
      </c>
      <c r="F759" s="27">
        <f>IF(ListForDummies!$G759="Interest rate",1,0)</f>
        <v>0</v>
      </c>
      <c r="G759" s="27">
        <f>IF(ListForDummies!$G759="Reserve policy",1,0)</f>
        <v>0</v>
      </c>
      <c r="H759" s="27">
        <f>IF(ISERROR(ListForDummies!$H759),0,IF(ListForDummies!$H759=1,1,0))</f>
        <v>0</v>
      </c>
      <c r="I759" s="27">
        <f>IF(ISERROR(ListForDummies!$I759),0,IF(ListForDummies!$I759=1,1,0))</f>
        <v>0</v>
      </c>
      <c r="J759" s="27">
        <f>IF(ListForDummies!$G759="Lending operations",IF(AND(H759=0,I759=0),1,0),0)</f>
        <v>0</v>
      </c>
      <c r="K759" s="27">
        <f>IF(ListForDummies!$J759=1,1,0)</f>
        <v>0</v>
      </c>
      <c r="L759" s="27">
        <f>IF(ListForDummies!$K759=1,1,0)</f>
        <v>0</v>
      </c>
      <c r="M759" s="27">
        <f>IF(ListForDummies!$G759="Foreign exchange",1,0)</f>
        <v>1</v>
      </c>
      <c r="N759" s="27">
        <f>IF(ListForDummies!$G759="Other",1,0)</f>
        <v>0</v>
      </c>
      <c r="O759" s="27">
        <f>IF(ListForDummies!$V759=1,1,0)</f>
        <v>0</v>
      </c>
    </row>
    <row r="760" spans="1:15" x14ac:dyDescent="0.25">
      <c r="A760" s="27" t="str">
        <f>ListForDummies!A760</f>
        <v>KR-20200227-mon-2</v>
      </c>
      <c r="B760" s="27">
        <f>ListForDummies!B760</f>
        <v>11</v>
      </c>
      <c r="C760" s="27" t="e">
        <f>ListForDummies!C760</f>
        <v>#REF!</v>
      </c>
      <c r="D760" s="29">
        <f>ListForDummies!D760</f>
        <v>44301</v>
      </c>
      <c r="E760" s="27" t="str">
        <f>ListForDummies!F760</f>
        <v>KR</v>
      </c>
      <c r="F760" s="27">
        <f>IF(ListForDummies!$G760="Interest rate",1,0)</f>
        <v>1</v>
      </c>
      <c r="G760" s="27">
        <f>IF(ListForDummies!$G760="Reserve policy",1,0)</f>
        <v>0</v>
      </c>
      <c r="H760" s="27">
        <f>IF(ISERROR(ListForDummies!$H760),0,IF(ListForDummies!$H760=1,1,0))</f>
        <v>0</v>
      </c>
      <c r="I760" s="27">
        <f>IF(ISERROR(ListForDummies!$I760),0,IF(ListForDummies!$I760=1,1,0))</f>
        <v>0</v>
      </c>
      <c r="J760" s="27">
        <f>IF(ListForDummies!$G760="Lending operations",IF(AND(H760=0,I760=0),1,0),0)</f>
        <v>0</v>
      </c>
      <c r="K760" s="27">
        <f>IF(ListForDummies!$J760=1,1,0)</f>
        <v>0</v>
      </c>
      <c r="L760" s="27">
        <f>IF(ListForDummies!$K760=1,1,0)</f>
        <v>0</v>
      </c>
      <c r="M760" s="27">
        <f>IF(ListForDummies!$G760="Foreign exchange",1,0)</f>
        <v>0</v>
      </c>
      <c r="N760" s="27">
        <f>IF(ListForDummies!$G760="Other",1,0)</f>
        <v>0</v>
      </c>
      <c r="O760" s="27">
        <f>IF(ListForDummies!$V760=1,1,0)</f>
        <v>0</v>
      </c>
    </row>
    <row r="761" spans="1:15" x14ac:dyDescent="0.25">
      <c r="A761" s="27" t="str">
        <f>ListForDummies!A761</f>
        <v>KR-20200227-mon-2</v>
      </c>
      <c r="B761" s="27">
        <f>ListForDummies!B761</f>
        <v>12</v>
      </c>
      <c r="C761" s="27" t="e">
        <f>ListForDummies!C761</f>
        <v>#REF!</v>
      </c>
      <c r="D761" s="29">
        <f>ListForDummies!D761</f>
        <v>44343</v>
      </c>
      <c r="E761" s="27" t="str">
        <f>ListForDummies!F761</f>
        <v>KR</v>
      </c>
      <c r="F761" s="27">
        <f>IF(ListForDummies!$G761="Interest rate",1,0)</f>
        <v>1</v>
      </c>
      <c r="G761" s="27">
        <f>IF(ListForDummies!$G761="Reserve policy",1,0)</f>
        <v>0</v>
      </c>
      <c r="H761" s="27">
        <f>IF(ISERROR(ListForDummies!$H761),0,IF(ListForDummies!$H761=1,1,0))</f>
        <v>0</v>
      </c>
      <c r="I761" s="27">
        <f>IF(ISERROR(ListForDummies!$I761),0,IF(ListForDummies!$I761=1,1,0))</f>
        <v>0</v>
      </c>
      <c r="J761" s="27">
        <f>IF(ListForDummies!$G761="Lending operations",IF(AND(H761=0,I761=0),1,0),0)</f>
        <v>0</v>
      </c>
      <c r="K761" s="27">
        <f>IF(ListForDummies!$J761=1,1,0)</f>
        <v>0</v>
      </c>
      <c r="L761" s="27">
        <f>IF(ListForDummies!$K761=1,1,0)</f>
        <v>0</v>
      </c>
      <c r="M761" s="27">
        <f>IF(ListForDummies!$G761="Foreign exchange",1,0)</f>
        <v>0</v>
      </c>
      <c r="N761" s="27">
        <f>IF(ListForDummies!$G761="Other",1,0)</f>
        <v>0</v>
      </c>
      <c r="O761" s="27">
        <f>IF(ListForDummies!$V761=1,1,0)</f>
        <v>0</v>
      </c>
    </row>
    <row r="762" spans="1:15" x14ac:dyDescent="0.25">
      <c r="A762" s="27" t="str">
        <f>ListForDummies!A762</f>
        <v>KR-20200630-mon-1</v>
      </c>
      <c r="B762" s="27">
        <f>ListForDummies!B762</f>
        <v>4</v>
      </c>
      <c r="C762" s="27" t="e">
        <f>ListForDummies!C762</f>
        <v>#REF!</v>
      </c>
      <c r="D762" s="29">
        <f>ListForDummies!D762</f>
        <v>44364</v>
      </c>
      <c r="E762" s="27" t="str">
        <f>ListForDummies!F762</f>
        <v>KR</v>
      </c>
      <c r="F762" s="27">
        <f>IF(ListForDummies!$G762="Interest rate",1,0)</f>
        <v>0</v>
      </c>
      <c r="G762" s="27">
        <f>IF(ListForDummies!$G762="Reserve policy",1,0)</f>
        <v>0</v>
      </c>
      <c r="H762" s="27">
        <f>IF(ISERROR(ListForDummies!$H762),0,IF(ListForDummies!$H762=1,1,0))</f>
        <v>0</v>
      </c>
      <c r="I762" s="27">
        <f>IF(ISERROR(ListForDummies!$I762),0,IF(ListForDummies!$I762=1,1,0))</f>
        <v>0</v>
      </c>
      <c r="J762" s="27">
        <f>IF(ListForDummies!$G762="Lending operations",IF(AND(H762=0,I762=0),1,0),0)</f>
        <v>0</v>
      </c>
      <c r="K762" s="27">
        <f>IF(ListForDummies!$J762=1,1,0)</f>
        <v>0</v>
      </c>
      <c r="L762" s="27">
        <f>IF(ListForDummies!$K762=1,1,0)</f>
        <v>0</v>
      </c>
      <c r="M762" s="27">
        <f>IF(ListForDummies!$G762="Foreign exchange",1,0)</f>
        <v>1</v>
      </c>
      <c r="N762" s="27">
        <f>IF(ListForDummies!$G762="Other",1,0)</f>
        <v>0</v>
      </c>
      <c r="O762" s="27">
        <f>IF(ListForDummies!$V762=1,1,0)</f>
        <v>0</v>
      </c>
    </row>
    <row r="763" spans="1:15" x14ac:dyDescent="0.25">
      <c r="A763" s="27" t="str">
        <f>ListForDummies!A763</f>
        <v>KR-20200227-mon-2</v>
      </c>
      <c r="B763" s="27">
        <f>ListForDummies!B763</f>
        <v>13</v>
      </c>
      <c r="C763" s="27" t="e">
        <f>ListForDummies!C763</f>
        <v>#REF!</v>
      </c>
      <c r="D763" s="29">
        <f>ListForDummies!D763</f>
        <v>44392</v>
      </c>
      <c r="E763" s="27" t="str">
        <f>ListForDummies!F763</f>
        <v>KR</v>
      </c>
      <c r="F763" s="27">
        <f>IF(ListForDummies!$G763="Interest rate",1,0)</f>
        <v>1</v>
      </c>
      <c r="G763" s="27">
        <f>IF(ListForDummies!$G763="Reserve policy",1,0)</f>
        <v>0</v>
      </c>
      <c r="H763" s="27">
        <f>IF(ISERROR(ListForDummies!$H763),0,IF(ListForDummies!$H763=1,1,0))</f>
        <v>0</v>
      </c>
      <c r="I763" s="27">
        <f>IF(ISERROR(ListForDummies!$I763),0,IF(ListForDummies!$I763=1,1,0))</f>
        <v>0</v>
      </c>
      <c r="J763" s="27">
        <f>IF(ListForDummies!$G763="Lending operations",IF(AND(H763=0,I763=0),1,0),0)</f>
        <v>0</v>
      </c>
      <c r="K763" s="27">
        <f>IF(ListForDummies!$J763=1,1,0)</f>
        <v>0</v>
      </c>
      <c r="L763" s="27">
        <f>IF(ListForDummies!$K763=1,1,0)</f>
        <v>0</v>
      </c>
      <c r="M763" s="27">
        <f>IF(ListForDummies!$G763="Foreign exchange",1,0)</f>
        <v>0</v>
      </c>
      <c r="N763" s="27">
        <f>IF(ListForDummies!$G763="Other",1,0)</f>
        <v>0</v>
      </c>
      <c r="O763" s="27">
        <f>IF(ListForDummies!$V763=1,1,0)</f>
        <v>0</v>
      </c>
    </row>
    <row r="764" spans="1:15" x14ac:dyDescent="0.25">
      <c r="A764" s="27" t="str">
        <f>ListForDummies!A764</f>
        <v>KR-20210812-mon-1</v>
      </c>
      <c r="B764" s="27">
        <f>ListForDummies!B764</f>
        <v>1</v>
      </c>
      <c r="C764" s="27" t="e">
        <f>ListForDummies!C764</f>
        <v>#REF!</v>
      </c>
      <c r="D764" s="29">
        <f>ListForDummies!D764</f>
        <v>44420</v>
      </c>
      <c r="E764" s="27" t="str">
        <f>ListForDummies!F764</f>
        <v>KR</v>
      </c>
      <c r="F764" s="27">
        <f>IF(ListForDummies!$G764="Interest rate",1,0)</f>
        <v>0</v>
      </c>
      <c r="G764" s="27">
        <f>IF(ListForDummies!$G764="Reserve policy",1,0)</f>
        <v>0</v>
      </c>
      <c r="H764" s="27">
        <f>IF(ISERROR(ListForDummies!$H764),0,IF(ListForDummies!$H764=1,1,0))</f>
        <v>0</v>
      </c>
      <c r="I764" s="27">
        <f>IF(ISERROR(ListForDummies!$I764),0,IF(ListForDummies!$I764=1,1,0))</f>
        <v>0</v>
      </c>
      <c r="J764" s="27">
        <f>IF(ListForDummies!$G764="Lending operations",IF(AND(H764=0,I764=0),1,0),0)</f>
        <v>0</v>
      </c>
      <c r="K764" s="27">
        <f>IF(ListForDummies!$J764=1,1,0)</f>
        <v>0</v>
      </c>
      <c r="L764" s="27">
        <f>IF(ListForDummies!$K764=1,1,0)</f>
        <v>0</v>
      </c>
      <c r="M764" s="27">
        <f>IF(ListForDummies!$G764="Foreign exchange",1,0)</f>
        <v>1</v>
      </c>
      <c r="N764" s="27">
        <f>IF(ListForDummies!$G764="Other",1,0)</f>
        <v>0</v>
      </c>
      <c r="O764" s="27">
        <f>IF(ListForDummies!$V764=1,1,0)</f>
        <v>0</v>
      </c>
    </row>
    <row r="765" spans="1:15" x14ac:dyDescent="0.25">
      <c r="A765" s="27" t="str">
        <f>ListForDummies!A765</f>
        <v>KR-20200227-mon-2</v>
      </c>
      <c r="B765" s="27">
        <f>ListForDummies!B765</f>
        <v>14</v>
      </c>
      <c r="C765" s="27" t="e">
        <f>ListForDummies!C765</f>
        <v>#REF!</v>
      </c>
      <c r="D765" s="29">
        <f>ListForDummies!D765</f>
        <v>44434</v>
      </c>
      <c r="E765" s="27" t="str">
        <f>ListForDummies!F765</f>
        <v>KR</v>
      </c>
      <c r="F765" s="27">
        <f>IF(ListForDummies!$G765="Interest rate",1,0)</f>
        <v>1</v>
      </c>
      <c r="G765" s="27">
        <f>IF(ListForDummies!$G765="Reserve policy",1,0)</f>
        <v>0</v>
      </c>
      <c r="H765" s="27">
        <f>IF(ISERROR(ListForDummies!$H765),0,IF(ListForDummies!$H765=1,1,0))</f>
        <v>0</v>
      </c>
      <c r="I765" s="27">
        <f>IF(ISERROR(ListForDummies!$I765),0,IF(ListForDummies!$I765=1,1,0))</f>
        <v>0</v>
      </c>
      <c r="J765" s="27">
        <f>IF(ListForDummies!$G765="Lending operations",IF(AND(H765=0,I765=0),1,0),0)</f>
        <v>0</v>
      </c>
      <c r="K765" s="27">
        <f>IF(ListForDummies!$J765=1,1,0)</f>
        <v>0</v>
      </c>
      <c r="L765" s="27">
        <f>IF(ListForDummies!$K765=1,1,0)</f>
        <v>0</v>
      </c>
      <c r="M765" s="27">
        <f>IF(ListForDummies!$G765="Foreign exchange",1,0)</f>
        <v>0</v>
      </c>
      <c r="N765" s="27">
        <f>IF(ListForDummies!$G765="Other",1,0)</f>
        <v>0</v>
      </c>
      <c r="O765" s="27">
        <f>IF(ListForDummies!$V765=1,1,0)</f>
        <v>1</v>
      </c>
    </row>
    <row r="766" spans="1:15" x14ac:dyDescent="0.25">
      <c r="A766" s="27" t="str">
        <f>ListForDummies!A766</f>
        <v>KR-20200227-mon-2</v>
      </c>
      <c r="B766" s="27">
        <f>ListForDummies!B766</f>
        <v>15</v>
      </c>
      <c r="C766" s="27" t="e">
        <f>ListForDummies!C766</f>
        <v>#REF!</v>
      </c>
      <c r="D766" s="29">
        <f>ListForDummies!D766</f>
        <v>44481</v>
      </c>
      <c r="E766" s="27" t="str">
        <f>ListForDummies!F766</f>
        <v>KR</v>
      </c>
      <c r="F766" s="27">
        <f>IF(ListForDummies!$G766="Interest rate",1,0)</f>
        <v>1</v>
      </c>
      <c r="G766" s="27">
        <f>IF(ListForDummies!$G766="Reserve policy",1,0)</f>
        <v>0</v>
      </c>
      <c r="H766" s="27">
        <f>IF(ISERROR(ListForDummies!$H766),0,IF(ListForDummies!$H766=1,1,0))</f>
        <v>0</v>
      </c>
      <c r="I766" s="27">
        <f>IF(ISERROR(ListForDummies!$I766),0,IF(ListForDummies!$I766=1,1,0))</f>
        <v>0</v>
      </c>
      <c r="J766" s="27">
        <f>IF(ListForDummies!$G766="Lending operations",IF(AND(H766=0,I766=0),1,0),0)</f>
        <v>0</v>
      </c>
      <c r="K766" s="27">
        <f>IF(ListForDummies!$J766=1,1,0)</f>
        <v>0</v>
      </c>
      <c r="L766" s="27">
        <f>IF(ListForDummies!$K766=1,1,0)</f>
        <v>0</v>
      </c>
      <c r="M766" s="27">
        <f>IF(ListForDummies!$G766="Foreign exchange",1,0)</f>
        <v>0</v>
      </c>
      <c r="N766" s="27">
        <f>IF(ListForDummies!$G766="Other",1,0)</f>
        <v>0</v>
      </c>
      <c r="O766" s="27">
        <f>IF(ListForDummies!$V766=1,1,0)</f>
        <v>0</v>
      </c>
    </row>
    <row r="767" spans="1:15" x14ac:dyDescent="0.25">
      <c r="A767" s="27" t="str">
        <f>ListForDummies!A767</f>
        <v>KR-20200227-mon-2</v>
      </c>
      <c r="B767" s="27">
        <f>ListForDummies!B767</f>
        <v>16</v>
      </c>
      <c r="C767" s="27" t="e">
        <f>ListForDummies!C767</f>
        <v>#REF!</v>
      </c>
      <c r="D767" s="29">
        <f>ListForDummies!D767</f>
        <v>44525</v>
      </c>
      <c r="E767" s="27" t="str">
        <f>ListForDummies!F767</f>
        <v>KR</v>
      </c>
      <c r="F767" s="27">
        <f>IF(ListForDummies!$G767="Interest rate",1,0)</f>
        <v>1</v>
      </c>
      <c r="G767" s="27">
        <f>IF(ListForDummies!$G767="Reserve policy",1,0)</f>
        <v>0</v>
      </c>
      <c r="H767" s="27">
        <f>IF(ISERROR(ListForDummies!$H767),0,IF(ListForDummies!$H767=1,1,0))</f>
        <v>0</v>
      </c>
      <c r="I767" s="27">
        <f>IF(ISERROR(ListForDummies!$I767),0,IF(ListForDummies!$I767=1,1,0))</f>
        <v>0</v>
      </c>
      <c r="J767" s="27">
        <f>IF(ListForDummies!$G767="Lending operations",IF(AND(H767=0,I767=0),1,0),0)</f>
        <v>0</v>
      </c>
      <c r="K767" s="27">
        <f>IF(ListForDummies!$J767=1,1,0)</f>
        <v>0</v>
      </c>
      <c r="L767" s="27">
        <f>IF(ListForDummies!$K767=1,1,0)</f>
        <v>0</v>
      </c>
      <c r="M767" s="27">
        <f>IF(ListForDummies!$G767="Foreign exchange",1,0)</f>
        <v>0</v>
      </c>
      <c r="N767" s="27">
        <f>IF(ListForDummies!$G767="Other",1,0)</f>
        <v>0</v>
      </c>
      <c r="O767" s="27">
        <f>IF(ListForDummies!$V767=1,1,0)</f>
        <v>1</v>
      </c>
    </row>
    <row r="768" spans="1:15" x14ac:dyDescent="0.25">
      <c r="A768" s="27" t="str">
        <f>ListForDummies!A768</f>
        <v>KW-20200304-mon-1</v>
      </c>
      <c r="B768" s="27">
        <f>ListForDummies!B768</f>
        <v>1</v>
      </c>
      <c r="C768" s="27" t="e">
        <f>ListForDummies!C768</f>
        <v>#REF!</v>
      </c>
      <c r="D768" s="29">
        <f>ListForDummies!D768</f>
        <v>43894</v>
      </c>
      <c r="E768" s="27" t="str">
        <f>ListForDummies!F768</f>
        <v>KW</v>
      </c>
      <c r="F768" s="27">
        <f>IF(ListForDummies!$G768="Interest rate",1,0)</f>
        <v>1</v>
      </c>
      <c r="G768" s="27">
        <f>IF(ListForDummies!$G768="Reserve policy",1,0)</f>
        <v>0</v>
      </c>
      <c r="H768" s="27">
        <f>IF(ISERROR(ListForDummies!$H768),0,IF(ListForDummies!$H768=1,1,0))</f>
        <v>0</v>
      </c>
      <c r="I768" s="27">
        <f>IF(ISERROR(ListForDummies!$I768),0,IF(ListForDummies!$I768=1,1,0))</f>
        <v>0</v>
      </c>
      <c r="J768" s="27">
        <f>IF(ListForDummies!$G768="Lending operations",IF(AND(H768=0,I768=0),1,0),0)</f>
        <v>0</v>
      </c>
      <c r="K768" s="27">
        <f>IF(ListForDummies!$J768=1,1,0)</f>
        <v>0</v>
      </c>
      <c r="L768" s="27">
        <f>IF(ListForDummies!$K768=1,1,0)</f>
        <v>0</v>
      </c>
      <c r="M768" s="27">
        <f>IF(ListForDummies!$G768="Foreign exchange",1,0)</f>
        <v>0</v>
      </c>
      <c r="N768" s="27">
        <f>IF(ListForDummies!$G768="Other",1,0)</f>
        <v>0</v>
      </c>
      <c r="O768" s="27">
        <f>IF(ListForDummies!$V768=1,1,0)</f>
        <v>0</v>
      </c>
    </row>
    <row r="769" spans="1:15" x14ac:dyDescent="0.25">
      <c r="A769" s="27" t="str">
        <f>ListForDummies!A769</f>
        <v>KW-20200308-mon-1</v>
      </c>
      <c r="B769" s="27">
        <f>ListForDummies!B769</f>
        <v>1</v>
      </c>
      <c r="C769" s="27" t="e">
        <f>ListForDummies!C769</f>
        <v>#REF!</v>
      </c>
      <c r="D769" s="29">
        <f>ListForDummies!D769</f>
        <v>43898</v>
      </c>
      <c r="E769" s="27" t="str">
        <f>ListForDummies!F769</f>
        <v>KW</v>
      </c>
      <c r="F769" s="27">
        <f>IF(ListForDummies!$G769="Interest rate",1,0)</f>
        <v>0</v>
      </c>
      <c r="G769" s="27">
        <f>IF(ListForDummies!$G769="Reserve policy",1,0)</f>
        <v>0</v>
      </c>
      <c r="H769" s="27">
        <f>IF(ISERROR(ListForDummies!$H769),0,IF(ListForDummies!$H769=1,1,0))</f>
        <v>0</v>
      </c>
      <c r="I769" s="27">
        <f>IF(ISERROR(ListForDummies!$I769),0,IF(ListForDummies!$I769=1,1,0))</f>
        <v>1</v>
      </c>
      <c r="J769" s="27">
        <f>IF(ListForDummies!$G769="Lending operations",IF(AND(H769=0,I769=0),1,0),0)</f>
        <v>0</v>
      </c>
      <c r="K769" s="27">
        <f>IF(ListForDummies!$J769=1,1,0)</f>
        <v>0</v>
      </c>
      <c r="L769" s="27">
        <f>IF(ListForDummies!$K769=1,1,0)</f>
        <v>0</v>
      </c>
      <c r="M769" s="27">
        <f>IF(ListForDummies!$G769="Foreign exchange",1,0)</f>
        <v>0</v>
      </c>
      <c r="N769" s="27">
        <f>IF(ListForDummies!$G769="Other",1,0)</f>
        <v>0</v>
      </c>
      <c r="O769" s="27">
        <f>IF(ListForDummies!$V769=1,1,0)</f>
        <v>0</v>
      </c>
    </row>
    <row r="770" spans="1:15" x14ac:dyDescent="0.25">
      <c r="A770" s="27" t="str">
        <f>ListForDummies!A770</f>
        <v>KW-20200304-mon-1</v>
      </c>
      <c r="B770" s="27">
        <f>ListForDummies!B770</f>
        <v>2</v>
      </c>
      <c r="C770" s="27" t="e">
        <f>ListForDummies!C770</f>
        <v>#REF!</v>
      </c>
      <c r="D770" s="29">
        <f>ListForDummies!D770</f>
        <v>43906</v>
      </c>
      <c r="E770" s="27" t="str">
        <f>ListForDummies!F770</f>
        <v>KW</v>
      </c>
      <c r="F770" s="27">
        <f>IF(ListForDummies!$G770="Interest rate",1,0)</f>
        <v>1</v>
      </c>
      <c r="G770" s="27">
        <f>IF(ListForDummies!$G770="Reserve policy",1,0)</f>
        <v>0</v>
      </c>
      <c r="H770" s="27">
        <f>IF(ISERROR(ListForDummies!$H770),0,IF(ListForDummies!$H770=1,1,0))</f>
        <v>0</v>
      </c>
      <c r="I770" s="27">
        <f>IF(ISERROR(ListForDummies!$I770),0,IF(ListForDummies!$I770=1,1,0))</f>
        <v>0</v>
      </c>
      <c r="J770" s="27">
        <f>IF(ListForDummies!$G770="Lending operations",IF(AND(H770=0,I770=0),1,0),0)</f>
        <v>0</v>
      </c>
      <c r="K770" s="27">
        <f>IF(ListForDummies!$J770=1,1,0)</f>
        <v>0</v>
      </c>
      <c r="L770" s="27">
        <f>IF(ListForDummies!$K770=1,1,0)</f>
        <v>0</v>
      </c>
      <c r="M770" s="27">
        <f>IF(ListForDummies!$G770="Foreign exchange",1,0)</f>
        <v>0</v>
      </c>
      <c r="N770" s="27">
        <f>IF(ListForDummies!$G770="Other",1,0)</f>
        <v>0</v>
      </c>
      <c r="O770" s="27">
        <f>IF(ListForDummies!$V770=1,1,0)</f>
        <v>0</v>
      </c>
    </row>
    <row r="771" spans="1:15" x14ac:dyDescent="0.25">
      <c r="A771" s="27" t="str">
        <f>ListForDummies!A771</f>
        <v>KW-20201027-mon-1</v>
      </c>
      <c r="B771" s="27">
        <f>ListForDummies!B771</f>
        <v>1</v>
      </c>
      <c r="C771" s="27" t="e">
        <f>ListForDummies!C771</f>
        <v>#REF!</v>
      </c>
      <c r="D771" s="29">
        <f>ListForDummies!D771</f>
        <v>44131</v>
      </c>
      <c r="E771" s="27" t="str">
        <f>ListForDummies!F771</f>
        <v>KW</v>
      </c>
      <c r="F771" s="27">
        <f>IF(ListForDummies!$G771="Interest rate",1,0)</f>
        <v>1</v>
      </c>
      <c r="G771" s="27">
        <f>IF(ListForDummies!$G771="Reserve policy",1,0)</f>
        <v>0</v>
      </c>
      <c r="H771" s="27">
        <f>IF(ISERROR(ListForDummies!$H771),0,IF(ListForDummies!$H771=1,1,0))</f>
        <v>0</v>
      </c>
      <c r="I771" s="27">
        <f>IF(ISERROR(ListForDummies!$I771),0,IF(ListForDummies!$I771=1,1,0))</f>
        <v>0</v>
      </c>
      <c r="J771" s="27">
        <f>IF(ListForDummies!$G771="Lending operations",IF(AND(H771=0,I771=0),1,0),0)</f>
        <v>0</v>
      </c>
      <c r="K771" s="27">
        <f>IF(ListForDummies!$J771=1,1,0)</f>
        <v>0</v>
      </c>
      <c r="L771" s="27">
        <f>IF(ListForDummies!$K771=1,1,0)</f>
        <v>0</v>
      </c>
      <c r="M771" s="27">
        <f>IF(ListForDummies!$G771="Foreign exchange",1,0)</f>
        <v>0</v>
      </c>
      <c r="N771" s="27">
        <f>IF(ListForDummies!$G771="Other",1,0)</f>
        <v>0</v>
      </c>
      <c r="O771" s="27">
        <f>IF(ListForDummies!$V771=1,1,0)</f>
        <v>0</v>
      </c>
    </row>
    <row r="772" spans="1:15" x14ac:dyDescent="0.25">
      <c r="A772" s="27" t="str">
        <f>ListForDummies!A772</f>
        <v>MA-20200317-mon-1</v>
      </c>
      <c r="B772" s="27">
        <f>ListForDummies!B772</f>
        <v>1</v>
      </c>
      <c r="C772" s="27" t="e">
        <f>ListForDummies!C772</f>
        <v>#REF!</v>
      </c>
      <c r="D772" s="29">
        <f>ListForDummies!D772</f>
        <v>43907</v>
      </c>
      <c r="E772" s="27" t="str">
        <f>ListForDummies!F772</f>
        <v>MA</v>
      </c>
      <c r="F772" s="27">
        <f>IF(ListForDummies!$G772="Interest rate",1,0)</f>
        <v>1</v>
      </c>
      <c r="G772" s="27">
        <f>IF(ListForDummies!$G772="Reserve policy",1,0)</f>
        <v>0</v>
      </c>
      <c r="H772" s="27">
        <f>IF(ISERROR(ListForDummies!$H772),0,IF(ListForDummies!$H772=1,1,0))</f>
        <v>0</v>
      </c>
      <c r="I772" s="27">
        <f>IF(ISERROR(ListForDummies!$I772),0,IF(ListForDummies!$I772=1,1,0))</f>
        <v>0</v>
      </c>
      <c r="J772" s="27">
        <f>IF(ListForDummies!$G772="Lending operations",IF(AND(H772=0,I772=0),1,0),0)</f>
        <v>0</v>
      </c>
      <c r="K772" s="27">
        <f>IF(ListForDummies!$J772=1,1,0)</f>
        <v>0</v>
      </c>
      <c r="L772" s="27">
        <f>IF(ListForDummies!$K772=1,1,0)</f>
        <v>0</v>
      </c>
      <c r="M772" s="27">
        <f>IF(ListForDummies!$G772="Foreign exchange",1,0)</f>
        <v>0</v>
      </c>
      <c r="N772" s="27">
        <f>IF(ListForDummies!$G772="Other",1,0)</f>
        <v>0</v>
      </c>
      <c r="O772" s="27">
        <f>IF(ListForDummies!$V772=1,1,0)</f>
        <v>0</v>
      </c>
    </row>
    <row r="773" spans="1:15" x14ac:dyDescent="0.25">
      <c r="A773" s="27" t="str">
        <f>ListForDummies!A773</f>
        <v>MA-20200329-mon-1</v>
      </c>
      <c r="B773" s="27">
        <f>ListForDummies!B773</f>
        <v>1</v>
      </c>
      <c r="C773" s="27" t="e">
        <f>ListForDummies!C773</f>
        <v>#REF!</v>
      </c>
      <c r="D773" s="29">
        <f>ListForDummies!D773</f>
        <v>43919</v>
      </c>
      <c r="E773" s="27" t="str">
        <f>ListForDummies!F773</f>
        <v>MA</v>
      </c>
      <c r="F773" s="27">
        <f>IF(ListForDummies!$G773="Interest rate",1,0)</f>
        <v>0</v>
      </c>
      <c r="G773" s="27">
        <f>IF(ListForDummies!$G773="Reserve policy",1,0)</f>
        <v>0</v>
      </c>
      <c r="H773" s="27">
        <f>IF(ISERROR(ListForDummies!$H773),0,IF(ListForDummies!$H773=1,1,0))</f>
        <v>0</v>
      </c>
      <c r="I773" s="27">
        <f>IF(ISERROR(ListForDummies!$I773),0,IF(ListForDummies!$I773=1,1,0))</f>
        <v>0</v>
      </c>
      <c r="J773" s="27">
        <f>IF(ListForDummies!$G773="Lending operations",IF(AND(H773=0,I773=0),1,0),0)</f>
        <v>1</v>
      </c>
      <c r="K773" s="27">
        <f>IF(ListForDummies!$J773=1,1,0)</f>
        <v>0</v>
      </c>
      <c r="L773" s="27">
        <f>IF(ListForDummies!$K773=1,1,0)</f>
        <v>0</v>
      </c>
      <c r="M773" s="27">
        <f>IF(ListForDummies!$G773="Foreign exchange",1,0)</f>
        <v>0</v>
      </c>
      <c r="N773" s="27">
        <f>IF(ListForDummies!$G773="Other",1,0)</f>
        <v>0</v>
      </c>
      <c r="O773" s="27">
        <f>IF(ListForDummies!$V773=1,1,0)</f>
        <v>0</v>
      </c>
    </row>
    <row r="774" spans="1:15" x14ac:dyDescent="0.25">
      <c r="A774" s="27" t="str">
        <f>ListForDummies!A774</f>
        <v>MA-20200317-mon-1</v>
      </c>
      <c r="B774" s="27">
        <f>ListForDummies!B774</f>
        <v>2</v>
      </c>
      <c r="C774" s="27" t="e">
        <f>ListForDummies!C774</f>
        <v>#REF!</v>
      </c>
      <c r="D774" s="29">
        <f>ListForDummies!D774</f>
        <v>43998</v>
      </c>
      <c r="E774" s="27" t="str">
        <f>ListForDummies!F774</f>
        <v>MA</v>
      </c>
      <c r="F774" s="27">
        <f>IF(ListForDummies!$G774="Interest rate",1,0)</f>
        <v>1</v>
      </c>
      <c r="G774" s="27">
        <f>IF(ListForDummies!$G774="Reserve policy",1,0)</f>
        <v>0</v>
      </c>
      <c r="H774" s="27">
        <f>IF(ISERROR(ListForDummies!$H774),0,IF(ListForDummies!$H774=1,1,0))</f>
        <v>0</v>
      </c>
      <c r="I774" s="27">
        <f>IF(ISERROR(ListForDummies!$I774),0,IF(ListForDummies!$I774=1,1,0))</f>
        <v>0</v>
      </c>
      <c r="J774" s="27">
        <f>IF(ListForDummies!$G774="Lending operations",IF(AND(H774=0,I774=0),1,0),0)</f>
        <v>0</v>
      </c>
      <c r="K774" s="27">
        <f>IF(ListForDummies!$J774=1,1,0)</f>
        <v>0</v>
      </c>
      <c r="L774" s="27">
        <f>IF(ListForDummies!$K774=1,1,0)</f>
        <v>0</v>
      </c>
      <c r="M774" s="27">
        <f>IF(ListForDummies!$G774="Foreign exchange",1,0)</f>
        <v>0</v>
      </c>
      <c r="N774" s="27">
        <f>IF(ListForDummies!$G774="Other",1,0)</f>
        <v>0</v>
      </c>
      <c r="O774" s="27">
        <f>IF(ListForDummies!$V774=1,1,0)</f>
        <v>0</v>
      </c>
    </row>
    <row r="775" spans="1:15" x14ac:dyDescent="0.25">
      <c r="A775" s="27" t="str">
        <f>ListForDummies!A775</f>
        <v>MA-20200317-mon-1</v>
      </c>
      <c r="B775" s="27">
        <f>ListForDummies!B775</f>
        <v>3</v>
      </c>
      <c r="C775" s="27" t="e">
        <f>ListForDummies!C775</f>
        <v>#REF!</v>
      </c>
      <c r="D775" s="29">
        <f>ListForDummies!D775</f>
        <v>44096</v>
      </c>
      <c r="E775" s="27" t="str">
        <f>ListForDummies!F775</f>
        <v>MA</v>
      </c>
      <c r="F775" s="27">
        <f>IF(ListForDummies!$G775="Interest rate",1,0)</f>
        <v>1</v>
      </c>
      <c r="G775" s="27">
        <f>IF(ListForDummies!$G775="Reserve policy",1,0)</f>
        <v>0</v>
      </c>
      <c r="H775" s="27">
        <f>IF(ISERROR(ListForDummies!$H775),0,IF(ListForDummies!$H775=1,1,0))</f>
        <v>0</v>
      </c>
      <c r="I775" s="27">
        <f>IF(ISERROR(ListForDummies!$I775),0,IF(ListForDummies!$I775=1,1,0))</f>
        <v>0</v>
      </c>
      <c r="J775" s="27">
        <f>IF(ListForDummies!$G775="Lending operations",IF(AND(H775=0,I775=0),1,0),0)</f>
        <v>0</v>
      </c>
      <c r="K775" s="27">
        <f>IF(ListForDummies!$J775=1,1,0)</f>
        <v>0</v>
      </c>
      <c r="L775" s="27">
        <f>IF(ListForDummies!$K775=1,1,0)</f>
        <v>0</v>
      </c>
      <c r="M775" s="27">
        <f>IF(ListForDummies!$G775="Foreign exchange",1,0)</f>
        <v>0</v>
      </c>
      <c r="N775" s="27">
        <f>IF(ListForDummies!$G775="Other",1,0)</f>
        <v>0</v>
      </c>
      <c r="O775" s="27">
        <f>IF(ListForDummies!$V775=1,1,0)</f>
        <v>0</v>
      </c>
    </row>
    <row r="776" spans="1:15" x14ac:dyDescent="0.25">
      <c r="A776" s="27" t="str">
        <f>ListForDummies!A776</f>
        <v>MA-20200317-mon-1</v>
      </c>
      <c r="B776" s="27">
        <f>ListForDummies!B776</f>
        <v>4</v>
      </c>
      <c r="C776" s="27" t="e">
        <f>ListForDummies!C776</f>
        <v>#REF!</v>
      </c>
      <c r="D776" s="29">
        <f>ListForDummies!D776</f>
        <v>44180</v>
      </c>
      <c r="E776" s="27" t="str">
        <f>ListForDummies!F776</f>
        <v>MA</v>
      </c>
      <c r="F776" s="27">
        <f>IF(ListForDummies!$G776="Interest rate",1,0)</f>
        <v>1</v>
      </c>
      <c r="G776" s="27">
        <f>IF(ListForDummies!$G776="Reserve policy",1,0)</f>
        <v>0</v>
      </c>
      <c r="H776" s="27">
        <f>IF(ISERROR(ListForDummies!$H776),0,IF(ListForDummies!$H776=1,1,0))</f>
        <v>0</v>
      </c>
      <c r="I776" s="27">
        <f>IF(ISERROR(ListForDummies!$I776),0,IF(ListForDummies!$I776=1,1,0))</f>
        <v>0</v>
      </c>
      <c r="J776" s="27">
        <f>IF(ListForDummies!$G776="Lending operations",IF(AND(H776=0,I776=0),1,0),0)</f>
        <v>0</v>
      </c>
      <c r="K776" s="27">
        <f>IF(ListForDummies!$J776=1,1,0)</f>
        <v>0</v>
      </c>
      <c r="L776" s="27">
        <f>IF(ListForDummies!$K776=1,1,0)</f>
        <v>0</v>
      </c>
      <c r="M776" s="27">
        <f>IF(ListForDummies!$G776="Foreign exchange",1,0)</f>
        <v>0</v>
      </c>
      <c r="N776" s="27">
        <f>IF(ListForDummies!$G776="Other",1,0)</f>
        <v>0</v>
      </c>
      <c r="O776" s="27">
        <f>IF(ListForDummies!$V776=1,1,0)</f>
        <v>0</v>
      </c>
    </row>
    <row r="777" spans="1:15" x14ac:dyDescent="0.25">
      <c r="A777" s="27" t="str">
        <f>ListForDummies!A777</f>
        <v>MA-20200317-mon-1</v>
      </c>
      <c r="B777" s="27">
        <f>ListForDummies!B777</f>
        <v>5</v>
      </c>
      <c r="C777" s="27" t="e">
        <f>ListForDummies!C777</f>
        <v>#REF!</v>
      </c>
      <c r="D777" s="29">
        <f>ListForDummies!D777</f>
        <v>44278</v>
      </c>
      <c r="E777" s="27" t="str">
        <f>ListForDummies!F777</f>
        <v>MA</v>
      </c>
      <c r="F777" s="27">
        <f>IF(ListForDummies!$G777="Interest rate",1,0)</f>
        <v>1</v>
      </c>
      <c r="G777" s="27">
        <f>IF(ListForDummies!$G777="Reserve policy",1,0)</f>
        <v>0</v>
      </c>
      <c r="H777" s="27">
        <f>IF(ISERROR(ListForDummies!$H777),0,IF(ListForDummies!$H777=1,1,0))</f>
        <v>0</v>
      </c>
      <c r="I777" s="27">
        <f>IF(ISERROR(ListForDummies!$I777),0,IF(ListForDummies!$I777=1,1,0))</f>
        <v>0</v>
      </c>
      <c r="J777" s="27">
        <f>IF(ListForDummies!$G777="Lending operations",IF(AND(H777=0,I777=0),1,0),0)</f>
        <v>0</v>
      </c>
      <c r="K777" s="27">
        <f>IF(ListForDummies!$J777=1,1,0)</f>
        <v>0</v>
      </c>
      <c r="L777" s="27">
        <f>IF(ListForDummies!$K777=1,1,0)</f>
        <v>0</v>
      </c>
      <c r="M777" s="27">
        <f>IF(ListForDummies!$G777="Foreign exchange",1,0)</f>
        <v>0</v>
      </c>
      <c r="N777" s="27">
        <f>IF(ListForDummies!$G777="Other",1,0)</f>
        <v>0</v>
      </c>
      <c r="O777" s="27">
        <f>IF(ListForDummies!$V777=1,1,0)</f>
        <v>0</v>
      </c>
    </row>
    <row r="778" spans="1:15" x14ac:dyDescent="0.25">
      <c r="A778" s="27" t="str">
        <f>ListForDummies!A778</f>
        <v>MA-20200317-mon-1</v>
      </c>
      <c r="B778" s="27">
        <f>ListForDummies!B778</f>
        <v>6</v>
      </c>
      <c r="C778" s="27" t="e">
        <f>ListForDummies!C778</f>
        <v>#REF!</v>
      </c>
      <c r="D778" s="29">
        <f>ListForDummies!D778</f>
        <v>44369</v>
      </c>
      <c r="E778" s="27" t="str">
        <f>ListForDummies!F778</f>
        <v>MA</v>
      </c>
      <c r="F778" s="27">
        <f>IF(ListForDummies!$G778="Interest rate",1,0)</f>
        <v>1</v>
      </c>
      <c r="G778" s="27">
        <f>IF(ListForDummies!$G778="Reserve policy",1,0)</f>
        <v>0</v>
      </c>
      <c r="H778" s="27">
        <f>IF(ISERROR(ListForDummies!$H778),0,IF(ListForDummies!$H778=1,1,0))</f>
        <v>0</v>
      </c>
      <c r="I778" s="27">
        <f>IF(ISERROR(ListForDummies!$I778),0,IF(ListForDummies!$I778=1,1,0))</f>
        <v>0</v>
      </c>
      <c r="J778" s="27">
        <f>IF(ListForDummies!$G778="Lending operations",IF(AND(H778=0,I778=0),1,0),0)</f>
        <v>0</v>
      </c>
      <c r="K778" s="27">
        <f>IF(ListForDummies!$J778=1,1,0)</f>
        <v>0</v>
      </c>
      <c r="L778" s="27">
        <f>IF(ListForDummies!$K778=1,1,0)</f>
        <v>0</v>
      </c>
      <c r="M778" s="27">
        <f>IF(ListForDummies!$G778="Foreign exchange",1,0)</f>
        <v>0</v>
      </c>
      <c r="N778" s="27">
        <f>IF(ListForDummies!$G778="Other",1,0)</f>
        <v>0</v>
      </c>
      <c r="O778" s="27">
        <f>IF(ListForDummies!$V778=1,1,0)</f>
        <v>0</v>
      </c>
    </row>
    <row r="779" spans="1:15" x14ac:dyDescent="0.25">
      <c r="A779" s="27" t="str">
        <f>ListForDummies!A779</f>
        <v>MA-20200317-mon-1</v>
      </c>
      <c r="B779" s="27">
        <f>ListForDummies!B779</f>
        <v>7</v>
      </c>
      <c r="C779" s="27" t="e">
        <f>ListForDummies!C779</f>
        <v>#REF!</v>
      </c>
      <c r="D779" s="29">
        <f>ListForDummies!D779</f>
        <v>44482</v>
      </c>
      <c r="E779" s="27" t="str">
        <f>ListForDummies!F779</f>
        <v>MA</v>
      </c>
      <c r="F779" s="27">
        <f>IF(ListForDummies!$G779="Interest rate",1,0)</f>
        <v>1</v>
      </c>
      <c r="G779" s="27">
        <f>IF(ListForDummies!$G779="Reserve policy",1,0)</f>
        <v>0</v>
      </c>
      <c r="H779" s="27">
        <f>IF(ISERROR(ListForDummies!$H779),0,IF(ListForDummies!$H779=1,1,0))</f>
        <v>0</v>
      </c>
      <c r="I779" s="27">
        <f>IF(ISERROR(ListForDummies!$I779),0,IF(ListForDummies!$I779=1,1,0))</f>
        <v>0</v>
      </c>
      <c r="J779" s="27">
        <f>IF(ListForDummies!$G779="Lending operations",IF(AND(H779=0,I779=0),1,0),0)</f>
        <v>0</v>
      </c>
      <c r="K779" s="27">
        <f>IF(ListForDummies!$J779=1,1,0)</f>
        <v>0</v>
      </c>
      <c r="L779" s="27">
        <f>IF(ListForDummies!$K779=1,1,0)</f>
        <v>0</v>
      </c>
      <c r="M779" s="27">
        <f>IF(ListForDummies!$G779="Foreign exchange",1,0)</f>
        <v>0</v>
      </c>
      <c r="N779" s="27">
        <f>IF(ListForDummies!$G779="Other",1,0)</f>
        <v>0</v>
      </c>
      <c r="O779" s="27">
        <f>IF(ListForDummies!$V779=1,1,0)</f>
        <v>0</v>
      </c>
    </row>
    <row r="780" spans="1:15" x14ac:dyDescent="0.25">
      <c r="A780" s="27" t="str">
        <f>ListForDummies!A780</f>
        <v>MA-20200317-mon-1</v>
      </c>
      <c r="B780" s="27">
        <f>ListForDummies!B780</f>
        <v>8</v>
      </c>
      <c r="C780" s="27" t="e">
        <f>ListForDummies!C780</f>
        <v>#REF!</v>
      </c>
      <c r="D780" s="29">
        <f>ListForDummies!D780</f>
        <v>44551</v>
      </c>
      <c r="E780" s="27" t="str">
        <f>ListForDummies!F780</f>
        <v>MA</v>
      </c>
      <c r="F780" s="27">
        <f>IF(ListForDummies!$G780="Interest rate",1,0)</f>
        <v>1</v>
      </c>
      <c r="G780" s="27">
        <f>IF(ListForDummies!$G780="Reserve policy",1,0)</f>
        <v>0</v>
      </c>
      <c r="H780" s="27">
        <f>IF(ISERROR(ListForDummies!$H780),0,IF(ListForDummies!$H780=1,1,0))</f>
        <v>0</v>
      </c>
      <c r="I780" s="27">
        <f>IF(ISERROR(ListForDummies!$I780),0,IF(ListForDummies!$I780=1,1,0))</f>
        <v>0</v>
      </c>
      <c r="J780" s="27">
        <f>IF(ListForDummies!$G780="Lending operations",IF(AND(H780=0,I780=0),1,0),0)</f>
        <v>0</v>
      </c>
      <c r="K780" s="27">
        <f>IF(ListForDummies!$J780=1,1,0)</f>
        <v>0</v>
      </c>
      <c r="L780" s="27">
        <f>IF(ListForDummies!$K780=1,1,0)</f>
        <v>0</v>
      </c>
      <c r="M780" s="27">
        <f>IF(ListForDummies!$G780="Foreign exchange",1,0)</f>
        <v>0</v>
      </c>
      <c r="N780" s="27">
        <f>IF(ListForDummies!$G780="Other",1,0)</f>
        <v>0</v>
      </c>
      <c r="O780" s="27">
        <f>IF(ListForDummies!$V780=1,1,0)</f>
        <v>0</v>
      </c>
    </row>
    <row r="781" spans="1:15" x14ac:dyDescent="0.25">
      <c r="A781" s="27" t="str">
        <f>ListForDummies!A781</f>
        <v>MX-20200213-mon-1</v>
      </c>
      <c r="B781" s="27">
        <f>ListForDummies!B781</f>
        <v>1</v>
      </c>
      <c r="C781" s="27" t="e">
        <f>ListForDummies!C781</f>
        <v>#REF!</v>
      </c>
      <c r="D781" s="29">
        <f>ListForDummies!D781</f>
        <v>43874</v>
      </c>
      <c r="E781" s="27" t="str">
        <f>ListForDummies!F781</f>
        <v>MX</v>
      </c>
      <c r="F781" s="27">
        <f>IF(ListForDummies!$G781="Interest rate",1,0)</f>
        <v>1</v>
      </c>
      <c r="G781" s="27">
        <f>IF(ListForDummies!$G781="Reserve policy",1,0)</f>
        <v>0</v>
      </c>
      <c r="H781" s="27">
        <f>IF(ISERROR(ListForDummies!$H781),0,IF(ListForDummies!$H781=1,1,0))</f>
        <v>0</v>
      </c>
      <c r="I781" s="27">
        <f>IF(ISERROR(ListForDummies!$I781),0,IF(ListForDummies!$I781=1,1,0))</f>
        <v>0</v>
      </c>
      <c r="J781" s="27">
        <f>IF(ListForDummies!$G781="Lending operations",IF(AND(H781=0,I781=0),1,0),0)</f>
        <v>0</v>
      </c>
      <c r="K781" s="27">
        <f>IF(ListForDummies!$J781=1,1,0)</f>
        <v>0</v>
      </c>
      <c r="L781" s="27">
        <f>IF(ListForDummies!$K781=1,1,0)</f>
        <v>0</v>
      </c>
      <c r="M781" s="27">
        <f>IF(ListForDummies!$G781="Foreign exchange",1,0)</f>
        <v>0</v>
      </c>
      <c r="N781" s="27">
        <f>IF(ListForDummies!$G781="Other",1,0)</f>
        <v>0</v>
      </c>
      <c r="O781" s="27">
        <f>IF(ListForDummies!$V781=1,1,0)</f>
        <v>0</v>
      </c>
    </row>
    <row r="782" spans="1:15" x14ac:dyDescent="0.25">
      <c r="A782" s="27" t="str">
        <f>ListForDummies!A782</f>
        <v>MX-20200309-mon-1</v>
      </c>
      <c r="B782" s="27">
        <f>ListForDummies!B782</f>
        <v>1</v>
      </c>
      <c r="C782" s="27" t="e">
        <f>ListForDummies!C782</f>
        <v>#REF!</v>
      </c>
      <c r="D782" s="29">
        <f>ListForDummies!D782</f>
        <v>43899</v>
      </c>
      <c r="E782" s="27" t="str">
        <f>ListForDummies!F782</f>
        <v>MX</v>
      </c>
      <c r="F782" s="27">
        <f>IF(ListForDummies!$G782="Interest rate",1,0)</f>
        <v>0</v>
      </c>
      <c r="G782" s="27">
        <f>IF(ListForDummies!$G782="Reserve policy",1,0)</f>
        <v>0</v>
      </c>
      <c r="H782" s="27">
        <f>IF(ISERROR(ListForDummies!$H782),0,IF(ListForDummies!$H782=1,1,0))</f>
        <v>0</v>
      </c>
      <c r="I782" s="27">
        <f>IF(ISERROR(ListForDummies!$I782),0,IF(ListForDummies!$I782=1,1,0))</f>
        <v>0</v>
      </c>
      <c r="J782" s="27">
        <f>IF(ListForDummies!$G782="Lending operations",IF(AND(H782=0,I782=0),1,0),0)</f>
        <v>0</v>
      </c>
      <c r="K782" s="27">
        <f>IF(ListForDummies!$J782=1,1,0)</f>
        <v>0</v>
      </c>
      <c r="L782" s="27">
        <f>IF(ListForDummies!$K782=1,1,0)</f>
        <v>0</v>
      </c>
      <c r="M782" s="27">
        <f>IF(ListForDummies!$G782="Foreign exchange",1,0)</f>
        <v>1</v>
      </c>
      <c r="N782" s="27">
        <f>IF(ListForDummies!$G782="Other",1,0)</f>
        <v>0</v>
      </c>
      <c r="O782" s="27">
        <f>IF(ListForDummies!$V782=1,1,0)</f>
        <v>0</v>
      </c>
    </row>
    <row r="783" spans="1:15" x14ac:dyDescent="0.25">
      <c r="A783" s="27" t="str">
        <f>ListForDummies!A783</f>
        <v>MX-20200312-mon-1</v>
      </c>
      <c r="B783" s="27">
        <f>ListForDummies!B783</f>
        <v>1</v>
      </c>
      <c r="C783" s="27" t="e">
        <f>ListForDummies!C783</f>
        <v>#REF!</v>
      </c>
      <c r="D783" s="29">
        <f>ListForDummies!D783</f>
        <v>43902</v>
      </c>
      <c r="E783" s="27" t="str">
        <f>ListForDummies!F783</f>
        <v>MX</v>
      </c>
      <c r="F783" s="27">
        <f>IF(ListForDummies!$G783="Interest rate",1,0)</f>
        <v>0</v>
      </c>
      <c r="G783" s="27">
        <f>IF(ListForDummies!$G783="Reserve policy",1,0)</f>
        <v>0</v>
      </c>
      <c r="H783" s="27">
        <f>IF(ISERROR(ListForDummies!$H783),0,IF(ListForDummies!$H783=1,1,0))</f>
        <v>0</v>
      </c>
      <c r="I783" s="27">
        <f>IF(ISERROR(ListForDummies!$I783),0,IF(ListForDummies!$I783=1,1,0))</f>
        <v>0</v>
      </c>
      <c r="J783" s="27">
        <f>IF(ListForDummies!$G783="Lending operations",IF(AND(H783=0,I783=0),1,0),0)</f>
        <v>0</v>
      </c>
      <c r="K783" s="27">
        <f>IF(ListForDummies!$J783=1,1,0)</f>
        <v>0</v>
      </c>
      <c r="L783" s="27">
        <f>IF(ListForDummies!$K783=1,1,0)</f>
        <v>1</v>
      </c>
      <c r="M783" s="27">
        <f>IF(ListForDummies!$G783="Foreign exchange",1,0)</f>
        <v>0</v>
      </c>
      <c r="N783" s="27">
        <f>IF(ListForDummies!$G783="Other",1,0)</f>
        <v>0</v>
      </c>
      <c r="O783" s="27">
        <f>IF(ListForDummies!$V783=1,1,0)</f>
        <v>0</v>
      </c>
    </row>
    <row r="784" spans="1:15" x14ac:dyDescent="0.25">
      <c r="A784" s="27" t="str">
        <f>ListForDummies!A784</f>
        <v>MX-20200319-mon-1</v>
      </c>
      <c r="B784" s="27">
        <f>ListForDummies!B784</f>
        <v>1</v>
      </c>
      <c r="C784" s="27" t="e">
        <f>ListForDummies!C784</f>
        <v>#REF!</v>
      </c>
      <c r="D784" s="29">
        <f>ListForDummies!D784</f>
        <v>43909</v>
      </c>
      <c r="E784" s="27" t="str">
        <f>ListForDummies!F784</f>
        <v>MX</v>
      </c>
      <c r="F784" s="27">
        <f>IF(ListForDummies!$G784="Interest rate",1,0)</f>
        <v>0</v>
      </c>
      <c r="G784" s="27">
        <f>IF(ListForDummies!$G784="Reserve policy",1,0)</f>
        <v>0</v>
      </c>
      <c r="H784" s="27">
        <f>IF(ISERROR(ListForDummies!$H784),0,IF(ListForDummies!$H784=1,1,0))</f>
        <v>0</v>
      </c>
      <c r="I784" s="27">
        <f>IF(ISERROR(ListForDummies!$I784),0,IF(ListForDummies!$I784=1,1,0))</f>
        <v>0</v>
      </c>
      <c r="J784" s="27">
        <f>IF(ListForDummies!$G784="Lending operations",IF(AND(H784=0,I784=0),1,0),0)</f>
        <v>0</v>
      </c>
      <c r="K784" s="27">
        <f>IF(ListForDummies!$J784=1,1,0)</f>
        <v>0</v>
      </c>
      <c r="L784" s="27">
        <f>IF(ListForDummies!$K784=1,1,0)</f>
        <v>0</v>
      </c>
      <c r="M784" s="27">
        <f>IF(ListForDummies!$G784="Foreign exchange",1,0)</f>
        <v>1</v>
      </c>
      <c r="N784" s="27">
        <f>IF(ListForDummies!$G784="Other",1,0)</f>
        <v>0</v>
      </c>
      <c r="O784" s="27">
        <f>IF(ListForDummies!$V784=1,1,0)</f>
        <v>0</v>
      </c>
    </row>
    <row r="785" spans="1:15" x14ac:dyDescent="0.25">
      <c r="A785" s="27" t="str">
        <f>ListForDummies!A785</f>
        <v>MX-20200213-mon-1</v>
      </c>
      <c r="B785" s="27">
        <f>ListForDummies!B785</f>
        <v>2</v>
      </c>
      <c r="C785" s="27" t="e">
        <f>ListForDummies!C785</f>
        <v>#REF!</v>
      </c>
      <c r="D785" s="29">
        <f>ListForDummies!D785</f>
        <v>43910</v>
      </c>
      <c r="E785" s="27" t="str">
        <f>ListForDummies!F785</f>
        <v>MX</v>
      </c>
      <c r="F785" s="27">
        <f>IF(ListForDummies!$G785="Interest rate",1,0)</f>
        <v>1</v>
      </c>
      <c r="G785" s="27">
        <f>IF(ListForDummies!$G785="Reserve policy",1,0)</f>
        <v>0</v>
      </c>
      <c r="H785" s="27">
        <f>IF(ISERROR(ListForDummies!$H785),0,IF(ListForDummies!$H785=1,1,0))</f>
        <v>0</v>
      </c>
      <c r="I785" s="27">
        <f>IF(ISERROR(ListForDummies!$I785),0,IF(ListForDummies!$I785=1,1,0))</f>
        <v>0</v>
      </c>
      <c r="J785" s="27">
        <f>IF(ListForDummies!$G785="Lending operations",IF(AND(H785=0,I785=0),1,0),0)</f>
        <v>0</v>
      </c>
      <c r="K785" s="27">
        <f>IF(ListForDummies!$J785=1,1,0)</f>
        <v>0</v>
      </c>
      <c r="L785" s="27">
        <f>IF(ListForDummies!$K785=1,1,0)</f>
        <v>0</v>
      </c>
      <c r="M785" s="27">
        <f>IF(ListForDummies!$G785="Foreign exchange",1,0)</f>
        <v>0</v>
      </c>
      <c r="N785" s="27">
        <f>IF(ListForDummies!$G785="Other",1,0)</f>
        <v>0</v>
      </c>
      <c r="O785" s="27">
        <f>IF(ListForDummies!$V785=1,1,0)</f>
        <v>0</v>
      </c>
    </row>
    <row r="786" spans="1:15" x14ac:dyDescent="0.25">
      <c r="A786" s="27" t="str">
        <f>ListForDummies!A786</f>
        <v>MX-20200320-mon-2</v>
      </c>
      <c r="B786" s="27">
        <f>ListForDummies!B786</f>
        <v>1</v>
      </c>
      <c r="C786" s="27" t="e">
        <f>ListForDummies!C786</f>
        <v>#REF!</v>
      </c>
      <c r="D786" s="29">
        <f>ListForDummies!D786</f>
        <v>43910</v>
      </c>
      <c r="E786" s="27" t="str">
        <f>ListForDummies!F786</f>
        <v>MX</v>
      </c>
      <c r="F786" s="27">
        <f>IF(ListForDummies!$G786="Interest rate",1,0)</f>
        <v>0</v>
      </c>
      <c r="G786" s="27">
        <f>IF(ListForDummies!$G786="Reserve policy",1,0)</f>
        <v>1</v>
      </c>
      <c r="H786" s="27">
        <f>IF(ISERROR(ListForDummies!$H786),0,IF(ListForDummies!$H786=1,1,0))</f>
        <v>0</v>
      </c>
      <c r="I786" s="27">
        <f>IF(ISERROR(ListForDummies!$I786),0,IF(ListForDummies!$I786=1,1,0))</f>
        <v>0</v>
      </c>
      <c r="J786" s="27">
        <f>IF(ListForDummies!$G786="Lending operations",IF(AND(H786=0,I786=0),1,0),0)</f>
        <v>0</v>
      </c>
      <c r="K786" s="27">
        <f>IF(ListForDummies!$J786=1,1,0)</f>
        <v>0</v>
      </c>
      <c r="L786" s="27">
        <f>IF(ListForDummies!$K786=1,1,0)</f>
        <v>0</v>
      </c>
      <c r="M786" s="27">
        <f>IF(ListForDummies!$G786="Foreign exchange",1,0)</f>
        <v>0</v>
      </c>
      <c r="N786" s="27">
        <f>IF(ListForDummies!$G786="Other",1,0)</f>
        <v>0</v>
      </c>
      <c r="O786" s="27">
        <f>IF(ListForDummies!$V786=1,1,0)</f>
        <v>0</v>
      </c>
    </row>
    <row r="787" spans="1:15" x14ac:dyDescent="0.25">
      <c r="A787" s="27" t="str">
        <f>ListForDummies!A787</f>
        <v>MX-20200320-mon-3</v>
      </c>
      <c r="B787" s="27">
        <f>ListForDummies!B787</f>
        <v>1</v>
      </c>
      <c r="C787" s="27" t="e">
        <f>ListForDummies!C787</f>
        <v>#REF!</v>
      </c>
      <c r="D787" s="29">
        <f>ListForDummies!D787</f>
        <v>43910</v>
      </c>
      <c r="E787" s="27" t="str">
        <f>ListForDummies!F787</f>
        <v>MX</v>
      </c>
      <c r="F787" s="27">
        <f>IF(ListForDummies!$G787="Interest rate",1,0)</f>
        <v>0</v>
      </c>
      <c r="G787" s="27">
        <f>IF(ListForDummies!$G787="Reserve policy",1,0)</f>
        <v>0</v>
      </c>
      <c r="H787" s="27">
        <f>IF(ISERROR(ListForDummies!$H787),0,IF(ListForDummies!$H787=1,1,0))</f>
        <v>0</v>
      </c>
      <c r="I787" s="27">
        <f>IF(ISERROR(ListForDummies!$I787),0,IF(ListForDummies!$I787=1,1,0))</f>
        <v>0</v>
      </c>
      <c r="J787" s="27">
        <f>IF(ListForDummies!$G787="Lending operations",IF(AND(H787=0,I787=0),1,0),0)</f>
        <v>1</v>
      </c>
      <c r="K787" s="27">
        <f>IF(ListForDummies!$J787=1,1,0)</f>
        <v>0</v>
      </c>
      <c r="L787" s="27">
        <f>IF(ListForDummies!$K787=1,1,0)</f>
        <v>0</v>
      </c>
      <c r="M787" s="27">
        <f>IF(ListForDummies!$G787="Foreign exchange",1,0)</f>
        <v>0</v>
      </c>
      <c r="N787" s="27">
        <f>IF(ListForDummies!$G787="Other",1,0)</f>
        <v>0</v>
      </c>
      <c r="O787" s="27">
        <f>IF(ListForDummies!$V787=1,1,0)</f>
        <v>0</v>
      </c>
    </row>
    <row r="788" spans="1:15" x14ac:dyDescent="0.25">
      <c r="A788" s="27" t="str">
        <f>ListForDummies!A788</f>
        <v>MX-20200320-mon-4</v>
      </c>
      <c r="B788" s="27">
        <f>ListForDummies!B788</f>
        <v>1</v>
      </c>
      <c r="C788" s="27" t="e">
        <f>ListForDummies!C788</f>
        <v>#REF!</v>
      </c>
      <c r="D788" s="29">
        <f>ListForDummies!D788</f>
        <v>43910</v>
      </c>
      <c r="E788" s="27" t="str">
        <f>ListForDummies!F788</f>
        <v>MX</v>
      </c>
      <c r="F788" s="27">
        <f>IF(ListForDummies!$G788="Interest rate",1,0)</f>
        <v>0</v>
      </c>
      <c r="G788" s="27">
        <f>IF(ListForDummies!$G788="Reserve policy",1,0)</f>
        <v>0</v>
      </c>
      <c r="H788" s="27">
        <f>IF(ISERROR(ListForDummies!$H788),0,IF(ListForDummies!$H788=1,1,0))</f>
        <v>0</v>
      </c>
      <c r="I788" s="27">
        <f>IF(ISERROR(ListForDummies!$I788),0,IF(ListForDummies!$I788=1,1,0))</f>
        <v>0</v>
      </c>
      <c r="J788" s="27">
        <f>IF(ListForDummies!$G788="Lending operations",IF(AND(H788=0,I788=0),1,0),0)</f>
        <v>0</v>
      </c>
      <c r="K788" s="27">
        <f>IF(ListForDummies!$J788=1,1,0)</f>
        <v>0</v>
      </c>
      <c r="L788" s="27">
        <f>IF(ListForDummies!$K788=1,1,0)</f>
        <v>0</v>
      </c>
      <c r="M788" s="27">
        <f>IF(ListForDummies!$G788="Foreign exchange",1,0)</f>
        <v>0</v>
      </c>
      <c r="N788" s="27">
        <f>IF(ListForDummies!$G788="Other",1,0)</f>
        <v>1</v>
      </c>
      <c r="O788" s="27">
        <f>IF(ListForDummies!$V788=1,1,0)</f>
        <v>0</v>
      </c>
    </row>
    <row r="789" spans="1:15" x14ac:dyDescent="0.25">
      <c r="A789" s="27" t="str">
        <f>ListForDummies!A789</f>
        <v>MX-20200309-mon-1</v>
      </c>
      <c r="B789" s="27">
        <f>ListForDummies!B789</f>
        <v>2</v>
      </c>
      <c r="C789" s="27" t="e">
        <f>ListForDummies!C789</f>
        <v>#REF!</v>
      </c>
      <c r="D789" s="29">
        <f>ListForDummies!D789</f>
        <v>43942</v>
      </c>
      <c r="E789" s="27" t="str">
        <f>ListForDummies!F789</f>
        <v>MX</v>
      </c>
      <c r="F789" s="27">
        <f>IF(ListForDummies!$G789="Interest rate",1,0)</f>
        <v>0</v>
      </c>
      <c r="G789" s="27">
        <f>IF(ListForDummies!$G789="Reserve policy",1,0)</f>
        <v>0</v>
      </c>
      <c r="H789" s="27">
        <f>IF(ISERROR(ListForDummies!$H789),0,IF(ListForDummies!$H789=1,1,0))</f>
        <v>0</v>
      </c>
      <c r="I789" s="27">
        <f>IF(ISERROR(ListForDummies!$I789),0,IF(ListForDummies!$I789=1,1,0))</f>
        <v>0</v>
      </c>
      <c r="J789" s="27">
        <f>IF(ListForDummies!$G789="Lending operations",IF(AND(H789=0,I789=0),1,0),0)</f>
        <v>0</v>
      </c>
      <c r="K789" s="27">
        <f>IF(ListForDummies!$J789=1,1,0)</f>
        <v>0</v>
      </c>
      <c r="L789" s="27">
        <f>IF(ListForDummies!$K789=1,1,0)</f>
        <v>0</v>
      </c>
      <c r="M789" s="27">
        <f>IF(ListForDummies!$G789="Foreign exchange",1,0)</f>
        <v>1</v>
      </c>
      <c r="N789" s="27">
        <f>IF(ListForDummies!$G789="Other",1,0)</f>
        <v>0</v>
      </c>
      <c r="O789" s="27">
        <f>IF(ListForDummies!$V789=1,1,0)</f>
        <v>0</v>
      </c>
    </row>
    <row r="790" spans="1:15" x14ac:dyDescent="0.25">
      <c r="A790" s="27" t="str">
        <f>ListForDummies!A790</f>
        <v>MX-20200309-mon-1</v>
      </c>
      <c r="B790" s="27">
        <f>ListForDummies!B790</f>
        <v>3</v>
      </c>
      <c r="C790" s="27" t="e">
        <f>ListForDummies!C790</f>
        <v>#REF!</v>
      </c>
      <c r="D790" s="29">
        <f>ListForDummies!D790</f>
        <v>43942</v>
      </c>
      <c r="E790" s="27" t="str">
        <f>ListForDummies!F790</f>
        <v>MX</v>
      </c>
      <c r="F790" s="27">
        <f>IF(ListForDummies!$G790="Interest rate",1,0)</f>
        <v>0</v>
      </c>
      <c r="G790" s="27">
        <f>IF(ListForDummies!$G790="Reserve policy",1,0)</f>
        <v>0</v>
      </c>
      <c r="H790" s="27">
        <f>IF(ISERROR(ListForDummies!$H790),0,IF(ListForDummies!$H790=1,1,0))</f>
        <v>0</v>
      </c>
      <c r="I790" s="27">
        <f>IF(ISERROR(ListForDummies!$I790),0,IF(ListForDummies!$I790=1,1,0))</f>
        <v>0</v>
      </c>
      <c r="J790" s="27">
        <f>IF(ListForDummies!$G790="Lending operations",IF(AND(H790=0,I790=0),1,0),0)</f>
        <v>0</v>
      </c>
      <c r="K790" s="27">
        <f>IF(ListForDummies!$J790=1,1,0)</f>
        <v>0</v>
      </c>
      <c r="L790" s="27">
        <f>IF(ListForDummies!$K790=1,1,0)</f>
        <v>0</v>
      </c>
      <c r="M790" s="27">
        <f>IF(ListForDummies!$G790="Foreign exchange",1,0)</f>
        <v>1</v>
      </c>
      <c r="N790" s="27">
        <f>IF(ListForDummies!$G790="Other",1,0)</f>
        <v>0</v>
      </c>
      <c r="O790" s="27">
        <f>IF(ListForDummies!$V790=1,1,0)</f>
        <v>0</v>
      </c>
    </row>
    <row r="791" spans="1:15" x14ac:dyDescent="0.25">
      <c r="A791" s="27" t="str">
        <f>ListForDummies!A791</f>
        <v>MX-20200312-mon-1</v>
      </c>
      <c r="B791" s="27">
        <f>ListForDummies!B791</f>
        <v>2</v>
      </c>
      <c r="C791" s="27" t="e">
        <f>ListForDummies!C791</f>
        <v>#REF!</v>
      </c>
      <c r="D791" s="29">
        <f>ListForDummies!D791</f>
        <v>43942</v>
      </c>
      <c r="E791" s="27" t="str">
        <f>ListForDummies!F791</f>
        <v>MX</v>
      </c>
      <c r="F791" s="27">
        <f>IF(ListForDummies!$G791="Interest rate",1,0)</f>
        <v>0</v>
      </c>
      <c r="G791" s="27">
        <f>IF(ListForDummies!$G791="Reserve policy",1,0)</f>
        <v>0</v>
      </c>
      <c r="H791" s="27">
        <f>IF(ISERROR(ListForDummies!$H791),0,IF(ListForDummies!$H791=1,1,0))</f>
        <v>0</v>
      </c>
      <c r="I791" s="27">
        <f>IF(ISERROR(ListForDummies!$I791),0,IF(ListForDummies!$I791=1,1,0))</f>
        <v>0</v>
      </c>
      <c r="J791" s="27">
        <f>IF(ListForDummies!$G791="Lending operations",IF(AND(H791=0,I791=0),1,0),0)</f>
        <v>0</v>
      </c>
      <c r="K791" s="27">
        <f>IF(ListForDummies!$J791=1,1,0)</f>
        <v>0</v>
      </c>
      <c r="L791" s="27">
        <f>IF(ListForDummies!$K791=1,1,0)</f>
        <v>1</v>
      </c>
      <c r="M791" s="27">
        <f>IF(ListForDummies!$G791="Foreign exchange",1,0)</f>
        <v>0</v>
      </c>
      <c r="N791" s="27">
        <f>IF(ListForDummies!$G791="Other",1,0)</f>
        <v>0</v>
      </c>
      <c r="O791" s="27">
        <f>IF(ListForDummies!$V791=1,1,0)</f>
        <v>0</v>
      </c>
    </row>
    <row r="792" spans="1:15" x14ac:dyDescent="0.25">
      <c r="A792" s="27" t="str">
        <f>ListForDummies!A792</f>
        <v>MX-20200320-mon-3</v>
      </c>
      <c r="B792" s="27">
        <f>ListForDummies!B792</f>
        <v>2</v>
      </c>
      <c r="C792" s="27" t="e">
        <f>ListForDummies!C792</f>
        <v>#REF!</v>
      </c>
      <c r="D792" s="29">
        <f>ListForDummies!D792</f>
        <v>43942</v>
      </c>
      <c r="E792" s="27" t="str">
        <f>ListForDummies!F792</f>
        <v>MX</v>
      </c>
      <c r="F792" s="27">
        <f>IF(ListForDummies!$G792="Interest rate",1,0)</f>
        <v>0</v>
      </c>
      <c r="G792" s="27">
        <f>IF(ListForDummies!$G792="Reserve policy",1,0)</f>
        <v>0</v>
      </c>
      <c r="H792" s="27">
        <f>IF(ISERROR(ListForDummies!$H792),0,IF(ListForDummies!$H792=1,1,0))</f>
        <v>0</v>
      </c>
      <c r="I792" s="27">
        <f>IF(ISERROR(ListForDummies!$I792),0,IF(ListForDummies!$I792=1,1,0))</f>
        <v>0</v>
      </c>
      <c r="J792" s="27">
        <f>IF(ListForDummies!$G792="Lending operations",IF(AND(H792=0,I792=0),1,0),0)</f>
        <v>1</v>
      </c>
      <c r="K792" s="27">
        <f>IF(ListForDummies!$J792=1,1,0)</f>
        <v>0</v>
      </c>
      <c r="L792" s="27">
        <f>IF(ListForDummies!$K792=1,1,0)</f>
        <v>0</v>
      </c>
      <c r="M792" s="27">
        <f>IF(ListForDummies!$G792="Foreign exchange",1,0)</f>
        <v>0</v>
      </c>
      <c r="N792" s="27">
        <f>IF(ListForDummies!$G792="Other",1,0)</f>
        <v>0</v>
      </c>
      <c r="O792" s="27">
        <f>IF(ListForDummies!$V792=1,1,0)</f>
        <v>0</v>
      </c>
    </row>
    <row r="793" spans="1:15" x14ac:dyDescent="0.25">
      <c r="A793" s="27" t="str">
        <f>ListForDummies!A793</f>
        <v>MX-20200320-mon-3</v>
      </c>
      <c r="B793" s="27">
        <f>ListForDummies!B793</f>
        <v>3</v>
      </c>
      <c r="C793" s="27" t="e">
        <f>ListForDummies!C793</f>
        <v>#REF!</v>
      </c>
      <c r="D793" s="29">
        <f>ListForDummies!D793</f>
        <v>43942</v>
      </c>
      <c r="E793" s="27" t="str">
        <f>ListForDummies!F793</f>
        <v>MX</v>
      </c>
      <c r="F793" s="27">
        <f>IF(ListForDummies!$G793="Interest rate",1,0)</f>
        <v>0</v>
      </c>
      <c r="G793" s="27">
        <f>IF(ListForDummies!$G793="Reserve policy",1,0)</f>
        <v>0</v>
      </c>
      <c r="H793" s="27">
        <f>IF(ISERROR(ListForDummies!$H793),0,IF(ListForDummies!$H793=1,1,0))</f>
        <v>0</v>
      </c>
      <c r="I793" s="27">
        <f>IF(ISERROR(ListForDummies!$I793),0,IF(ListForDummies!$I793=1,1,0))</f>
        <v>0</v>
      </c>
      <c r="J793" s="27">
        <f>IF(ListForDummies!$G793="Lending operations",IF(AND(H793=0,I793=0),1,0),0)</f>
        <v>1</v>
      </c>
      <c r="K793" s="27">
        <f>IF(ListForDummies!$J793=1,1,0)</f>
        <v>0</v>
      </c>
      <c r="L793" s="27">
        <f>IF(ListForDummies!$K793=1,1,0)</f>
        <v>0</v>
      </c>
      <c r="M793" s="27">
        <f>IF(ListForDummies!$G793="Foreign exchange",1,0)</f>
        <v>0</v>
      </c>
      <c r="N793" s="27">
        <f>IF(ListForDummies!$G793="Other",1,0)</f>
        <v>0</v>
      </c>
      <c r="O793" s="27">
        <f>IF(ListForDummies!$V793=1,1,0)</f>
        <v>0</v>
      </c>
    </row>
    <row r="794" spans="1:15" x14ac:dyDescent="0.25">
      <c r="A794" s="27" t="str">
        <f>ListForDummies!A794</f>
        <v>MX-20200213-mon-1</v>
      </c>
      <c r="B794" s="27">
        <f>ListForDummies!B794</f>
        <v>3</v>
      </c>
      <c r="C794" s="27" t="e">
        <f>ListForDummies!C794</f>
        <v>#REF!</v>
      </c>
      <c r="D794" s="29">
        <f>ListForDummies!D794</f>
        <v>43942</v>
      </c>
      <c r="E794" s="27" t="str">
        <f>ListForDummies!F794</f>
        <v>MX</v>
      </c>
      <c r="F794" s="27">
        <f>IF(ListForDummies!$G794="Interest rate",1,0)</f>
        <v>1</v>
      </c>
      <c r="G794" s="27">
        <f>IF(ListForDummies!$G794="Reserve policy",1,0)</f>
        <v>0</v>
      </c>
      <c r="H794" s="27">
        <f>IF(ISERROR(ListForDummies!$H794),0,IF(ListForDummies!$H794=1,1,0))</f>
        <v>0</v>
      </c>
      <c r="I794" s="27">
        <f>IF(ISERROR(ListForDummies!$I794),0,IF(ListForDummies!$I794=1,1,0))</f>
        <v>0</v>
      </c>
      <c r="J794" s="27">
        <f>IF(ListForDummies!$G794="Lending operations",IF(AND(H794=0,I794=0),1,0),0)</f>
        <v>0</v>
      </c>
      <c r="K794" s="27">
        <f>IF(ListForDummies!$J794=1,1,0)</f>
        <v>0</v>
      </c>
      <c r="L794" s="27">
        <f>IF(ListForDummies!$K794=1,1,0)</f>
        <v>0</v>
      </c>
      <c r="M794" s="27">
        <f>IF(ListForDummies!$G794="Foreign exchange",1,0)</f>
        <v>0</v>
      </c>
      <c r="N794" s="27">
        <f>IF(ListForDummies!$G794="Other",1,0)</f>
        <v>0</v>
      </c>
      <c r="O794" s="27">
        <f>IF(ListForDummies!$V794=1,1,0)</f>
        <v>0</v>
      </c>
    </row>
    <row r="795" spans="1:15" x14ac:dyDescent="0.25">
      <c r="A795" s="27" t="str">
        <f>ListForDummies!A795</f>
        <v>MX-20200421-mon-2</v>
      </c>
      <c r="B795" s="27">
        <f>ListForDummies!B795</f>
        <v>1</v>
      </c>
      <c r="C795" s="27" t="e">
        <f>ListForDummies!C795</f>
        <v>#REF!</v>
      </c>
      <c r="D795" s="29">
        <f>ListForDummies!D795</f>
        <v>43942</v>
      </c>
      <c r="E795" s="27" t="str">
        <f>ListForDummies!F795</f>
        <v>MX</v>
      </c>
      <c r="F795" s="27">
        <f>IF(ListForDummies!$G795="Interest rate",1,0)</f>
        <v>0</v>
      </c>
      <c r="G795" s="27">
        <f>IF(ListForDummies!$G795="Reserve policy",1,0)</f>
        <v>0</v>
      </c>
      <c r="H795" s="27">
        <f>IF(ISERROR(ListForDummies!$H795),0,IF(ListForDummies!$H795=1,1,0))</f>
        <v>0</v>
      </c>
      <c r="I795" s="27">
        <f>IF(ISERROR(ListForDummies!$I795),0,IF(ListForDummies!$I795=1,1,0))</f>
        <v>0</v>
      </c>
      <c r="J795" s="27">
        <f>IF(ListForDummies!$G795="Lending operations",IF(AND(H795=0,I795=0),1,0),0)</f>
        <v>0</v>
      </c>
      <c r="K795" s="27">
        <f>IF(ListForDummies!$J795=1,1,0)</f>
        <v>0</v>
      </c>
      <c r="L795" s="27">
        <f>IF(ListForDummies!$K795=1,1,0)</f>
        <v>0</v>
      </c>
      <c r="M795" s="27">
        <f>IF(ListForDummies!$G795="Foreign exchange",1,0)</f>
        <v>0</v>
      </c>
      <c r="N795" s="27">
        <f>IF(ListForDummies!$G795="Other",1,0)</f>
        <v>1</v>
      </c>
      <c r="O795" s="27">
        <f>IF(ListForDummies!$V795=1,1,0)</f>
        <v>0</v>
      </c>
    </row>
    <row r="796" spans="1:15" x14ac:dyDescent="0.25">
      <c r="A796" s="27" t="str">
        <f>ListForDummies!A796</f>
        <v>MX-20200421-mon-3</v>
      </c>
      <c r="B796" s="27">
        <f>ListForDummies!B796</f>
        <v>1</v>
      </c>
      <c r="C796" s="27" t="e">
        <f>ListForDummies!C796</f>
        <v>#REF!</v>
      </c>
      <c r="D796" s="29">
        <f>ListForDummies!D796</f>
        <v>43942</v>
      </c>
      <c r="E796" s="27" t="str">
        <f>ListForDummies!F796</f>
        <v>MX</v>
      </c>
      <c r="F796" s="27">
        <f>IF(ListForDummies!$G796="Interest rate",1,0)</f>
        <v>0</v>
      </c>
      <c r="G796" s="27">
        <f>IF(ListForDummies!$G796="Reserve policy",1,0)</f>
        <v>0</v>
      </c>
      <c r="H796" s="27">
        <f>IF(ISERROR(ListForDummies!$H796),0,IF(ListForDummies!$H796=1,1,0))</f>
        <v>0</v>
      </c>
      <c r="I796" s="27">
        <f>IF(ISERROR(ListForDummies!$I796),0,IF(ListForDummies!$I796=1,1,0))</f>
        <v>0</v>
      </c>
      <c r="J796" s="27">
        <f>IF(ListForDummies!$G796="Lending operations",IF(AND(H796=0,I796=0),1,0),0)</f>
        <v>1</v>
      </c>
      <c r="K796" s="27">
        <f>IF(ListForDummies!$J796=1,1,0)</f>
        <v>0</v>
      </c>
      <c r="L796" s="27">
        <f>IF(ListForDummies!$K796=1,1,0)</f>
        <v>0</v>
      </c>
      <c r="M796" s="27">
        <f>IF(ListForDummies!$G796="Foreign exchange",1,0)</f>
        <v>0</v>
      </c>
      <c r="N796" s="27">
        <f>IF(ListForDummies!$G796="Other",1,0)</f>
        <v>0</v>
      </c>
      <c r="O796" s="27">
        <f>IF(ListForDummies!$V796=1,1,0)</f>
        <v>0</v>
      </c>
    </row>
    <row r="797" spans="1:15" x14ac:dyDescent="0.25">
      <c r="A797" s="27" t="str">
        <f>ListForDummies!A797</f>
        <v>MX-20200421-mon-4</v>
      </c>
      <c r="B797" s="27">
        <f>ListForDummies!B797</f>
        <v>1</v>
      </c>
      <c r="C797" s="27" t="e">
        <f>ListForDummies!C797</f>
        <v>#REF!</v>
      </c>
      <c r="D797" s="29">
        <f>ListForDummies!D797</f>
        <v>43942</v>
      </c>
      <c r="E797" s="27" t="str">
        <f>ListForDummies!F797</f>
        <v>MX</v>
      </c>
      <c r="F797" s="27">
        <f>IF(ListForDummies!$G797="Interest rate",1,0)</f>
        <v>0</v>
      </c>
      <c r="G797" s="27">
        <f>IF(ListForDummies!$G797="Reserve policy",1,0)</f>
        <v>0</v>
      </c>
      <c r="H797" s="27">
        <f>IF(ISERROR(ListForDummies!$H797),0,IF(ListForDummies!$H797=1,1,0))</f>
        <v>0</v>
      </c>
      <c r="I797" s="27">
        <f>IF(ISERROR(ListForDummies!$I797),0,IF(ListForDummies!$I797=1,1,0))</f>
        <v>0</v>
      </c>
      <c r="J797" s="27">
        <f>IF(ListForDummies!$G797="Lending operations",IF(AND(H797=0,I797=0),1,0),0)</f>
        <v>1</v>
      </c>
      <c r="K797" s="27">
        <f>IF(ListForDummies!$J797=1,1,0)</f>
        <v>0</v>
      </c>
      <c r="L797" s="27">
        <f>IF(ListForDummies!$K797=1,1,0)</f>
        <v>0</v>
      </c>
      <c r="M797" s="27">
        <f>IF(ListForDummies!$G797="Foreign exchange",1,0)</f>
        <v>0</v>
      </c>
      <c r="N797" s="27">
        <f>IF(ListForDummies!$G797="Other",1,0)</f>
        <v>0</v>
      </c>
      <c r="O797" s="27">
        <f>IF(ListForDummies!$V797=1,1,0)</f>
        <v>0</v>
      </c>
    </row>
    <row r="798" spans="1:15" x14ac:dyDescent="0.25">
      <c r="A798" s="27" t="str">
        <f>ListForDummies!A798</f>
        <v>MX-20200421-mon-5</v>
      </c>
      <c r="B798" s="27">
        <f>ListForDummies!B798</f>
        <v>1</v>
      </c>
      <c r="C798" s="27" t="e">
        <f>ListForDummies!C798</f>
        <v>#REF!</v>
      </c>
      <c r="D798" s="29">
        <f>ListForDummies!D798</f>
        <v>43942</v>
      </c>
      <c r="E798" s="27" t="str">
        <f>ListForDummies!F798</f>
        <v>MX</v>
      </c>
      <c r="F798" s="27">
        <f>IF(ListForDummies!$G798="Interest rate",1,0)</f>
        <v>0</v>
      </c>
      <c r="G798" s="27">
        <f>IF(ListForDummies!$G798="Reserve policy",1,0)</f>
        <v>0</v>
      </c>
      <c r="H798" s="27">
        <f>IF(ISERROR(ListForDummies!$H798),0,IF(ListForDummies!$H798=1,1,0))</f>
        <v>1</v>
      </c>
      <c r="I798" s="27">
        <f>IF(ISERROR(ListForDummies!$I798),0,IF(ListForDummies!$I798=1,1,0))</f>
        <v>0</v>
      </c>
      <c r="J798" s="27">
        <f>IF(ListForDummies!$G798="Lending operations",IF(AND(H798=0,I798=0),1,0),0)</f>
        <v>0</v>
      </c>
      <c r="K798" s="27">
        <f>IF(ListForDummies!$J798=1,1,0)</f>
        <v>0</v>
      </c>
      <c r="L798" s="27">
        <f>IF(ListForDummies!$K798=1,1,0)</f>
        <v>0</v>
      </c>
      <c r="M798" s="27">
        <f>IF(ListForDummies!$G798="Foreign exchange",1,0)</f>
        <v>0</v>
      </c>
      <c r="N798" s="27">
        <f>IF(ListForDummies!$G798="Other",1,0)</f>
        <v>0</v>
      </c>
      <c r="O798" s="27">
        <f>IF(ListForDummies!$V798=1,1,0)</f>
        <v>0</v>
      </c>
    </row>
    <row r="799" spans="1:15" x14ac:dyDescent="0.25">
      <c r="A799" s="27" t="str">
        <f>ListForDummies!A799</f>
        <v>MX-20200421-mon-6</v>
      </c>
      <c r="B799" s="27">
        <f>ListForDummies!B799</f>
        <v>1</v>
      </c>
      <c r="C799" s="27" t="e">
        <f>ListForDummies!C799</f>
        <v>#REF!</v>
      </c>
      <c r="D799" s="29">
        <f>ListForDummies!D799</f>
        <v>43942</v>
      </c>
      <c r="E799" s="27" t="str">
        <f>ListForDummies!F799</f>
        <v>MX</v>
      </c>
      <c r="F799" s="27">
        <f>IF(ListForDummies!$G799="Interest rate",1,0)</f>
        <v>0</v>
      </c>
      <c r="G799" s="27">
        <f>IF(ListForDummies!$G799="Reserve policy",1,0)</f>
        <v>0</v>
      </c>
      <c r="H799" s="27">
        <f>IF(ISERROR(ListForDummies!$H799),0,IF(ListForDummies!$H799=1,1,0))</f>
        <v>1</v>
      </c>
      <c r="I799" s="27">
        <f>IF(ISERROR(ListForDummies!$I799),0,IF(ListForDummies!$I799=1,1,0))</f>
        <v>0</v>
      </c>
      <c r="J799" s="27">
        <f>IF(ListForDummies!$G799="Lending operations",IF(AND(H799=0,I799=0),1,0),0)</f>
        <v>0</v>
      </c>
      <c r="K799" s="27">
        <f>IF(ListForDummies!$J799=1,1,0)</f>
        <v>0</v>
      </c>
      <c r="L799" s="27">
        <f>IF(ListForDummies!$K799=1,1,0)</f>
        <v>0</v>
      </c>
      <c r="M799" s="27">
        <f>IF(ListForDummies!$G799="Foreign exchange",1,0)</f>
        <v>0</v>
      </c>
      <c r="N799" s="27">
        <f>IF(ListForDummies!$G799="Other",1,0)</f>
        <v>0</v>
      </c>
      <c r="O799" s="27">
        <f>IF(ListForDummies!$V799=1,1,0)</f>
        <v>0</v>
      </c>
    </row>
    <row r="800" spans="1:15" x14ac:dyDescent="0.25">
      <c r="A800" s="27" t="str">
        <f>ListForDummies!A800</f>
        <v>MX-20200421-mon-7</v>
      </c>
      <c r="B800" s="27">
        <f>ListForDummies!B800</f>
        <v>1</v>
      </c>
      <c r="C800" s="27" t="e">
        <f>ListForDummies!C800</f>
        <v>#REF!</v>
      </c>
      <c r="D800" s="29">
        <f>ListForDummies!D800</f>
        <v>43942</v>
      </c>
      <c r="E800" s="27" t="str">
        <f>ListForDummies!F800</f>
        <v>MX</v>
      </c>
      <c r="F800" s="27">
        <f>IF(ListForDummies!$G800="Interest rate",1,0)</f>
        <v>0</v>
      </c>
      <c r="G800" s="27">
        <f>IF(ListForDummies!$G800="Reserve policy",1,0)</f>
        <v>0</v>
      </c>
      <c r="H800" s="27">
        <f>IF(ISERROR(ListForDummies!$H800),0,IF(ListForDummies!$H800=1,1,0))</f>
        <v>0</v>
      </c>
      <c r="I800" s="27">
        <f>IF(ISERROR(ListForDummies!$I800),0,IF(ListForDummies!$I800=1,1,0))</f>
        <v>0</v>
      </c>
      <c r="J800" s="27">
        <f>IF(ListForDummies!$G800="Lending operations",IF(AND(H800=0,I800=0),1,0),0)</f>
        <v>1</v>
      </c>
      <c r="K800" s="27">
        <f>IF(ListForDummies!$J800=1,1,0)</f>
        <v>0</v>
      </c>
      <c r="L800" s="27">
        <f>IF(ListForDummies!$K800=1,1,0)</f>
        <v>0</v>
      </c>
      <c r="M800" s="27">
        <f>IF(ListForDummies!$G800="Foreign exchange",1,0)</f>
        <v>0</v>
      </c>
      <c r="N800" s="27">
        <f>IF(ListForDummies!$G800="Other",1,0)</f>
        <v>0</v>
      </c>
      <c r="O800" s="27">
        <f>IF(ListForDummies!$V800=1,1,0)</f>
        <v>0</v>
      </c>
    </row>
    <row r="801" spans="1:15" x14ac:dyDescent="0.25">
      <c r="A801" s="27" t="str">
        <f>ListForDummies!A801</f>
        <v>MX-20200213-mon-1</v>
      </c>
      <c r="B801" s="27">
        <f>ListForDummies!B801</f>
        <v>4</v>
      </c>
      <c r="C801" s="27" t="e">
        <f>ListForDummies!C801</f>
        <v>#REF!</v>
      </c>
      <c r="D801" s="29">
        <f>ListForDummies!D801</f>
        <v>43965</v>
      </c>
      <c r="E801" s="27" t="str">
        <f>ListForDummies!F801</f>
        <v>MX</v>
      </c>
      <c r="F801" s="27">
        <f>IF(ListForDummies!$G801="Interest rate",1,0)</f>
        <v>1</v>
      </c>
      <c r="G801" s="27">
        <f>IF(ListForDummies!$G801="Reserve policy",1,0)</f>
        <v>0</v>
      </c>
      <c r="H801" s="27">
        <f>IF(ISERROR(ListForDummies!$H801),0,IF(ListForDummies!$H801=1,1,0))</f>
        <v>0</v>
      </c>
      <c r="I801" s="27">
        <f>IF(ISERROR(ListForDummies!$I801),0,IF(ListForDummies!$I801=1,1,0))</f>
        <v>0</v>
      </c>
      <c r="J801" s="27">
        <f>IF(ListForDummies!$G801="Lending operations",IF(AND(H801=0,I801=0),1,0),0)</f>
        <v>0</v>
      </c>
      <c r="K801" s="27">
        <f>IF(ListForDummies!$J801=1,1,0)</f>
        <v>0</v>
      </c>
      <c r="L801" s="27">
        <f>IF(ListForDummies!$K801=1,1,0)</f>
        <v>0</v>
      </c>
      <c r="M801" s="27">
        <f>IF(ListForDummies!$G801="Foreign exchange",1,0)</f>
        <v>0</v>
      </c>
      <c r="N801" s="27">
        <f>IF(ListForDummies!$G801="Other",1,0)</f>
        <v>0</v>
      </c>
      <c r="O801" s="27">
        <f>IF(ListForDummies!$V801=1,1,0)</f>
        <v>0</v>
      </c>
    </row>
    <row r="802" spans="1:15" x14ac:dyDescent="0.25">
      <c r="A802" s="27" t="str">
        <f>ListForDummies!A802</f>
        <v>MX-20200213-mon-1</v>
      </c>
      <c r="B802" s="27">
        <f>ListForDummies!B802</f>
        <v>5</v>
      </c>
      <c r="C802" s="27" t="e">
        <f>ListForDummies!C802</f>
        <v>#REF!</v>
      </c>
      <c r="D802" s="29">
        <f>ListForDummies!D802</f>
        <v>44007</v>
      </c>
      <c r="E802" s="27" t="str">
        <f>ListForDummies!F802</f>
        <v>MX</v>
      </c>
      <c r="F802" s="27">
        <f>IF(ListForDummies!$G802="Interest rate",1,0)</f>
        <v>1</v>
      </c>
      <c r="G802" s="27">
        <f>IF(ListForDummies!$G802="Reserve policy",1,0)</f>
        <v>0</v>
      </c>
      <c r="H802" s="27">
        <f>IF(ISERROR(ListForDummies!$H802),0,IF(ListForDummies!$H802=1,1,0))</f>
        <v>0</v>
      </c>
      <c r="I802" s="27">
        <f>IF(ISERROR(ListForDummies!$I802),0,IF(ListForDummies!$I802=1,1,0))</f>
        <v>0</v>
      </c>
      <c r="J802" s="27">
        <f>IF(ListForDummies!$G802="Lending operations",IF(AND(H802=0,I802=0),1,0),0)</f>
        <v>0</v>
      </c>
      <c r="K802" s="27">
        <f>IF(ListForDummies!$J802=1,1,0)</f>
        <v>0</v>
      </c>
      <c r="L802" s="27">
        <f>IF(ListForDummies!$K802=1,1,0)</f>
        <v>0</v>
      </c>
      <c r="M802" s="27">
        <f>IF(ListForDummies!$G802="Foreign exchange",1,0)</f>
        <v>0</v>
      </c>
      <c r="N802" s="27">
        <f>IF(ListForDummies!$G802="Other",1,0)</f>
        <v>0</v>
      </c>
      <c r="O802" s="27">
        <f>IF(ListForDummies!$V802=1,1,0)</f>
        <v>0</v>
      </c>
    </row>
    <row r="803" spans="1:15" x14ac:dyDescent="0.25">
      <c r="A803" s="27" t="str">
        <f>ListForDummies!A803</f>
        <v>MX-20200421-mon-4</v>
      </c>
      <c r="B803" s="27">
        <f>ListForDummies!B803</f>
        <v>2</v>
      </c>
      <c r="C803" s="27" t="e">
        <f>ListForDummies!C803</f>
        <v>#REF!</v>
      </c>
      <c r="D803" s="29">
        <f>ListForDummies!D803</f>
        <v>44027</v>
      </c>
      <c r="E803" s="27" t="str">
        <f>ListForDummies!F803</f>
        <v>MX</v>
      </c>
      <c r="F803" s="27">
        <f>IF(ListForDummies!$G803="Interest rate",1,0)</f>
        <v>0</v>
      </c>
      <c r="G803" s="27">
        <f>IF(ListForDummies!$G803="Reserve policy",1,0)</f>
        <v>0</v>
      </c>
      <c r="H803" s="27">
        <f>IF(ISERROR(ListForDummies!$H803),0,IF(ListForDummies!$H803=1,1,0))</f>
        <v>0</v>
      </c>
      <c r="I803" s="27">
        <f>IF(ISERROR(ListForDummies!$I803),0,IF(ListForDummies!$I803=1,1,0))</f>
        <v>0</v>
      </c>
      <c r="J803" s="27">
        <f>IF(ListForDummies!$G803="Lending operations",IF(AND(H803=0,I803=0),1,0),0)</f>
        <v>1</v>
      </c>
      <c r="K803" s="27">
        <f>IF(ListForDummies!$J803=1,1,0)</f>
        <v>0</v>
      </c>
      <c r="L803" s="27">
        <f>IF(ListForDummies!$K803=1,1,0)</f>
        <v>0</v>
      </c>
      <c r="M803" s="27">
        <f>IF(ListForDummies!$G803="Foreign exchange",1,0)</f>
        <v>0</v>
      </c>
      <c r="N803" s="27">
        <f>IF(ListForDummies!$G803="Other",1,0)</f>
        <v>0</v>
      </c>
      <c r="O803" s="27">
        <f>IF(ListForDummies!$V803=1,1,0)</f>
        <v>0</v>
      </c>
    </row>
    <row r="804" spans="1:15" x14ac:dyDescent="0.25">
      <c r="A804" s="27" t="e">
        <f>ListForDummies!A804</f>
        <v>#REF!</v>
      </c>
      <c r="B804" s="27" t="e">
        <f>ListForDummies!B804</f>
        <v>#REF!</v>
      </c>
      <c r="C804" s="27" t="e">
        <f>ListForDummies!C804</f>
        <v>#REF!</v>
      </c>
      <c r="D804" s="29" t="e">
        <f>ListForDummies!D804</f>
        <v>#REF!</v>
      </c>
      <c r="E804" s="27" t="e">
        <f>ListForDummies!F804</f>
        <v>#REF!</v>
      </c>
      <c r="F804" s="27" t="e">
        <f>IF(ListForDummies!$G804="Interest rate",1,0)</f>
        <v>#REF!</v>
      </c>
      <c r="G804" s="27" t="e">
        <f>IF(ListForDummies!$G804="Reserve policy",1,0)</f>
        <v>#REF!</v>
      </c>
      <c r="H804" s="27">
        <f>IF(ISERROR(ListForDummies!$H804),0,IF(ListForDummies!$H804=1,1,0))</f>
        <v>0</v>
      </c>
      <c r="I804" s="27">
        <f>IF(ISERROR(ListForDummies!$I804),0,IF(ListForDummies!$I804=1,1,0))</f>
        <v>0</v>
      </c>
      <c r="J804" s="27" t="e">
        <f>IF(ListForDummies!$G804="Lending operations",IF(AND(H804=0,I804=0),1,0),0)</f>
        <v>#REF!</v>
      </c>
      <c r="K804" s="27">
        <f>IF(ListForDummies!$J804=1,1,0)</f>
        <v>0</v>
      </c>
      <c r="L804" s="27">
        <f>IF(ListForDummies!$K804=1,1,0)</f>
        <v>0</v>
      </c>
      <c r="M804" s="27" t="e">
        <f>IF(ListForDummies!$G804="Foreign exchange",1,0)</f>
        <v>#REF!</v>
      </c>
      <c r="N804" s="27" t="e">
        <f>IF(ListForDummies!$G804="Other",1,0)</f>
        <v>#REF!</v>
      </c>
      <c r="O804" s="27" t="e">
        <f>IF(ListForDummies!$V804=1,1,0)</f>
        <v>#REF!</v>
      </c>
    </row>
    <row r="805" spans="1:15" x14ac:dyDescent="0.25">
      <c r="A805" s="27" t="str">
        <f>ListForDummies!A805</f>
        <v>MX-20200421-mon-5</v>
      </c>
      <c r="B805" s="27">
        <f>ListForDummies!B805</f>
        <v>2</v>
      </c>
      <c r="C805" s="27" t="e">
        <f>ListForDummies!C805</f>
        <v>#REF!</v>
      </c>
      <c r="D805" s="29">
        <f>ListForDummies!D805</f>
        <v>44042</v>
      </c>
      <c r="E805" s="27" t="str">
        <f>ListForDummies!F805</f>
        <v>MX</v>
      </c>
      <c r="F805" s="27">
        <f>IF(ListForDummies!$G805="Interest rate",1,0)</f>
        <v>0</v>
      </c>
      <c r="G805" s="27">
        <f>IF(ListForDummies!$G805="Reserve policy",1,0)</f>
        <v>0</v>
      </c>
      <c r="H805" s="27">
        <f>IF(ISERROR(ListForDummies!$H805),0,IF(ListForDummies!$H805=1,1,0))</f>
        <v>1</v>
      </c>
      <c r="I805" s="27">
        <f>IF(ISERROR(ListForDummies!$I805),0,IF(ListForDummies!$I805=1,1,0))</f>
        <v>0</v>
      </c>
      <c r="J805" s="27">
        <f>IF(ListForDummies!$G805="Lending operations",IF(AND(H805=0,I805=0),1,0),0)</f>
        <v>0</v>
      </c>
      <c r="K805" s="27">
        <f>IF(ListForDummies!$J805=1,1,0)</f>
        <v>0</v>
      </c>
      <c r="L805" s="27">
        <f>IF(ListForDummies!$K805=1,1,0)</f>
        <v>0</v>
      </c>
      <c r="M805" s="27">
        <f>IF(ListForDummies!$G805="Foreign exchange",1,0)</f>
        <v>0</v>
      </c>
      <c r="N805" s="27">
        <f>IF(ListForDummies!$G805="Other",1,0)</f>
        <v>0</v>
      </c>
      <c r="O805" s="27">
        <f>IF(ListForDummies!$V805=1,1,0)</f>
        <v>0</v>
      </c>
    </row>
    <row r="806" spans="1:15" x14ac:dyDescent="0.25">
      <c r="A806" s="27" t="str">
        <f>ListForDummies!A806</f>
        <v>MX-20200421-mon-6</v>
      </c>
      <c r="B806" s="27">
        <f>ListForDummies!B806</f>
        <v>2</v>
      </c>
      <c r="C806" s="27" t="e">
        <f>ListForDummies!C806</f>
        <v>#REF!</v>
      </c>
      <c r="D806" s="29">
        <f>ListForDummies!D806</f>
        <v>44042</v>
      </c>
      <c r="E806" s="27" t="str">
        <f>ListForDummies!F806</f>
        <v>MX</v>
      </c>
      <c r="F806" s="27">
        <f>IF(ListForDummies!$G806="Interest rate",1,0)</f>
        <v>0</v>
      </c>
      <c r="G806" s="27">
        <f>IF(ListForDummies!$G806="Reserve policy",1,0)</f>
        <v>0</v>
      </c>
      <c r="H806" s="27">
        <f>IF(ISERROR(ListForDummies!$H806),0,IF(ListForDummies!$H806=1,1,0))</f>
        <v>1</v>
      </c>
      <c r="I806" s="27">
        <f>IF(ISERROR(ListForDummies!$I806),0,IF(ListForDummies!$I806=1,1,0))</f>
        <v>0</v>
      </c>
      <c r="J806" s="27">
        <f>IF(ListForDummies!$G806="Lending operations",IF(AND(H806=0,I806=0),1,0),0)</f>
        <v>0</v>
      </c>
      <c r="K806" s="27">
        <f>IF(ListForDummies!$J806=1,1,0)</f>
        <v>0</v>
      </c>
      <c r="L806" s="27">
        <f>IF(ListForDummies!$K806=1,1,0)</f>
        <v>0</v>
      </c>
      <c r="M806" s="27">
        <f>IF(ListForDummies!$G806="Foreign exchange",1,0)</f>
        <v>0</v>
      </c>
      <c r="N806" s="27">
        <f>IF(ListForDummies!$G806="Other",1,0)</f>
        <v>0</v>
      </c>
      <c r="O806" s="27">
        <f>IF(ListForDummies!$V806=1,1,0)</f>
        <v>0</v>
      </c>
    </row>
    <row r="807" spans="1:15" x14ac:dyDescent="0.25">
      <c r="A807" s="27" t="str">
        <f>ListForDummies!A807</f>
        <v>MX-20200213-mon-1</v>
      </c>
      <c r="B807" s="27">
        <f>ListForDummies!B807</f>
        <v>6</v>
      </c>
      <c r="C807" s="27" t="e">
        <f>ListForDummies!C807</f>
        <v>#REF!</v>
      </c>
      <c r="D807" s="29">
        <f>ListForDummies!D807</f>
        <v>44056</v>
      </c>
      <c r="E807" s="27" t="str">
        <f>ListForDummies!F807</f>
        <v>MX</v>
      </c>
      <c r="F807" s="27">
        <f>IF(ListForDummies!$G807="Interest rate",1,0)</f>
        <v>1</v>
      </c>
      <c r="G807" s="27">
        <f>IF(ListForDummies!$G807="Reserve policy",1,0)</f>
        <v>0</v>
      </c>
      <c r="H807" s="27">
        <f>IF(ISERROR(ListForDummies!$H807),0,IF(ListForDummies!$H807=1,1,0))</f>
        <v>0</v>
      </c>
      <c r="I807" s="27">
        <f>IF(ISERROR(ListForDummies!$I807),0,IF(ListForDummies!$I807=1,1,0))</f>
        <v>0</v>
      </c>
      <c r="J807" s="27">
        <f>IF(ListForDummies!$G807="Lending operations",IF(AND(H807=0,I807=0),1,0),0)</f>
        <v>0</v>
      </c>
      <c r="K807" s="27">
        <f>IF(ListForDummies!$J807=1,1,0)</f>
        <v>0</v>
      </c>
      <c r="L807" s="27">
        <f>IF(ListForDummies!$K807=1,1,0)</f>
        <v>0</v>
      </c>
      <c r="M807" s="27">
        <f>IF(ListForDummies!$G807="Foreign exchange",1,0)</f>
        <v>0</v>
      </c>
      <c r="N807" s="27">
        <f>IF(ListForDummies!$G807="Other",1,0)</f>
        <v>0</v>
      </c>
      <c r="O807" s="27">
        <f>IF(ListForDummies!$V807=1,1,0)</f>
        <v>0</v>
      </c>
    </row>
    <row r="808" spans="1:15" x14ac:dyDescent="0.25">
      <c r="A808" s="27" t="str">
        <f>ListForDummies!A808</f>
        <v>MX-20200320-mon-3</v>
      </c>
      <c r="B808" s="27">
        <f>ListForDummies!B808</f>
        <v>4</v>
      </c>
      <c r="C808" s="27" t="e">
        <f>ListForDummies!C808</f>
        <v>#REF!</v>
      </c>
      <c r="D808" s="29">
        <f>ListForDummies!D808</f>
        <v>44089</v>
      </c>
      <c r="E808" s="27" t="str">
        <f>ListForDummies!F808</f>
        <v>MX</v>
      </c>
      <c r="F808" s="27">
        <f>IF(ListForDummies!$G808="Interest rate",1,0)</f>
        <v>0</v>
      </c>
      <c r="G808" s="27">
        <f>IF(ListForDummies!$G808="Reserve policy",1,0)</f>
        <v>0</v>
      </c>
      <c r="H808" s="27">
        <f>IF(ISERROR(ListForDummies!$H808),0,IF(ListForDummies!$H808=1,1,0))</f>
        <v>0</v>
      </c>
      <c r="I808" s="27">
        <f>IF(ISERROR(ListForDummies!$I808),0,IF(ListForDummies!$I808=1,1,0))</f>
        <v>0</v>
      </c>
      <c r="J808" s="27">
        <f>IF(ListForDummies!$G808="Lending operations",IF(AND(H808=0,I808=0),1,0),0)</f>
        <v>1</v>
      </c>
      <c r="K808" s="27">
        <f>IF(ListForDummies!$J808=1,1,0)</f>
        <v>0</v>
      </c>
      <c r="L808" s="27">
        <f>IF(ListForDummies!$K808=1,1,0)</f>
        <v>0</v>
      </c>
      <c r="M808" s="27">
        <f>IF(ListForDummies!$G808="Foreign exchange",1,0)</f>
        <v>0</v>
      </c>
      <c r="N808" s="27">
        <f>IF(ListForDummies!$G808="Other",1,0)</f>
        <v>0</v>
      </c>
      <c r="O808" s="27">
        <f>IF(ListForDummies!$V808=1,1,0)</f>
        <v>0</v>
      </c>
    </row>
    <row r="809" spans="1:15" x14ac:dyDescent="0.25">
      <c r="A809" s="27" t="str">
        <f>ListForDummies!A809</f>
        <v>MX-20200421-mon-2</v>
      </c>
      <c r="B809" s="27">
        <f>ListForDummies!B809</f>
        <v>2</v>
      </c>
      <c r="C809" s="27" t="e">
        <f>ListForDummies!C809</f>
        <v>#REF!</v>
      </c>
      <c r="D809" s="29">
        <f>ListForDummies!D809</f>
        <v>44089</v>
      </c>
      <c r="E809" s="27" t="str">
        <f>ListForDummies!F809</f>
        <v>MX</v>
      </c>
      <c r="F809" s="27">
        <f>IF(ListForDummies!$G809="Interest rate",1,0)</f>
        <v>0</v>
      </c>
      <c r="G809" s="27">
        <f>IF(ListForDummies!$G809="Reserve policy",1,0)</f>
        <v>0</v>
      </c>
      <c r="H809" s="27">
        <f>IF(ISERROR(ListForDummies!$H809),0,IF(ListForDummies!$H809=1,1,0))</f>
        <v>0</v>
      </c>
      <c r="I809" s="27">
        <f>IF(ISERROR(ListForDummies!$I809),0,IF(ListForDummies!$I809=1,1,0))</f>
        <v>0</v>
      </c>
      <c r="J809" s="27">
        <f>IF(ListForDummies!$G809="Lending operations",IF(AND(H809=0,I809=0),1,0),0)</f>
        <v>0</v>
      </c>
      <c r="K809" s="27">
        <f>IF(ListForDummies!$J809=1,1,0)</f>
        <v>0</v>
      </c>
      <c r="L809" s="27">
        <f>IF(ListForDummies!$K809=1,1,0)</f>
        <v>0</v>
      </c>
      <c r="M809" s="27">
        <f>IF(ListForDummies!$G809="Foreign exchange",1,0)</f>
        <v>0</v>
      </c>
      <c r="N809" s="27">
        <f>IF(ListForDummies!$G809="Other",1,0)</f>
        <v>1</v>
      </c>
      <c r="O809" s="27">
        <f>IF(ListForDummies!$V809=1,1,0)</f>
        <v>0</v>
      </c>
    </row>
    <row r="810" spans="1:15" x14ac:dyDescent="0.25">
      <c r="A810" s="27" t="str">
        <f>ListForDummies!A810</f>
        <v>MX-20200421-mon-3</v>
      </c>
      <c r="B810" s="27">
        <f>ListForDummies!B810</f>
        <v>2</v>
      </c>
      <c r="C810" s="27" t="e">
        <f>ListForDummies!C810</f>
        <v>#REF!</v>
      </c>
      <c r="D810" s="29">
        <f>ListForDummies!D810</f>
        <v>44089</v>
      </c>
      <c r="E810" s="27" t="str">
        <f>ListForDummies!F810</f>
        <v>MX</v>
      </c>
      <c r="F810" s="27">
        <f>IF(ListForDummies!$G810="Interest rate",1,0)</f>
        <v>0</v>
      </c>
      <c r="G810" s="27">
        <f>IF(ListForDummies!$G810="Reserve policy",1,0)</f>
        <v>0</v>
      </c>
      <c r="H810" s="27">
        <f>IF(ISERROR(ListForDummies!$H810),0,IF(ListForDummies!$H810=1,1,0))</f>
        <v>0</v>
      </c>
      <c r="I810" s="27">
        <f>IF(ISERROR(ListForDummies!$I810),0,IF(ListForDummies!$I810=1,1,0))</f>
        <v>0</v>
      </c>
      <c r="J810" s="27">
        <f>IF(ListForDummies!$G810="Lending operations",IF(AND(H810=0,I810=0),1,0),0)</f>
        <v>1</v>
      </c>
      <c r="K810" s="27">
        <f>IF(ListForDummies!$J810=1,1,0)</f>
        <v>0</v>
      </c>
      <c r="L810" s="27">
        <f>IF(ListForDummies!$K810=1,1,0)</f>
        <v>0</v>
      </c>
      <c r="M810" s="27">
        <f>IF(ListForDummies!$G810="Foreign exchange",1,0)</f>
        <v>0</v>
      </c>
      <c r="N810" s="27">
        <f>IF(ListForDummies!$G810="Other",1,0)</f>
        <v>0</v>
      </c>
      <c r="O810" s="27">
        <f>IF(ListForDummies!$V810=1,1,0)</f>
        <v>0</v>
      </c>
    </row>
    <row r="811" spans="1:15" x14ac:dyDescent="0.25">
      <c r="A811" s="27" t="str">
        <f>ListForDummies!A811</f>
        <v>MX-20200421-mon-5</v>
      </c>
      <c r="B811" s="27">
        <f>ListForDummies!B811</f>
        <v>3</v>
      </c>
      <c r="C811" s="27" t="e">
        <f>ListForDummies!C811</f>
        <v>#REF!</v>
      </c>
      <c r="D811" s="29">
        <f>ListForDummies!D811</f>
        <v>44089</v>
      </c>
      <c r="E811" s="27" t="str">
        <f>ListForDummies!F811</f>
        <v>MX</v>
      </c>
      <c r="F811" s="27">
        <f>IF(ListForDummies!$G811="Interest rate",1,0)</f>
        <v>0</v>
      </c>
      <c r="G811" s="27">
        <f>IF(ListForDummies!$G811="Reserve policy",1,0)</f>
        <v>0</v>
      </c>
      <c r="H811" s="27">
        <f>IF(ISERROR(ListForDummies!$H811),0,IF(ListForDummies!$H811=1,1,0))</f>
        <v>1</v>
      </c>
      <c r="I811" s="27">
        <f>IF(ISERROR(ListForDummies!$I811),0,IF(ListForDummies!$I811=1,1,0))</f>
        <v>0</v>
      </c>
      <c r="J811" s="27">
        <f>IF(ListForDummies!$G811="Lending operations",IF(AND(H811=0,I811=0),1,0),0)</f>
        <v>0</v>
      </c>
      <c r="K811" s="27">
        <f>IF(ListForDummies!$J811=1,1,0)</f>
        <v>0</v>
      </c>
      <c r="L811" s="27">
        <f>IF(ListForDummies!$K811=1,1,0)</f>
        <v>0</v>
      </c>
      <c r="M811" s="27">
        <f>IF(ListForDummies!$G811="Foreign exchange",1,0)</f>
        <v>0</v>
      </c>
      <c r="N811" s="27">
        <f>IF(ListForDummies!$G811="Other",1,0)</f>
        <v>0</v>
      </c>
      <c r="O811" s="27">
        <f>IF(ListForDummies!$V811=1,1,0)</f>
        <v>0</v>
      </c>
    </row>
    <row r="812" spans="1:15" x14ac:dyDescent="0.25">
      <c r="A812" s="27" t="str">
        <f>ListForDummies!A812</f>
        <v>MX-20200421-mon-6</v>
      </c>
      <c r="B812" s="27">
        <f>ListForDummies!B812</f>
        <v>3</v>
      </c>
      <c r="C812" s="27" t="e">
        <f>ListForDummies!C812</f>
        <v>#REF!</v>
      </c>
      <c r="D812" s="29">
        <f>ListForDummies!D812</f>
        <v>44089</v>
      </c>
      <c r="E812" s="27" t="str">
        <f>ListForDummies!F812</f>
        <v>MX</v>
      </c>
      <c r="F812" s="27">
        <f>IF(ListForDummies!$G812="Interest rate",1,0)</f>
        <v>0</v>
      </c>
      <c r="G812" s="27">
        <f>IF(ListForDummies!$G812="Reserve policy",1,0)</f>
        <v>0</v>
      </c>
      <c r="H812" s="27">
        <f>IF(ISERROR(ListForDummies!$H812),0,IF(ListForDummies!$H812=1,1,0))</f>
        <v>1</v>
      </c>
      <c r="I812" s="27">
        <f>IF(ISERROR(ListForDummies!$I812),0,IF(ListForDummies!$I812=1,1,0))</f>
        <v>0</v>
      </c>
      <c r="J812" s="27">
        <f>IF(ListForDummies!$G812="Lending operations",IF(AND(H812=0,I812=0),1,0),0)</f>
        <v>0</v>
      </c>
      <c r="K812" s="27">
        <f>IF(ListForDummies!$J812=1,1,0)</f>
        <v>0</v>
      </c>
      <c r="L812" s="27">
        <f>IF(ListForDummies!$K812=1,1,0)</f>
        <v>0</v>
      </c>
      <c r="M812" s="27">
        <f>IF(ListForDummies!$G812="Foreign exchange",1,0)</f>
        <v>0</v>
      </c>
      <c r="N812" s="27">
        <f>IF(ListForDummies!$G812="Other",1,0)</f>
        <v>0</v>
      </c>
      <c r="O812" s="27">
        <f>IF(ListForDummies!$V812=1,1,0)</f>
        <v>0</v>
      </c>
    </row>
    <row r="813" spans="1:15" x14ac:dyDescent="0.25">
      <c r="A813" s="27" t="str">
        <f>ListForDummies!A813</f>
        <v>MX-20200421-mon-7</v>
      </c>
      <c r="B813" s="27">
        <f>ListForDummies!B813</f>
        <v>2</v>
      </c>
      <c r="C813" s="27" t="e">
        <f>ListForDummies!C813</f>
        <v>#REF!</v>
      </c>
      <c r="D813" s="29">
        <f>ListForDummies!D813</f>
        <v>44089</v>
      </c>
      <c r="E813" s="27" t="str">
        <f>ListForDummies!F813</f>
        <v>MX</v>
      </c>
      <c r="F813" s="27">
        <f>IF(ListForDummies!$G813="Interest rate",1,0)</f>
        <v>0</v>
      </c>
      <c r="G813" s="27">
        <f>IF(ListForDummies!$G813="Reserve policy",1,0)</f>
        <v>0</v>
      </c>
      <c r="H813" s="27">
        <f>IF(ISERROR(ListForDummies!$H813),0,IF(ListForDummies!$H813=1,1,0))</f>
        <v>0</v>
      </c>
      <c r="I813" s="27">
        <f>IF(ISERROR(ListForDummies!$I813),0,IF(ListForDummies!$I813=1,1,0))</f>
        <v>0</v>
      </c>
      <c r="J813" s="27">
        <f>IF(ListForDummies!$G813="Lending operations",IF(AND(H813=0,I813=0),1,0),0)</f>
        <v>1</v>
      </c>
      <c r="K813" s="27">
        <f>IF(ListForDummies!$J813=1,1,0)</f>
        <v>0</v>
      </c>
      <c r="L813" s="27">
        <f>IF(ListForDummies!$K813=1,1,0)</f>
        <v>0</v>
      </c>
      <c r="M813" s="27">
        <f>IF(ListForDummies!$G813="Foreign exchange",1,0)</f>
        <v>0</v>
      </c>
      <c r="N813" s="27">
        <f>IF(ListForDummies!$G813="Other",1,0)</f>
        <v>0</v>
      </c>
      <c r="O813" s="27">
        <f>IF(ListForDummies!$V813=1,1,0)</f>
        <v>0</v>
      </c>
    </row>
    <row r="814" spans="1:15" x14ac:dyDescent="0.25">
      <c r="A814" s="27" t="str">
        <f>ListForDummies!A814</f>
        <v>MX-20200421-mon-7</v>
      </c>
      <c r="B814" s="27">
        <f>ListForDummies!B814</f>
        <v>3</v>
      </c>
      <c r="C814" s="27" t="e">
        <f>ListForDummies!C814</f>
        <v>#REF!</v>
      </c>
      <c r="D814" s="29">
        <f>ListForDummies!D814</f>
        <v>44089</v>
      </c>
      <c r="E814" s="27" t="str">
        <f>ListForDummies!F814</f>
        <v>MX</v>
      </c>
      <c r="F814" s="27">
        <f>IF(ListForDummies!$G814="Interest rate",1,0)</f>
        <v>0</v>
      </c>
      <c r="G814" s="27">
        <f>IF(ListForDummies!$G814="Reserve policy",1,0)</f>
        <v>0</v>
      </c>
      <c r="H814" s="27">
        <f>IF(ISERROR(ListForDummies!$H814),0,IF(ListForDummies!$H814=1,1,0))</f>
        <v>0</v>
      </c>
      <c r="I814" s="27">
        <f>IF(ISERROR(ListForDummies!$I814),0,IF(ListForDummies!$I814=1,1,0))</f>
        <v>0</v>
      </c>
      <c r="J814" s="27">
        <f>IF(ListForDummies!$G814="Lending operations",IF(AND(H814=0,I814=0),1,0),0)</f>
        <v>1</v>
      </c>
      <c r="K814" s="27">
        <f>IF(ListForDummies!$J814=1,1,0)</f>
        <v>0</v>
      </c>
      <c r="L814" s="27">
        <f>IF(ListForDummies!$K814=1,1,0)</f>
        <v>0</v>
      </c>
      <c r="M814" s="27">
        <f>IF(ListForDummies!$G814="Foreign exchange",1,0)</f>
        <v>0</v>
      </c>
      <c r="N814" s="27">
        <f>IF(ListForDummies!$G814="Other",1,0)</f>
        <v>0</v>
      </c>
      <c r="O814" s="27">
        <f>IF(ListForDummies!$V814=1,1,0)</f>
        <v>1</v>
      </c>
    </row>
    <row r="815" spans="1:15" x14ac:dyDescent="0.25">
      <c r="A815" s="27" t="str">
        <f>ListForDummies!A815</f>
        <v>MX-20200421-mon-8</v>
      </c>
      <c r="B815" s="27">
        <f>ListForDummies!B815</f>
        <v>1</v>
      </c>
      <c r="C815" s="27" t="e">
        <f>ListForDummies!C815</f>
        <v>#REF!</v>
      </c>
      <c r="D815" s="29">
        <f>ListForDummies!D815</f>
        <v>44089</v>
      </c>
      <c r="E815" s="27" t="str">
        <f>ListForDummies!F815</f>
        <v>MX</v>
      </c>
      <c r="F815" s="27">
        <f>IF(ListForDummies!$G815="Interest rate",1,0)</f>
        <v>0</v>
      </c>
      <c r="G815" s="27">
        <f>IF(ListForDummies!$G815="Reserve policy",1,0)</f>
        <v>0</v>
      </c>
      <c r="H815" s="27">
        <f>IF(ISERROR(ListForDummies!$H815),0,IF(ListForDummies!$H815=1,1,0))</f>
        <v>0</v>
      </c>
      <c r="I815" s="27">
        <f>IF(ISERROR(ListForDummies!$I815),0,IF(ListForDummies!$I815=1,1,0))</f>
        <v>0</v>
      </c>
      <c r="J815" s="27">
        <f>IF(ListForDummies!$G815="Lending operations",IF(AND(H815=0,I815=0),1,0),0)</f>
        <v>1</v>
      </c>
      <c r="K815" s="27">
        <f>IF(ListForDummies!$J815=1,1,0)</f>
        <v>0</v>
      </c>
      <c r="L815" s="27">
        <f>IF(ListForDummies!$K815=1,1,0)</f>
        <v>0</v>
      </c>
      <c r="M815" s="27">
        <f>IF(ListForDummies!$G815="Foreign exchange",1,0)</f>
        <v>0</v>
      </c>
      <c r="N815" s="27">
        <f>IF(ListForDummies!$G815="Other",1,0)</f>
        <v>0</v>
      </c>
      <c r="O815" s="27">
        <f>IF(ListForDummies!$V815=1,1,0)</f>
        <v>0</v>
      </c>
    </row>
    <row r="816" spans="1:15" x14ac:dyDescent="0.25">
      <c r="A816" s="27" t="str">
        <f>ListForDummies!A816</f>
        <v>MX-20200213-mon-1</v>
      </c>
      <c r="B816" s="27">
        <f>ListForDummies!B816</f>
        <v>7</v>
      </c>
      <c r="C816" s="27" t="e">
        <f>ListForDummies!C816</f>
        <v>#REF!</v>
      </c>
      <c r="D816" s="29">
        <f>ListForDummies!D816</f>
        <v>44098</v>
      </c>
      <c r="E816" s="27" t="str">
        <f>ListForDummies!F816</f>
        <v>MX</v>
      </c>
      <c r="F816" s="27">
        <f>IF(ListForDummies!$G816="Interest rate",1,0)</f>
        <v>1</v>
      </c>
      <c r="G816" s="27">
        <f>IF(ListForDummies!$G816="Reserve policy",1,0)</f>
        <v>0</v>
      </c>
      <c r="H816" s="27">
        <f>IF(ISERROR(ListForDummies!$H816),0,IF(ListForDummies!$H816=1,1,0))</f>
        <v>0</v>
      </c>
      <c r="I816" s="27">
        <f>IF(ISERROR(ListForDummies!$I816),0,IF(ListForDummies!$I816=1,1,0))</f>
        <v>0</v>
      </c>
      <c r="J816" s="27">
        <f>IF(ListForDummies!$G816="Lending operations",IF(AND(H816=0,I816=0),1,0),0)</f>
        <v>0</v>
      </c>
      <c r="K816" s="27">
        <f>IF(ListForDummies!$J816=1,1,0)</f>
        <v>0</v>
      </c>
      <c r="L816" s="27">
        <f>IF(ListForDummies!$K816=1,1,0)</f>
        <v>0</v>
      </c>
      <c r="M816" s="27">
        <f>IF(ListForDummies!$G816="Foreign exchange",1,0)</f>
        <v>0</v>
      </c>
      <c r="N816" s="27">
        <f>IF(ListForDummies!$G816="Other",1,0)</f>
        <v>0</v>
      </c>
      <c r="O816" s="27">
        <f>IF(ListForDummies!$V816=1,1,0)</f>
        <v>0</v>
      </c>
    </row>
    <row r="817" spans="1:15" x14ac:dyDescent="0.25">
      <c r="A817" s="27" t="e">
        <f>ListForDummies!A817</f>
        <v>#REF!</v>
      </c>
      <c r="B817" s="27" t="e">
        <f>ListForDummies!B817</f>
        <v>#REF!</v>
      </c>
      <c r="C817" s="27" t="e">
        <f>ListForDummies!C817</f>
        <v>#REF!</v>
      </c>
      <c r="D817" s="29" t="e">
        <f>ListForDummies!D817</f>
        <v>#REF!</v>
      </c>
      <c r="E817" s="27" t="e">
        <f>ListForDummies!F817</f>
        <v>#REF!</v>
      </c>
      <c r="F817" s="27" t="e">
        <f>IF(ListForDummies!$G817="Interest rate",1,0)</f>
        <v>#REF!</v>
      </c>
      <c r="G817" s="27" t="e">
        <f>IF(ListForDummies!$G817="Reserve policy",1,0)</f>
        <v>#REF!</v>
      </c>
      <c r="H817" s="27">
        <f>IF(ISERROR(ListForDummies!$H817),0,IF(ListForDummies!$H817=1,1,0))</f>
        <v>0</v>
      </c>
      <c r="I817" s="27">
        <f>IF(ISERROR(ListForDummies!$I817),0,IF(ListForDummies!$I817=1,1,0))</f>
        <v>0</v>
      </c>
      <c r="J817" s="27" t="e">
        <f>IF(ListForDummies!$G817="Lending operations",IF(AND(H817=0,I817=0),1,0),0)</f>
        <v>#REF!</v>
      </c>
      <c r="K817" s="27">
        <f>IF(ListForDummies!$J817=1,1,0)</f>
        <v>0</v>
      </c>
      <c r="L817" s="27">
        <f>IF(ListForDummies!$K817=1,1,0)</f>
        <v>0</v>
      </c>
      <c r="M817" s="27" t="e">
        <f>IF(ListForDummies!$G817="Foreign exchange",1,0)</f>
        <v>#REF!</v>
      </c>
      <c r="N817" s="27" t="e">
        <f>IF(ListForDummies!$G817="Other",1,0)</f>
        <v>#REF!</v>
      </c>
      <c r="O817" s="27" t="e">
        <f>IF(ListForDummies!$V817=1,1,0)</f>
        <v>#REF!</v>
      </c>
    </row>
    <row r="818" spans="1:15" x14ac:dyDescent="0.25">
      <c r="A818" s="27" t="str">
        <f>ListForDummies!A818</f>
        <v>MX-20200213-mon-1</v>
      </c>
      <c r="B818" s="27">
        <f>ListForDummies!B818</f>
        <v>8</v>
      </c>
      <c r="C818" s="27" t="e">
        <f>ListForDummies!C818</f>
        <v>#REF!</v>
      </c>
      <c r="D818" s="29">
        <f>ListForDummies!D818</f>
        <v>44148</v>
      </c>
      <c r="E818" s="27" t="str">
        <f>ListForDummies!F818</f>
        <v>MX</v>
      </c>
      <c r="F818" s="27">
        <f>IF(ListForDummies!$G818="Interest rate",1,0)</f>
        <v>0</v>
      </c>
      <c r="G818" s="27">
        <f>IF(ListForDummies!$G818="Reserve policy",1,0)</f>
        <v>0</v>
      </c>
      <c r="H818" s="27">
        <f>IF(ISERROR(ListForDummies!$H818),0,IF(ListForDummies!$H818=1,1,0))</f>
        <v>0</v>
      </c>
      <c r="I818" s="27">
        <f>IF(ISERROR(ListForDummies!$I818),0,IF(ListForDummies!$I818=1,1,0))</f>
        <v>0</v>
      </c>
      <c r="J818" s="27">
        <f>IF(ListForDummies!$G818="Lending operations",IF(AND(H818=0,I818=0),1,0),0)</f>
        <v>0</v>
      </c>
      <c r="K818" s="27">
        <f>IF(ListForDummies!$J818=1,1,0)</f>
        <v>0</v>
      </c>
      <c r="L818" s="27">
        <f>IF(ListForDummies!$K818=1,1,0)</f>
        <v>0</v>
      </c>
      <c r="M818" s="27">
        <f>IF(ListForDummies!$G818="Foreign exchange",1,0)</f>
        <v>0</v>
      </c>
      <c r="N818" s="27">
        <f>IF(ListForDummies!$G818="Other",1,0)</f>
        <v>0</v>
      </c>
      <c r="O818" s="27">
        <f>IF(ListForDummies!$V818=1,1,0)</f>
        <v>0</v>
      </c>
    </row>
    <row r="819" spans="1:15" x14ac:dyDescent="0.25">
      <c r="A819" s="27" t="str">
        <f>ListForDummies!A819</f>
        <v>MX-20200213-mon-1</v>
      </c>
      <c r="B819" s="27">
        <f>ListForDummies!B819</f>
        <v>9</v>
      </c>
      <c r="C819" s="27" t="e">
        <f>ListForDummies!C819</f>
        <v>#REF!</v>
      </c>
      <c r="D819" s="29">
        <f>ListForDummies!D819</f>
        <v>44182</v>
      </c>
      <c r="E819" s="27" t="str">
        <f>ListForDummies!F819</f>
        <v>MX</v>
      </c>
      <c r="F819" s="27">
        <f>IF(ListForDummies!$G819="Interest rate",1,0)</f>
        <v>0</v>
      </c>
      <c r="G819" s="27">
        <f>IF(ListForDummies!$G819="Reserve policy",1,0)</f>
        <v>0</v>
      </c>
      <c r="H819" s="27">
        <f>IF(ISERROR(ListForDummies!$H819),0,IF(ListForDummies!$H819=1,1,0))</f>
        <v>0</v>
      </c>
      <c r="I819" s="27">
        <f>IF(ISERROR(ListForDummies!$I819),0,IF(ListForDummies!$I819=1,1,0))</f>
        <v>0</v>
      </c>
      <c r="J819" s="27">
        <f>IF(ListForDummies!$G819="Lending operations",IF(AND(H819=0,I819=0),1,0),0)</f>
        <v>0</v>
      </c>
      <c r="K819" s="27">
        <f>IF(ListForDummies!$J819=1,1,0)</f>
        <v>0</v>
      </c>
      <c r="L819" s="27">
        <f>IF(ListForDummies!$K819=1,1,0)</f>
        <v>0</v>
      </c>
      <c r="M819" s="27">
        <f>IF(ListForDummies!$G819="Foreign exchange",1,0)</f>
        <v>0</v>
      </c>
      <c r="N819" s="27">
        <f>IF(ListForDummies!$G819="Other",1,0)</f>
        <v>0</v>
      </c>
      <c r="O819" s="27">
        <f>IF(ListForDummies!$V819=1,1,0)</f>
        <v>0</v>
      </c>
    </row>
    <row r="820" spans="1:15" x14ac:dyDescent="0.25">
      <c r="A820" s="27" t="str">
        <f>ListForDummies!A820</f>
        <v>MX-20200213-mon-1</v>
      </c>
      <c r="B820" s="27">
        <f>ListForDummies!B820</f>
        <v>10</v>
      </c>
      <c r="C820" s="27" t="e">
        <f>ListForDummies!C820</f>
        <v>#REF!</v>
      </c>
      <c r="D820" s="29">
        <f>ListForDummies!D820</f>
        <v>44239</v>
      </c>
      <c r="E820" s="27" t="str">
        <f>ListForDummies!F820</f>
        <v>MX</v>
      </c>
      <c r="F820" s="27">
        <f>IF(ListForDummies!$G820="Interest rate",1,0)</f>
        <v>0</v>
      </c>
      <c r="G820" s="27">
        <f>IF(ListForDummies!$G820="Reserve policy",1,0)</f>
        <v>0</v>
      </c>
      <c r="H820" s="27">
        <f>IF(ISERROR(ListForDummies!$H820),0,IF(ListForDummies!$H820=1,1,0))</f>
        <v>0</v>
      </c>
      <c r="I820" s="27">
        <f>IF(ISERROR(ListForDummies!$I820),0,IF(ListForDummies!$I820=1,1,0))</f>
        <v>0</v>
      </c>
      <c r="J820" s="27">
        <f>IF(ListForDummies!$G820="Lending operations",IF(AND(H820=0,I820=0),1,0),0)</f>
        <v>0</v>
      </c>
      <c r="K820" s="27">
        <f>IF(ListForDummies!$J820=1,1,0)</f>
        <v>0</v>
      </c>
      <c r="L820" s="27">
        <f>IF(ListForDummies!$K820=1,1,0)</f>
        <v>0</v>
      </c>
      <c r="M820" s="27">
        <f>IF(ListForDummies!$G820="Foreign exchange",1,0)</f>
        <v>0</v>
      </c>
      <c r="N820" s="27">
        <f>IF(ListForDummies!$G820="Other",1,0)</f>
        <v>0</v>
      </c>
      <c r="O820" s="27">
        <f>IF(ListForDummies!$V820=1,1,0)</f>
        <v>0</v>
      </c>
    </row>
    <row r="821" spans="1:15" x14ac:dyDescent="0.25">
      <c r="A821" s="27" t="str">
        <f>ListForDummies!A821</f>
        <v>MX-20200213-mon-1</v>
      </c>
      <c r="B821" s="27">
        <f>ListForDummies!B821</f>
        <v>11</v>
      </c>
      <c r="C821" s="27" t="e">
        <f>ListForDummies!C821</f>
        <v>#REF!</v>
      </c>
      <c r="D821" s="29">
        <f>ListForDummies!D821</f>
        <v>44280</v>
      </c>
      <c r="E821" s="27" t="str">
        <f>ListForDummies!F821</f>
        <v>MX</v>
      </c>
      <c r="F821" s="27">
        <f>IF(ListForDummies!$G821="Interest rate",1,0)</f>
        <v>1</v>
      </c>
      <c r="G821" s="27">
        <f>IF(ListForDummies!$G821="Reserve policy",1,0)</f>
        <v>0</v>
      </c>
      <c r="H821" s="27">
        <f>IF(ISERROR(ListForDummies!$H821),0,IF(ListForDummies!$H821=1,1,0))</f>
        <v>0</v>
      </c>
      <c r="I821" s="27">
        <f>IF(ISERROR(ListForDummies!$I821),0,IF(ListForDummies!$I821=1,1,0))</f>
        <v>0</v>
      </c>
      <c r="J821" s="27">
        <f>IF(ListForDummies!$G821="Lending operations",IF(AND(H821=0,I821=0),1,0),0)</f>
        <v>0</v>
      </c>
      <c r="K821" s="27">
        <f>IF(ListForDummies!$J821=1,1,0)</f>
        <v>0</v>
      </c>
      <c r="L821" s="27">
        <f>IF(ListForDummies!$K821=1,1,0)</f>
        <v>0</v>
      </c>
      <c r="M821" s="27">
        <f>IF(ListForDummies!$G821="Foreign exchange",1,0)</f>
        <v>0</v>
      </c>
      <c r="N821" s="27">
        <f>IF(ListForDummies!$G821="Other",1,0)</f>
        <v>0</v>
      </c>
      <c r="O821" s="27">
        <f>IF(ListForDummies!$V821=1,1,0)</f>
        <v>0</v>
      </c>
    </row>
    <row r="822" spans="1:15" x14ac:dyDescent="0.25">
      <c r="A822" s="27" t="str">
        <f>ListForDummies!A822</f>
        <v>MX-20200213-mon-1</v>
      </c>
      <c r="B822" s="27">
        <f>ListForDummies!B822</f>
        <v>12</v>
      </c>
      <c r="C822" s="27" t="e">
        <f>ListForDummies!C822</f>
        <v>#REF!</v>
      </c>
      <c r="D822" s="29">
        <f>ListForDummies!D822</f>
        <v>44329</v>
      </c>
      <c r="E822" s="27" t="str">
        <f>ListForDummies!F822</f>
        <v>MX</v>
      </c>
      <c r="F822" s="27">
        <f>IF(ListForDummies!$G822="Interest rate",1,0)</f>
        <v>1</v>
      </c>
      <c r="G822" s="27">
        <f>IF(ListForDummies!$G822="Reserve policy",1,0)</f>
        <v>0</v>
      </c>
      <c r="H822" s="27">
        <f>IF(ISERROR(ListForDummies!$H822),0,IF(ListForDummies!$H822=1,1,0))</f>
        <v>0</v>
      </c>
      <c r="I822" s="27">
        <f>IF(ISERROR(ListForDummies!$I822),0,IF(ListForDummies!$I822=1,1,0))</f>
        <v>0</v>
      </c>
      <c r="J822" s="27">
        <f>IF(ListForDummies!$G822="Lending operations",IF(AND(H822=0,I822=0),1,0),0)</f>
        <v>0</v>
      </c>
      <c r="K822" s="27">
        <f>IF(ListForDummies!$J822=1,1,0)</f>
        <v>0</v>
      </c>
      <c r="L822" s="27">
        <f>IF(ListForDummies!$K822=1,1,0)</f>
        <v>0</v>
      </c>
      <c r="M822" s="27">
        <f>IF(ListForDummies!$G822="Foreign exchange",1,0)</f>
        <v>0</v>
      </c>
      <c r="N822" s="27">
        <f>IF(ListForDummies!$G822="Other",1,0)</f>
        <v>0</v>
      </c>
      <c r="O822" s="27">
        <f>IF(ListForDummies!$V822=1,1,0)</f>
        <v>0</v>
      </c>
    </row>
    <row r="823" spans="1:15" x14ac:dyDescent="0.25">
      <c r="A823" s="27" t="str">
        <f>ListForDummies!A823</f>
        <v>MX-20200213-mon-1</v>
      </c>
      <c r="B823" s="27">
        <f>ListForDummies!B823</f>
        <v>13</v>
      </c>
      <c r="C823" s="27" t="e">
        <f>ListForDummies!C823</f>
        <v>#REF!</v>
      </c>
      <c r="D823" s="29">
        <f>ListForDummies!D823</f>
        <v>44329</v>
      </c>
      <c r="E823" s="27" t="str">
        <f>ListForDummies!F823</f>
        <v>MX</v>
      </c>
      <c r="F823" s="27">
        <f>IF(ListForDummies!$G823="Interest rate",1,0)</f>
        <v>1</v>
      </c>
      <c r="G823" s="27">
        <f>IF(ListForDummies!$G823="Reserve policy",1,0)</f>
        <v>0</v>
      </c>
      <c r="H823" s="27">
        <f>IF(ISERROR(ListForDummies!$H823),0,IF(ListForDummies!$H823=1,1,0))</f>
        <v>0</v>
      </c>
      <c r="I823" s="27">
        <f>IF(ISERROR(ListForDummies!$I823),0,IF(ListForDummies!$I823=1,1,0))</f>
        <v>0</v>
      </c>
      <c r="J823" s="27">
        <f>IF(ListForDummies!$G823="Lending operations",IF(AND(H823=0,I823=0),1,0),0)</f>
        <v>0</v>
      </c>
      <c r="K823" s="27">
        <f>IF(ListForDummies!$J823=1,1,0)</f>
        <v>0</v>
      </c>
      <c r="L823" s="27">
        <f>IF(ListForDummies!$K823=1,1,0)</f>
        <v>0</v>
      </c>
      <c r="M823" s="27">
        <f>IF(ListForDummies!$G823="Foreign exchange",1,0)</f>
        <v>0</v>
      </c>
      <c r="N823" s="27">
        <f>IF(ListForDummies!$G823="Other",1,0)</f>
        <v>0</v>
      </c>
      <c r="O823" s="27">
        <f>IF(ListForDummies!$V823=1,1,0)</f>
        <v>1</v>
      </c>
    </row>
    <row r="824" spans="1:15" x14ac:dyDescent="0.25">
      <c r="A824" s="27" t="str">
        <f>ListForDummies!A824</f>
        <v>MX-20200213-mon-1</v>
      </c>
      <c r="B824" s="27">
        <f>ListForDummies!B824</f>
        <v>14</v>
      </c>
      <c r="C824" s="27" t="e">
        <f>ListForDummies!C824</f>
        <v>#REF!</v>
      </c>
      <c r="D824" s="29">
        <f>ListForDummies!D824</f>
        <v>44420</v>
      </c>
      <c r="E824" s="27" t="str">
        <f>ListForDummies!F824</f>
        <v>MX</v>
      </c>
      <c r="F824" s="27">
        <f>IF(ListForDummies!$G824="Interest rate",1,0)</f>
        <v>1</v>
      </c>
      <c r="G824" s="27">
        <f>IF(ListForDummies!$G824="Reserve policy",1,0)</f>
        <v>0</v>
      </c>
      <c r="H824" s="27">
        <f>IF(ISERROR(ListForDummies!$H824),0,IF(ListForDummies!$H824=1,1,0))</f>
        <v>0</v>
      </c>
      <c r="I824" s="27">
        <f>IF(ISERROR(ListForDummies!$I824),0,IF(ListForDummies!$I824=1,1,0))</f>
        <v>0</v>
      </c>
      <c r="J824" s="27">
        <f>IF(ListForDummies!$G824="Lending operations",IF(AND(H824=0,I824=0),1,0),0)</f>
        <v>0</v>
      </c>
      <c r="K824" s="27">
        <f>IF(ListForDummies!$J824=1,1,0)</f>
        <v>0</v>
      </c>
      <c r="L824" s="27">
        <f>IF(ListForDummies!$K824=1,1,0)</f>
        <v>0</v>
      </c>
      <c r="M824" s="27">
        <f>IF(ListForDummies!$G824="Foreign exchange",1,0)</f>
        <v>0</v>
      </c>
      <c r="N824" s="27">
        <f>IF(ListForDummies!$G824="Other",1,0)</f>
        <v>0</v>
      </c>
      <c r="O824" s="27">
        <f>IF(ListForDummies!$V824=1,1,0)</f>
        <v>1</v>
      </c>
    </row>
    <row r="825" spans="1:15" x14ac:dyDescent="0.25">
      <c r="A825" s="27" t="str">
        <f>ListForDummies!A825</f>
        <v>MX-20200213-mon-1</v>
      </c>
      <c r="B825" s="27">
        <f>ListForDummies!B825</f>
        <v>15</v>
      </c>
      <c r="C825" s="27" t="e">
        <f>ListForDummies!C825</f>
        <v>#REF!</v>
      </c>
      <c r="D825" s="29">
        <f>ListForDummies!D825</f>
        <v>44469</v>
      </c>
      <c r="E825" s="27" t="str">
        <f>ListForDummies!F825</f>
        <v>MX</v>
      </c>
      <c r="F825" s="27">
        <f>IF(ListForDummies!$G825="Interest rate",1,0)</f>
        <v>1</v>
      </c>
      <c r="G825" s="27">
        <f>IF(ListForDummies!$G825="Reserve policy",1,0)</f>
        <v>0</v>
      </c>
      <c r="H825" s="27">
        <f>IF(ISERROR(ListForDummies!$H825),0,IF(ListForDummies!$H825=1,1,0))</f>
        <v>0</v>
      </c>
      <c r="I825" s="27">
        <f>IF(ISERROR(ListForDummies!$I825),0,IF(ListForDummies!$I825=1,1,0))</f>
        <v>0</v>
      </c>
      <c r="J825" s="27">
        <f>IF(ListForDummies!$G825="Lending operations",IF(AND(H825=0,I825=0),1,0),0)</f>
        <v>0</v>
      </c>
      <c r="K825" s="27">
        <f>IF(ListForDummies!$J825=1,1,0)</f>
        <v>0</v>
      </c>
      <c r="L825" s="27">
        <f>IF(ListForDummies!$K825=1,1,0)</f>
        <v>0</v>
      </c>
      <c r="M825" s="27">
        <f>IF(ListForDummies!$G825="Foreign exchange",1,0)</f>
        <v>0</v>
      </c>
      <c r="N825" s="27">
        <f>IF(ListForDummies!$G825="Other",1,0)</f>
        <v>0</v>
      </c>
      <c r="O825" s="27">
        <f>IF(ListForDummies!$V825=1,1,0)</f>
        <v>1</v>
      </c>
    </row>
    <row r="826" spans="1:15" x14ac:dyDescent="0.25">
      <c r="A826" s="27" t="str">
        <f>ListForDummies!A826</f>
        <v>MX-20200213-mon-1</v>
      </c>
      <c r="B826" s="27">
        <f>ListForDummies!B826</f>
        <v>16</v>
      </c>
      <c r="C826" s="27" t="e">
        <f>ListForDummies!C826</f>
        <v>#REF!</v>
      </c>
      <c r="D826" s="29">
        <f>ListForDummies!D826</f>
        <v>44511</v>
      </c>
      <c r="E826" s="27" t="str">
        <f>ListForDummies!F826</f>
        <v>MX</v>
      </c>
      <c r="F826" s="27">
        <f>IF(ListForDummies!$G826="Interest rate",1,0)</f>
        <v>1</v>
      </c>
      <c r="G826" s="27">
        <f>IF(ListForDummies!$G826="Reserve policy",1,0)</f>
        <v>0</v>
      </c>
      <c r="H826" s="27">
        <f>IF(ISERROR(ListForDummies!$H826),0,IF(ListForDummies!$H826=1,1,0))</f>
        <v>0</v>
      </c>
      <c r="I826" s="27">
        <f>IF(ISERROR(ListForDummies!$I826),0,IF(ListForDummies!$I826=1,1,0))</f>
        <v>0</v>
      </c>
      <c r="J826" s="27">
        <f>IF(ListForDummies!$G826="Lending operations",IF(AND(H826=0,I826=0),1,0),0)</f>
        <v>0</v>
      </c>
      <c r="K826" s="27">
        <f>IF(ListForDummies!$J826=1,1,0)</f>
        <v>0</v>
      </c>
      <c r="L826" s="27">
        <f>IF(ListForDummies!$K826=1,1,0)</f>
        <v>0</v>
      </c>
      <c r="M826" s="27">
        <f>IF(ListForDummies!$G826="Foreign exchange",1,0)</f>
        <v>0</v>
      </c>
      <c r="N826" s="27">
        <f>IF(ListForDummies!$G826="Other",1,0)</f>
        <v>0</v>
      </c>
      <c r="O826" s="27">
        <f>IF(ListForDummies!$V826=1,1,0)</f>
        <v>1</v>
      </c>
    </row>
    <row r="827" spans="1:15" x14ac:dyDescent="0.25">
      <c r="A827" s="27" t="str">
        <f>ListForDummies!A827</f>
        <v>MX-20200213-mon-1</v>
      </c>
      <c r="B827" s="27">
        <f>ListForDummies!B827</f>
        <v>17</v>
      </c>
      <c r="C827" s="27" t="e">
        <f>ListForDummies!C827</f>
        <v>#REF!</v>
      </c>
      <c r="D827" s="29">
        <f>ListForDummies!D827</f>
        <v>44546</v>
      </c>
      <c r="E827" s="27" t="str">
        <f>ListForDummies!F827</f>
        <v>MX</v>
      </c>
      <c r="F827" s="27">
        <f>IF(ListForDummies!$G827="Interest rate",1,0)</f>
        <v>1</v>
      </c>
      <c r="G827" s="27">
        <f>IF(ListForDummies!$G827="Reserve policy",1,0)</f>
        <v>0</v>
      </c>
      <c r="H827" s="27">
        <f>IF(ISERROR(ListForDummies!$H827),0,IF(ListForDummies!$H827=1,1,0))</f>
        <v>0</v>
      </c>
      <c r="I827" s="27">
        <f>IF(ISERROR(ListForDummies!$I827),0,IF(ListForDummies!$I827=1,1,0))</f>
        <v>0</v>
      </c>
      <c r="J827" s="27">
        <f>IF(ListForDummies!$G827="Lending operations",IF(AND(H827=0,I827=0),1,0),0)</f>
        <v>0</v>
      </c>
      <c r="K827" s="27">
        <f>IF(ListForDummies!$J827=1,1,0)</f>
        <v>0</v>
      </c>
      <c r="L827" s="27">
        <f>IF(ListForDummies!$K827=1,1,0)</f>
        <v>0</v>
      </c>
      <c r="M827" s="27">
        <f>IF(ListForDummies!$G827="Foreign exchange",1,0)</f>
        <v>0</v>
      </c>
      <c r="N827" s="27">
        <f>IF(ListForDummies!$G827="Other",1,0)</f>
        <v>0</v>
      </c>
      <c r="O827" s="27">
        <f>IF(ListForDummies!$V827=1,1,0)</f>
        <v>1</v>
      </c>
    </row>
    <row r="828" spans="1:15" x14ac:dyDescent="0.25">
      <c r="A828" s="27" t="str">
        <f>ListForDummies!A828</f>
        <v>MY-20200227-mon-1</v>
      </c>
      <c r="B828" s="27">
        <f>ListForDummies!B828</f>
        <v>1</v>
      </c>
      <c r="C828" s="27" t="e">
        <f>ListForDummies!C828</f>
        <v>#REF!</v>
      </c>
      <c r="D828" s="29">
        <f>ListForDummies!D828</f>
        <v>43888</v>
      </c>
      <c r="E828" s="27" t="str">
        <f>ListForDummies!F828</f>
        <v>MY</v>
      </c>
      <c r="F828" s="27">
        <f>IF(ListForDummies!$G828="Interest rate",1,0)</f>
        <v>0</v>
      </c>
      <c r="G828" s="27">
        <f>IF(ListForDummies!$G828="Reserve policy",1,0)</f>
        <v>0</v>
      </c>
      <c r="H828" s="27">
        <f>IF(ISERROR(ListForDummies!$H828),0,IF(ListForDummies!$H828=1,1,0))</f>
        <v>1</v>
      </c>
      <c r="I828" s="27">
        <f>IF(ISERROR(ListForDummies!$I828),0,IF(ListForDummies!$I828=1,1,0))</f>
        <v>0</v>
      </c>
      <c r="J828" s="27">
        <f>IF(ListForDummies!$G828="Lending operations",IF(AND(H828=0,I828=0),1,0),0)</f>
        <v>0</v>
      </c>
      <c r="K828" s="27">
        <f>IF(ListForDummies!$J828=1,1,0)</f>
        <v>0</v>
      </c>
      <c r="L828" s="27">
        <f>IF(ListForDummies!$K828=1,1,0)</f>
        <v>0</v>
      </c>
      <c r="M828" s="27">
        <f>IF(ListForDummies!$G828="Foreign exchange",1,0)</f>
        <v>0</v>
      </c>
      <c r="N828" s="27">
        <f>IF(ListForDummies!$G828="Other",1,0)</f>
        <v>0</v>
      </c>
      <c r="O828" s="27">
        <f>IF(ListForDummies!$V828=1,1,0)</f>
        <v>0</v>
      </c>
    </row>
    <row r="829" spans="1:15" x14ac:dyDescent="0.25">
      <c r="A829" s="27" t="str">
        <f>ListForDummies!A829</f>
        <v>MY-20200303-mon-1</v>
      </c>
      <c r="B829" s="27">
        <f>ListForDummies!B829</f>
        <v>1</v>
      </c>
      <c r="C829" s="27" t="e">
        <f>ListForDummies!C829</f>
        <v>#REF!</v>
      </c>
      <c r="D829" s="29">
        <f>ListForDummies!D829</f>
        <v>43893</v>
      </c>
      <c r="E829" s="27" t="str">
        <f>ListForDummies!F829</f>
        <v>MY</v>
      </c>
      <c r="F829" s="27">
        <f>IF(ListForDummies!$G829="Interest rate",1,0)</f>
        <v>1</v>
      </c>
      <c r="G829" s="27">
        <f>IF(ListForDummies!$G829="Reserve policy",1,0)</f>
        <v>0</v>
      </c>
      <c r="H829" s="27">
        <f>IF(ISERROR(ListForDummies!$H829),0,IF(ListForDummies!$H829=1,1,0))</f>
        <v>0</v>
      </c>
      <c r="I829" s="27">
        <f>IF(ISERROR(ListForDummies!$I829),0,IF(ListForDummies!$I829=1,1,0))</f>
        <v>0</v>
      </c>
      <c r="J829" s="27">
        <f>IF(ListForDummies!$G829="Lending operations",IF(AND(H829=0,I829=0),1,0),0)</f>
        <v>0</v>
      </c>
      <c r="K829" s="27">
        <f>IF(ListForDummies!$J829=1,1,0)</f>
        <v>0</v>
      </c>
      <c r="L829" s="27">
        <f>IF(ListForDummies!$K829=1,1,0)</f>
        <v>0</v>
      </c>
      <c r="M829" s="27">
        <f>IF(ListForDummies!$G829="Foreign exchange",1,0)</f>
        <v>0</v>
      </c>
      <c r="N829" s="27">
        <f>IF(ListForDummies!$G829="Other",1,0)</f>
        <v>0</v>
      </c>
      <c r="O829" s="27">
        <f>IF(ListForDummies!$V829=1,1,0)</f>
        <v>0</v>
      </c>
    </row>
    <row r="830" spans="1:15" x14ac:dyDescent="0.25">
      <c r="A830" s="27" t="str">
        <f>ListForDummies!A830</f>
        <v>MY-20200319-mon-1</v>
      </c>
      <c r="B830" s="27">
        <f>ListForDummies!B830</f>
        <v>1</v>
      </c>
      <c r="C830" s="27" t="e">
        <f>ListForDummies!C830</f>
        <v>#REF!</v>
      </c>
      <c r="D830" s="29">
        <f>ListForDummies!D830</f>
        <v>43909</v>
      </c>
      <c r="E830" s="27" t="str">
        <f>ListForDummies!F830</f>
        <v>MY</v>
      </c>
      <c r="F830" s="27">
        <f>IF(ListForDummies!$G830="Interest rate",1,0)</f>
        <v>0</v>
      </c>
      <c r="G830" s="27">
        <f>IF(ListForDummies!$G830="Reserve policy",1,0)</f>
        <v>1</v>
      </c>
      <c r="H830" s="27">
        <f>IF(ISERROR(ListForDummies!$H830),0,IF(ListForDummies!$H830=1,1,0))</f>
        <v>0</v>
      </c>
      <c r="I830" s="27">
        <f>IF(ISERROR(ListForDummies!$I830),0,IF(ListForDummies!$I830=1,1,0))</f>
        <v>0</v>
      </c>
      <c r="J830" s="27">
        <f>IF(ListForDummies!$G830="Lending operations",IF(AND(H830=0,I830=0),1,0),0)</f>
        <v>0</v>
      </c>
      <c r="K830" s="27">
        <f>IF(ListForDummies!$J830=1,1,0)</f>
        <v>0</v>
      </c>
      <c r="L830" s="27">
        <f>IF(ListForDummies!$K830=1,1,0)</f>
        <v>0</v>
      </c>
      <c r="M830" s="27">
        <f>IF(ListForDummies!$G830="Foreign exchange",1,0)</f>
        <v>0</v>
      </c>
      <c r="N830" s="27">
        <f>IF(ListForDummies!$G830="Other",1,0)</f>
        <v>0</v>
      </c>
      <c r="O830" s="27">
        <f>IF(ListForDummies!$V830=1,1,0)</f>
        <v>0</v>
      </c>
    </row>
    <row r="831" spans="1:15" x14ac:dyDescent="0.25">
      <c r="A831" s="27" t="str">
        <f>ListForDummies!A831</f>
        <v>MY-20200227-mon-1</v>
      </c>
      <c r="B831" s="27">
        <f>ListForDummies!B831</f>
        <v>2</v>
      </c>
      <c r="C831" s="27" t="e">
        <f>ListForDummies!C831</f>
        <v>#REF!</v>
      </c>
      <c r="D831" s="29">
        <f>ListForDummies!D831</f>
        <v>43917</v>
      </c>
      <c r="E831" s="27" t="str">
        <f>ListForDummies!F831</f>
        <v>MY</v>
      </c>
      <c r="F831" s="27">
        <f>IF(ListForDummies!$G831="Interest rate",1,0)</f>
        <v>0</v>
      </c>
      <c r="G831" s="27">
        <f>IF(ListForDummies!$G831="Reserve policy",1,0)</f>
        <v>0</v>
      </c>
      <c r="H831" s="27">
        <f>IF(ISERROR(ListForDummies!$H831),0,IF(ListForDummies!$H831=1,1,0))</f>
        <v>1</v>
      </c>
      <c r="I831" s="27">
        <f>IF(ISERROR(ListForDummies!$I831),0,IF(ListForDummies!$I831=1,1,0))</f>
        <v>0</v>
      </c>
      <c r="J831" s="27">
        <f>IF(ListForDummies!$G831="Lending operations",IF(AND(H831=0,I831=0),1,0),0)</f>
        <v>0</v>
      </c>
      <c r="K831" s="27">
        <f>IF(ListForDummies!$J831=1,1,0)</f>
        <v>0</v>
      </c>
      <c r="L831" s="27">
        <f>IF(ListForDummies!$K831=1,1,0)</f>
        <v>0</v>
      </c>
      <c r="M831" s="27">
        <f>IF(ListForDummies!$G831="Foreign exchange",1,0)</f>
        <v>0</v>
      </c>
      <c r="N831" s="27">
        <f>IF(ListForDummies!$G831="Other",1,0)</f>
        <v>0</v>
      </c>
      <c r="O831" s="27">
        <f>IF(ListForDummies!$V831=1,1,0)</f>
        <v>0</v>
      </c>
    </row>
    <row r="832" spans="1:15" x14ac:dyDescent="0.25">
      <c r="A832" s="27" t="str">
        <f>ListForDummies!A832</f>
        <v>MY-20200303-mon-1</v>
      </c>
      <c r="B832" s="27">
        <f>ListForDummies!B832</f>
        <v>2</v>
      </c>
      <c r="C832" s="27" t="e">
        <f>ListForDummies!C832</f>
        <v>#REF!</v>
      </c>
      <c r="D832" s="29">
        <f>ListForDummies!D832</f>
        <v>43956</v>
      </c>
      <c r="E832" s="27" t="str">
        <f>ListForDummies!F832</f>
        <v>MY</v>
      </c>
      <c r="F832" s="27">
        <f>IF(ListForDummies!$G832="Interest rate",1,0)</f>
        <v>1</v>
      </c>
      <c r="G832" s="27">
        <f>IF(ListForDummies!$G832="Reserve policy",1,0)</f>
        <v>0</v>
      </c>
      <c r="H832" s="27">
        <f>IF(ISERROR(ListForDummies!$H832),0,IF(ListForDummies!$H832=1,1,0))</f>
        <v>0</v>
      </c>
      <c r="I832" s="27">
        <f>IF(ISERROR(ListForDummies!$I832),0,IF(ListForDummies!$I832=1,1,0))</f>
        <v>0</v>
      </c>
      <c r="J832" s="27">
        <f>IF(ListForDummies!$G832="Lending operations",IF(AND(H832=0,I832=0),1,0),0)</f>
        <v>0</v>
      </c>
      <c r="K832" s="27">
        <f>IF(ListForDummies!$J832=1,1,0)</f>
        <v>0</v>
      </c>
      <c r="L832" s="27">
        <f>IF(ListForDummies!$K832=1,1,0)</f>
        <v>0</v>
      </c>
      <c r="M832" s="27">
        <f>IF(ListForDummies!$G832="Foreign exchange",1,0)</f>
        <v>0</v>
      </c>
      <c r="N832" s="27">
        <f>IF(ListForDummies!$G832="Other",1,0)</f>
        <v>0</v>
      </c>
      <c r="O832" s="27">
        <f>IF(ListForDummies!$V832=1,1,0)</f>
        <v>0</v>
      </c>
    </row>
    <row r="833" spans="1:15" x14ac:dyDescent="0.25">
      <c r="A833" s="27" t="str">
        <f>ListForDummies!A833</f>
        <v>MY-20200505-mon-2</v>
      </c>
      <c r="B833" s="27">
        <f>ListForDummies!B833</f>
        <v>1</v>
      </c>
      <c r="C833" s="27" t="e">
        <f>ListForDummies!C833</f>
        <v>#REF!</v>
      </c>
      <c r="D833" s="29">
        <f>ListForDummies!D833</f>
        <v>43956</v>
      </c>
      <c r="E833" s="27" t="str">
        <f>ListForDummies!F833</f>
        <v>MY</v>
      </c>
      <c r="F833" s="27">
        <f>IF(ListForDummies!$G833="Interest rate",1,0)</f>
        <v>0</v>
      </c>
      <c r="G833" s="27">
        <f>IF(ListForDummies!$G833="Reserve policy",1,0)</f>
        <v>1</v>
      </c>
      <c r="H833" s="27">
        <f>IF(ISERROR(ListForDummies!$H833),0,IF(ListForDummies!$H833=1,1,0))</f>
        <v>0</v>
      </c>
      <c r="I833" s="27">
        <f>IF(ISERROR(ListForDummies!$I833),0,IF(ListForDummies!$I833=1,1,0))</f>
        <v>0</v>
      </c>
      <c r="J833" s="27">
        <f>IF(ListForDummies!$G833="Lending operations",IF(AND(H833=0,I833=0),1,0),0)</f>
        <v>0</v>
      </c>
      <c r="K833" s="27">
        <f>IF(ListForDummies!$J833=1,1,0)</f>
        <v>0</v>
      </c>
      <c r="L833" s="27">
        <f>IF(ListForDummies!$K833=1,1,0)</f>
        <v>0</v>
      </c>
      <c r="M833" s="27">
        <f>IF(ListForDummies!$G833="Foreign exchange",1,0)</f>
        <v>0</v>
      </c>
      <c r="N833" s="27">
        <f>IF(ListForDummies!$G833="Other",1,0)</f>
        <v>0</v>
      </c>
      <c r="O833" s="27">
        <f>IF(ListForDummies!$V833=1,1,0)</f>
        <v>0</v>
      </c>
    </row>
    <row r="834" spans="1:15" x14ac:dyDescent="0.25">
      <c r="A834" s="27" t="str">
        <f>ListForDummies!A834</f>
        <v>MY-20200303-mon-1</v>
      </c>
      <c r="B834" s="27">
        <f>ListForDummies!B834</f>
        <v>3</v>
      </c>
      <c r="C834" s="27" t="e">
        <f>ListForDummies!C834</f>
        <v>#REF!</v>
      </c>
      <c r="D834" s="29">
        <f>ListForDummies!D834</f>
        <v>44019</v>
      </c>
      <c r="E834" s="27" t="str">
        <f>ListForDummies!F834</f>
        <v>MY</v>
      </c>
      <c r="F834" s="27">
        <f>IF(ListForDummies!$G834="Interest rate",1,0)</f>
        <v>1</v>
      </c>
      <c r="G834" s="27">
        <f>IF(ListForDummies!$G834="Reserve policy",1,0)</f>
        <v>0</v>
      </c>
      <c r="H834" s="27">
        <f>IF(ISERROR(ListForDummies!$H834),0,IF(ListForDummies!$H834=1,1,0))</f>
        <v>0</v>
      </c>
      <c r="I834" s="27">
        <f>IF(ISERROR(ListForDummies!$I834),0,IF(ListForDummies!$I834=1,1,0))</f>
        <v>0</v>
      </c>
      <c r="J834" s="27">
        <f>IF(ListForDummies!$G834="Lending operations",IF(AND(H834=0,I834=0),1,0),0)</f>
        <v>0</v>
      </c>
      <c r="K834" s="27">
        <f>IF(ListForDummies!$J834=1,1,0)</f>
        <v>0</v>
      </c>
      <c r="L834" s="27">
        <f>IF(ListForDummies!$K834=1,1,0)</f>
        <v>0</v>
      </c>
      <c r="M834" s="27">
        <f>IF(ListForDummies!$G834="Foreign exchange",1,0)</f>
        <v>0</v>
      </c>
      <c r="N834" s="27">
        <f>IF(ListForDummies!$G834="Other",1,0)</f>
        <v>0</v>
      </c>
      <c r="O834" s="27">
        <f>IF(ListForDummies!$V834=1,1,0)</f>
        <v>0</v>
      </c>
    </row>
    <row r="835" spans="1:15" x14ac:dyDescent="0.25">
      <c r="A835" s="27" t="str">
        <f>ListForDummies!A835</f>
        <v>MY-20200303-mon-1</v>
      </c>
      <c r="B835" s="27">
        <f>ListForDummies!B835</f>
        <v>4</v>
      </c>
      <c r="C835" s="27" t="e">
        <f>ListForDummies!C835</f>
        <v>#REF!</v>
      </c>
      <c r="D835" s="29">
        <f>ListForDummies!D835</f>
        <v>44084</v>
      </c>
      <c r="E835" s="27" t="str">
        <f>ListForDummies!F835</f>
        <v>MY</v>
      </c>
      <c r="F835" s="27">
        <f>IF(ListForDummies!$G835="Interest rate",1,0)</f>
        <v>1</v>
      </c>
      <c r="G835" s="27">
        <f>IF(ListForDummies!$G835="Reserve policy",1,0)</f>
        <v>0</v>
      </c>
      <c r="H835" s="27">
        <f>IF(ISERROR(ListForDummies!$H835),0,IF(ListForDummies!$H835=1,1,0))</f>
        <v>0</v>
      </c>
      <c r="I835" s="27">
        <f>IF(ISERROR(ListForDummies!$I835),0,IF(ListForDummies!$I835=1,1,0))</f>
        <v>0</v>
      </c>
      <c r="J835" s="27">
        <f>IF(ListForDummies!$G835="Lending operations",IF(AND(H835=0,I835=0),1,0),0)</f>
        <v>0</v>
      </c>
      <c r="K835" s="27">
        <f>IF(ListForDummies!$J835=1,1,0)</f>
        <v>0</v>
      </c>
      <c r="L835" s="27">
        <f>IF(ListForDummies!$K835=1,1,0)</f>
        <v>0</v>
      </c>
      <c r="M835" s="27">
        <f>IF(ListForDummies!$G835="Foreign exchange",1,0)</f>
        <v>0</v>
      </c>
      <c r="N835" s="27">
        <f>IF(ListForDummies!$G835="Other",1,0)</f>
        <v>0</v>
      </c>
      <c r="O835" s="27">
        <f>IF(ListForDummies!$V835=1,1,0)</f>
        <v>0</v>
      </c>
    </row>
    <row r="836" spans="1:15" x14ac:dyDescent="0.25">
      <c r="A836" s="27" t="str">
        <f>ListForDummies!A836</f>
        <v>MY-20200918-mon-1</v>
      </c>
      <c r="B836" s="27">
        <f>ListForDummies!B836</f>
        <v>1</v>
      </c>
      <c r="C836" s="27" t="e">
        <f>ListForDummies!C836</f>
        <v>#REF!</v>
      </c>
      <c r="D836" s="29">
        <f>ListForDummies!D836</f>
        <v>44092</v>
      </c>
      <c r="E836" s="27" t="str">
        <f>ListForDummies!F836</f>
        <v>MY</v>
      </c>
      <c r="F836" s="27">
        <f>IF(ListForDummies!$G836="Interest rate",1,0)</f>
        <v>0</v>
      </c>
      <c r="G836" s="27">
        <f>IF(ListForDummies!$G836="Reserve policy",1,0)</f>
        <v>0</v>
      </c>
      <c r="H836" s="27">
        <f>IF(ISERROR(ListForDummies!$H836),0,IF(ListForDummies!$H836=1,1,0))</f>
        <v>0</v>
      </c>
      <c r="I836" s="27">
        <f>IF(ISERROR(ListForDummies!$I836),0,IF(ListForDummies!$I836=1,1,0))</f>
        <v>0</v>
      </c>
      <c r="J836" s="27">
        <f>IF(ListForDummies!$G836="Lending operations",IF(AND(H836=0,I836=0),1,0),0)</f>
        <v>0</v>
      </c>
      <c r="K836" s="27">
        <f>IF(ListForDummies!$J836=1,1,0)</f>
        <v>0</v>
      </c>
      <c r="L836" s="27">
        <f>IF(ListForDummies!$K836=1,1,0)</f>
        <v>0</v>
      </c>
      <c r="M836" s="27">
        <f>IF(ListForDummies!$G836="Foreign exchange",1,0)</f>
        <v>1</v>
      </c>
      <c r="N836" s="27">
        <f>IF(ListForDummies!$G836="Other",1,0)</f>
        <v>0</v>
      </c>
      <c r="O836" s="27">
        <f>IF(ListForDummies!$V836=1,1,0)</f>
        <v>0</v>
      </c>
    </row>
    <row r="837" spans="1:15" x14ac:dyDescent="0.25">
      <c r="A837" s="27" t="str">
        <f>ListForDummies!A837</f>
        <v>MY-20200303-mon-1</v>
      </c>
      <c r="B837" s="27">
        <f>ListForDummies!B837</f>
        <v>5</v>
      </c>
      <c r="C837" s="27" t="e">
        <f>ListForDummies!C837</f>
        <v>#REF!</v>
      </c>
      <c r="D837" s="29">
        <f>ListForDummies!D837</f>
        <v>44138</v>
      </c>
      <c r="E837" s="27" t="str">
        <f>ListForDummies!F837</f>
        <v>MY</v>
      </c>
      <c r="F837" s="27">
        <f>IF(ListForDummies!$G837="Interest rate",1,0)</f>
        <v>1</v>
      </c>
      <c r="G837" s="27">
        <f>IF(ListForDummies!$G837="Reserve policy",1,0)</f>
        <v>0</v>
      </c>
      <c r="H837" s="27">
        <f>IF(ISERROR(ListForDummies!$H837),0,IF(ListForDummies!$H837=1,1,0))</f>
        <v>0</v>
      </c>
      <c r="I837" s="27">
        <f>IF(ISERROR(ListForDummies!$I837),0,IF(ListForDummies!$I837=1,1,0))</f>
        <v>0</v>
      </c>
      <c r="J837" s="27">
        <f>IF(ListForDummies!$G837="Lending operations",IF(AND(H837=0,I837=0),1,0),0)</f>
        <v>0</v>
      </c>
      <c r="K837" s="27">
        <f>IF(ListForDummies!$J837=1,1,0)</f>
        <v>0</v>
      </c>
      <c r="L837" s="27">
        <f>IF(ListForDummies!$K837=1,1,0)</f>
        <v>0</v>
      </c>
      <c r="M837" s="27">
        <f>IF(ListForDummies!$G837="Foreign exchange",1,0)</f>
        <v>0</v>
      </c>
      <c r="N837" s="27">
        <f>IF(ListForDummies!$G837="Other",1,0)</f>
        <v>0</v>
      </c>
      <c r="O837" s="27">
        <f>IF(ListForDummies!$V837=1,1,0)</f>
        <v>0</v>
      </c>
    </row>
    <row r="838" spans="1:15" x14ac:dyDescent="0.25">
      <c r="A838" s="27" t="str">
        <f>ListForDummies!A838</f>
        <v>MY-20201106-mon-1</v>
      </c>
      <c r="B838" s="27">
        <f>ListForDummies!B838</f>
        <v>1</v>
      </c>
      <c r="C838" s="27" t="e">
        <f>ListForDummies!C838</f>
        <v>#REF!</v>
      </c>
      <c r="D838" s="29">
        <f>ListForDummies!D838</f>
        <v>44141</v>
      </c>
      <c r="E838" s="27" t="str">
        <f>ListForDummies!F838</f>
        <v>MY</v>
      </c>
      <c r="F838" s="27">
        <f>IF(ListForDummies!$G838="Interest rate",1,0)</f>
        <v>0</v>
      </c>
      <c r="G838" s="27">
        <f>IF(ListForDummies!$G838="Reserve policy",1,0)</f>
        <v>0</v>
      </c>
      <c r="H838" s="27">
        <f>IF(ISERROR(ListForDummies!$H838),0,IF(ListForDummies!$H838=1,1,0))</f>
        <v>1</v>
      </c>
      <c r="I838" s="27">
        <f>IF(ISERROR(ListForDummies!$I838),0,IF(ListForDummies!$I838=1,1,0))</f>
        <v>0</v>
      </c>
      <c r="J838" s="27">
        <f>IF(ListForDummies!$G838="Lending operations",IF(AND(H838=0,I838=0),1,0),0)</f>
        <v>0</v>
      </c>
      <c r="K838" s="27">
        <f>IF(ListForDummies!$J838=1,1,0)</f>
        <v>0</v>
      </c>
      <c r="L838" s="27">
        <f>IF(ListForDummies!$K838=1,1,0)</f>
        <v>0</v>
      </c>
      <c r="M838" s="27">
        <f>IF(ListForDummies!$G838="Foreign exchange",1,0)</f>
        <v>0</v>
      </c>
      <c r="N838" s="27">
        <f>IF(ListForDummies!$G838="Other",1,0)</f>
        <v>0</v>
      </c>
      <c r="O838" s="27">
        <f>IF(ListForDummies!$V838=1,1,0)</f>
        <v>0</v>
      </c>
    </row>
    <row r="839" spans="1:15" x14ac:dyDescent="0.25">
      <c r="A839" s="27" t="str">
        <f>ListForDummies!A839</f>
        <v>MY-20201106-mon-2</v>
      </c>
      <c r="B839" s="27">
        <f>ListForDummies!B839</f>
        <v>1</v>
      </c>
      <c r="C839" s="27" t="e">
        <f>ListForDummies!C839</f>
        <v>#REF!</v>
      </c>
      <c r="D839" s="29">
        <f>ListForDummies!D839</f>
        <v>44141</v>
      </c>
      <c r="E839" s="27" t="str">
        <f>ListForDummies!F839</f>
        <v>MY</v>
      </c>
      <c r="F839" s="27">
        <f>IF(ListForDummies!$G839="Interest rate",1,0)</f>
        <v>0</v>
      </c>
      <c r="G839" s="27">
        <f>IF(ListForDummies!$G839="Reserve policy",1,0)</f>
        <v>0</v>
      </c>
      <c r="H839" s="27">
        <f>IF(ISERROR(ListForDummies!$H839),0,IF(ListForDummies!$H839=1,1,0))</f>
        <v>1</v>
      </c>
      <c r="I839" s="27">
        <f>IF(ISERROR(ListForDummies!$I839),0,IF(ListForDummies!$I839=1,1,0))</f>
        <v>0</v>
      </c>
      <c r="J839" s="27">
        <f>IF(ListForDummies!$G839="Lending operations",IF(AND(H839=0,I839=0),1,0),0)</f>
        <v>0</v>
      </c>
      <c r="K839" s="27">
        <f>IF(ListForDummies!$J839=1,1,0)</f>
        <v>0</v>
      </c>
      <c r="L839" s="27">
        <f>IF(ListForDummies!$K839=1,1,0)</f>
        <v>0</v>
      </c>
      <c r="M839" s="27">
        <f>IF(ListForDummies!$G839="Foreign exchange",1,0)</f>
        <v>0</v>
      </c>
      <c r="N839" s="27">
        <f>IF(ListForDummies!$G839="Other",1,0)</f>
        <v>0</v>
      </c>
      <c r="O839" s="27">
        <f>IF(ListForDummies!$V839=1,1,0)</f>
        <v>0</v>
      </c>
    </row>
    <row r="840" spans="1:15" x14ac:dyDescent="0.25">
      <c r="A840" s="27" t="str">
        <f>ListForDummies!A840</f>
        <v>MY-20201106-mon-3</v>
      </c>
      <c r="B840" s="27">
        <f>ListForDummies!B840</f>
        <v>1</v>
      </c>
      <c r="C840" s="27" t="e">
        <f>ListForDummies!C840</f>
        <v>#REF!</v>
      </c>
      <c r="D840" s="29">
        <f>ListForDummies!D840</f>
        <v>44141</v>
      </c>
      <c r="E840" s="27" t="str">
        <f>ListForDummies!F840</f>
        <v>MY</v>
      </c>
      <c r="F840" s="27">
        <f>IF(ListForDummies!$G840="Interest rate",1,0)</f>
        <v>0</v>
      </c>
      <c r="G840" s="27">
        <f>IF(ListForDummies!$G840="Reserve policy",1,0)</f>
        <v>0</v>
      </c>
      <c r="H840" s="27">
        <f>IF(ISERROR(ListForDummies!$H840),0,IF(ListForDummies!$H840=1,1,0))</f>
        <v>1</v>
      </c>
      <c r="I840" s="27">
        <f>IF(ISERROR(ListForDummies!$I840),0,IF(ListForDummies!$I840=1,1,0))</f>
        <v>0</v>
      </c>
      <c r="J840" s="27">
        <f>IF(ListForDummies!$G840="Lending operations",IF(AND(H840=0,I840=0),1,0),0)</f>
        <v>0</v>
      </c>
      <c r="K840" s="27">
        <f>IF(ListForDummies!$J840=1,1,0)</f>
        <v>0</v>
      </c>
      <c r="L840" s="27">
        <f>IF(ListForDummies!$K840=1,1,0)</f>
        <v>0</v>
      </c>
      <c r="M840" s="27">
        <f>IF(ListForDummies!$G840="Foreign exchange",1,0)</f>
        <v>0</v>
      </c>
      <c r="N840" s="27">
        <f>IF(ListForDummies!$G840="Other",1,0)</f>
        <v>0</v>
      </c>
      <c r="O840" s="27">
        <f>IF(ListForDummies!$V840=1,1,0)</f>
        <v>0</v>
      </c>
    </row>
    <row r="841" spans="1:15" x14ac:dyDescent="0.25">
      <c r="A841" s="27" t="str">
        <f>ListForDummies!A841</f>
        <v>MY-20201215-mon-1</v>
      </c>
      <c r="B841" s="27">
        <f>ListForDummies!B841</f>
        <v>1</v>
      </c>
      <c r="C841" s="27" t="e">
        <f>ListForDummies!C841</f>
        <v>#REF!</v>
      </c>
      <c r="D841" s="29">
        <f>ListForDummies!D841</f>
        <v>44180</v>
      </c>
      <c r="E841" s="27" t="str">
        <f>ListForDummies!F841</f>
        <v>MY</v>
      </c>
      <c r="F841" s="27">
        <f>IF(ListForDummies!$G841="Interest rate",1,0)</f>
        <v>0</v>
      </c>
      <c r="G841" s="27">
        <f>IF(ListForDummies!$G841="Reserve policy",1,0)</f>
        <v>0</v>
      </c>
      <c r="H841" s="27">
        <f>IF(ISERROR(ListForDummies!$H841),0,IF(ListForDummies!$H841=1,1,0))</f>
        <v>1</v>
      </c>
      <c r="I841" s="27">
        <f>IF(ISERROR(ListForDummies!$I841),0,IF(ListForDummies!$I841=1,1,0))</f>
        <v>0</v>
      </c>
      <c r="J841" s="27">
        <f>IF(ListForDummies!$G841="Lending operations",IF(AND(H841=0,I841=0),1,0),0)</f>
        <v>0</v>
      </c>
      <c r="K841" s="27">
        <f>IF(ListForDummies!$J841=1,1,0)</f>
        <v>0</v>
      </c>
      <c r="L841" s="27">
        <f>IF(ListForDummies!$K841=1,1,0)</f>
        <v>0</v>
      </c>
      <c r="M841" s="27">
        <f>IF(ListForDummies!$G841="Foreign exchange",1,0)</f>
        <v>0</v>
      </c>
      <c r="N841" s="27">
        <f>IF(ListForDummies!$G841="Other",1,0)</f>
        <v>0</v>
      </c>
      <c r="O841" s="27">
        <f>IF(ListForDummies!$V841=1,1,0)</f>
        <v>0</v>
      </c>
    </row>
    <row r="842" spans="1:15" x14ac:dyDescent="0.25">
      <c r="A842" s="27" t="str">
        <f>ListForDummies!A842</f>
        <v>MY-20200303-mon-1</v>
      </c>
      <c r="B842" s="27">
        <f>ListForDummies!B842</f>
        <v>6</v>
      </c>
      <c r="C842" s="27" t="e">
        <f>ListForDummies!C842</f>
        <v>#REF!</v>
      </c>
      <c r="D842" s="29">
        <f>ListForDummies!D842</f>
        <v>44216</v>
      </c>
      <c r="E842" s="27" t="str">
        <f>ListForDummies!F842</f>
        <v>MY</v>
      </c>
      <c r="F842" s="27">
        <f>IF(ListForDummies!$G842="Interest rate",1,0)</f>
        <v>1</v>
      </c>
      <c r="G842" s="27">
        <f>IF(ListForDummies!$G842="Reserve policy",1,0)</f>
        <v>0</v>
      </c>
      <c r="H842" s="27">
        <f>IF(ISERROR(ListForDummies!$H842),0,IF(ListForDummies!$H842=1,1,0))</f>
        <v>0</v>
      </c>
      <c r="I842" s="27">
        <f>IF(ISERROR(ListForDummies!$I842),0,IF(ListForDummies!$I842=1,1,0))</f>
        <v>0</v>
      </c>
      <c r="J842" s="27">
        <f>IF(ListForDummies!$G842="Lending operations",IF(AND(H842=0,I842=0),1,0),0)</f>
        <v>0</v>
      </c>
      <c r="K842" s="27">
        <f>IF(ListForDummies!$J842=1,1,0)</f>
        <v>0</v>
      </c>
      <c r="L842" s="27">
        <f>IF(ListForDummies!$K842=1,1,0)</f>
        <v>0</v>
      </c>
      <c r="M842" s="27">
        <f>IF(ListForDummies!$G842="Foreign exchange",1,0)</f>
        <v>0</v>
      </c>
      <c r="N842" s="27">
        <f>IF(ListForDummies!$G842="Other",1,0)</f>
        <v>0</v>
      </c>
      <c r="O842" s="27">
        <f>IF(ListForDummies!$V842=1,1,0)</f>
        <v>0</v>
      </c>
    </row>
    <row r="843" spans="1:15" x14ac:dyDescent="0.25">
      <c r="A843" s="27" t="str">
        <f>ListForDummies!A843</f>
        <v>MY-20200303-mon-1</v>
      </c>
      <c r="B843" s="27">
        <f>ListForDummies!B843</f>
        <v>7</v>
      </c>
      <c r="C843" s="27" t="e">
        <f>ListForDummies!C843</f>
        <v>#REF!</v>
      </c>
      <c r="D843" s="29">
        <f>ListForDummies!D843</f>
        <v>44259</v>
      </c>
      <c r="E843" s="27" t="str">
        <f>ListForDummies!F843</f>
        <v>MY</v>
      </c>
      <c r="F843" s="27">
        <f>IF(ListForDummies!$G843="Interest rate",1,0)</f>
        <v>1</v>
      </c>
      <c r="G843" s="27">
        <f>IF(ListForDummies!$G843="Reserve policy",1,0)</f>
        <v>0</v>
      </c>
      <c r="H843" s="27">
        <f>IF(ISERROR(ListForDummies!$H843),0,IF(ListForDummies!$H843=1,1,0))</f>
        <v>0</v>
      </c>
      <c r="I843" s="27">
        <f>IF(ISERROR(ListForDummies!$I843),0,IF(ListForDummies!$I843=1,1,0))</f>
        <v>0</v>
      </c>
      <c r="J843" s="27">
        <f>IF(ListForDummies!$G843="Lending operations",IF(AND(H843=0,I843=0),1,0),0)</f>
        <v>0</v>
      </c>
      <c r="K843" s="27">
        <f>IF(ListForDummies!$J843=1,1,0)</f>
        <v>0</v>
      </c>
      <c r="L843" s="27">
        <f>IF(ListForDummies!$K843=1,1,0)</f>
        <v>0</v>
      </c>
      <c r="M843" s="27">
        <f>IF(ListForDummies!$G843="Foreign exchange",1,0)</f>
        <v>0</v>
      </c>
      <c r="N843" s="27">
        <f>IF(ListForDummies!$G843="Other",1,0)</f>
        <v>0</v>
      </c>
      <c r="O843" s="27">
        <f>IF(ListForDummies!$V843=1,1,0)</f>
        <v>0</v>
      </c>
    </row>
    <row r="844" spans="1:15" x14ac:dyDescent="0.25">
      <c r="A844" s="27" t="str">
        <f>ListForDummies!A844</f>
        <v>MY-20200303-mon-1</v>
      </c>
      <c r="B844" s="27">
        <f>ListForDummies!B844</f>
        <v>8</v>
      </c>
      <c r="C844" s="27" t="e">
        <f>ListForDummies!C844</f>
        <v>#REF!</v>
      </c>
      <c r="D844" s="29">
        <f>ListForDummies!D844</f>
        <v>44322</v>
      </c>
      <c r="E844" s="27" t="str">
        <f>ListForDummies!F844</f>
        <v>MY</v>
      </c>
      <c r="F844" s="27">
        <f>IF(ListForDummies!$G844="Interest rate",1,0)</f>
        <v>1</v>
      </c>
      <c r="G844" s="27">
        <f>IF(ListForDummies!$G844="Reserve policy",1,0)</f>
        <v>0</v>
      </c>
      <c r="H844" s="27">
        <f>IF(ISERROR(ListForDummies!$H844),0,IF(ListForDummies!$H844=1,1,0))</f>
        <v>0</v>
      </c>
      <c r="I844" s="27">
        <f>IF(ISERROR(ListForDummies!$I844),0,IF(ListForDummies!$I844=1,1,0))</f>
        <v>0</v>
      </c>
      <c r="J844" s="27">
        <f>IF(ListForDummies!$G844="Lending operations",IF(AND(H844=0,I844=0),1,0),0)</f>
        <v>0</v>
      </c>
      <c r="K844" s="27">
        <f>IF(ListForDummies!$J844=1,1,0)</f>
        <v>0</v>
      </c>
      <c r="L844" s="27">
        <f>IF(ListForDummies!$K844=1,1,0)</f>
        <v>0</v>
      </c>
      <c r="M844" s="27">
        <f>IF(ListForDummies!$G844="Foreign exchange",1,0)</f>
        <v>0</v>
      </c>
      <c r="N844" s="27">
        <f>IF(ListForDummies!$G844="Other",1,0)</f>
        <v>0</v>
      </c>
      <c r="O844" s="27">
        <f>IF(ListForDummies!$V844=1,1,0)</f>
        <v>0</v>
      </c>
    </row>
    <row r="845" spans="1:15" x14ac:dyDescent="0.25">
      <c r="A845" s="27" t="str">
        <f>ListForDummies!A845</f>
        <v>MY-20200303-mon-1</v>
      </c>
      <c r="B845" s="27">
        <f>ListForDummies!B845</f>
        <v>9</v>
      </c>
      <c r="C845" s="27" t="e">
        <f>ListForDummies!C845</f>
        <v>#REF!</v>
      </c>
      <c r="D845" s="29">
        <f>ListForDummies!D845</f>
        <v>44385</v>
      </c>
      <c r="E845" s="27" t="str">
        <f>ListForDummies!F845</f>
        <v>MY</v>
      </c>
      <c r="F845" s="27">
        <f>IF(ListForDummies!$G845="Interest rate",1,0)</f>
        <v>1</v>
      </c>
      <c r="G845" s="27">
        <f>IF(ListForDummies!$G845="Reserve policy",1,0)</f>
        <v>0</v>
      </c>
      <c r="H845" s="27">
        <f>IF(ISERROR(ListForDummies!$H845),0,IF(ListForDummies!$H845=1,1,0))</f>
        <v>0</v>
      </c>
      <c r="I845" s="27">
        <f>IF(ISERROR(ListForDummies!$I845),0,IF(ListForDummies!$I845=1,1,0))</f>
        <v>0</v>
      </c>
      <c r="J845" s="27">
        <f>IF(ListForDummies!$G845="Lending operations",IF(AND(H845=0,I845=0),1,0),0)</f>
        <v>0</v>
      </c>
      <c r="K845" s="27">
        <f>IF(ListForDummies!$J845=1,1,0)</f>
        <v>0</v>
      </c>
      <c r="L845" s="27">
        <f>IF(ListForDummies!$K845=1,1,0)</f>
        <v>0</v>
      </c>
      <c r="M845" s="27">
        <f>IF(ListForDummies!$G845="Foreign exchange",1,0)</f>
        <v>0</v>
      </c>
      <c r="N845" s="27">
        <f>IF(ListForDummies!$G845="Other",1,0)</f>
        <v>0</v>
      </c>
      <c r="O845" s="27">
        <f>IF(ListForDummies!$V845=1,1,0)</f>
        <v>0</v>
      </c>
    </row>
    <row r="846" spans="1:15" x14ac:dyDescent="0.25">
      <c r="A846" s="27" t="str">
        <f>ListForDummies!A846</f>
        <v>MY-20200303-mon-1</v>
      </c>
      <c r="B846" s="27">
        <f>ListForDummies!B846</f>
        <v>10</v>
      </c>
      <c r="C846" s="27" t="e">
        <f>ListForDummies!C846</f>
        <v>#REF!</v>
      </c>
      <c r="D846" s="29">
        <f>ListForDummies!D846</f>
        <v>44448</v>
      </c>
      <c r="E846" s="27" t="str">
        <f>ListForDummies!F846</f>
        <v>MY</v>
      </c>
      <c r="F846" s="27">
        <f>IF(ListForDummies!$G846="Interest rate",1,0)</f>
        <v>1</v>
      </c>
      <c r="G846" s="27">
        <f>IF(ListForDummies!$G846="Reserve policy",1,0)</f>
        <v>0</v>
      </c>
      <c r="H846" s="27">
        <f>IF(ISERROR(ListForDummies!$H846),0,IF(ListForDummies!$H846=1,1,0))</f>
        <v>0</v>
      </c>
      <c r="I846" s="27">
        <f>IF(ISERROR(ListForDummies!$I846),0,IF(ListForDummies!$I846=1,1,0))</f>
        <v>0</v>
      </c>
      <c r="J846" s="27">
        <f>IF(ListForDummies!$G846="Lending operations",IF(AND(H846=0,I846=0),1,0),0)</f>
        <v>0</v>
      </c>
      <c r="K846" s="27">
        <f>IF(ListForDummies!$J846=1,1,0)</f>
        <v>0</v>
      </c>
      <c r="L846" s="27">
        <f>IF(ListForDummies!$K846=1,1,0)</f>
        <v>0</v>
      </c>
      <c r="M846" s="27">
        <f>IF(ListForDummies!$G846="Foreign exchange",1,0)</f>
        <v>0</v>
      </c>
      <c r="N846" s="27">
        <f>IF(ListForDummies!$G846="Other",1,0)</f>
        <v>0</v>
      </c>
      <c r="O846" s="27">
        <f>IF(ListForDummies!$V846=1,1,0)</f>
        <v>0</v>
      </c>
    </row>
    <row r="847" spans="1:15" x14ac:dyDescent="0.25">
      <c r="A847" s="27" t="str">
        <f>ListForDummies!A847</f>
        <v>MY-20200303-mon-1</v>
      </c>
      <c r="B847" s="27">
        <f>ListForDummies!B847</f>
        <v>11</v>
      </c>
      <c r="C847" s="27" t="e">
        <f>ListForDummies!C847</f>
        <v>#REF!</v>
      </c>
      <c r="D847" s="29">
        <f>ListForDummies!D847</f>
        <v>44503</v>
      </c>
      <c r="E847" s="27" t="str">
        <f>ListForDummies!F847</f>
        <v>MY</v>
      </c>
      <c r="F847" s="27">
        <f>IF(ListForDummies!$G847="Interest rate",1,0)</f>
        <v>1</v>
      </c>
      <c r="G847" s="27">
        <f>IF(ListForDummies!$G847="Reserve policy",1,0)</f>
        <v>0</v>
      </c>
      <c r="H847" s="27">
        <f>IF(ISERROR(ListForDummies!$H847),0,IF(ListForDummies!$H847=1,1,0))</f>
        <v>0</v>
      </c>
      <c r="I847" s="27">
        <f>IF(ISERROR(ListForDummies!$I847),0,IF(ListForDummies!$I847=1,1,0))</f>
        <v>0</v>
      </c>
      <c r="J847" s="27">
        <f>IF(ListForDummies!$G847="Lending operations",IF(AND(H847=0,I847=0),1,0),0)</f>
        <v>0</v>
      </c>
      <c r="K847" s="27">
        <f>IF(ListForDummies!$J847=1,1,0)</f>
        <v>0</v>
      </c>
      <c r="L847" s="27">
        <f>IF(ListForDummies!$K847=1,1,0)</f>
        <v>0</v>
      </c>
      <c r="M847" s="27">
        <f>IF(ListForDummies!$G847="Foreign exchange",1,0)</f>
        <v>0</v>
      </c>
      <c r="N847" s="27">
        <f>IF(ListForDummies!$G847="Other",1,0)</f>
        <v>0</v>
      </c>
      <c r="O847" s="27">
        <f>IF(ListForDummies!$V847=1,1,0)</f>
        <v>0</v>
      </c>
    </row>
    <row r="848" spans="1:15" x14ac:dyDescent="0.25">
      <c r="A848" s="27" t="str">
        <f>ListForDummies!A848</f>
        <v>MY-20211123-mon-1</v>
      </c>
      <c r="B848" s="27">
        <f>ListForDummies!B848</f>
        <v>1</v>
      </c>
      <c r="C848" s="27" t="e">
        <f>ListForDummies!C848</f>
        <v>#REF!</v>
      </c>
      <c r="D848" s="29">
        <f>ListForDummies!D848</f>
        <v>44523</v>
      </c>
      <c r="E848" s="27" t="str">
        <f>ListForDummies!F848</f>
        <v>MY</v>
      </c>
      <c r="F848" s="27">
        <f>IF(ListForDummies!$G848="Interest rate",1,0)</f>
        <v>0</v>
      </c>
      <c r="G848" s="27">
        <f>IF(ListForDummies!$G848="Reserve policy",1,0)</f>
        <v>0</v>
      </c>
      <c r="H848" s="27">
        <f>IF(ISERROR(ListForDummies!$H848),0,IF(ListForDummies!$H848=1,1,0))</f>
        <v>0</v>
      </c>
      <c r="I848" s="27">
        <f>IF(ISERROR(ListForDummies!$I848),0,IF(ListForDummies!$I848=1,1,0))</f>
        <v>0</v>
      </c>
      <c r="J848" s="27">
        <f>IF(ListForDummies!$G848="Lending operations",IF(AND(H848=0,I848=0),1,0),0)</f>
        <v>0</v>
      </c>
      <c r="K848" s="27">
        <f>IF(ListForDummies!$J848=1,1,0)</f>
        <v>0</v>
      </c>
      <c r="L848" s="27">
        <f>IF(ListForDummies!$K848=1,1,0)</f>
        <v>0</v>
      </c>
      <c r="M848" s="27">
        <f>IF(ListForDummies!$G848="Foreign exchange",1,0)</f>
        <v>1</v>
      </c>
      <c r="N848" s="27">
        <f>IF(ListForDummies!$G848="Other",1,0)</f>
        <v>0</v>
      </c>
      <c r="O848" s="27">
        <f>IF(ListForDummies!$V848=1,1,0)</f>
        <v>0</v>
      </c>
    </row>
    <row r="849" spans="1:15" x14ac:dyDescent="0.25">
      <c r="A849" s="27" t="str">
        <f>ListForDummies!A849</f>
        <v>NO-20200312-mon-1</v>
      </c>
      <c r="B849" s="27">
        <f>ListForDummies!B849</f>
        <v>1</v>
      </c>
      <c r="C849" s="27" t="e">
        <f>ListForDummies!C849</f>
        <v>#REF!</v>
      </c>
      <c r="D849" s="29">
        <f>ListForDummies!D849</f>
        <v>43902</v>
      </c>
      <c r="E849" s="27" t="str">
        <f>ListForDummies!F849</f>
        <v>NO</v>
      </c>
      <c r="F849" s="27">
        <f>IF(ListForDummies!$G849="Interest rate",1,0)</f>
        <v>0</v>
      </c>
      <c r="G849" s="27">
        <f>IF(ListForDummies!$G849="Reserve policy",1,0)</f>
        <v>0</v>
      </c>
      <c r="H849" s="27">
        <f>IF(ISERROR(ListForDummies!$H849),0,IF(ListForDummies!$H849=1,1,0))</f>
        <v>0</v>
      </c>
      <c r="I849" s="27">
        <f>IF(ISERROR(ListForDummies!$I849),0,IF(ListForDummies!$I849=1,1,0))</f>
        <v>0</v>
      </c>
      <c r="J849" s="27">
        <f>IF(ListForDummies!$G849="Lending operations",IF(AND(H849=0,I849=0),1,0),0)</f>
        <v>1</v>
      </c>
      <c r="K849" s="27">
        <f>IF(ListForDummies!$J849=1,1,0)</f>
        <v>0</v>
      </c>
      <c r="L849" s="27">
        <f>IF(ListForDummies!$K849=1,1,0)</f>
        <v>0</v>
      </c>
      <c r="M849" s="27">
        <f>IF(ListForDummies!$G849="Foreign exchange",1,0)</f>
        <v>0</v>
      </c>
      <c r="N849" s="27">
        <f>IF(ListForDummies!$G849="Other",1,0)</f>
        <v>0</v>
      </c>
      <c r="O849" s="27">
        <f>IF(ListForDummies!$V849=1,1,0)</f>
        <v>0</v>
      </c>
    </row>
    <row r="850" spans="1:15" x14ac:dyDescent="0.25">
      <c r="A850" s="27" t="str">
        <f>ListForDummies!A850</f>
        <v>NO-20200313-mon-1</v>
      </c>
      <c r="B850" s="27">
        <f>ListForDummies!B850</f>
        <v>1</v>
      </c>
      <c r="C850" s="27" t="e">
        <f>ListForDummies!C850</f>
        <v>#REF!</v>
      </c>
      <c r="D850" s="29">
        <f>ListForDummies!D850</f>
        <v>43903</v>
      </c>
      <c r="E850" s="27" t="str">
        <f>ListForDummies!F850</f>
        <v>NO</v>
      </c>
      <c r="F850" s="27">
        <f>IF(ListForDummies!$G850="Interest rate",1,0)</f>
        <v>1</v>
      </c>
      <c r="G850" s="27">
        <f>IF(ListForDummies!$G850="Reserve policy",1,0)</f>
        <v>0</v>
      </c>
      <c r="H850" s="27">
        <f>IF(ISERROR(ListForDummies!$H850),0,IF(ListForDummies!$H850=1,1,0))</f>
        <v>0</v>
      </c>
      <c r="I850" s="27">
        <f>IF(ISERROR(ListForDummies!$I850),0,IF(ListForDummies!$I850=1,1,0))</f>
        <v>0</v>
      </c>
      <c r="J850" s="27">
        <f>IF(ListForDummies!$G850="Lending operations",IF(AND(H850=0,I850=0),1,0),0)</f>
        <v>0</v>
      </c>
      <c r="K850" s="27">
        <f>IF(ListForDummies!$J850=1,1,0)</f>
        <v>0</v>
      </c>
      <c r="L850" s="27">
        <f>IF(ListForDummies!$K850=1,1,0)</f>
        <v>0</v>
      </c>
      <c r="M850" s="27">
        <f>IF(ListForDummies!$G850="Foreign exchange",1,0)</f>
        <v>0</v>
      </c>
      <c r="N850" s="27">
        <f>IF(ListForDummies!$G850="Other",1,0)</f>
        <v>0</v>
      </c>
      <c r="O850" s="27">
        <f>IF(ListForDummies!$V850=1,1,0)</f>
        <v>0</v>
      </c>
    </row>
    <row r="851" spans="1:15" x14ac:dyDescent="0.25">
      <c r="A851" s="27" t="str">
        <f>ListForDummies!A851</f>
        <v>NO-20200318-mon-1</v>
      </c>
      <c r="B851" s="27">
        <f>ListForDummies!B851</f>
        <v>1</v>
      </c>
      <c r="C851" s="27" t="e">
        <f>ListForDummies!C851</f>
        <v>#REF!</v>
      </c>
      <c r="D851" s="29">
        <f>ListForDummies!D851</f>
        <v>43908</v>
      </c>
      <c r="E851" s="27" t="str">
        <f>ListForDummies!F851</f>
        <v>NO</v>
      </c>
      <c r="F851" s="27">
        <f>IF(ListForDummies!$G851="Interest rate",1,0)</f>
        <v>0</v>
      </c>
      <c r="G851" s="27">
        <f>IF(ListForDummies!$G851="Reserve policy",1,0)</f>
        <v>0</v>
      </c>
      <c r="H851" s="27">
        <f>IF(ISERROR(ListForDummies!$H851),0,IF(ListForDummies!$H851=1,1,0))</f>
        <v>0</v>
      </c>
      <c r="I851" s="27">
        <f>IF(ISERROR(ListForDummies!$I851),0,IF(ListForDummies!$I851=1,1,0))</f>
        <v>0</v>
      </c>
      <c r="J851" s="27">
        <f>IF(ListForDummies!$G851="Lending operations",IF(AND(H851=0,I851=0),1,0),0)</f>
        <v>1</v>
      </c>
      <c r="K851" s="27">
        <f>IF(ListForDummies!$J851=1,1,0)</f>
        <v>0</v>
      </c>
      <c r="L851" s="27">
        <f>IF(ListForDummies!$K851=1,1,0)</f>
        <v>0</v>
      </c>
      <c r="M851" s="27">
        <f>IF(ListForDummies!$G851="Foreign exchange",1,0)</f>
        <v>0</v>
      </c>
      <c r="N851" s="27">
        <f>IF(ListForDummies!$G851="Other",1,0)</f>
        <v>0</v>
      </c>
      <c r="O851" s="27">
        <f>IF(ListForDummies!$V851=1,1,0)</f>
        <v>0</v>
      </c>
    </row>
    <row r="852" spans="1:15" x14ac:dyDescent="0.25">
      <c r="A852" s="27" t="e">
        <f>ListForDummies!A852</f>
        <v>#REF!</v>
      </c>
      <c r="B852" s="27" t="e">
        <f>ListForDummies!B852</f>
        <v>#REF!</v>
      </c>
      <c r="C852" s="27" t="e">
        <f>ListForDummies!C852</f>
        <v>#REF!</v>
      </c>
      <c r="D852" s="29" t="e">
        <f>ListForDummies!D852</f>
        <v>#REF!</v>
      </c>
      <c r="E852" s="27" t="e">
        <f>ListForDummies!F852</f>
        <v>#REF!</v>
      </c>
      <c r="F852" s="27" t="e">
        <f>IF(ListForDummies!$G852="Interest rate",1,0)</f>
        <v>#REF!</v>
      </c>
      <c r="G852" s="27" t="e">
        <f>IF(ListForDummies!$G852="Reserve policy",1,0)</f>
        <v>#REF!</v>
      </c>
      <c r="H852" s="27">
        <f>IF(ISERROR(ListForDummies!$H852),0,IF(ListForDummies!$H852=1,1,0))</f>
        <v>0</v>
      </c>
      <c r="I852" s="27">
        <f>IF(ISERROR(ListForDummies!$I852),0,IF(ListForDummies!$I852=1,1,0))</f>
        <v>0</v>
      </c>
      <c r="J852" s="27" t="e">
        <f>IF(ListForDummies!$G852="Lending operations",IF(AND(H852=0,I852=0),1,0),0)</f>
        <v>#REF!</v>
      </c>
      <c r="K852" s="27">
        <f>IF(ListForDummies!$J852=1,1,0)</f>
        <v>0</v>
      </c>
      <c r="L852" s="27">
        <f>IF(ListForDummies!$K852=1,1,0)</f>
        <v>0</v>
      </c>
      <c r="M852" s="27" t="e">
        <f>IF(ListForDummies!$G852="Foreign exchange",1,0)</f>
        <v>#REF!</v>
      </c>
      <c r="N852" s="27" t="e">
        <f>IF(ListForDummies!$G852="Other",1,0)</f>
        <v>#REF!</v>
      </c>
      <c r="O852" s="27" t="e">
        <f>IF(ListForDummies!$V852=1,1,0)</f>
        <v>#REF!</v>
      </c>
    </row>
    <row r="853" spans="1:15" x14ac:dyDescent="0.25">
      <c r="A853" s="27" t="str">
        <f>ListForDummies!A853</f>
        <v>NO-20200312-mon-1</v>
      </c>
      <c r="B853" s="27">
        <f>ListForDummies!B853</f>
        <v>2</v>
      </c>
      <c r="C853" s="27" t="e">
        <f>ListForDummies!C853</f>
        <v>#REF!</v>
      </c>
      <c r="D853" s="29">
        <f>ListForDummies!D853</f>
        <v>44041</v>
      </c>
      <c r="E853" s="27" t="str">
        <f>ListForDummies!F853</f>
        <v>NO</v>
      </c>
      <c r="F853" s="27">
        <f>IF(ListForDummies!$G853="Interest rate",1,0)</f>
        <v>0</v>
      </c>
      <c r="G853" s="27">
        <f>IF(ListForDummies!$G853="Reserve policy",1,0)</f>
        <v>0</v>
      </c>
      <c r="H853" s="27">
        <f>IF(ISERROR(ListForDummies!$H853),0,IF(ListForDummies!$H853=1,1,0))</f>
        <v>0</v>
      </c>
      <c r="I853" s="27">
        <f>IF(ISERROR(ListForDummies!$I853),0,IF(ListForDummies!$I853=1,1,0))</f>
        <v>0</v>
      </c>
      <c r="J853" s="27">
        <f>IF(ListForDummies!$G853="Lending operations",IF(AND(H853=0,I853=0),1,0),0)</f>
        <v>0</v>
      </c>
      <c r="K853" s="27">
        <f>IF(ListForDummies!$J853=1,1,0)</f>
        <v>0</v>
      </c>
      <c r="L853" s="27">
        <f>IF(ListForDummies!$K853=1,1,0)</f>
        <v>0</v>
      </c>
      <c r="M853" s="27">
        <f>IF(ListForDummies!$G853="Foreign exchange",1,0)</f>
        <v>1</v>
      </c>
      <c r="N853" s="27">
        <f>IF(ListForDummies!$G853="Other",1,0)</f>
        <v>0</v>
      </c>
      <c r="O853" s="27">
        <f>IF(ListForDummies!$V853=1,1,0)</f>
        <v>0</v>
      </c>
    </row>
    <row r="854" spans="1:15" x14ac:dyDescent="0.25">
      <c r="A854" s="27" t="str">
        <f>ListForDummies!A854</f>
        <v>NO-20200312-mon-1</v>
      </c>
      <c r="B854" s="27">
        <f>ListForDummies!B854</f>
        <v>5</v>
      </c>
      <c r="C854" s="27" t="e">
        <f>ListForDummies!C854</f>
        <v>#REF!</v>
      </c>
      <c r="D854" s="29">
        <f>ListForDummies!D854</f>
        <v>44057</v>
      </c>
      <c r="E854" s="27" t="str">
        <f>ListForDummies!F854</f>
        <v>NO</v>
      </c>
      <c r="F854" s="27">
        <f>IF(ListForDummies!$G854="Interest rate",1,0)</f>
        <v>0</v>
      </c>
      <c r="G854" s="27">
        <f>IF(ListForDummies!$G854="Reserve policy",1,0)</f>
        <v>0</v>
      </c>
      <c r="H854" s="27">
        <f>IF(ISERROR(ListForDummies!$H854),0,IF(ListForDummies!$H854=1,1,0))</f>
        <v>0</v>
      </c>
      <c r="I854" s="27">
        <f>IF(ISERROR(ListForDummies!$I854),0,IF(ListForDummies!$I854=1,1,0))</f>
        <v>0</v>
      </c>
      <c r="J854" s="27">
        <f>IF(ListForDummies!$G854="Lending operations",IF(AND(H854=0,I854=0),1,0),0)</f>
        <v>1</v>
      </c>
      <c r="K854" s="27">
        <f>IF(ListForDummies!$J854=1,1,0)</f>
        <v>0</v>
      </c>
      <c r="L854" s="27">
        <f>IF(ListForDummies!$K854=1,1,0)</f>
        <v>0</v>
      </c>
      <c r="M854" s="27">
        <f>IF(ListForDummies!$G854="Foreign exchange",1,0)</f>
        <v>0</v>
      </c>
      <c r="N854" s="27">
        <f>IF(ListForDummies!$G854="Other",1,0)</f>
        <v>0</v>
      </c>
      <c r="O854" s="27">
        <f>IF(ListForDummies!$V854=1,1,0)</f>
        <v>0</v>
      </c>
    </row>
    <row r="855" spans="1:15" x14ac:dyDescent="0.25">
      <c r="A855" s="27" t="str">
        <f>ListForDummies!A855</f>
        <v>NO-20200318-mon-1</v>
      </c>
      <c r="B855" s="27">
        <f>ListForDummies!B855</f>
        <v>2</v>
      </c>
      <c r="C855" s="27" t="e">
        <f>ListForDummies!C855</f>
        <v>#REF!</v>
      </c>
      <c r="D855" s="29">
        <f>ListForDummies!D855</f>
        <v>44057</v>
      </c>
      <c r="E855" s="27" t="str">
        <f>ListForDummies!F855</f>
        <v>NO</v>
      </c>
      <c r="F855" s="27">
        <f>IF(ListForDummies!$G855="Interest rate",1,0)</f>
        <v>0</v>
      </c>
      <c r="G855" s="27">
        <f>IF(ListForDummies!$G855="Reserve policy",1,0)</f>
        <v>0</v>
      </c>
      <c r="H855" s="27">
        <f>IF(ISERROR(ListForDummies!$H855),0,IF(ListForDummies!$H855=1,1,0))</f>
        <v>0</v>
      </c>
      <c r="I855" s="27">
        <f>IF(ISERROR(ListForDummies!$I855),0,IF(ListForDummies!$I855=1,1,0))</f>
        <v>0</v>
      </c>
      <c r="J855" s="27">
        <f>IF(ListForDummies!$G855="Lending operations",IF(AND(H855=0,I855=0),1,0),0)</f>
        <v>1</v>
      </c>
      <c r="K855" s="27">
        <f>IF(ListForDummies!$J855=1,1,0)</f>
        <v>0</v>
      </c>
      <c r="L855" s="27">
        <f>IF(ListForDummies!$K855=1,1,0)</f>
        <v>0</v>
      </c>
      <c r="M855" s="27">
        <f>IF(ListForDummies!$G855="Foreign exchange",1,0)</f>
        <v>0</v>
      </c>
      <c r="N855" s="27">
        <f>IF(ListForDummies!$G855="Other",1,0)</f>
        <v>0</v>
      </c>
      <c r="O855" s="27">
        <f>IF(ListForDummies!$V855=1,1,0)</f>
        <v>1</v>
      </c>
    </row>
    <row r="856" spans="1:15" x14ac:dyDescent="0.25">
      <c r="A856" s="27" t="str">
        <f>ListForDummies!A856</f>
        <v>NO-20200313-mon-1</v>
      </c>
      <c r="B856" s="27">
        <f>ListForDummies!B856</f>
        <v>5</v>
      </c>
      <c r="C856" s="27" t="e">
        <f>ListForDummies!C856</f>
        <v>#REF!</v>
      </c>
      <c r="D856" s="29">
        <f>ListForDummies!D856</f>
        <v>44063</v>
      </c>
      <c r="E856" s="27" t="str">
        <f>ListForDummies!F856</f>
        <v>NO</v>
      </c>
      <c r="F856" s="27">
        <f>IF(ListForDummies!$G856="Interest rate",1,0)</f>
        <v>1</v>
      </c>
      <c r="G856" s="27">
        <f>IF(ListForDummies!$G856="Reserve policy",1,0)</f>
        <v>0</v>
      </c>
      <c r="H856" s="27">
        <f>IF(ISERROR(ListForDummies!$H856),0,IF(ListForDummies!$H856=1,1,0))</f>
        <v>0</v>
      </c>
      <c r="I856" s="27">
        <f>IF(ISERROR(ListForDummies!$I856),0,IF(ListForDummies!$I856=1,1,0))</f>
        <v>0</v>
      </c>
      <c r="J856" s="27">
        <f>IF(ListForDummies!$G856="Lending operations",IF(AND(H856=0,I856=0),1,0),0)</f>
        <v>0</v>
      </c>
      <c r="K856" s="27">
        <f>IF(ListForDummies!$J856=1,1,0)</f>
        <v>0</v>
      </c>
      <c r="L856" s="27">
        <f>IF(ListForDummies!$K856=1,1,0)</f>
        <v>0</v>
      </c>
      <c r="M856" s="27">
        <f>IF(ListForDummies!$G856="Foreign exchange",1,0)</f>
        <v>0</v>
      </c>
      <c r="N856" s="27">
        <f>IF(ListForDummies!$G856="Other",1,0)</f>
        <v>0</v>
      </c>
      <c r="O856" s="27">
        <f>IF(ListForDummies!$V856=1,1,0)</f>
        <v>0</v>
      </c>
    </row>
    <row r="857" spans="1:15" x14ac:dyDescent="0.25">
      <c r="A857" s="27" t="str">
        <f>ListForDummies!A857</f>
        <v>NO-20200313-mon-1</v>
      </c>
      <c r="B857" s="27">
        <f>ListForDummies!B857</f>
        <v>9</v>
      </c>
      <c r="C857" s="27" t="e">
        <f>ListForDummies!C857</f>
        <v>#REF!</v>
      </c>
      <c r="D857" s="29">
        <f>ListForDummies!D857</f>
        <v>44217</v>
      </c>
      <c r="E857" s="27" t="str">
        <f>ListForDummies!F857</f>
        <v>NO</v>
      </c>
      <c r="F857" s="27">
        <f>IF(ListForDummies!$G857="Interest rate",1,0)</f>
        <v>1</v>
      </c>
      <c r="G857" s="27">
        <f>IF(ListForDummies!$G857="Reserve policy",1,0)</f>
        <v>0</v>
      </c>
      <c r="H857" s="27">
        <f>IF(ISERROR(ListForDummies!$H857),0,IF(ListForDummies!$H857=1,1,0))</f>
        <v>0</v>
      </c>
      <c r="I857" s="27">
        <f>IF(ISERROR(ListForDummies!$I857),0,IF(ListForDummies!$I857=1,1,0))</f>
        <v>0</v>
      </c>
      <c r="J857" s="27">
        <f>IF(ListForDummies!$G857="Lending operations",IF(AND(H857=0,I857=0),1,0),0)</f>
        <v>0</v>
      </c>
      <c r="K857" s="27">
        <f>IF(ListForDummies!$J857=1,1,0)</f>
        <v>0</v>
      </c>
      <c r="L857" s="27">
        <f>IF(ListForDummies!$K857=1,1,0)</f>
        <v>0</v>
      </c>
      <c r="M857" s="27">
        <f>IF(ListForDummies!$G857="Foreign exchange",1,0)</f>
        <v>0</v>
      </c>
      <c r="N857" s="27">
        <f>IF(ListForDummies!$G857="Other",1,0)</f>
        <v>0</v>
      </c>
      <c r="O857" s="27">
        <f>IF(ListForDummies!$V857=1,1,0)</f>
        <v>0</v>
      </c>
    </row>
    <row r="858" spans="1:15" x14ac:dyDescent="0.25">
      <c r="A858" s="27" t="str">
        <f>ListForDummies!A858</f>
        <v>NO-20200318-mon-1</v>
      </c>
      <c r="B858" s="27">
        <f>ListForDummies!B858</f>
        <v>3</v>
      </c>
      <c r="C858" s="27" t="e">
        <f>ListForDummies!C858</f>
        <v>#REF!</v>
      </c>
      <c r="D858" s="29">
        <f>ListForDummies!D858</f>
        <v>44228</v>
      </c>
      <c r="E858" s="27" t="str">
        <f>ListForDummies!F858</f>
        <v>NO</v>
      </c>
      <c r="F858" s="27">
        <f>IF(ListForDummies!$G858="Interest rate",1,0)</f>
        <v>0</v>
      </c>
      <c r="G858" s="27">
        <f>IF(ListForDummies!$G858="Reserve policy",1,0)</f>
        <v>0</v>
      </c>
      <c r="H858" s="27">
        <f>IF(ISERROR(ListForDummies!$H858),0,IF(ListForDummies!$H858=1,1,0))</f>
        <v>0</v>
      </c>
      <c r="I858" s="27">
        <f>IF(ISERROR(ListForDummies!$I858),0,IF(ListForDummies!$I858=1,1,0))</f>
        <v>0</v>
      </c>
      <c r="J858" s="27">
        <f>IF(ListForDummies!$G858="Lending operations",IF(AND(H858=0,I858=0),1,0),0)</f>
        <v>1</v>
      </c>
      <c r="K858" s="27">
        <f>IF(ListForDummies!$J858=1,1,0)</f>
        <v>0</v>
      </c>
      <c r="L858" s="27">
        <f>IF(ListForDummies!$K858=1,1,0)</f>
        <v>0</v>
      </c>
      <c r="M858" s="27">
        <f>IF(ListForDummies!$G858="Foreign exchange",1,0)</f>
        <v>0</v>
      </c>
      <c r="N858" s="27">
        <f>IF(ListForDummies!$G858="Other",1,0)</f>
        <v>0</v>
      </c>
      <c r="O858" s="27">
        <f>IF(ListForDummies!$V858=1,1,0)</f>
        <v>1</v>
      </c>
    </row>
    <row r="859" spans="1:15" x14ac:dyDescent="0.25">
      <c r="A859" s="27" t="str">
        <f>ListForDummies!A859</f>
        <v>NO-20200313-mon-1</v>
      </c>
      <c r="B859" s="27">
        <f>ListForDummies!B859</f>
        <v>10</v>
      </c>
      <c r="C859" s="27" t="e">
        <f>ListForDummies!C859</f>
        <v>#REF!</v>
      </c>
      <c r="D859" s="29">
        <f>ListForDummies!D859</f>
        <v>44273</v>
      </c>
      <c r="E859" s="27" t="str">
        <f>ListForDummies!F859</f>
        <v>NO</v>
      </c>
      <c r="F859" s="27">
        <f>IF(ListForDummies!$G859="Interest rate",1,0)</f>
        <v>1</v>
      </c>
      <c r="G859" s="27">
        <f>IF(ListForDummies!$G859="Reserve policy",1,0)</f>
        <v>0</v>
      </c>
      <c r="H859" s="27">
        <f>IF(ISERROR(ListForDummies!$H859),0,IF(ListForDummies!$H859=1,1,0))</f>
        <v>0</v>
      </c>
      <c r="I859" s="27">
        <f>IF(ISERROR(ListForDummies!$I859),0,IF(ListForDummies!$I859=1,1,0))</f>
        <v>0</v>
      </c>
      <c r="J859" s="27">
        <f>IF(ListForDummies!$G859="Lending operations",IF(AND(H859=0,I859=0),1,0),0)</f>
        <v>0</v>
      </c>
      <c r="K859" s="27">
        <f>IF(ListForDummies!$J859=1,1,0)</f>
        <v>0</v>
      </c>
      <c r="L859" s="27">
        <f>IF(ListForDummies!$K859=1,1,0)</f>
        <v>0</v>
      </c>
      <c r="M859" s="27">
        <f>IF(ListForDummies!$G859="Foreign exchange",1,0)</f>
        <v>0</v>
      </c>
      <c r="N859" s="27">
        <f>IF(ListForDummies!$G859="Other",1,0)</f>
        <v>0</v>
      </c>
      <c r="O859" s="27">
        <f>IF(ListForDummies!$V859=1,1,0)</f>
        <v>0</v>
      </c>
    </row>
    <row r="860" spans="1:15" x14ac:dyDescent="0.25">
      <c r="A860" s="27" t="str">
        <f>ListForDummies!A860</f>
        <v>NO-20200313-mon-1</v>
      </c>
      <c r="B860" s="27">
        <f>ListForDummies!B860</f>
        <v>11</v>
      </c>
      <c r="C860" s="27" t="e">
        <f>ListForDummies!C860</f>
        <v>#REF!</v>
      </c>
      <c r="D860" s="29">
        <f>ListForDummies!D860</f>
        <v>44322</v>
      </c>
      <c r="E860" s="27" t="str">
        <f>ListForDummies!F860</f>
        <v>NO</v>
      </c>
      <c r="F860" s="27">
        <f>IF(ListForDummies!$G860="Interest rate",1,0)</f>
        <v>1</v>
      </c>
      <c r="G860" s="27">
        <f>IF(ListForDummies!$G860="Reserve policy",1,0)</f>
        <v>0</v>
      </c>
      <c r="H860" s="27">
        <f>IF(ISERROR(ListForDummies!$H860),0,IF(ListForDummies!$H860=1,1,0))</f>
        <v>0</v>
      </c>
      <c r="I860" s="27">
        <f>IF(ISERROR(ListForDummies!$I860),0,IF(ListForDummies!$I860=1,1,0))</f>
        <v>0</v>
      </c>
      <c r="J860" s="27">
        <f>IF(ListForDummies!$G860="Lending operations",IF(AND(H860=0,I860=0),1,0),0)</f>
        <v>0</v>
      </c>
      <c r="K860" s="27">
        <f>IF(ListForDummies!$J860=1,1,0)</f>
        <v>0</v>
      </c>
      <c r="L860" s="27">
        <f>IF(ListForDummies!$K860=1,1,0)</f>
        <v>0</v>
      </c>
      <c r="M860" s="27">
        <f>IF(ListForDummies!$G860="Foreign exchange",1,0)</f>
        <v>0</v>
      </c>
      <c r="N860" s="27">
        <f>IF(ListForDummies!$G860="Other",1,0)</f>
        <v>0</v>
      </c>
      <c r="O860" s="27">
        <f>IF(ListForDummies!$V860=1,1,0)</f>
        <v>0</v>
      </c>
    </row>
    <row r="861" spans="1:15" x14ac:dyDescent="0.25">
      <c r="A861" s="27" t="str">
        <f>ListForDummies!A861</f>
        <v>NO-20200313-mon-1</v>
      </c>
      <c r="B861" s="27">
        <f>ListForDummies!B861</f>
        <v>12</v>
      </c>
      <c r="C861" s="27" t="e">
        <f>ListForDummies!C861</f>
        <v>#REF!</v>
      </c>
      <c r="D861" s="29">
        <f>ListForDummies!D861</f>
        <v>44364</v>
      </c>
      <c r="E861" s="27" t="str">
        <f>ListForDummies!F861</f>
        <v>NO</v>
      </c>
      <c r="F861" s="27">
        <f>IF(ListForDummies!$G861="Interest rate",1,0)</f>
        <v>1</v>
      </c>
      <c r="G861" s="27">
        <f>IF(ListForDummies!$G861="Reserve policy",1,0)</f>
        <v>0</v>
      </c>
      <c r="H861" s="27">
        <f>IF(ISERROR(ListForDummies!$H861),0,IF(ListForDummies!$H861=1,1,0))</f>
        <v>0</v>
      </c>
      <c r="I861" s="27">
        <f>IF(ISERROR(ListForDummies!$I861),0,IF(ListForDummies!$I861=1,1,0))</f>
        <v>0</v>
      </c>
      <c r="J861" s="27">
        <f>IF(ListForDummies!$G861="Lending operations",IF(AND(H861=0,I861=0),1,0),0)</f>
        <v>0</v>
      </c>
      <c r="K861" s="27">
        <f>IF(ListForDummies!$J861=1,1,0)</f>
        <v>0</v>
      </c>
      <c r="L861" s="27">
        <f>IF(ListForDummies!$K861=1,1,0)</f>
        <v>0</v>
      </c>
      <c r="M861" s="27">
        <f>IF(ListForDummies!$G861="Foreign exchange",1,0)</f>
        <v>0</v>
      </c>
      <c r="N861" s="27">
        <f>IF(ListForDummies!$G861="Other",1,0)</f>
        <v>0</v>
      </c>
      <c r="O861" s="27">
        <f>IF(ListForDummies!$V861=1,1,0)</f>
        <v>0</v>
      </c>
    </row>
    <row r="862" spans="1:15" x14ac:dyDescent="0.25">
      <c r="A862" s="27" t="str">
        <f>ListForDummies!A862</f>
        <v>NO-20200313-mon-1</v>
      </c>
      <c r="B862" s="27">
        <f>ListForDummies!B862</f>
        <v>13</v>
      </c>
      <c r="C862" s="27" t="e">
        <f>ListForDummies!C862</f>
        <v>#REF!</v>
      </c>
      <c r="D862" s="29">
        <f>ListForDummies!D862</f>
        <v>44462</v>
      </c>
      <c r="E862" s="27" t="str">
        <f>ListForDummies!F862</f>
        <v>NO</v>
      </c>
      <c r="F862" s="27">
        <f>IF(ListForDummies!$G862="Interest rate",1,0)</f>
        <v>1</v>
      </c>
      <c r="G862" s="27">
        <f>IF(ListForDummies!$G862="Reserve policy",1,0)</f>
        <v>0</v>
      </c>
      <c r="H862" s="27">
        <f>IF(ISERROR(ListForDummies!$H862),0,IF(ListForDummies!$H862=1,1,0))</f>
        <v>0</v>
      </c>
      <c r="I862" s="27">
        <f>IF(ISERROR(ListForDummies!$I862),0,IF(ListForDummies!$I862=1,1,0))</f>
        <v>0</v>
      </c>
      <c r="J862" s="27">
        <f>IF(ListForDummies!$G862="Lending operations",IF(AND(H862=0,I862=0),1,0),0)</f>
        <v>0</v>
      </c>
      <c r="K862" s="27">
        <f>IF(ListForDummies!$J862=1,1,0)</f>
        <v>0</v>
      </c>
      <c r="L862" s="27">
        <f>IF(ListForDummies!$K862=1,1,0)</f>
        <v>0</v>
      </c>
      <c r="M862" s="27">
        <f>IF(ListForDummies!$G862="Foreign exchange",1,0)</f>
        <v>0</v>
      </c>
      <c r="N862" s="27">
        <f>IF(ListForDummies!$G862="Other",1,0)</f>
        <v>0</v>
      </c>
      <c r="O862" s="27">
        <f>IF(ListForDummies!$V862=1,1,0)</f>
        <v>1</v>
      </c>
    </row>
    <row r="863" spans="1:15" x14ac:dyDescent="0.25">
      <c r="A863" s="27" t="str">
        <f>ListForDummies!A863</f>
        <v>NO-20200313-mon-1</v>
      </c>
      <c r="B863" s="27">
        <f>ListForDummies!B863</f>
        <v>14</v>
      </c>
      <c r="C863" s="27" t="e">
        <f>ListForDummies!C863</f>
        <v>#REF!</v>
      </c>
      <c r="D863" s="29">
        <f>ListForDummies!D863</f>
        <v>44504</v>
      </c>
      <c r="E863" s="27" t="str">
        <f>ListForDummies!F863</f>
        <v>NO</v>
      </c>
      <c r="F863" s="27">
        <f>IF(ListForDummies!$G863="Interest rate",1,0)</f>
        <v>1</v>
      </c>
      <c r="G863" s="27">
        <f>IF(ListForDummies!$G863="Reserve policy",1,0)</f>
        <v>0</v>
      </c>
      <c r="H863" s="27">
        <f>IF(ISERROR(ListForDummies!$H863),0,IF(ListForDummies!$H863=1,1,0))</f>
        <v>0</v>
      </c>
      <c r="I863" s="27">
        <f>IF(ISERROR(ListForDummies!$I863),0,IF(ListForDummies!$I863=1,1,0))</f>
        <v>0</v>
      </c>
      <c r="J863" s="27">
        <f>IF(ListForDummies!$G863="Lending operations",IF(AND(H863=0,I863=0),1,0),0)</f>
        <v>0</v>
      </c>
      <c r="K863" s="27">
        <f>IF(ListForDummies!$J863=1,1,0)</f>
        <v>0</v>
      </c>
      <c r="L863" s="27">
        <f>IF(ListForDummies!$K863=1,1,0)</f>
        <v>0</v>
      </c>
      <c r="M863" s="27">
        <f>IF(ListForDummies!$G863="Foreign exchange",1,0)</f>
        <v>0</v>
      </c>
      <c r="N863" s="27">
        <f>IF(ListForDummies!$G863="Other",1,0)</f>
        <v>0</v>
      </c>
      <c r="O863" s="27">
        <f>IF(ListForDummies!$V863=1,1,0)</f>
        <v>0</v>
      </c>
    </row>
    <row r="864" spans="1:15" x14ac:dyDescent="0.25">
      <c r="A864" s="27" t="str">
        <f>ListForDummies!A864</f>
        <v>NO-20200313-mon-1</v>
      </c>
      <c r="B864" s="27">
        <f>ListForDummies!B864</f>
        <v>15</v>
      </c>
      <c r="C864" s="27" t="e">
        <f>ListForDummies!C864</f>
        <v>#REF!</v>
      </c>
      <c r="D864" s="29">
        <f>ListForDummies!D864</f>
        <v>44546</v>
      </c>
      <c r="E864" s="27" t="str">
        <f>ListForDummies!F864</f>
        <v>NO</v>
      </c>
      <c r="F864" s="27">
        <f>IF(ListForDummies!$G864="Interest rate",1,0)</f>
        <v>1</v>
      </c>
      <c r="G864" s="27">
        <f>IF(ListForDummies!$G864="Reserve policy",1,0)</f>
        <v>0</v>
      </c>
      <c r="H864" s="27">
        <f>IF(ISERROR(ListForDummies!$H864),0,IF(ListForDummies!$H864=1,1,0))</f>
        <v>0</v>
      </c>
      <c r="I864" s="27">
        <f>IF(ISERROR(ListForDummies!$I864),0,IF(ListForDummies!$I864=1,1,0))</f>
        <v>0</v>
      </c>
      <c r="J864" s="27">
        <f>IF(ListForDummies!$G864="Lending operations",IF(AND(H864=0,I864=0),1,0),0)</f>
        <v>0</v>
      </c>
      <c r="K864" s="27">
        <f>IF(ListForDummies!$J864=1,1,0)</f>
        <v>0</v>
      </c>
      <c r="L864" s="27">
        <f>IF(ListForDummies!$K864=1,1,0)</f>
        <v>0</v>
      </c>
      <c r="M864" s="27">
        <f>IF(ListForDummies!$G864="Foreign exchange",1,0)</f>
        <v>0</v>
      </c>
      <c r="N864" s="27">
        <f>IF(ListForDummies!$G864="Other",1,0)</f>
        <v>0</v>
      </c>
      <c r="O864" s="27">
        <f>IF(ListForDummies!$V864=1,1,0)</f>
        <v>1</v>
      </c>
    </row>
    <row r="865" spans="1:15" x14ac:dyDescent="0.25">
      <c r="A865" s="27" t="str">
        <f>ListForDummies!A865</f>
        <v>NZ-20200316-mon-1</v>
      </c>
      <c r="B865" s="27">
        <f>ListForDummies!B865</f>
        <v>1</v>
      </c>
      <c r="C865" s="27" t="e">
        <f>ListForDummies!C865</f>
        <v>#REF!</v>
      </c>
      <c r="D865" s="29">
        <f>ListForDummies!D865</f>
        <v>43906</v>
      </c>
      <c r="E865" s="27" t="str">
        <f>ListForDummies!F865</f>
        <v>NZ</v>
      </c>
      <c r="F865" s="27">
        <f>IF(ListForDummies!$G865="Interest rate",1,0)</f>
        <v>1</v>
      </c>
      <c r="G865" s="27">
        <f>IF(ListForDummies!$G865="Reserve policy",1,0)</f>
        <v>0</v>
      </c>
      <c r="H865" s="27">
        <f>IF(ISERROR(ListForDummies!$H865),0,IF(ListForDummies!$H865=1,1,0))</f>
        <v>0</v>
      </c>
      <c r="I865" s="27">
        <f>IF(ISERROR(ListForDummies!$I865),0,IF(ListForDummies!$I865=1,1,0))</f>
        <v>0</v>
      </c>
      <c r="J865" s="27">
        <f>IF(ListForDummies!$G865="Lending operations",IF(AND(H865=0,I865=0),1,0),0)</f>
        <v>0</v>
      </c>
      <c r="K865" s="27">
        <f>IF(ListForDummies!$J865=1,1,0)</f>
        <v>0</v>
      </c>
      <c r="L865" s="27">
        <f>IF(ListForDummies!$K865=1,1,0)</f>
        <v>0</v>
      </c>
      <c r="M865" s="27">
        <f>IF(ListForDummies!$G865="Foreign exchange",1,0)</f>
        <v>0</v>
      </c>
      <c r="N865" s="27">
        <f>IF(ListForDummies!$G865="Other",1,0)</f>
        <v>0</v>
      </c>
      <c r="O865" s="27">
        <f>IF(ListForDummies!$V865=1,1,0)</f>
        <v>0</v>
      </c>
    </row>
    <row r="866" spans="1:15" x14ac:dyDescent="0.25">
      <c r="A866" s="27" t="str">
        <f>ListForDummies!A866</f>
        <v>NZ-20200316-mon-2</v>
      </c>
      <c r="B866" s="27">
        <f>ListForDummies!B866</f>
        <v>1</v>
      </c>
      <c r="C866" s="27" t="e">
        <f>ListForDummies!C866</f>
        <v>#REF!</v>
      </c>
      <c r="D866" s="29">
        <f>ListForDummies!D866</f>
        <v>43906</v>
      </c>
      <c r="E866" s="27" t="str">
        <f>ListForDummies!F866</f>
        <v>NZ</v>
      </c>
      <c r="F866" s="27">
        <f>IF(ListForDummies!$G866="Interest rate",1,0)</f>
        <v>0</v>
      </c>
      <c r="G866" s="27">
        <f>IF(ListForDummies!$G866="Reserve policy",1,0)</f>
        <v>0</v>
      </c>
      <c r="H866" s="27">
        <f>IF(ISERROR(ListForDummies!$H866),0,IF(ListForDummies!$H866=1,1,0))</f>
        <v>0</v>
      </c>
      <c r="I866" s="27">
        <f>IF(ISERROR(ListForDummies!$I866),0,IF(ListForDummies!$I866=1,1,0))</f>
        <v>0</v>
      </c>
      <c r="J866" s="27">
        <f>IF(ListForDummies!$G866="Lending operations",IF(AND(H866=0,I866=0),1,0),0)</f>
        <v>1</v>
      </c>
      <c r="K866" s="27">
        <f>IF(ListForDummies!$J866=1,1,0)</f>
        <v>0</v>
      </c>
      <c r="L866" s="27">
        <f>IF(ListForDummies!$K866=1,1,0)</f>
        <v>0</v>
      </c>
      <c r="M866" s="27">
        <f>IF(ListForDummies!$G866="Foreign exchange",1,0)</f>
        <v>0</v>
      </c>
      <c r="N866" s="27">
        <f>IF(ListForDummies!$G866="Other",1,0)</f>
        <v>0</v>
      </c>
      <c r="O866" s="27">
        <f>IF(ListForDummies!$V866=1,1,0)</f>
        <v>0</v>
      </c>
    </row>
    <row r="867" spans="1:15" x14ac:dyDescent="0.25">
      <c r="A867" s="27" t="e">
        <f>ListForDummies!A867</f>
        <v>#REF!</v>
      </c>
      <c r="B867" s="27" t="e">
        <f>ListForDummies!B867</f>
        <v>#REF!</v>
      </c>
      <c r="C867" s="27" t="e">
        <f>ListForDummies!C867</f>
        <v>#REF!</v>
      </c>
      <c r="D867" s="29" t="e">
        <f>ListForDummies!D867</f>
        <v>#REF!</v>
      </c>
      <c r="E867" s="27" t="e">
        <f>ListForDummies!F867</f>
        <v>#REF!</v>
      </c>
      <c r="F867" s="27" t="e">
        <f>IF(ListForDummies!$G867="Interest rate",1,0)</f>
        <v>#REF!</v>
      </c>
      <c r="G867" s="27" t="e">
        <f>IF(ListForDummies!$G867="Reserve policy",1,0)</f>
        <v>#REF!</v>
      </c>
      <c r="H867" s="27">
        <f>IF(ISERROR(ListForDummies!$H867),0,IF(ListForDummies!$H867=1,1,0))</f>
        <v>0</v>
      </c>
      <c r="I867" s="27">
        <f>IF(ISERROR(ListForDummies!$I867),0,IF(ListForDummies!$I867=1,1,0))</f>
        <v>0</v>
      </c>
      <c r="J867" s="27" t="e">
        <f>IF(ListForDummies!$G867="Lending operations",IF(AND(H867=0,I867=0),1,0),0)</f>
        <v>#REF!</v>
      </c>
      <c r="K867" s="27">
        <f>IF(ListForDummies!$J867=1,1,0)</f>
        <v>0</v>
      </c>
      <c r="L867" s="27">
        <f>IF(ListForDummies!$K867=1,1,0)</f>
        <v>0</v>
      </c>
      <c r="M867" s="27" t="e">
        <f>IF(ListForDummies!$G867="Foreign exchange",1,0)</f>
        <v>#REF!</v>
      </c>
      <c r="N867" s="27" t="e">
        <f>IF(ListForDummies!$G867="Other",1,0)</f>
        <v>#REF!</v>
      </c>
      <c r="O867" s="27" t="e">
        <f>IF(ListForDummies!$V867=1,1,0)</f>
        <v>#REF!</v>
      </c>
    </row>
    <row r="868" spans="1:15" x14ac:dyDescent="0.25">
      <c r="A868" s="27" t="str">
        <f>ListForDummies!A868</f>
        <v>NZ-20200316-mon-3</v>
      </c>
      <c r="B868" s="27">
        <f>ListForDummies!B868</f>
        <v>1</v>
      </c>
      <c r="C868" s="27" t="e">
        <f>ListForDummies!C868</f>
        <v>#REF!</v>
      </c>
      <c r="D868" s="29">
        <f>ListForDummies!D868</f>
        <v>43906</v>
      </c>
      <c r="E868" s="27" t="str">
        <f>ListForDummies!F868</f>
        <v>NZ</v>
      </c>
      <c r="F868" s="27">
        <f>IF(ListForDummies!$G868="Interest rate",1,0)</f>
        <v>0</v>
      </c>
      <c r="G868" s="27">
        <f>IF(ListForDummies!$G868="Reserve policy",1,0)</f>
        <v>1</v>
      </c>
      <c r="H868" s="27">
        <f>IF(ISERROR(ListForDummies!$H868),0,IF(ListForDummies!$H868=1,1,0))</f>
        <v>0</v>
      </c>
      <c r="I868" s="27">
        <f>IF(ISERROR(ListForDummies!$I868),0,IF(ListForDummies!$I868=1,1,0))</f>
        <v>0</v>
      </c>
      <c r="J868" s="27">
        <f>IF(ListForDummies!$G868="Lending operations",IF(AND(H868=0,I868=0),1,0),0)</f>
        <v>0</v>
      </c>
      <c r="K868" s="27">
        <f>IF(ListForDummies!$J868=1,1,0)</f>
        <v>0</v>
      </c>
      <c r="L868" s="27">
        <f>IF(ListForDummies!$K868=1,1,0)</f>
        <v>0</v>
      </c>
      <c r="M868" s="27">
        <f>IF(ListForDummies!$G868="Foreign exchange",1,0)</f>
        <v>0</v>
      </c>
      <c r="N868" s="27">
        <f>IF(ListForDummies!$G868="Other",1,0)</f>
        <v>0</v>
      </c>
      <c r="O868" s="27">
        <f>IF(ListForDummies!$V868=1,1,0)</f>
        <v>0</v>
      </c>
    </row>
    <row r="869" spans="1:15" x14ac:dyDescent="0.25">
      <c r="A869" s="27" t="str">
        <f>ListForDummies!A869</f>
        <v>NZ-20200319-mon-1</v>
      </c>
      <c r="B869" s="27">
        <f>ListForDummies!B869</f>
        <v>1</v>
      </c>
      <c r="C869" s="27" t="e">
        <f>ListForDummies!C869</f>
        <v>#REF!</v>
      </c>
      <c r="D869" s="29">
        <f>ListForDummies!D869</f>
        <v>43909</v>
      </c>
      <c r="E869" s="27" t="str">
        <f>ListForDummies!F869</f>
        <v>NZ</v>
      </c>
      <c r="F869" s="27">
        <f>IF(ListForDummies!$G869="Interest rate",1,0)</f>
        <v>0</v>
      </c>
      <c r="G869" s="27">
        <f>IF(ListForDummies!$G869="Reserve policy",1,0)</f>
        <v>0</v>
      </c>
      <c r="H869" s="27">
        <f>IF(ISERROR(ListForDummies!$H869),0,IF(ListForDummies!$H869=1,1,0))</f>
        <v>0</v>
      </c>
      <c r="I869" s="27">
        <f>IF(ISERROR(ListForDummies!$I869),0,IF(ListForDummies!$I869=1,1,0))</f>
        <v>0</v>
      </c>
      <c r="J869" s="27">
        <f>IF(ListForDummies!$G869="Lending operations",IF(AND(H869=0,I869=0),1,0),0)</f>
        <v>0</v>
      </c>
      <c r="K869" s="27">
        <f>IF(ListForDummies!$J869=1,1,0)</f>
        <v>0</v>
      </c>
      <c r="L869" s="27">
        <f>IF(ListForDummies!$K869=1,1,0)</f>
        <v>0</v>
      </c>
      <c r="M869" s="27">
        <f>IF(ListForDummies!$G869="Foreign exchange",1,0)</f>
        <v>1</v>
      </c>
      <c r="N869" s="27">
        <f>IF(ListForDummies!$G869="Other",1,0)</f>
        <v>0</v>
      </c>
      <c r="O869" s="27">
        <f>IF(ListForDummies!$V869=1,1,0)</f>
        <v>0</v>
      </c>
    </row>
    <row r="870" spans="1:15" x14ac:dyDescent="0.25">
      <c r="A870" s="27" t="str">
        <f>ListForDummies!A870</f>
        <v>NZ-20200319-mon-1</v>
      </c>
      <c r="B870" s="27">
        <f>ListForDummies!B870</f>
        <v>2</v>
      </c>
      <c r="C870" s="27" t="e">
        <f>ListForDummies!C870</f>
        <v>#REF!</v>
      </c>
      <c r="D870" s="29">
        <f>ListForDummies!D870</f>
        <v>43909</v>
      </c>
      <c r="E870" s="27" t="str">
        <f>ListForDummies!F870</f>
        <v>NZ</v>
      </c>
      <c r="F870" s="27">
        <f>IF(ListForDummies!$G870="Interest rate",1,0)</f>
        <v>0</v>
      </c>
      <c r="G870" s="27">
        <f>IF(ListForDummies!$G870="Reserve policy",1,0)</f>
        <v>0</v>
      </c>
      <c r="H870" s="27">
        <f>IF(ISERROR(ListForDummies!$H870),0,IF(ListForDummies!$H870=1,1,0))</f>
        <v>0</v>
      </c>
      <c r="I870" s="27">
        <f>IF(ISERROR(ListForDummies!$I870),0,IF(ListForDummies!$I870=1,1,0))</f>
        <v>0</v>
      </c>
      <c r="J870" s="27">
        <f>IF(ListForDummies!$G870="Lending operations",IF(AND(H870=0,I870=0),1,0),0)</f>
        <v>0</v>
      </c>
      <c r="K870" s="27">
        <f>IF(ListForDummies!$J870=1,1,0)</f>
        <v>0</v>
      </c>
      <c r="L870" s="27">
        <f>IF(ListForDummies!$K870=1,1,0)</f>
        <v>0</v>
      </c>
      <c r="M870" s="27">
        <f>IF(ListForDummies!$G870="Foreign exchange",1,0)</f>
        <v>1</v>
      </c>
      <c r="N870" s="27">
        <f>IF(ListForDummies!$G870="Other",1,0)</f>
        <v>0</v>
      </c>
      <c r="O870" s="27">
        <f>IF(ListForDummies!$V870=1,1,0)</f>
        <v>0</v>
      </c>
    </row>
    <row r="871" spans="1:15" x14ac:dyDescent="0.25">
      <c r="A871" s="27" t="str">
        <f>ListForDummies!A871</f>
        <v>NZ-20200316-mon-3</v>
      </c>
      <c r="B871" s="27">
        <f>ListForDummies!B871</f>
        <v>2</v>
      </c>
      <c r="C871" s="27" t="e">
        <f>ListForDummies!C871</f>
        <v>#REF!</v>
      </c>
      <c r="D871" s="29">
        <f>ListForDummies!D871</f>
        <v>43910</v>
      </c>
      <c r="E871" s="27" t="str">
        <f>ListForDummies!F871</f>
        <v>NZ</v>
      </c>
      <c r="F871" s="27">
        <f>IF(ListForDummies!$G871="Interest rate",1,0)</f>
        <v>0</v>
      </c>
      <c r="G871" s="27">
        <f>IF(ListForDummies!$G871="Reserve policy",1,0)</f>
        <v>1</v>
      </c>
      <c r="H871" s="27">
        <f>IF(ISERROR(ListForDummies!$H871),0,IF(ListForDummies!$H871=1,1,0))</f>
        <v>0</v>
      </c>
      <c r="I871" s="27">
        <f>IF(ISERROR(ListForDummies!$I871),0,IF(ListForDummies!$I871=1,1,0))</f>
        <v>0</v>
      </c>
      <c r="J871" s="27">
        <f>IF(ListForDummies!$G871="Lending operations",IF(AND(H871=0,I871=0),1,0),0)</f>
        <v>0</v>
      </c>
      <c r="K871" s="27">
        <f>IF(ListForDummies!$J871=1,1,0)</f>
        <v>0</v>
      </c>
      <c r="L871" s="27">
        <f>IF(ListForDummies!$K871=1,1,0)</f>
        <v>0</v>
      </c>
      <c r="M871" s="27">
        <f>IF(ListForDummies!$G871="Foreign exchange",1,0)</f>
        <v>0</v>
      </c>
      <c r="N871" s="27">
        <f>IF(ListForDummies!$G871="Other",1,0)</f>
        <v>0</v>
      </c>
      <c r="O871" s="27">
        <f>IF(ListForDummies!$V871=1,1,0)</f>
        <v>0</v>
      </c>
    </row>
    <row r="872" spans="1:15" x14ac:dyDescent="0.25">
      <c r="A872" s="27" t="str">
        <f>ListForDummies!A872</f>
        <v>NZ-20200320-mon-1</v>
      </c>
      <c r="B872" s="27">
        <f>ListForDummies!B872</f>
        <v>1</v>
      </c>
      <c r="C872" s="27" t="e">
        <f>ListForDummies!C872</f>
        <v>#REF!</v>
      </c>
      <c r="D872" s="29">
        <f>ListForDummies!D872</f>
        <v>43910</v>
      </c>
      <c r="E872" s="27" t="str">
        <f>ListForDummies!F872</f>
        <v>NZ</v>
      </c>
      <c r="F872" s="27">
        <f>IF(ListForDummies!$G872="Interest rate",1,0)</f>
        <v>0</v>
      </c>
      <c r="G872" s="27">
        <f>IF(ListForDummies!$G872="Reserve policy",1,0)</f>
        <v>0</v>
      </c>
      <c r="H872" s="27">
        <f>IF(ISERROR(ListForDummies!$H872),0,IF(ListForDummies!$H872=1,1,0))</f>
        <v>0</v>
      </c>
      <c r="I872" s="27">
        <f>IF(ISERROR(ListForDummies!$I872),0,IF(ListForDummies!$I872=1,1,0))</f>
        <v>0</v>
      </c>
      <c r="J872" s="27">
        <f>IF(ListForDummies!$G872="Lending operations",IF(AND(H872=0,I872=0),1,0),0)</f>
        <v>1</v>
      </c>
      <c r="K872" s="27">
        <f>IF(ListForDummies!$J872=1,1,0)</f>
        <v>0</v>
      </c>
      <c r="L872" s="27">
        <f>IF(ListForDummies!$K872=1,1,0)</f>
        <v>0</v>
      </c>
      <c r="M872" s="27">
        <f>IF(ListForDummies!$G872="Foreign exchange",1,0)</f>
        <v>0</v>
      </c>
      <c r="N872" s="27">
        <f>IF(ListForDummies!$G872="Other",1,0)</f>
        <v>0</v>
      </c>
      <c r="O872" s="27">
        <f>IF(ListForDummies!$V872=1,1,0)</f>
        <v>0</v>
      </c>
    </row>
    <row r="873" spans="1:15" x14ac:dyDescent="0.25">
      <c r="A873" s="27" t="str">
        <f>ListForDummies!A873</f>
        <v>NZ-20200323-mon-1</v>
      </c>
      <c r="B873" s="27">
        <f>ListForDummies!B873</f>
        <v>1</v>
      </c>
      <c r="C873" s="27" t="e">
        <f>ListForDummies!C873</f>
        <v>#REF!</v>
      </c>
      <c r="D873" s="29">
        <f>ListForDummies!D873</f>
        <v>43913</v>
      </c>
      <c r="E873" s="27" t="str">
        <f>ListForDummies!F873</f>
        <v>NZ</v>
      </c>
      <c r="F873" s="27">
        <f>IF(ListForDummies!$G873="Interest rate",1,0)</f>
        <v>0</v>
      </c>
      <c r="G873" s="27">
        <f>IF(ListForDummies!$G873="Reserve policy",1,0)</f>
        <v>0</v>
      </c>
      <c r="H873" s="27">
        <f>IF(ISERROR(ListForDummies!$H873),0,IF(ListForDummies!$H873=1,1,0))</f>
        <v>0</v>
      </c>
      <c r="I873" s="27">
        <f>IF(ISERROR(ListForDummies!$I873),0,IF(ListForDummies!$I873=1,1,0))</f>
        <v>0</v>
      </c>
      <c r="J873" s="27">
        <f>IF(ListForDummies!$G873="Lending operations",IF(AND(H873=0,I873=0),1,0),0)</f>
        <v>0</v>
      </c>
      <c r="K873" s="27">
        <f>IF(ListForDummies!$J873=1,1,0)</f>
        <v>0</v>
      </c>
      <c r="L873" s="27">
        <f>IF(ListForDummies!$K873=1,1,0)</f>
        <v>1</v>
      </c>
      <c r="M873" s="27">
        <f>IF(ListForDummies!$G873="Foreign exchange",1,0)</f>
        <v>0</v>
      </c>
      <c r="N873" s="27">
        <f>IF(ListForDummies!$G873="Other",1,0)</f>
        <v>0</v>
      </c>
      <c r="O873" s="27">
        <f>IF(ListForDummies!$V873=1,1,0)</f>
        <v>0</v>
      </c>
    </row>
    <row r="874" spans="1:15" x14ac:dyDescent="0.25">
      <c r="A874" s="27" t="str">
        <f>ListForDummies!A874</f>
        <v>NZ-20200330-mon-1</v>
      </c>
      <c r="B874" s="27">
        <f>ListForDummies!B874</f>
        <v>1</v>
      </c>
      <c r="C874" s="27" t="e">
        <f>ListForDummies!C874</f>
        <v>#REF!</v>
      </c>
      <c r="D874" s="29">
        <f>ListForDummies!D874</f>
        <v>43920</v>
      </c>
      <c r="E874" s="27" t="str">
        <f>ListForDummies!F874</f>
        <v>NZ</v>
      </c>
      <c r="F874" s="27">
        <f>IF(ListForDummies!$G874="Interest rate",1,0)</f>
        <v>0</v>
      </c>
      <c r="G874" s="27">
        <f>IF(ListForDummies!$G874="Reserve policy",1,0)</f>
        <v>0</v>
      </c>
      <c r="H874" s="27">
        <f>IF(ISERROR(ListForDummies!$H874),0,IF(ListForDummies!$H874=1,1,0))</f>
        <v>1</v>
      </c>
      <c r="I874" s="27">
        <f>IF(ISERROR(ListForDummies!$I874),0,IF(ListForDummies!$I874=1,1,0))</f>
        <v>0</v>
      </c>
      <c r="J874" s="27">
        <f>IF(ListForDummies!$G874="Lending operations",IF(AND(H874=0,I874=0),1,0),0)</f>
        <v>0</v>
      </c>
      <c r="K874" s="27">
        <f>IF(ListForDummies!$J874=1,1,0)</f>
        <v>0</v>
      </c>
      <c r="L874" s="27">
        <f>IF(ListForDummies!$K874=1,1,0)</f>
        <v>0</v>
      </c>
      <c r="M874" s="27">
        <f>IF(ListForDummies!$G874="Foreign exchange",1,0)</f>
        <v>0</v>
      </c>
      <c r="N874" s="27">
        <f>IF(ListForDummies!$G874="Other",1,0)</f>
        <v>0</v>
      </c>
      <c r="O874" s="27">
        <f>IF(ListForDummies!$V874=1,1,0)</f>
        <v>0</v>
      </c>
    </row>
    <row r="875" spans="1:15" x14ac:dyDescent="0.25">
      <c r="A875" s="27" t="str">
        <f>ListForDummies!A875</f>
        <v>NZ-20200402-mon-1</v>
      </c>
      <c r="B875" s="27">
        <f>ListForDummies!B875</f>
        <v>1</v>
      </c>
      <c r="C875" s="27" t="e">
        <f>ListForDummies!C875</f>
        <v>#REF!</v>
      </c>
      <c r="D875" s="29">
        <f>ListForDummies!D875</f>
        <v>43923</v>
      </c>
      <c r="E875" s="27" t="str">
        <f>ListForDummies!F875</f>
        <v>NZ</v>
      </c>
      <c r="F875" s="27">
        <f>IF(ListForDummies!$G875="Interest rate",1,0)</f>
        <v>0</v>
      </c>
      <c r="G875" s="27">
        <f>IF(ListForDummies!$G875="Reserve policy",1,0)</f>
        <v>0</v>
      </c>
      <c r="H875" s="27">
        <f>IF(ISERROR(ListForDummies!$H875),0,IF(ListForDummies!$H875=1,1,0))</f>
        <v>1</v>
      </c>
      <c r="I875" s="27">
        <f>IF(ISERROR(ListForDummies!$I875),0,IF(ListForDummies!$I875=1,1,0))</f>
        <v>0</v>
      </c>
      <c r="J875" s="27">
        <f>IF(ListForDummies!$G875="Lending operations",IF(AND(H875=0,I875=0),1,0),0)</f>
        <v>0</v>
      </c>
      <c r="K875" s="27">
        <f>IF(ListForDummies!$J875=1,1,0)</f>
        <v>0</v>
      </c>
      <c r="L875" s="27">
        <f>IF(ListForDummies!$K875=1,1,0)</f>
        <v>0</v>
      </c>
      <c r="M875" s="27">
        <f>IF(ListForDummies!$G875="Foreign exchange",1,0)</f>
        <v>0</v>
      </c>
      <c r="N875" s="27">
        <f>IF(ListForDummies!$G875="Other",1,0)</f>
        <v>0</v>
      </c>
      <c r="O875" s="27">
        <f>IF(ListForDummies!$V875=1,1,0)</f>
        <v>0</v>
      </c>
    </row>
    <row r="876" spans="1:15" x14ac:dyDescent="0.25">
      <c r="A876" s="27" t="str">
        <f>ListForDummies!A876</f>
        <v>NZ-20200323-mon-1</v>
      </c>
      <c r="B876" s="27">
        <f>ListForDummies!B876</f>
        <v>2</v>
      </c>
      <c r="C876" s="27" t="e">
        <f>ListForDummies!C876</f>
        <v>#REF!</v>
      </c>
      <c r="D876" s="29">
        <f>ListForDummies!D876</f>
        <v>43928</v>
      </c>
      <c r="E876" s="27" t="str">
        <f>ListForDummies!F876</f>
        <v>NZ</v>
      </c>
      <c r="F876" s="27">
        <f>IF(ListForDummies!$G876="Interest rate",1,0)</f>
        <v>0</v>
      </c>
      <c r="G876" s="27">
        <f>IF(ListForDummies!$G876="Reserve policy",1,0)</f>
        <v>0</v>
      </c>
      <c r="H876" s="27">
        <f>IF(ISERROR(ListForDummies!$H876),0,IF(ListForDummies!$H876=1,1,0))</f>
        <v>0</v>
      </c>
      <c r="I876" s="27">
        <f>IF(ISERROR(ListForDummies!$I876),0,IF(ListForDummies!$I876=1,1,0))</f>
        <v>0</v>
      </c>
      <c r="J876" s="27">
        <f>IF(ListForDummies!$G876="Lending operations",IF(AND(H876=0,I876=0),1,0),0)</f>
        <v>0</v>
      </c>
      <c r="K876" s="27">
        <f>IF(ListForDummies!$J876=1,1,0)</f>
        <v>0</v>
      </c>
      <c r="L876" s="27">
        <f>IF(ListForDummies!$K876=1,1,0)</f>
        <v>1</v>
      </c>
      <c r="M876" s="27">
        <f>IF(ListForDummies!$G876="Foreign exchange",1,0)</f>
        <v>0</v>
      </c>
      <c r="N876" s="27">
        <f>IF(ListForDummies!$G876="Other",1,0)</f>
        <v>0</v>
      </c>
      <c r="O876" s="27">
        <f>IF(ListForDummies!$V876=1,1,0)</f>
        <v>0</v>
      </c>
    </row>
    <row r="877" spans="1:15" x14ac:dyDescent="0.25">
      <c r="A877" s="27" t="str">
        <f>ListForDummies!A877</f>
        <v>NZ-20200323-mon-1</v>
      </c>
      <c r="B877" s="27">
        <f>ListForDummies!B877</f>
        <v>3</v>
      </c>
      <c r="C877" s="27" t="e">
        <f>ListForDummies!C877</f>
        <v>#REF!</v>
      </c>
      <c r="D877" s="29">
        <f>ListForDummies!D877</f>
        <v>43964</v>
      </c>
      <c r="E877" s="27" t="str">
        <f>ListForDummies!F877</f>
        <v>NZ</v>
      </c>
      <c r="F877" s="27">
        <f>IF(ListForDummies!$G877="Interest rate",1,0)</f>
        <v>0</v>
      </c>
      <c r="G877" s="27">
        <f>IF(ListForDummies!$G877="Reserve policy",1,0)</f>
        <v>0</v>
      </c>
      <c r="H877" s="27">
        <f>IF(ISERROR(ListForDummies!$H877),0,IF(ListForDummies!$H877=1,1,0))</f>
        <v>0</v>
      </c>
      <c r="I877" s="27">
        <f>IF(ISERROR(ListForDummies!$I877),0,IF(ListForDummies!$I877=1,1,0))</f>
        <v>0</v>
      </c>
      <c r="J877" s="27">
        <f>IF(ListForDummies!$G877="Lending operations",IF(AND(H877=0,I877=0),1,0),0)</f>
        <v>0</v>
      </c>
      <c r="K877" s="27">
        <f>IF(ListForDummies!$J877=1,1,0)</f>
        <v>0</v>
      </c>
      <c r="L877" s="27">
        <f>IF(ListForDummies!$K877=1,1,0)</f>
        <v>1</v>
      </c>
      <c r="M877" s="27">
        <f>IF(ListForDummies!$G877="Foreign exchange",1,0)</f>
        <v>0</v>
      </c>
      <c r="N877" s="27">
        <f>IF(ListForDummies!$G877="Other",1,0)</f>
        <v>0</v>
      </c>
      <c r="O877" s="27">
        <f>IF(ListForDummies!$V877=1,1,0)</f>
        <v>0</v>
      </c>
    </row>
    <row r="878" spans="1:15" x14ac:dyDescent="0.25">
      <c r="A878" s="27" t="str">
        <f>ListForDummies!A878</f>
        <v>NZ-20200316-mon-1</v>
      </c>
      <c r="B878" s="27">
        <f>ListForDummies!B878</f>
        <v>2</v>
      </c>
      <c r="C878" s="27" t="e">
        <f>ListForDummies!C878</f>
        <v>#REF!</v>
      </c>
      <c r="D878" s="29">
        <f>ListForDummies!D878</f>
        <v>43964</v>
      </c>
      <c r="E878" s="27" t="str">
        <f>ListForDummies!F878</f>
        <v>NZ</v>
      </c>
      <c r="F878" s="27">
        <f>IF(ListForDummies!$G878="Interest rate",1,0)</f>
        <v>1</v>
      </c>
      <c r="G878" s="27">
        <f>IF(ListForDummies!$G878="Reserve policy",1,0)</f>
        <v>0</v>
      </c>
      <c r="H878" s="27">
        <f>IF(ISERROR(ListForDummies!$H878),0,IF(ListForDummies!$H878=1,1,0))</f>
        <v>0</v>
      </c>
      <c r="I878" s="27">
        <f>IF(ISERROR(ListForDummies!$I878),0,IF(ListForDummies!$I878=1,1,0))</f>
        <v>0</v>
      </c>
      <c r="J878" s="27">
        <f>IF(ListForDummies!$G878="Lending operations",IF(AND(H878=0,I878=0),1,0),0)</f>
        <v>0</v>
      </c>
      <c r="K878" s="27">
        <f>IF(ListForDummies!$J878=1,1,0)</f>
        <v>0</v>
      </c>
      <c r="L878" s="27">
        <f>IF(ListForDummies!$K878=1,1,0)</f>
        <v>0</v>
      </c>
      <c r="M878" s="27">
        <f>IF(ListForDummies!$G878="Foreign exchange",1,0)</f>
        <v>0</v>
      </c>
      <c r="N878" s="27">
        <f>IF(ListForDummies!$G878="Other",1,0)</f>
        <v>0</v>
      </c>
      <c r="O878" s="27">
        <f>IF(ListForDummies!$V878=1,1,0)</f>
        <v>0</v>
      </c>
    </row>
    <row r="879" spans="1:15" x14ac:dyDescent="0.25">
      <c r="A879" s="27" t="str">
        <f>ListForDummies!A879</f>
        <v>NZ-20200316-mon-1</v>
      </c>
      <c r="B879" s="27">
        <f>ListForDummies!B879</f>
        <v>3</v>
      </c>
      <c r="C879" s="27" t="e">
        <f>ListForDummies!C879</f>
        <v>#REF!</v>
      </c>
      <c r="D879" s="29">
        <f>ListForDummies!D879</f>
        <v>44006</v>
      </c>
      <c r="E879" s="27" t="str">
        <f>ListForDummies!F879</f>
        <v>NZ</v>
      </c>
      <c r="F879" s="27">
        <f>IF(ListForDummies!$G879="Interest rate",1,0)</f>
        <v>1</v>
      </c>
      <c r="G879" s="27">
        <f>IF(ListForDummies!$G879="Reserve policy",1,0)</f>
        <v>0</v>
      </c>
      <c r="H879" s="27">
        <f>IF(ISERROR(ListForDummies!$H879),0,IF(ListForDummies!$H879=1,1,0))</f>
        <v>0</v>
      </c>
      <c r="I879" s="27">
        <f>IF(ISERROR(ListForDummies!$I879),0,IF(ListForDummies!$I879=1,1,0))</f>
        <v>0</v>
      </c>
      <c r="J879" s="27">
        <f>IF(ListForDummies!$G879="Lending operations",IF(AND(H879=0,I879=0),1,0),0)</f>
        <v>0</v>
      </c>
      <c r="K879" s="27">
        <f>IF(ListForDummies!$J879=1,1,0)</f>
        <v>0</v>
      </c>
      <c r="L879" s="27">
        <f>IF(ListForDummies!$K879=1,1,0)</f>
        <v>0</v>
      </c>
      <c r="M879" s="27">
        <f>IF(ListForDummies!$G879="Foreign exchange",1,0)</f>
        <v>0</v>
      </c>
      <c r="N879" s="27">
        <f>IF(ListForDummies!$G879="Other",1,0)</f>
        <v>0</v>
      </c>
      <c r="O879" s="27">
        <f>IF(ListForDummies!$V879=1,1,0)</f>
        <v>0</v>
      </c>
    </row>
    <row r="880" spans="1:15" x14ac:dyDescent="0.25">
      <c r="A880" s="27" t="str">
        <f>ListForDummies!A880</f>
        <v>NZ-20200323-mon-1</v>
      </c>
      <c r="B880" s="27">
        <f>ListForDummies!B880</f>
        <v>4</v>
      </c>
      <c r="C880" s="27" t="e">
        <f>ListForDummies!C880</f>
        <v>#REF!</v>
      </c>
      <c r="D880" s="29">
        <f>ListForDummies!D880</f>
        <v>44055</v>
      </c>
      <c r="E880" s="27" t="str">
        <f>ListForDummies!F880</f>
        <v>NZ</v>
      </c>
      <c r="F880" s="27">
        <f>IF(ListForDummies!$G880="Interest rate",1,0)</f>
        <v>0</v>
      </c>
      <c r="G880" s="27">
        <f>IF(ListForDummies!$G880="Reserve policy",1,0)</f>
        <v>0</v>
      </c>
      <c r="H880" s="27">
        <f>IF(ISERROR(ListForDummies!$H880),0,IF(ListForDummies!$H880=1,1,0))</f>
        <v>0</v>
      </c>
      <c r="I880" s="27">
        <f>IF(ISERROR(ListForDummies!$I880),0,IF(ListForDummies!$I880=1,1,0))</f>
        <v>0</v>
      </c>
      <c r="J880" s="27">
        <f>IF(ListForDummies!$G880="Lending operations",IF(AND(H880=0,I880=0),1,0),0)</f>
        <v>0</v>
      </c>
      <c r="K880" s="27">
        <f>IF(ListForDummies!$J880=1,1,0)</f>
        <v>0</v>
      </c>
      <c r="L880" s="27">
        <f>IF(ListForDummies!$K880=1,1,0)</f>
        <v>1</v>
      </c>
      <c r="M880" s="27">
        <f>IF(ListForDummies!$G880="Foreign exchange",1,0)</f>
        <v>0</v>
      </c>
      <c r="N880" s="27">
        <f>IF(ListForDummies!$G880="Other",1,0)</f>
        <v>0</v>
      </c>
      <c r="O880" s="27">
        <f>IF(ListForDummies!$V880=1,1,0)</f>
        <v>0</v>
      </c>
    </row>
    <row r="881" spans="1:15" x14ac:dyDescent="0.25">
      <c r="A881" s="27" t="str">
        <f>ListForDummies!A881</f>
        <v>NZ-20200316-mon-1</v>
      </c>
      <c r="B881" s="27">
        <f>ListForDummies!B881</f>
        <v>4</v>
      </c>
      <c r="C881" s="27" t="e">
        <f>ListForDummies!C881</f>
        <v>#REF!</v>
      </c>
      <c r="D881" s="29">
        <f>ListForDummies!D881</f>
        <v>44055</v>
      </c>
      <c r="E881" s="27" t="str">
        <f>ListForDummies!F881</f>
        <v>NZ</v>
      </c>
      <c r="F881" s="27">
        <f>IF(ListForDummies!$G881="Interest rate",1,0)</f>
        <v>1</v>
      </c>
      <c r="G881" s="27">
        <f>IF(ListForDummies!$G881="Reserve policy",1,0)</f>
        <v>0</v>
      </c>
      <c r="H881" s="27">
        <f>IF(ISERROR(ListForDummies!$H881),0,IF(ListForDummies!$H881=1,1,0))</f>
        <v>0</v>
      </c>
      <c r="I881" s="27">
        <f>IF(ISERROR(ListForDummies!$I881),0,IF(ListForDummies!$I881=1,1,0))</f>
        <v>0</v>
      </c>
      <c r="J881" s="27">
        <f>IF(ListForDummies!$G881="Lending operations",IF(AND(H881=0,I881=0),1,0),0)</f>
        <v>0</v>
      </c>
      <c r="K881" s="27">
        <f>IF(ListForDummies!$J881=1,1,0)</f>
        <v>0</v>
      </c>
      <c r="L881" s="27">
        <f>IF(ListForDummies!$K881=1,1,0)</f>
        <v>0</v>
      </c>
      <c r="M881" s="27">
        <f>IF(ListForDummies!$G881="Foreign exchange",1,0)</f>
        <v>0</v>
      </c>
      <c r="N881" s="27">
        <f>IF(ListForDummies!$G881="Other",1,0)</f>
        <v>0</v>
      </c>
      <c r="O881" s="27">
        <f>IF(ListForDummies!$V881=1,1,0)</f>
        <v>0</v>
      </c>
    </row>
    <row r="882" spans="1:15" x14ac:dyDescent="0.25">
      <c r="A882" s="27" t="str">
        <f>ListForDummies!A882</f>
        <v>NZ-20200402-mon-1</v>
      </c>
      <c r="B882" s="27">
        <f>ListForDummies!B882</f>
        <v>2</v>
      </c>
      <c r="C882" s="27" t="e">
        <f>ListForDummies!C882</f>
        <v>#REF!</v>
      </c>
      <c r="D882" s="29">
        <f>ListForDummies!D882</f>
        <v>44063</v>
      </c>
      <c r="E882" s="27" t="str">
        <f>ListForDummies!F882</f>
        <v>NZ</v>
      </c>
      <c r="F882" s="27">
        <f>IF(ListForDummies!$G882="Interest rate",1,0)</f>
        <v>0</v>
      </c>
      <c r="G882" s="27">
        <f>IF(ListForDummies!$G882="Reserve policy",1,0)</f>
        <v>0</v>
      </c>
      <c r="H882" s="27">
        <f>IF(ISERROR(ListForDummies!$H882),0,IF(ListForDummies!$H882=1,1,0))</f>
        <v>1</v>
      </c>
      <c r="I882" s="27">
        <f>IF(ISERROR(ListForDummies!$I882),0,IF(ListForDummies!$I882=1,1,0))</f>
        <v>0</v>
      </c>
      <c r="J882" s="27">
        <f>IF(ListForDummies!$G882="Lending operations",IF(AND(H882=0,I882=0),1,0),0)</f>
        <v>0</v>
      </c>
      <c r="K882" s="27">
        <f>IF(ListForDummies!$J882=1,1,0)</f>
        <v>0</v>
      </c>
      <c r="L882" s="27">
        <f>IF(ListForDummies!$K882=1,1,0)</f>
        <v>0</v>
      </c>
      <c r="M882" s="27">
        <f>IF(ListForDummies!$G882="Foreign exchange",1,0)</f>
        <v>0</v>
      </c>
      <c r="N882" s="27">
        <f>IF(ListForDummies!$G882="Other",1,0)</f>
        <v>0</v>
      </c>
      <c r="O882" s="27">
        <f>IF(ListForDummies!$V882=1,1,0)</f>
        <v>0</v>
      </c>
    </row>
    <row r="883" spans="1:15" x14ac:dyDescent="0.25">
      <c r="A883" s="27" t="str">
        <f>ListForDummies!A883</f>
        <v>NZ-20200316-mon-1</v>
      </c>
      <c r="B883" s="27">
        <f>ListForDummies!B883</f>
        <v>5</v>
      </c>
      <c r="C883" s="27" t="e">
        <f>ListForDummies!C883</f>
        <v>#REF!</v>
      </c>
      <c r="D883" s="29">
        <f>ListForDummies!D883</f>
        <v>44097</v>
      </c>
      <c r="E883" s="27" t="str">
        <f>ListForDummies!F883</f>
        <v>NZ</v>
      </c>
      <c r="F883" s="27">
        <f>IF(ListForDummies!$G883="Interest rate",1,0)</f>
        <v>1</v>
      </c>
      <c r="G883" s="27">
        <f>IF(ListForDummies!$G883="Reserve policy",1,0)</f>
        <v>0</v>
      </c>
      <c r="H883" s="27">
        <f>IF(ISERROR(ListForDummies!$H883),0,IF(ListForDummies!$H883=1,1,0))</f>
        <v>0</v>
      </c>
      <c r="I883" s="27">
        <f>IF(ISERROR(ListForDummies!$I883),0,IF(ListForDummies!$I883=1,1,0))</f>
        <v>0</v>
      </c>
      <c r="J883" s="27">
        <f>IF(ListForDummies!$G883="Lending operations",IF(AND(H883=0,I883=0),1,0),0)</f>
        <v>0</v>
      </c>
      <c r="K883" s="27">
        <f>IF(ListForDummies!$J883=1,1,0)</f>
        <v>0</v>
      </c>
      <c r="L883" s="27">
        <f>IF(ListForDummies!$K883=1,1,0)</f>
        <v>0</v>
      </c>
      <c r="M883" s="27">
        <f>IF(ListForDummies!$G883="Foreign exchange",1,0)</f>
        <v>0</v>
      </c>
      <c r="N883" s="27">
        <f>IF(ListForDummies!$G883="Other",1,0)</f>
        <v>0</v>
      </c>
      <c r="O883" s="27">
        <f>IF(ListForDummies!$V883=1,1,0)</f>
        <v>0</v>
      </c>
    </row>
    <row r="884" spans="1:15" x14ac:dyDescent="0.25">
      <c r="A884" s="27" t="str">
        <f>ListForDummies!A884</f>
        <v>NZ-20200316-mon-1</v>
      </c>
      <c r="B884" s="27">
        <f>ListForDummies!B884</f>
        <v>6</v>
      </c>
      <c r="C884" s="27" t="e">
        <f>ListForDummies!C884</f>
        <v>#REF!</v>
      </c>
      <c r="D884" s="29">
        <f>ListForDummies!D884</f>
        <v>44146</v>
      </c>
      <c r="E884" s="27" t="str">
        <f>ListForDummies!F884</f>
        <v>NZ</v>
      </c>
      <c r="F884" s="27">
        <f>IF(ListForDummies!$G884="Interest rate",1,0)</f>
        <v>1</v>
      </c>
      <c r="G884" s="27">
        <f>IF(ListForDummies!$G884="Reserve policy",1,0)</f>
        <v>0</v>
      </c>
      <c r="H884" s="27">
        <f>IF(ISERROR(ListForDummies!$H884),0,IF(ListForDummies!$H884=1,1,0))</f>
        <v>0</v>
      </c>
      <c r="I884" s="27">
        <f>IF(ISERROR(ListForDummies!$I884),0,IF(ListForDummies!$I884=1,1,0))</f>
        <v>0</v>
      </c>
      <c r="J884" s="27">
        <f>IF(ListForDummies!$G884="Lending operations",IF(AND(H884=0,I884=0),1,0),0)</f>
        <v>0</v>
      </c>
      <c r="K884" s="27">
        <f>IF(ListForDummies!$J884=1,1,0)</f>
        <v>0</v>
      </c>
      <c r="L884" s="27">
        <f>IF(ListForDummies!$K884=1,1,0)</f>
        <v>0</v>
      </c>
      <c r="M884" s="27">
        <f>IF(ListForDummies!$G884="Foreign exchange",1,0)</f>
        <v>0</v>
      </c>
      <c r="N884" s="27">
        <f>IF(ListForDummies!$G884="Other",1,0)</f>
        <v>0</v>
      </c>
      <c r="O884" s="27">
        <f>IF(ListForDummies!$V884=1,1,0)</f>
        <v>0</v>
      </c>
    </row>
    <row r="885" spans="1:15" x14ac:dyDescent="0.25">
      <c r="A885" s="27" t="str">
        <f>ListForDummies!A885</f>
        <v>NZ-20201111-mon-2</v>
      </c>
      <c r="B885" s="27">
        <f>ListForDummies!B885</f>
        <v>1</v>
      </c>
      <c r="C885" s="27" t="e">
        <f>ListForDummies!C885</f>
        <v>#REF!</v>
      </c>
      <c r="D885" s="29">
        <f>ListForDummies!D885</f>
        <v>44146</v>
      </c>
      <c r="E885" s="27" t="str">
        <f>ListForDummies!F885</f>
        <v>NZ</v>
      </c>
      <c r="F885" s="27">
        <f>IF(ListForDummies!$G885="Interest rate",1,0)</f>
        <v>0</v>
      </c>
      <c r="G885" s="27">
        <f>IF(ListForDummies!$G885="Reserve policy",1,0)</f>
        <v>0</v>
      </c>
      <c r="H885" s="27">
        <f>IF(ISERROR(ListForDummies!$H885),0,IF(ListForDummies!$H885=1,1,0))</f>
        <v>0</v>
      </c>
      <c r="I885" s="27">
        <f>IF(ISERROR(ListForDummies!$I885),0,IF(ListForDummies!$I885=1,1,0))</f>
        <v>0</v>
      </c>
      <c r="J885" s="27">
        <f>IF(ListForDummies!$G885="Lending operations",IF(AND(H885=0,I885=0),1,0),0)</f>
        <v>1</v>
      </c>
      <c r="K885" s="27">
        <f>IF(ListForDummies!$J885=1,1,0)</f>
        <v>0</v>
      </c>
      <c r="L885" s="27">
        <f>IF(ListForDummies!$K885=1,1,0)</f>
        <v>0</v>
      </c>
      <c r="M885" s="27">
        <f>IF(ListForDummies!$G885="Foreign exchange",1,0)</f>
        <v>0</v>
      </c>
      <c r="N885" s="27">
        <f>IF(ListForDummies!$G885="Other",1,0)</f>
        <v>0</v>
      </c>
      <c r="O885" s="27">
        <f>IF(ListForDummies!$V885=1,1,0)</f>
        <v>0</v>
      </c>
    </row>
    <row r="886" spans="1:15" x14ac:dyDescent="0.25">
      <c r="A886" s="27" t="str">
        <f>ListForDummies!A886</f>
        <v>NZ-20200316-mon-1</v>
      </c>
      <c r="B886" s="27">
        <f>ListForDummies!B886</f>
        <v>7</v>
      </c>
      <c r="C886" s="27" t="e">
        <f>ListForDummies!C886</f>
        <v>#REF!</v>
      </c>
      <c r="D886" s="29">
        <f>ListForDummies!D886</f>
        <v>44251</v>
      </c>
      <c r="E886" s="27" t="str">
        <f>ListForDummies!F886</f>
        <v>NZ</v>
      </c>
      <c r="F886" s="27">
        <f>IF(ListForDummies!$G886="Interest rate",1,0)</f>
        <v>1</v>
      </c>
      <c r="G886" s="27">
        <f>IF(ListForDummies!$G886="Reserve policy",1,0)</f>
        <v>0</v>
      </c>
      <c r="H886" s="27">
        <f>IF(ISERROR(ListForDummies!$H886),0,IF(ListForDummies!$H886=1,1,0))</f>
        <v>0</v>
      </c>
      <c r="I886" s="27">
        <f>IF(ISERROR(ListForDummies!$I886),0,IF(ListForDummies!$I886=1,1,0))</f>
        <v>0</v>
      </c>
      <c r="J886" s="27">
        <f>IF(ListForDummies!$G886="Lending operations",IF(AND(H886=0,I886=0),1,0),0)</f>
        <v>0</v>
      </c>
      <c r="K886" s="27">
        <f>IF(ListForDummies!$J886=1,1,0)</f>
        <v>0</v>
      </c>
      <c r="L886" s="27">
        <f>IF(ListForDummies!$K886=1,1,0)</f>
        <v>0</v>
      </c>
      <c r="M886" s="27">
        <f>IF(ListForDummies!$G886="Foreign exchange",1,0)</f>
        <v>0</v>
      </c>
      <c r="N886" s="27">
        <f>IF(ListForDummies!$G886="Other",1,0)</f>
        <v>0</v>
      </c>
      <c r="O886" s="27">
        <f>IF(ListForDummies!$V886=1,1,0)</f>
        <v>0</v>
      </c>
    </row>
    <row r="887" spans="1:15" x14ac:dyDescent="0.25">
      <c r="A887" s="27" t="str">
        <f>ListForDummies!A887</f>
        <v>NZ-20200316-mon-1</v>
      </c>
      <c r="B887" s="27">
        <f>ListForDummies!B887</f>
        <v>8</v>
      </c>
      <c r="C887" s="27" t="e">
        <f>ListForDummies!C887</f>
        <v>#REF!</v>
      </c>
      <c r="D887" s="29">
        <f>ListForDummies!D887</f>
        <v>44300</v>
      </c>
      <c r="E887" s="27" t="str">
        <f>ListForDummies!F887</f>
        <v>NZ</v>
      </c>
      <c r="F887" s="27">
        <f>IF(ListForDummies!$G887="Interest rate",1,0)</f>
        <v>1</v>
      </c>
      <c r="G887" s="27">
        <f>IF(ListForDummies!$G887="Reserve policy",1,0)</f>
        <v>0</v>
      </c>
      <c r="H887" s="27">
        <f>IF(ISERROR(ListForDummies!$H887),0,IF(ListForDummies!$H887=1,1,0))</f>
        <v>0</v>
      </c>
      <c r="I887" s="27">
        <f>IF(ISERROR(ListForDummies!$I887),0,IF(ListForDummies!$I887=1,1,0))</f>
        <v>0</v>
      </c>
      <c r="J887" s="27">
        <f>IF(ListForDummies!$G887="Lending operations",IF(AND(H887=0,I887=0),1,0),0)</f>
        <v>0</v>
      </c>
      <c r="K887" s="27">
        <f>IF(ListForDummies!$J887=1,1,0)</f>
        <v>0</v>
      </c>
      <c r="L887" s="27">
        <f>IF(ListForDummies!$K887=1,1,0)</f>
        <v>0</v>
      </c>
      <c r="M887" s="27">
        <f>IF(ListForDummies!$G887="Foreign exchange",1,0)</f>
        <v>0</v>
      </c>
      <c r="N887" s="27">
        <f>IF(ListForDummies!$G887="Other",1,0)</f>
        <v>0</v>
      </c>
      <c r="O887" s="27">
        <f>IF(ListForDummies!$V887=1,1,0)</f>
        <v>0</v>
      </c>
    </row>
    <row r="888" spans="1:15" x14ac:dyDescent="0.25">
      <c r="A888" s="27" t="str">
        <f>ListForDummies!A888</f>
        <v>NZ-20200316-mon-1</v>
      </c>
      <c r="B888" s="27">
        <f>ListForDummies!B888</f>
        <v>9</v>
      </c>
      <c r="C888" s="27" t="e">
        <f>ListForDummies!C888</f>
        <v>#REF!</v>
      </c>
      <c r="D888" s="29">
        <f>ListForDummies!D888</f>
        <v>44342</v>
      </c>
      <c r="E888" s="27" t="str">
        <f>ListForDummies!F888</f>
        <v>NZ</v>
      </c>
      <c r="F888" s="27">
        <f>IF(ListForDummies!$G888="Interest rate",1,0)</f>
        <v>1</v>
      </c>
      <c r="G888" s="27">
        <f>IF(ListForDummies!$G888="Reserve policy",1,0)</f>
        <v>0</v>
      </c>
      <c r="H888" s="27">
        <f>IF(ISERROR(ListForDummies!$H888),0,IF(ListForDummies!$H888=1,1,0))</f>
        <v>0</v>
      </c>
      <c r="I888" s="27">
        <f>IF(ISERROR(ListForDummies!$I888),0,IF(ListForDummies!$I888=1,1,0))</f>
        <v>0</v>
      </c>
      <c r="J888" s="27">
        <f>IF(ListForDummies!$G888="Lending operations",IF(AND(H888=0,I888=0),1,0),0)</f>
        <v>0</v>
      </c>
      <c r="K888" s="27">
        <f>IF(ListForDummies!$J888=1,1,0)</f>
        <v>0</v>
      </c>
      <c r="L888" s="27">
        <f>IF(ListForDummies!$K888=1,1,0)</f>
        <v>0</v>
      </c>
      <c r="M888" s="27">
        <f>IF(ListForDummies!$G888="Foreign exchange",1,0)</f>
        <v>0</v>
      </c>
      <c r="N888" s="27">
        <f>IF(ListForDummies!$G888="Other",1,0)</f>
        <v>0</v>
      </c>
      <c r="O888" s="27">
        <f>IF(ListForDummies!$V888=1,1,0)</f>
        <v>0</v>
      </c>
    </row>
    <row r="889" spans="1:15" x14ac:dyDescent="0.25">
      <c r="A889" s="27" t="str">
        <f>ListForDummies!A889</f>
        <v>NZ-20200323-mon-1</v>
      </c>
      <c r="B889" s="27">
        <f>ListForDummies!B889</f>
        <v>5</v>
      </c>
      <c r="C889" s="27" t="e">
        <f>ListForDummies!C889</f>
        <v>#REF!</v>
      </c>
      <c r="D889" s="29">
        <f>ListForDummies!D889</f>
        <v>44391</v>
      </c>
      <c r="E889" s="27" t="str">
        <f>ListForDummies!F889</f>
        <v>NZ</v>
      </c>
      <c r="F889" s="27">
        <f>IF(ListForDummies!$G889="Interest rate",1,0)</f>
        <v>0</v>
      </c>
      <c r="G889" s="27">
        <f>IF(ListForDummies!$G889="Reserve policy",1,0)</f>
        <v>0</v>
      </c>
      <c r="H889" s="27">
        <f>IF(ISERROR(ListForDummies!$H889),0,IF(ListForDummies!$H889=1,1,0))</f>
        <v>0</v>
      </c>
      <c r="I889" s="27">
        <f>IF(ISERROR(ListForDummies!$I889),0,IF(ListForDummies!$I889=1,1,0))</f>
        <v>0</v>
      </c>
      <c r="J889" s="27">
        <f>IF(ListForDummies!$G889="Lending operations",IF(AND(H889=0,I889=0),1,0),0)</f>
        <v>0</v>
      </c>
      <c r="K889" s="27">
        <f>IF(ListForDummies!$J889=1,1,0)</f>
        <v>0</v>
      </c>
      <c r="L889" s="27">
        <f>IF(ListForDummies!$K889=1,1,0)</f>
        <v>1</v>
      </c>
      <c r="M889" s="27">
        <f>IF(ListForDummies!$G889="Foreign exchange",1,0)</f>
        <v>0</v>
      </c>
      <c r="N889" s="27">
        <f>IF(ListForDummies!$G889="Other",1,0)</f>
        <v>0</v>
      </c>
      <c r="O889" s="27">
        <f>IF(ListForDummies!$V889=1,1,0)</f>
        <v>1</v>
      </c>
    </row>
    <row r="890" spans="1:15" x14ac:dyDescent="0.25">
      <c r="A890" s="27" t="str">
        <f>ListForDummies!A890</f>
        <v>NZ-20200316-mon-1</v>
      </c>
      <c r="B890" s="27">
        <f>ListForDummies!B890</f>
        <v>10</v>
      </c>
      <c r="C890" s="27" t="e">
        <f>ListForDummies!C890</f>
        <v>#REF!</v>
      </c>
      <c r="D890" s="29">
        <f>ListForDummies!D890</f>
        <v>44391</v>
      </c>
      <c r="E890" s="27" t="str">
        <f>ListForDummies!F890</f>
        <v>NZ</v>
      </c>
      <c r="F890" s="27">
        <f>IF(ListForDummies!$G890="Interest rate",1,0)</f>
        <v>1</v>
      </c>
      <c r="G890" s="27">
        <f>IF(ListForDummies!$G890="Reserve policy",1,0)</f>
        <v>0</v>
      </c>
      <c r="H890" s="27">
        <f>IF(ISERROR(ListForDummies!$H890),0,IF(ListForDummies!$H890=1,1,0))</f>
        <v>0</v>
      </c>
      <c r="I890" s="27">
        <f>IF(ISERROR(ListForDummies!$I890),0,IF(ListForDummies!$I890=1,1,0))</f>
        <v>0</v>
      </c>
      <c r="J890" s="27">
        <f>IF(ListForDummies!$G890="Lending operations",IF(AND(H890=0,I890=0),1,0),0)</f>
        <v>0</v>
      </c>
      <c r="K890" s="27">
        <f>IF(ListForDummies!$J890=1,1,0)</f>
        <v>0</v>
      </c>
      <c r="L890" s="27">
        <f>IF(ListForDummies!$K890=1,1,0)</f>
        <v>0</v>
      </c>
      <c r="M890" s="27">
        <f>IF(ListForDummies!$G890="Foreign exchange",1,0)</f>
        <v>0</v>
      </c>
      <c r="N890" s="27">
        <f>IF(ListForDummies!$G890="Other",1,0)</f>
        <v>0</v>
      </c>
      <c r="O890" s="27">
        <f>IF(ListForDummies!$V890=1,1,0)</f>
        <v>0</v>
      </c>
    </row>
    <row r="891" spans="1:15" x14ac:dyDescent="0.25">
      <c r="A891" s="27" t="str">
        <f>ListForDummies!A891</f>
        <v>NZ-20200316-mon-1</v>
      </c>
      <c r="B891" s="27">
        <f>ListForDummies!B891</f>
        <v>11</v>
      </c>
      <c r="C891" s="27" t="e">
        <f>ListForDummies!C891</f>
        <v>#REF!</v>
      </c>
      <c r="D891" s="29">
        <f>ListForDummies!D891</f>
        <v>44426</v>
      </c>
      <c r="E891" s="27" t="str">
        <f>ListForDummies!F891</f>
        <v>NZ</v>
      </c>
      <c r="F891" s="27">
        <f>IF(ListForDummies!$G891="Interest rate",1,0)</f>
        <v>1</v>
      </c>
      <c r="G891" s="27">
        <f>IF(ListForDummies!$G891="Reserve policy",1,0)</f>
        <v>0</v>
      </c>
      <c r="H891" s="27">
        <f>IF(ISERROR(ListForDummies!$H891),0,IF(ListForDummies!$H891=1,1,0))</f>
        <v>0</v>
      </c>
      <c r="I891" s="27">
        <f>IF(ISERROR(ListForDummies!$I891),0,IF(ListForDummies!$I891=1,1,0))</f>
        <v>0</v>
      </c>
      <c r="J891" s="27">
        <f>IF(ListForDummies!$G891="Lending operations",IF(AND(H891=0,I891=0),1,0),0)</f>
        <v>0</v>
      </c>
      <c r="K891" s="27">
        <f>IF(ListForDummies!$J891=1,1,0)</f>
        <v>0</v>
      </c>
      <c r="L891" s="27">
        <f>IF(ListForDummies!$K891=1,1,0)</f>
        <v>0</v>
      </c>
      <c r="M891" s="27">
        <f>IF(ListForDummies!$G891="Foreign exchange",1,0)</f>
        <v>0</v>
      </c>
      <c r="N891" s="27">
        <f>IF(ListForDummies!$G891="Other",1,0)</f>
        <v>0</v>
      </c>
      <c r="O891" s="27">
        <f>IF(ListForDummies!$V891=1,1,0)</f>
        <v>0</v>
      </c>
    </row>
    <row r="892" spans="1:15" x14ac:dyDescent="0.25">
      <c r="A892" s="27" t="str">
        <f>ListForDummies!A892</f>
        <v>NZ-20200316-mon-1</v>
      </c>
      <c r="B892" s="27">
        <f>ListForDummies!B892</f>
        <v>12</v>
      </c>
      <c r="C892" s="27" t="e">
        <f>ListForDummies!C892</f>
        <v>#REF!</v>
      </c>
      <c r="D892" s="29">
        <f>ListForDummies!D892</f>
        <v>44475</v>
      </c>
      <c r="E892" s="27" t="str">
        <f>ListForDummies!F892</f>
        <v>NZ</v>
      </c>
      <c r="F892" s="27">
        <f>IF(ListForDummies!$G892="Interest rate",1,0)</f>
        <v>1</v>
      </c>
      <c r="G892" s="27">
        <f>IF(ListForDummies!$G892="Reserve policy",1,0)</f>
        <v>0</v>
      </c>
      <c r="H892" s="27">
        <f>IF(ISERROR(ListForDummies!$H892),0,IF(ListForDummies!$H892=1,1,0))</f>
        <v>0</v>
      </c>
      <c r="I892" s="27">
        <f>IF(ISERROR(ListForDummies!$I892),0,IF(ListForDummies!$I892=1,1,0))</f>
        <v>0</v>
      </c>
      <c r="J892" s="27">
        <f>IF(ListForDummies!$G892="Lending operations",IF(AND(H892=0,I892=0),1,0),0)</f>
        <v>0</v>
      </c>
      <c r="K892" s="27">
        <f>IF(ListForDummies!$J892=1,1,0)</f>
        <v>0</v>
      </c>
      <c r="L892" s="27">
        <f>IF(ListForDummies!$K892=1,1,0)</f>
        <v>0</v>
      </c>
      <c r="M892" s="27">
        <f>IF(ListForDummies!$G892="Foreign exchange",1,0)</f>
        <v>0</v>
      </c>
      <c r="N892" s="27">
        <f>IF(ListForDummies!$G892="Other",1,0)</f>
        <v>0</v>
      </c>
      <c r="O892" s="27">
        <f>IF(ListForDummies!$V892=1,1,0)</f>
        <v>1</v>
      </c>
    </row>
    <row r="893" spans="1:15" x14ac:dyDescent="0.25">
      <c r="A893" s="27" t="str">
        <f>ListForDummies!A893</f>
        <v>NZ-20200316-mon-1</v>
      </c>
      <c r="B893" s="27">
        <f>ListForDummies!B893</f>
        <v>13</v>
      </c>
      <c r="C893" s="27" t="e">
        <f>ListForDummies!C893</f>
        <v>#REF!</v>
      </c>
      <c r="D893" s="29">
        <f>ListForDummies!D893</f>
        <v>44524</v>
      </c>
      <c r="E893" s="27" t="str">
        <f>ListForDummies!F893</f>
        <v>NZ</v>
      </c>
      <c r="F893" s="27">
        <f>IF(ListForDummies!$G893="Interest rate",1,0)</f>
        <v>1</v>
      </c>
      <c r="G893" s="27">
        <f>IF(ListForDummies!$G893="Reserve policy",1,0)</f>
        <v>0</v>
      </c>
      <c r="H893" s="27">
        <f>IF(ISERROR(ListForDummies!$H893),0,IF(ListForDummies!$H893=1,1,0))</f>
        <v>0</v>
      </c>
      <c r="I893" s="27">
        <f>IF(ISERROR(ListForDummies!$I893),0,IF(ListForDummies!$I893=1,1,0))</f>
        <v>0</v>
      </c>
      <c r="J893" s="27">
        <f>IF(ListForDummies!$G893="Lending operations",IF(AND(H893=0,I893=0),1,0),0)</f>
        <v>0</v>
      </c>
      <c r="K893" s="27">
        <f>IF(ListForDummies!$J893=1,1,0)</f>
        <v>0</v>
      </c>
      <c r="L893" s="27">
        <f>IF(ListForDummies!$K893=1,1,0)</f>
        <v>0</v>
      </c>
      <c r="M893" s="27">
        <f>IF(ListForDummies!$G893="Foreign exchange",1,0)</f>
        <v>0</v>
      </c>
      <c r="N893" s="27">
        <f>IF(ListForDummies!$G893="Other",1,0)</f>
        <v>0</v>
      </c>
      <c r="O893" s="27">
        <f>IF(ListForDummies!$V893=1,1,0)</f>
        <v>1</v>
      </c>
    </row>
    <row r="894" spans="1:15" x14ac:dyDescent="0.25">
      <c r="A894" s="27" t="str">
        <f>ListForDummies!A894</f>
        <v>PE-20200316-mon-1</v>
      </c>
      <c r="B894" s="27">
        <f>ListForDummies!B894</f>
        <v>1</v>
      </c>
      <c r="C894" s="27" t="e">
        <f>ListForDummies!C894</f>
        <v>#REF!</v>
      </c>
      <c r="D894" s="29">
        <f>ListForDummies!D894</f>
        <v>43906</v>
      </c>
      <c r="E894" s="27" t="str">
        <f>ListForDummies!F894</f>
        <v>PE</v>
      </c>
      <c r="F894" s="27">
        <f>IF(ListForDummies!$G894="Interest rate",1,0)</f>
        <v>0</v>
      </c>
      <c r="G894" s="27">
        <f>IF(ListForDummies!$G894="Reserve policy",1,0)</f>
        <v>0</v>
      </c>
      <c r="H894" s="27">
        <f>IF(ISERROR(ListForDummies!$H894),0,IF(ListForDummies!$H894=1,1,0))</f>
        <v>0</v>
      </c>
      <c r="I894" s="27">
        <f>IF(ISERROR(ListForDummies!$I894),0,IF(ListForDummies!$I894=1,1,0))</f>
        <v>0</v>
      </c>
      <c r="J894" s="27">
        <f>IF(ListForDummies!$G894="Lending operations",IF(AND(H894=0,I894=0),1,0),0)</f>
        <v>0</v>
      </c>
      <c r="K894" s="27">
        <f>IF(ListForDummies!$J894=1,1,0)</f>
        <v>0</v>
      </c>
      <c r="L894" s="27">
        <f>IF(ListForDummies!$K894=1,1,0)</f>
        <v>0</v>
      </c>
      <c r="M894" s="27">
        <f>IF(ListForDummies!$G894="Foreign exchange",1,0)</f>
        <v>1</v>
      </c>
      <c r="N894" s="27">
        <f>IF(ListForDummies!$G894="Other",1,0)</f>
        <v>0</v>
      </c>
      <c r="O894" s="27">
        <f>IF(ListForDummies!$V894=1,1,0)</f>
        <v>0</v>
      </c>
    </row>
    <row r="895" spans="1:15" x14ac:dyDescent="0.25">
      <c r="A895" s="27" t="str">
        <f>ListForDummies!A895</f>
        <v>PE-20200319-mon-1</v>
      </c>
      <c r="B895" s="27">
        <f>ListForDummies!B895</f>
        <v>1</v>
      </c>
      <c r="C895" s="27" t="e">
        <f>ListForDummies!C895</f>
        <v>#REF!</v>
      </c>
      <c r="D895" s="29">
        <f>ListForDummies!D895</f>
        <v>43909</v>
      </c>
      <c r="E895" s="27" t="str">
        <f>ListForDummies!F895</f>
        <v>PE</v>
      </c>
      <c r="F895" s="27">
        <f>IF(ListForDummies!$G895="Interest rate",1,0)</f>
        <v>0</v>
      </c>
      <c r="G895" s="27">
        <f>IF(ListForDummies!$G895="Reserve policy",1,0)</f>
        <v>0</v>
      </c>
      <c r="H895" s="27">
        <f>IF(ISERROR(ListForDummies!$H895),0,IF(ListForDummies!$H895=1,1,0))</f>
        <v>0</v>
      </c>
      <c r="I895" s="27">
        <f>IF(ISERROR(ListForDummies!$I895),0,IF(ListForDummies!$I895=1,1,0))</f>
        <v>0</v>
      </c>
      <c r="J895" s="27">
        <f>IF(ListForDummies!$G895="Lending operations",IF(AND(H895=0,I895=0),1,0),0)</f>
        <v>0</v>
      </c>
      <c r="K895" s="27">
        <f>IF(ListForDummies!$J895=1,1,0)</f>
        <v>0</v>
      </c>
      <c r="L895" s="27">
        <f>IF(ListForDummies!$K895=1,1,0)</f>
        <v>0</v>
      </c>
      <c r="M895" s="27">
        <f>IF(ListForDummies!$G895="Foreign exchange",1,0)</f>
        <v>0</v>
      </c>
      <c r="N895" s="27">
        <f>IF(ListForDummies!$G895="Other",1,0)</f>
        <v>0</v>
      </c>
      <c r="O895" s="27">
        <f>IF(ListForDummies!$V895=1,1,0)</f>
        <v>0</v>
      </c>
    </row>
    <row r="896" spans="1:15" x14ac:dyDescent="0.25">
      <c r="A896" s="27" t="str">
        <f>ListForDummies!A896</f>
        <v>PE-20200326-mon-1</v>
      </c>
      <c r="B896" s="27">
        <f>ListForDummies!B896</f>
        <v>1</v>
      </c>
      <c r="C896" s="27" t="e">
        <f>ListForDummies!C896</f>
        <v>#REF!</v>
      </c>
      <c r="D896" s="29">
        <f>ListForDummies!D896</f>
        <v>43916</v>
      </c>
      <c r="E896" s="27" t="str">
        <f>ListForDummies!F896</f>
        <v>PE</v>
      </c>
      <c r="F896" s="27">
        <f>IF(ListForDummies!$G896="Interest rate",1,0)</f>
        <v>0</v>
      </c>
      <c r="G896" s="27">
        <f>IF(ListForDummies!$G896="Reserve policy",1,0)</f>
        <v>1</v>
      </c>
      <c r="H896" s="27">
        <f>IF(ISERROR(ListForDummies!$H896),0,IF(ListForDummies!$H896=1,1,0))</f>
        <v>0</v>
      </c>
      <c r="I896" s="27">
        <f>IF(ISERROR(ListForDummies!$I896),0,IF(ListForDummies!$I896=1,1,0))</f>
        <v>0</v>
      </c>
      <c r="J896" s="27">
        <f>IF(ListForDummies!$G896="Lending operations",IF(AND(H896=0,I896=0),1,0),0)</f>
        <v>0</v>
      </c>
      <c r="K896" s="27">
        <f>IF(ListForDummies!$J896=1,1,0)</f>
        <v>0</v>
      </c>
      <c r="L896" s="27">
        <f>IF(ListForDummies!$K896=1,1,0)</f>
        <v>0</v>
      </c>
      <c r="M896" s="27">
        <f>IF(ListForDummies!$G896="Foreign exchange",1,0)</f>
        <v>0</v>
      </c>
      <c r="N896" s="27">
        <f>IF(ListForDummies!$G896="Other",1,0)</f>
        <v>0</v>
      </c>
      <c r="O896" s="27">
        <f>IF(ListForDummies!$V896=1,1,0)</f>
        <v>0</v>
      </c>
    </row>
    <row r="897" spans="1:15" x14ac:dyDescent="0.25">
      <c r="A897" s="27" t="str">
        <f>ListForDummies!A897</f>
        <v>PE-20200326-mon-3</v>
      </c>
      <c r="B897" s="27">
        <f>ListForDummies!B897</f>
        <v>1</v>
      </c>
      <c r="C897" s="27" t="e">
        <f>ListForDummies!C897</f>
        <v>#REF!</v>
      </c>
      <c r="D897" s="29">
        <f>ListForDummies!D897</f>
        <v>43916</v>
      </c>
      <c r="E897" s="27" t="str">
        <f>ListForDummies!F897</f>
        <v>PE</v>
      </c>
      <c r="F897" s="27">
        <f>IF(ListForDummies!$G897="Interest rate",1,0)</f>
        <v>0</v>
      </c>
      <c r="G897" s="27">
        <f>IF(ListForDummies!$G897="Reserve policy",1,0)</f>
        <v>0</v>
      </c>
      <c r="H897" s="27">
        <f>IF(ISERROR(ListForDummies!$H897),0,IF(ListForDummies!$H897=1,1,0))</f>
        <v>0</v>
      </c>
      <c r="I897" s="27">
        <f>IF(ISERROR(ListForDummies!$I897),0,IF(ListForDummies!$I897=1,1,0))</f>
        <v>0</v>
      </c>
      <c r="J897" s="27">
        <f>IF(ListForDummies!$G897="Lending operations",IF(AND(H897=0,I897=0),1,0),0)</f>
        <v>0</v>
      </c>
      <c r="K897" s="27">
        <f>IF(ListForDummies!$J897=1,1,0)</f>
        <v>0</v>
      </c>
      <c r="L897" s="27">
        <f>IF(ListForDummies!$K897=1,1,0)</f>
        <v>0</v>
      </c>
      <c r="M897" s="27">
        <f>IF(ListForDummies!$G897="Foreign exchange",1,0)</f>
        <v>1</v>
      </c>
      <c r="N897" s="27">
        <f>IF(ListForDummies!$G897="Other",1,0)</f>
        <v>0</v>
      </c>
      <c r="O897" s="27">
        <f>IF(ListForDummies!$V897=1,1,0)</f>
        <v>0</v>
      </c>
    </row>
    <row r="898" spans="1:15" x14ac:dyDescent="0.25">
      <c r="A898" s="27" t="str">
        <f>ListForDummies!A898</f>
        <v>PE-20200326-mon-5</v>
      </c>
      <c r="B898" s="27">
        <f>ListForDummies!B898</f>
        <v>1</v>
      </c>
      <c r="C898" s="27" t="e">
        <f>ListForDummies!C898</f>
        <v>#REF!</v>
      </c>
      <c r="D898" s="29">
        <f>ListForDummies!D898</f>
        <v>43916</v>
      </c>
      <c r="E898" s="27" t="str">
        <f>ListForDummies!F898</f>
        <v>PE</v>
      </c>
      <c r="F898" s="27">
        <f>IF(ListForDummies!$G898="Interest rate",1,0)</f>
        <v>0</v>
      </c>
      <c r="G898" s="27">
        <f>IF(ListForDummies!$G898="Reserve policy",1,0)</f>
        <v>0</v>
      </c>
      <c r="H898" s="27">
        <f>IF(ISERROR(ListForDummies!$H898),0,IF(ListForDummies!$H898=1,1,0))</f>
        <v>1</v>
      </c>
      <c r="I898" s="27">
        <f>IF(ISERROR(ListForDummies!$I898),0,IF(ListForDummies!$I898=1,1,0))</f>
        <v>0</v>
      </c>
      <c r="J898" s="27">
        <f>IF(ListForDummies!$G898="Lending operations",IF(AND(H898=0,I898=0),1,0),0)</f>
        <v>0</v>
      </c>
      <c r="K898" s="27">
        <f>IF(ListForDummies!$J898=1,1,0)</f>
        <v>0</v>
      </c>
      <c r="L898" s="27">
        <f>IF(ListForDummies!$K898=1,1,0)</f>
        <v>0</v>
      </c>
      <c r="M898" s="27">
        <f>IF(ListForDummies!$G898="Foreign exchange",1,0)</f>
        <v>0</v>
      </c>
      <c r="N898" s="27">
        <f>IF(ListForDummies!$G898="Other",1,0)</f>
        <v>0</v>
      </c>
      <c r="O898" s="27">
        <f>IF(ListForDummies!$V898=1,1,0)</f>
        <v>0</v>
      </c>
    </row>
    <row r="899" spans="1:15" x14ac:dyDescent="0.25">
      <c r="A899" s="27" t="str">
        <f>ListForDummies!A899</f>
        <v>PE-20200319-mon-1</v>
      </c>
      <c r="B899" s="27">
        <f>ListForDummies!B899</f>
        <v>2</v>
      </c>
      <c r="C899" s="27" t="e">
        <f>ListForDummies!C899</f>
        <v>#REF!</v>
      </c>
      <c r="D899" s="29">
        <f>ListForDummies!D899</f>
        <v>43930</v>
      </c>
      <c r="E899" s="27" t="str">
        <f>ListForDummies!F899</f>
        <v>PE</v>
      </c>
      <c r="F899" s="27">
        <f>IF(ListForDummies!$G899="Interest rate",1,0)</f>
        <v>0</v>
      </c>
      <c r="G899" s="27">
        <f>IF(ListForDummies!$G899="Reserve policy",1,0)</f>
        <v>0</v>
      </c>
      <c r="H899" s="27">
        <f>IF(ISERROR(ListForDummies!$H899),0,IF(ListForDummies!$H899=1,1,0))</f>
        <v>0</v>
      </c>
      <c r="I899" s="27">
        <f>IF(ISERROR(ListForDummies!$I899),0,IF(ListForDummies!$I899=1,1,0))</f>
        <v>0</v>
      </c>
      <c r="J899" s="27">
        <f>IF(ListForDummies!$G899="Lending operations",IF(AND(H899=0,I899=0),1,0),0)</f>
        <v>0</v>
      </c>
      <c r="K899" s="27">
        <f>IF(ListForDummies!$J899=1,1,0)</f>
        <v>0</v>
      </c>
      <c r="L899" s="27">
        <f>IF(ListForDummies!$K899=1,1,0)</f>
        <v>0</v>
      </c>
      <c r="M899" s="27">
        <f>IF(ListForDummies!$G899="Foreign exchange",1,0)</f>
        <v>0</v>
      </c>
      <c r="N899" s="27">
        <f>IF(ListForDummies!$G899="Other",1,0)</f>
        <v>0</v>
      </c>
      <c r="O899" s="27">
        <f>IF(ListForDummies!$V899=1,1,0)</f>
        <v>0</v>
      </c>
    </row>
    <row r="900" spans="1:15" x14ac:dyDescent="0.25">
      <c r="A900" s="27" t="e">
        <f>ListForDummies!A900</f>
        <v>#REF!</v>
      </c>
      <c r="B900" s="27" t="e">
        <f>ListForDummies!B900</f>
        <v>#REF!</v>
      </c>
      <c r="C900" s="27" t="e">
        <f>ListForDummies!C900</f>
        <v>#REF!</v>
      </c>
      <c r="D900" s="29" t="e">
        <f>ListForDummies!D900</f>
        <v>#REF!</v>
      </c>
      <c r="E900" s="27" t="e">
        <f>ListForDummies!F900</f>
        <v>#REF!</v>
      </c>
      <c r="F900" s="27" t="e">
        <f>IF(ListForDummies!$G900="Interest rate",1,0)</f>
        <v>#REF!</v>
      </c>
      <c r="G900" s="27" t="e">
        <f>IF(ListForDummies!$G900="Reserve policy",1,0)</f>
        <v>#REF!</v>
      </c>
      <c r="H900" s="27">
        <f>IF(ISERROR(ListForDummies!$H900),0,IF(ListForDummies!$H900=1,1,0))</f>
        <v>0</v>
      </c>
      <c r="I900" s="27">
        <f>IF(ISERROR(ListForDummies!$I900),0,IF(ListForDummies!$I900=1,1,0))</f>
        <v>0</v>
      </c>
      <c r="J900" s="27" t="e">
        <f>IF(ListForDummies!$G900="Lending operations",IF(AND(H900=0,I900=0),1,0),0)</f>
        <v>#REF!</v>
      </c>
      <c r="K900" s="27">
        <f>IF(ListForDummies!$J900=1,1,0)</f>
        <v>0</v>
      </c>
      <c r="L900" s="27">
        <f>IF(ListForDummies!$K900=1,1,0)</f>
        <v>0</v>
      </c>
      <c r="M900" s="27" t="e">
        <f>IF(ListForDummies!$G900="Foreign exchange",1,0)</f>
        <v>#REF!</v>
      </c>
      <c r="N900" s="27" t="e">
        <f>IF(ListForDummies!$G900="Other",1,0)</f>
        <v>#REF!</v>
      </c>
      <c r="O900" s="27" t="e">
        <f>IF(ListForDummies!$V900=1,1,0)</f>
        <v>#REF!</v>
      </c>
    </row>
    <row r="901" spans="1:15" x14ac:dyDescent="0.25">
      <c r="A901" s="27" t="str">
        <f>ListForDummies!A901</f>
        <v>PE-20200319-mon-1</v>
      </c>
      <c r="B901" s="27">
        <f>ListForDummies!B901</f>
        <v>3</v>
      </c>
      <c r="C901" s="27" t="e">
        <f>ListForDummies!C901</f>
        <v>#REF!</v>
      </c>
      <c r="D901" s="29">
        <f>ListForDummies!D901</f>
        <v>43958</v>
      </c>
      <c r="E901" s="27" t="str">
        <f>ListForDummies!F901</f>
        <v>PE</v>
      </c>
      <c r="F901" s="27">
        <f>IF(ListForDummies!$G901="Interest rate",1,0)</f>
        <v>1</v>
      </c>
      <c r="G901" s="27">
        <f>IF(ListForDummies!$G901="Reserve policy",1,0)</f>
        <v>0</v>
      </c>
      <c r="H901" s="27">
        <f>IF(ISERROR(ListForDummies!$H901),0,IF(ListForDummies!$H901=1,1,0))</f>
        <v>0</v>
      </c>
      <c r="I901" s="27">
        <f>IF(ISERROR(ListForDummies!$I901),0,IF(ListForDummies!$I901=1,1,0))</f>
        <v>0</v>
      </c>
      <c r="J901" s="27">
        <f>IF(ListForDummies!$G901="Lending operations",IF(AND(H901=0,I901=0),1,0),0)</f>
        <v>0</v>
      </c>
      <c r="K901" s="27">
        <f>IF(ListForDummies!$J901=1,1,0)</f>
        <v>0</v>
      </c>
      <c r="L901" s="27">
        <f>IF(ListForDummies!$K901=1,1,0)</f>
        <v>0</v>
      </c>
      <c r="M901" s="27">
        <f>IF(ListForDummies!$G901="Foreign exchange",1,0)</f>
        <v>0</v>
      </c>
      <c r="N901" s="27">
        <f>IF(ListForDummies!$G901="Other",1,0)</f>
        <v>0</v>
      </c>
      <c r="O901" s="27">
        <f>IF(ListForDummies!$V901=1,1,0)</f>
        <v>0</v>
      </c>
    </row>
    <row r="902" spans="1:15" x14ac:dyDescent="0.25">
      <c r="A902" s="27" t="str">
        <f>ListForDummies!A902</f>
        <v>PE-20200528-mon-1</v>
      </c>
      <c r="B902" s="27">
        <f>ListForDummies!B902</f>
        <v>1</v>
      </c>
      <c r="C902" s="27" t="e">
        <f>ListForDummies!C902</f>
        <v>#REF!</v>
      </c>
      <c r="D902" s="29">
        <f>ListForDummies!D902</f>
        <v>43979</v>
      </c>
      <c r="E902" s="27" t="str">
        <f>ListForDummies!F902</f>
        <v>PE</v>
      </c>
      <c r="F902" s="27">
        <f>IF(ListForDummies!$G902="Interest rate",1,0)</f>
        <v>0</v>
      </c>
      <c r="G902" s="27">
        <f>IF(ListForDummies!$G902="Reserve policy",1,0)</f>
        <v>0</v>
      </c>
      <c r="H902" s="27">
        <f>IF(ISERROR(ListForDummies!$H902),0,IF(ListForDummies!$H902=1,1,0))</f>
        <v>0</v>
      </c>
      <c r="I902" s="27">
        <f>IF(ISERROR(ListForDummies!$I902),0,IF(ListForDummies!$I902=1,1,0))</f>
        <v>0</v>
      </c>
      <c r="J902" s="27">
        <f>IF(ListForDummies!$G902="Lending operations",IF(AND(H902=0,I902=0),1,0),0)</f>
        <v>0</v>
      </c>
      <c r="K902" s="27">
        <f>IF(ListForDummies!$J902=1,1,0)</f>
        <v>0</v>
      </c>
      <c r="L902" s="27">
        <f>IF(ListForDummies!$K902=1,1,0)</f>
        <v>0</v>
      </c>
      <c r="M902" s="27">
        <f>IF(ListForDummies!$G902="Foreign exchange",1,0)</f>
        <v>1</v>
      </c>
      <c r="N902" s="27">
        <f>IF(ListForDummies!$G902="Other",1,0)</f>
        <v>0</v>
      </c>
      <c r="O902" s="27">
        <f>IF(ListForDummies!$V902=1,1,0)</f>
        <v>0</v>
      </c>
    </row>
    <row r="903" spans="1:15" x14ac:dyDescent="0.25">
      <c r="A903" s="27" t="str">
        <f>ListForDummies!A903</f>
        <v>PE-20200607-mon-1</v>
      </c>
      <c r="B903" s="27">
        <f>ListForDummies!B903</f>
        <v>1</v>
      </c>
      <c r="C903" s="27" t="e">
        <f>ListForDummies!C903</f>
        <v>#REF!</v>
      </c>
      <c r="D903" s="29">
        <f>ListForDummies!D903</f>
        <v>43989</v>
      </c>
      <c r="E903" s="27" t="str">
        <f>ListForDummies!F903</f>
        <v>PE</v>
      </c>
      <c r="F903" s="27">
        <f>IF(ListForDummies!$G903="Interest rate",1,0)</f>
        <v>0</v>
      </c>
      <c r="G903" s="27">
        <f>IF(ListForDummies!$G903="Reserve policy",1,0)</f>
        <v>0</v>
      </c>
      <c r="H903" s="27">
        <f>IF(ISERROR(ListForDummies!$H903),0,IF(ListForDummies!$H903=1,1,0))</f>
        <v>0</v>
      </c>
      <c r="I903" s="27">
        <f>IF(ISERROR(ListForDummies!$I903),0,IF(ListForDummies!$I903=1,1,0))</f>
        <v>0</v>
      </c>
      <c r="J903" s="27">
        <f>IF(ListForDummies!$G903="Lending operations",IF(AND(H903=0,I903=0),1,0),0)</f>
        <v>1</v>
      </c>
      <c r="K903" s="27">
        <f>IF(ListForDummies!$J903=1,1,0)</f>
        <v>0</v>
      </c>
      <c r="L903" s="27">
        <f>IF(ListForDummies!$K903=1,1,0)</f>
        <v>0</v>
      </c>
      <c r="M903" s="27">
        <f>IF(ListForDummies!$G903="Foreign exchange",1,0)</f>
        <v>0</v>
      </c>
      <c r="N903" s="27">
        <f>IF(ListForDummies!$G903="Other",1,0)</f>
        <v>0</v>
      </c>
      <c r="O903" s="27">
        <f>IF(ListForDummies!$V903=1,1,0)</f>
        <v>0</v>
      </c>
    </row>
    <row r="904" spans="1:15" x14ac:dyDescent="0.25">
      <c r="A904" s="27" t="str">
        <f>ListForDummies!A904</f>
        <v>PE-20200319-mon-1</v>
      </c>
      <c r="B904" s="27">
        <f>ListForDummies!B904</f>
        <v>4</v>
      </c>
      <c r="C904" s="27" t="e">
        <f>ListForDummies!C904</f>
        <v>#REF!</v>
      </c>
      <c r="D904" s="29">
        <f>ListForDummies!D904</f>
        <v>43993</v>
      </c>
      <c r="E904" s="27" t="str">
        <f>ListForDummies!F904</f>
        <v>PE</v>
      </c>
      <c r="F904" s="27">
        <f>IF(ListForDummies!$G904="Interest rate",1,0)</f>
        <v>1</v>
      </c>
      <c r="G904" s="27">
        <f>IF(ListForDummies!$G904="Reserve policy",1,0)</f>
        <v>0</v>
      </c>
      <c r="H904" s="27">
        <f>IF(ISERROR(ListForDummies!$H904),0,IF(ListForDummies!$H904=1,1,0))</f>
        <v>0</v>
      </c>
      <c r="I904" s="27">
        <f>IF(ISERROR(ListForDummies!$I904),0,IF(ListForDummies!$I904=1,1,0))</f>
        <v>0</v>
      </c>
      <c r="J904" s="27">
        <f>IF(ListForDummies!$G904="Lending operations",IF(AND(H904=0,I904=0),1,0),0)</f>
        <v>0</v>
      </c>
      <c r="K904" s="27">
        <f>IF(ListForDummies!$J904=1,1,0)</f>
        <v>0</v>
      </c>
      <c r="L904" s="27">
        <f>IF(ListForDummies!$K904=1,1,0)</f>
        <v>0</v>
      </c>
      <c r="M904" s="27">
        <f>IF(ListForDummies!$G904="Foreign exchange",1,0)</f>
        <v>0</v>
      </c>
      <c r="N904" s="27">
        <f>IF(ListForDummies!$G904="Other",1,0)</f>
        <v>0</v>
      </c>
      <c r="O904" s="27">
        <f>IF(ListForDummies!$V904=1,1,0)</f>
        <v>0</v>
      </c>
    </row>
    <row r="905" spans="1:15" x14ac:dyDescent="0.25">
      <c r="A905" s="27" t="str">
        <f>ListForDummies!A905</f>
        <v>PE-20200319-mon-1</v>
      </c>
      <c r="B905" s="27">
        <f>ListForDummies!B905</f>
        <v>5</v>
      </c>
      <c r="C905" s="27" t="e">
        <f>ListForDummies!C905</f>
        <v>#REF!</v>
      </c>
      <c r="D905" s="29">
        <f>ListForDummies!D905</f>
        <v>44021</v>
      </c>
      <c r="E905" s="27" t="str">
        <f>ListForDummies!F905</f>
        <v>PE</v>
      </c>
      <c r="F905" s="27">
        <f>IF(ListForDummies!$G905="Interest rate",1,0)</f>
        <v>1</v>
      </c>
      <c r="G905" s="27">
        <f>IF(ListForDummies!$G905="Reserve policy",1,0)</f>
        <v>0</v>
      </c>
      <c r="H905" s="27">
        <f>IF(ISERROR(ListForDummies!$H905),0,IF(ListForDummies!$H905=1,1,0))</f>
        <v>0</v>
      </c>
      <c r="I905" s="27">
        <f>IF(ISERROR(ListForDummies!$I905),0,IF(ListForDummies!$I905=1,1,0))</f>
        <v>0</v>
      </c>
      <c r="J905" s="27">
        <f>IF(ListForDummies!$G905="Lending operations",IF(AND(H905=0,I905=0),1,0),0)</f>
        <v>0</v>
      </c>
      <c r="K905" s="27">
        <f>IF(ListForDummies!$J905=1,1,0)</f>
        <v>0</v>
      </c>
      <c r="L905" s="27">
        <f>IF(ListForDummies!$K905=1,1,0)</f>
        <v>0</v>
      </c>
      <c r="M905" s="27">
        <f>IF(ListForDummies!$G905="Foreign exchange",1,0)</f>
        <v>0</v>
      </c>
      <c r="N905" s="27">
        <f>IF(ListForDummies!$G905="Other",1,0)</f>
        <v>0</v>
      </c>
      <c r="O905" s="27">
        <f>IF(ListForDummies!$V905=1,1,0)</f>
        <v>0</v>
      </c>
    </row>
    <row r="906" spans="1:15" x14ac:dyDescent="0.25">
      <c r="A906" s="27" t="str">
        <f>ListForDummies!A906</f>
        <v>PE-20200319-mon-1</v>
      </c>
      <c r="B906" s="27">
        <f>ListForDummies!B906</f>
        <v>6</v>
      </c>
      <c r="C906" s="27" t="e">
        <f>ListForDummies!C906</f>
        <v>#REF!</v>
      </c>
      <c r="D906" s="29">
        <f>ListForDummies!D906</f>
        <v>44057</v>
      </c>
      <c r="E906" s="27" t="str">
        <f>ListForDummies!F906</f>
        <v>PE</v>
      </c>
      <c r="F906" s="27">
        <f>IF(ListForDummies!$G906="Interest rate",1,0)</f>
        <v>1</v>
      </c>
      <c r="G906" s="27">
        <f>IF(ListForDummies!$G906="Reserve policy",1,0)</f>
        <v>0</v>
      </c>
      <c r="H906" s="27">
        <f>IF(ISERROR(ListForDummies!$H906),0,IF(ListForDummies!$H906=1,1,0))</f>
        <v>0</v>
      </c>
      <c r="I906" s="27">
        <f>IF(ISERROR(ListForDummies!$I906),0,IF(ListForDummies!$I906=1,1,0))</f>
        <v>0</v>
      </c>
      <c r="J906" s="27">
        <f>IF(ListForDummies!$G906="Lending operations",IF(AND(H906=0,I906=0),1,0),0)</f>
        <v>0</v>
      </c>
      <c r="K906" s="27">
        <f>IF(ListForDummies!$J906=1,1,0)</f>
        <v>0</v>
      </c>
      <c r="L906" s="27">
        <f>IF(ListForDummies!$K906=1,1,0)</f>
        <v>0</v>
      </c>
      <c r="M906" s="27">
        <f>IF(ListForDummies!$G906="Foreign exchange",1,0)</f>
        <v>0</v>
      </c>
      <c r="N906" s="27">
        <f>IF(ListForDummies!$G906="Other",1,0)</f>
        <v>0</v>
      </c>
      <c r="O906" s="27">
        <f>IF(ListForDummies!$V906=1,1,0)</f>
        <v>0</v>
      </c>
    </row>
    <row r="907" spans="1:15" x14ac:dyDescent="0.25">
      <c r="A907" s="27" t="str">
        <f>ListForDummies!A907</f>
        <v>PE-20200319-mon-1</v>
      </c>
      <c r="B907" s="27">
        <f>ListForDummies!B907</f>
        <v>7</v>
      </c>
      <c r="C907" s="27" t="e">
        <f>ListForDummies!C907</f>
        <v>#REF!</v>
      </c>
      <c r="D907" s="29">
        <f>ListForDummies!D907</f>
        <v>44084</v>
      </c>
      <c r="E907" s="27" t="str">
        <f>ListForDummies!F907</f>
        <v>PE</v>
      </c>
      <c r="F907" s="27">
        <f>IF(ListForDummies!$G907="Interest rate",1,0)</f>
        <v>1</v>
      </c>
      <c r="G907" s="27">
        <f>IF(ListForDummies!$G907="Reserve policy",1,0)</f>
        <v>0</v>
      </c>
      <c r="H907" s="27">
        <f>IF(ISERROR(ListForDummies!$H907),0,IF(ListForDummies!$H907=1,1,0))</f>
        <v>0</v>
      </c>
      <c r="I907" s="27">
        <f>IF(ISERROR(ListForDummies!$I907),0,IF(ListForDummies!$I907=1,1,0))</f>
        <v>0</v>
      </c>
      <c r="J907" s="27">
        <f>IF(ListForDummies!$G907="Lending operations",IF(AND(H907=0,I907=0),1,0),0)</f>
        <v>0</v>
      </c>
      <c r="K907" s="27">
        <f>IF(ListForDummies!$J907=1,1,0)</f>
        <v>0</v>
      </c>
      <c r="L907" s="27">
        <f>IF(ListForDummies!$K907=1,1,0)</f>
        <v>0</v>
      </c>
      <c r="M907" s="27">
        <f>IF(ListForDummies!$G907="Foreign exchange",1,0)</f>
        <v>0</v>
      </c>
      <c r="N907" s="27">
        <f>IF(ListForDummies!$G907="Other",1,0)</f>
        <v>0</v>
      </c>
      <c r="O907" s="27">
        <f>IF(ListForDummies!$V907=1,1,0)</f>
        <v>0</v>
      </c>
    </row>
    <row r="908" spans="1:15" x14ac:dyDescent="0.25">
      <c r="A908" s="27" t="str">
        <f>ListForDummies!A908</f>
        <v>PE-20200319-mon-1</v>
      </c>
      <c r="B908" s="27">
        <f>ListForDummies!B908</f>
        <v>8</v>
      </c>
      <c r="C908" s="27" t="e">
        <f>ListForDummies!C908</f>
        <v>#REF!</v>
      </c>
      <c r="D908" s="29">
        <f>ListForDummies!D908</f>
        <v>44111</v>
      </c>
      <c r="E908" s="27" t="str">
        <f>ListForDummies!F908</f>
        <v>PE</v>
      </c>
      <c r="F908" s="27">
        <f>IF(ListForDummies!$G908="Interest rate",1,0)</f>
        <v>1</v>
      </c>
      <c r="G908" s="27">
        <f>IF(ListForDummies!$G908="Reserve policy",1,0)</f>
        <v>0</v>
      </c>
      <c r="H908" s="27">
        <f>IF(ISERROR(ListForDummies!$H908),0,IF(ListForDummies!$H908=1,1,0))</f>
        <v>0</v>
      </c>
      <c r="I908" s="27">
        <f>IF(ISERROR(ListForDummies!$I908),0,IF(ListForDummies!$I908=1,1,0))</f>
        <v>0</v>
      </c>
      <c r="J908" s="27">
        <f>IF(ListForDummies!$G908="Lending operations",IF(AND(H908=0,I908=0),1,0),0)</f>
        <v>0</v>
      </c>
      <c r="K908" s="27">
        <f>IF(ListForDummies!$J908=1,1,0)</f>
        <v>0</v>
      </c>
      <c r="L908" s="27">
        <f>IF(ListForDummies!$K908=1,1,0)</f>
        <v>0</v>
      </c>
      <c r="M908" s="27">
        <f>IF(ListForDummies!$G908="Foreign exchange",1,0)</f>
        <v>0</v>
      </c>
      <c r="N908" s="27">
        <f>IF(ListForDummies!$G908="Other",1,0)</f>
        <v>0</v>
      </c>
      <c r="O908" s="27">
        <f>IF(ListForDummies!$V908=1,1,0)</f>
        <v>0</v>
      </c>
    </row>
    <row r="909" spans="1:15" x14ac:dyDescent="0.25">
      <c r="A909" s="27" t="str">
        <f>ListForDummies!A909</f>
        <v>PE-20200319-mon-1</v>
      </c>
      <c r="B909" s="27">
        <f>ListForDummies!B909</f>
        <v>9</v>
      </c>
      <c r="C909" s="27" t="e">
        <f>ListForDummies!C909</f>
        <v>#REF!</v>
      </c>
      <c r="D909" s="29">
        <f>ListForDummies!D909</f>
        <v>44145</v>
      </c>
      <c r="E909" s="27" t="str">
        <f>ListForDummies!F909</f>
        <v>PE</v>
      </c>
      <c r="F909" s="27">
        <f>IF(ListForDummies!$G909="Interest rate",1,0)</f>
        <v>1</v>
      </c>
      <c r="G909" s="27">
        <f>IF(ListForDummies!$G909="Reserve policy",1,0)</f>
        <v>0</v>
      </c>
      <c r="H909" s="27">
        <f>IF(ISERROR(ListForDummies!$H909),0,IF(ListForDummies!$H909=1,1,0))</f>
        <v>0</v>
      </c>
      <c r="I909" s="27">
        <f>IF(ISERROR(ListForDummies!$I909),0,IF(ListForDummies!$I909=1,1,0))</f>
        <v>0</v>
      </c>
      <c r="J909" s="27">
        <f>IF(ListForDummies!$G909="Lending operations",IF(AND(H909=0,I909=0),1,0),0)</f>
        <v>0</v>
      </c>
      <c r="K909" s="27">
        <f>IF(ListForDummies!$J909=1,1,0)</f>
        <v>0</v>
      </c>
      <c r="L909" s="27">
        <f>IF(ListForDummies!$K909=1,1,0)</f>
        <v>0</v>
      </c>
      <c r="M909" s="27">
        <f>IF(ListForDummies!$G909="Foreign exchange",1,0)</f>
        <v>0</v>
      </c>
      <c r="N909" s="27">
        <f>IF(ListForDummies!$G909="Other",1,0)</f>
        <v>0</v>
      </c>
      <c r="O909" s="27">
        <f>IF(ListForDummies!$V909=1,1,0)</f>
        <v>0</v>
      </c>
    </row>
    <row r="910" spans="1:15" x14ac:dyDescent="0.25">
      <c r="A910" s="27" t="str">
        <f>ListForDummies!A910</f>
        <v>PE-20200319-mon-1</v>
      </c>
      <c r="B910" s="27">
        <f>ListForDummies!B910</f>
        <v>10</v>
      </c>
      <c r="C910" s="27" t="e">
        <f>ListForDummies!C910</f>
        <v>#REF!</v>
      </c>
      <c r="D910" s="29">
        <f>ListForDummies!D910</f>
        <v>44147</v>
      </c>
      <c r="E910" s="27" t="str">
        <f>ListForDummies!F910</f>
        <v>PE</v>
      </c>
      <c r="F910" s="27">
        <f>IF(ListForDummies!$G910="Interest rate",1,0)</f>
        <v>1</v>
      </c>
      <c r="G910" s="27">
        <f>IF(ListForDummies!$G910="Reserve policy",1,0)</f>
        <v>0</v>
      </c>
      <c r="H910" s="27">
        <f>IF(ISERROR(ListForDummies!$H910),0,IF(ListForDummies!$H910=1,1,0))</f>
        <v>0</v>
      </c>
      <c r="I910" s="27">
        <f>IF(ISERROR(ListForDummies!$I910),0,IF(ListForDummies!$I910=1,1,0))</f>
        <v>0</v>
      </c>
      <c r="J910" s="27">
        <f>IF(ListForDummies!$G910="Lending operations",IF(AND(H910=0,I910=0),1,0),0)</f>
        <v>0</v>
      </c>
      <c r="K910" s="27">
        <f>IF(ListForDummies!$J910=1,1,0)</f>
        <v>0</v>
      </c>
      <c r="L910" s="27">
        <f>IF(ListForDummies!$K910=1,1,0)</f>
        <v>0</v>
      </c>
      <c r="M910" s="27">
        <f>IF(ListForDummies!$G910="Foreign exchange",1,0)</f>
        <v>0</v>
      </c>
      <c r="N910" s="27">
        <f>IF(ListForDummies!$G910="Other",1,0)</f>
        <v>0</v>
      </c>
      <c r="O910" s="27">
        <f>IF(ListForDummies!$V910=1,1,0)</f>
        <v>0</v>
      </c>
    </row>
    <row r="911" spans="1:15" x14ac:dyDescent="0.25">
      <c r="A911" s="27" t="str">
        <f>ListForDummies!A911</f>
        <v>PE-20200319-mon-1</v>
      </c>
      <c r="B911" s="27">
        <f>ListForDummies!B911</f>
        <v>11</v>
      </c>
      <c r="C911" s="27" t="e">
        <f>ListForDummies!C911</f>
        <v>#REF!</v>
      </c>
      <c r="D911" s="29">
        <f>ListForDummies!D911</f>
        <v>44175</v>
      </c>
      <c r="E911" s="27" t="str">
        <f>ListForDummies!F911</f>
        <v>PE</v>
      </c>
      <c r="F911" s="27">
        <f>IF(ListForDummies!$G911="Interest rate",1,0)</f>
        <v>1</v>
      </c>
      <c r="G911" s="27">
        <f>IF(ListForDummies!$G911="Reserve policy",1,0)</f>
        <v>0</v>
      </c>
      <c r="H911" s="27">
        <f>IF(ISERROR(ListForDummies!$H911),0,IF(ListForDummies!$H911=1,1,0))</f>
        <v>0</v>
      </c>
      <c r="I911" s="27">
        <f>IF(ISERROR(ListForDummies!$I911),0,IF(ListForDummies!$I911=1,1,0))</f>
        <v>0</v>
      </c>
      <c r="J911" s="27">
        <f>IF(ListForDummies!$G911="Lending operations",IF(AND(H911=0,I911=0),1,0),0)</f>
        <v>0</v>
      </c>
      <c r="K911" s="27">
        <f>IF(ListForDummies!$J911=1,1,0)</f>
        <v>0</v>
      </c>
      <c r="L911" s="27">
        <f>IF(ListForDummies!$K911=1,1,0)</f>
        <v>0</v>
      </c>
      <c r="M911" s="27">
        <f>IF(ListForDummies!$G911="Foreign exchange",1,0)</f>
        <v>0</v>
      </c>
      <c r="N911" s="27">
        <f>IF(ListForDummies!$G911="Other",1,0)</f>
        <v>0</v>
      </c>
      <c r="O911" s="27">
        <f>IF(ListForDummies!$V911=1,1,0)</f>
        <v>0</v>
      </c>
    </row>
    <row r="912" spans="1:15" x14ac:dyDescent="0.25">
      <c r="A912" s="27" t="str">
        <f>ListForDummies!A912</f>
        <v>PE-20200319-mon-1</v>
      </c>
      <c r="B912" s="27">
        <f>ListForDummies!B912</f>
        <v>12</v>
      </c>
      <c r="C912" s="27" t="e">
        <f>ListForDummies!C912</f>
        <v>#REF!</v>
      </c>
      <c r="D912" s="29">
        <f>ListForDummies!D912</f>
        <v>44210</v>
      </c>
      <c r="E912" s="27" t="str">
        <f>ListForDummies!F912</f>
        <v>PE</v>
      </c>
      <c r="F912" s="27">
        <f>IF(ListForDummies!$G912="Interest rate",1,0)</f>
        <v>1</v>
      </c>
      <c r="G912" s="27">
        <f>IF(ListForDummies!$G912="Reserve policy",1,0)</f>
        <v>0</v>
      </c>
      <c r="H912" s="27">
        <f>IF(ISERROR(ListForDummies!$H912),0,IF(ListForDummies!$H912=1,1,0))</f>
        <v>0</v>
      </c>
      <c r="I912" s="27">
        <f>IF(ISERROR(ListForDummies!$I912),0,IF(ListForDummies!$I912=1,1,0))</f>
        <v>0</v>
      </c>
      <c r="J912" s="27">
        <f>IF(ListForDummies!$G912="Lending operations",IF(AND(H912=0,I912=0),1,0),0)</f>
        <v>0</v>
      </c>
      <c r="K912" s="27">
        <f>IF(ListForDummies!$J912=1,1,0)</f>
        <v>0</v>
      </c>
      <c r="L912" s="27">
        <f>IF(ListForDummies!$K912=1,1,0)</f>
        <v>0</v>
      </c>
      <c r="M912" s="27">
        <f>IF(ListForDummies!$G912="Foreign exchange",1,0)</f>
        <v>0</v>
      </c>
      <c r="N912" s="27">
        <f>IF(ListForDummies!$G912="Other",1,0)</f>
        <v>0</v>
      </c>
      <c r="O912" s="27">
        <f>IF(ListForDummies!$V912=1,1,0)</f>
        <v>0</v>
      </c>
    </row>
    <row r="913" spans="1:15" x14ac:dyDescent="0.25">
      <c r="A913" s="27" t="str">
        <f>ListForDummies!A913</f>
        <v>PE-20200319-mon-1</v>
      </c>
      <c r="B913" s="27">
        <f>ListForDummies!B913</f>
        <v>13</v>
      </c>
      <c r="C913" s="27" t="e">
        <f>ListForDummies!C913</f>
        <v>#REF!</v>
      </c>
      <c r="D913" s="29">
        <f>ListForDummies!D913</f>
        <v>44238</v>
      </c>
      <c r="E913" s="27" t="str">
        <f>ListForDummies!F913</f>
        <v>PE</v>
      </c>
      <c r="F913" s="27">
        <f>IF(ListForDummies!$G913="Interest rate",1,0)</f>
        <v>1</v>
      </c>
      <c r="G913" s="27">
        <f>IF(ListForDummies!$G913="Reserve policy",1,0)</f>
        <v>0</v>
      </c>
      <c r="H913" s="27">
        <f>IF(ISERROR(ListForDummies!$H913),0,IF(ListForDummies!$H913=1,1,0))</f>
        <v>0</v>
      </c>
      <c r="I913" s="27">
        <f>IF(ISERROR(ListForDummies!$I913),0,IF(ListForDummies!$I913=1,1,0))</f>
        <v>0</v>
      </c>
      <c r="J913" s="27">
        <f>IF(ListForDummies!$G913="Lending operations",IF(AND(H913=0,I913=0),1,0),0)</f>
        <v>0</v>
      </c>
      <c r="K913" s="27">
        <f>IF(ListForDummies!$J913=1,1,0)</f>
        <v>0</v>
      </c>
      <c r="L913" s="27">
        <f>IF(ListForDummies!$K913=1,1,0)</f>
        <v>0</v>
      </c>
      <c r="M913" s="27">
        <f>IF(ListForDummies!$G913="Foreign exchange",1,0)</f>
        <v>0</v>
      </c>
      <c r="N913" s="27">
        <f>IF(ListForDummies!$G913="Other",1,0)</f>
        <v>0</v>
      </c>
      <c r="O913" s="27">
        <f>IF(ListForDummies!$V913=1,1,0)</f>
        <v>0</v>
      </c>
    </row>
    <row r="914" spans="1:15" x14ac:dyDescent="0.25">
      <c r="A914" s="27" t="str">
        <f>ListForDummies!A914</f>
        <v>PE-20200319-mon-1</v>
      </c>
      <c r="B914" s="27">
        <f>ListForDummies!B914</f>
        <v>14</v>
      </c>
      <c r="C914" s="27" t="e">
        <f>ListForDummies!C914</f>
        <v>#REF!</v>
      </c>
      <c r="D914" s="29">
        <f>ListForDummies!D914</f>
        <v>44266</v>
      </c>
      <c r="E914" s="27" t="str">
        <f>ListForDummies!F914</f>
        <v>PE</v>
      </c>
      <c r="F914" s="27">
        <f>IF(ListForDummies!$G914="Interest rate",1,0)</f>
        <v>1</v>
      </c>
      <c r="G914" s="27">
        <f>IF(ListForDummies!$G914="Reserve policy",1,0)</f>
        <v>0</v>
      </c>
      <c r="H914" s="27">
        <f>IF(ISERROR(ListForDummies!$H914),0,IF(ListForDummies!$H914=1,1,0))</f>
        <v>0</v>
      </c>
      <c r="I914" s="27">
        <f>IF(ISERROR(ListForDummies!$I914),0,IF(ListForDummies!$I914=1,1,0))</f>
        <v>0</v>
      </c>
      <c r="J914" s="27">
        <f>IF(ListForDummies!$G914="Lending operations",IF(AND(H914=0,I914=0),1,0),0)</f>
        <v>0</v>
      </c>
      <c r="K914" s="27">
        <f>IF(ListForDummies!$J914=1,1,0)</f>
        <v>0</v>
      </c>
      <c r="L914" s="27">
        <f>IF(ListForDummies!$K914=1,1,0)</f>
        <v>0</v>
      </c>
      <c r="M914" s="27">
        <f>IF(ListForDummies!$G914="Foreign exchange",1,0)</f>
        <v>0</v>
      </c>
      <c r="N914" s="27">
        <f>IF(ListForDummies!$G914="Other",1,0)</f>
        <v>0</v>
      </c>
      <c r="O914" s="27">
        <f>IF(ListForDummies!$V914=1,1,0)</f>
        <v>0</v>
      </c>
    </row>
    <row r="915" spans="1:15" x14ac:dyDescent="0.25">
      <c r="A915" s="27" t="str">
        <f>ListForDummies!A915</f>
        <v>PE-20200319-mon-1</v>
      </c>
      <c r="B915" s="27">
        <f>ListForDummies!B915</f>
        <v>15</v>
      </c>
      <c r="C915" s="27" t="e">
        <f>ListForDummies!C915</f>
        <v>#REF!</v>
      </c>
      <c r="D915" s="29">
        <f>ListForDummies!D915</f>
        <v>44294</v>
      </c>
      <c r="E915" s="27" t="str">
        <f>ListForDummies!F915</f>
        <v>PE</v>
      </c>
      <c r="F915" s="27">
        <f>IF(ListForDummies!$G915="Interest rate",1,0)</f>
        <v>1</v>
      </c>
      <c r="G915" s="27">
        <f>IF(ListForDummies!$G915="Reserve policy",1,0)</f>
        <v>0</v>
      </c>
      <c r="H915" s="27">
        <f>IF(ISERROR(ListForDummies!$H915),0,IF(ListForDummies!$H915=1,1,0))</f>
        <v>0</v>
      </c>
      <c r="I915" s="27">
        <f>IF(ISERROR(ListForDummies!$I915),0,IF(ListForDummies!$I915=1,1,0))</f>
        <v>0</v>
      </c>
      <c r="J915" s="27">
        <f>IF(ListForDummies!$G915="Lending operations",IF(AND(H915=0,I915=0),1,0),0)</f>
        <v>0</v>
      </c>
      <c r="K915" s="27">
        <f>IF(ListForDummies!$J915=1,1,0)</f>
        <v>0</v>
      </c>
      <c r="L915" s="27">
        <f>IF(ListForDummies!$K915=1,1,0)</f>
        <v>0</v>
      </c>
      <c r="M915" s="27">
        <f>IF(ListForDummies!$G915="Foreign exchange",1,0)</f>
        <v>0</v>
      </c>
      <c r="N915" s="27">
        <f>IF(ListForDummies!$G915="Other",1,0)</f>
        <v>0</v>
      </c>
      <c r="O915" s="27">
        <f>IF(ListForDummies!$V915=1,1,0)</f>
        <v>0</v>
      </c>
    </row>
    <row r="916" spans="1:15" x14ac:dyDescent="0.25">
      <c r="A916" s="27" t="str">
        <f>ListForDummies!A916</f>
        <v>PE-20200319-mon-1</v>
      </c>
      <c r="B916" s="27">
        <f>ListForDummies!B916</f>
        <v>16</v>
      </c>
      <c r="C916" s="27" t="e">
        <f>ListForDummies!C916</f>
        <v>#REF!</v>
      </c>
      <c r="D916" s="29">
        <f>ListForDummies!D916</f>
        <v>44329</v>
      </c>
      <c r="E916" s="27" t="str">
        <f>ListForDummies!F916</f>
        <v>PE</v>
      </c>
      <c r="F916" s="27">
        <f>IF(ListForDummies!$G916="Interest rate",1,0)</f>
        <v>1</v>
      </c>
      <c r="G916" s="27">
        <f>IF(ListForDummies!$G916="Reserve policy",1,0)</f>
        <v>0</v>
      </c>
      <c r="H916" s="27">
        <f>IF(ISERROR(ListForDummies!$H916),0,IF(ListForDummies!$H916=1,1,0))</f>
        <v>0</v>
      </c>
      <c r="I916" s="27">
        <f>IF(ISERROR(ListForDummies!$I916),0,IF(ListForDummies!$I916=1,1,0))</f>
        <v>0</v>
      </c>
      <c r="J916" s="27">
        <f>IF(ListForDummies!$G916="Lending operations",IF(AND(H916=0,I916=0),1,0),0)</f>
        <v>0</v>
      </c>
      <c r="K916" s="27">
        <f>IF(ListForDummies!$J916=1,1,0)</f>
        <v>0</v>
      </c>
      <c r="L916" s="27">
        <f>IF(ListForDummies!$K916=1,1,0)</f>
        <v>0</v>
      </c>
      <c r="M916" s="27">
        <f>IF(ListForDummies!$G916="Foreign exchange",1,0)</f>
        <v>0</v>
      </c>
      <c r="N916" s="27">
        <f>IF(ListForDummies!$G916="Other",1,0)</f>
        <v>0</v>
      </c>
      <c r="O916" s="27">
        <f>IF(ListForDummies!$V916=1,1,0)</f>
        <v>0</v>
      </c>
    </row>
    <row r="917" spans="1:15" x14ac:dyDescent="0.25">
      <c r="A917" s="27" t="str">
        <f>ListForDummies!A917</f>
        <v>PE-20200319-mon-1</v>
      </c>
      <c r="B917" s="27">
        <f>ListForDummies!B917</f>
        <v>17</v>
      </c>
      <c r="C917" s="27" t="e">
        <f>ListForDummies!C917</f>
        <v>#REF!</v>
      </c>
      <c r="D917" s="29">
        <f>ListForDummies!D917</f>
        <v>44357</v>
      </c>
      <c r="E917" s="27" t="str">
        <f>ListForDummies!F917</f>
        <v>PE</v>
      </c>
      <c r="F917" s="27">
        <f>IF(ListForDummies!$G917="Interest rate",1,0)</f>
        <v>1</v>
      </c>
      <c r="G917" s="27">
        <f>IF(ListForDummies!$G917="Reserve policy",1,0)</f>
        <v>0</v>
      </c>
      <c r="H917" s="27">
        <f>IF(ISERROR(ListForDummies!$H917),0,IF(ListForDummies!$H917=1,1,0))</f>
        <v>0</v>
      </c>
      <c r="I917" s="27">
        <f>IF(ISERROR(ListForDummies!$I917),0,IF(ListForDummies!$I917=1,1,0))</f>
        <v>0</v>
      </c>
      <c r="J917" s="27">
        <f>IF(ListForDummies!$G917="Lending operations",IF(AND(H917=0,I917=0),1,0),0)</f>
        <v>0</v>
      </c>
      <c r="K917" s="27">
        <f>IF(ListForDummies!$J917=1,1,0)</f>
        <v>0</v>
      </c>
      <c r="L917" s="27">
        <f>IF(ListForDummies!$K917=1,1,0)</f>
        <v>0</v>
      </c>
      <c r="M917" s="27">
        <f>IF(ListForDummies!$G917="Foreign exchange",1,0)</f>
        <v>0</v>
      </c>
      <c r="N917" s="27">
        <f>IF(ListForDummies!$G917="Other",1,0)</f>
        <v>0</v>
      </c>
      <c r="O917" s="27">
        <f>IF(ListForDummies!$V917=1,1,0)</f>
        <v>0</v>
      </c>
    </row>
    <row r="918" spans="1:15" x14ac:dyDescent="0.25">
      <c r="A918" s="27" t="str">
        <f>ListForDummies!A918</f>
        <v>PE-20200319-mon-1</v>
      </c>
      <c r="B918" s="27">
        <f>ListForDummies!B918</f>
        <v>18</v>
      </c>
      <c r="C918" s="27" t="e">
        <f>ListForDummies!C918</f>
        <v>#REF!</v>
      </c>
      <c r="D918" s="29">
        <f>ListForDummies!D918</f>
        <v>44385</v>
      </c>
      <c r="E918" s="27" t="str">
        <f>ListForDummies!F918</f>
        <v>PE</v>
      </c>
      <c r="F918" s="27">
        <f>IF(ListForDummies!$G918="Interest rate",1,0)</f>
        <v>1</v>
      </c>
      <c r="G918" s="27">
        <f>IF(ListForDummies!$G918="Reserve policy",1,0)</f>
        <v>0</v>
      </c>
      <c r="H918" s="27">
        <f>IF(ISERROR(ListForDummies!$H918),0,IF(ListForDummies!$H918=1,1,0))</f>
        <v>0</v>
      </c>
      <c r="I918" s="27">
        <f>IF(ISERROR(ListForDummies!$I918),0,IF(ListForDummies!$I918=1,1,0))</f>
        <v>0</v>
      </c>
      <c r="J918" s="27">
        <f>IF(ListForDummies!$G918="Lending operations",IF(AND(H918=0,I918=0),1,0),0)</f>
        <v>0</v>
      </c>
      <c r="K918" s="27">
        <f>IF(ListForDummies!$J918=1,1,0)</f>
        <v>0</v>
      </c>
      <c r="L918" s="27">
        <f>IF(ListForDummies!$K918=1,1,0)</f>
        <v>0</v>
      </c>
      <c r="M918" s="27">
        <f>IF(ListForDummies!$G918="Foreign exchange",1,0)</f>
        <v>0</v>
      </c>
      <c r="N918" s="27">
        <f>IF(ListForDummies!$G918="Other",1,0)</f>
        <v>0</v>
      </c>
      <c r="O918" s="27">
        <f>IF(ListForDummies!$V918=1,1,0)</f>
        <v>0</v>
      </c>
    </row>
    <row r="919" spans="1:15" x14ac:dyDescent="0.25">
      <c r="A919" s="27" t="str">
        <f>ListForDummies!A919</f>
        <v>PE-20200319-mon-1</v>
      </c>
      <c r="B919" s="27">
        <f>ListForDummies!B919</f>
        <v>19</v>
      </c>
      <c r="C919" s="27" t="e">
        <f>ListForDummies!C919</f>
        <v>#REF!</v>
      </c>
      <c r="D919" s="29">
        <f>ListForDummies!D919</f>
        <v>44420</v>
      </c>
      <c r="E919" s="27" t="str">
        <f>ListForDummies!F919</f>
        <v>PE</v>
      </c>
      <c r="F919" s="27">
        <f>IF(ListForDummies!$G919="Interest rate",1,0)</f>
        <v>1</v>
      </c>
      <c r="G919" s="27">
        <f>IF(ListForDummies!$G919="Reserve policy",1,0)</f>
        <v>0</v>
      </c>
      <c r="H919" s="27">
        <f>IF(ISERROR(ListForDummies!$H919),0,IF(ListForDummies!$H919=1,1,0))</f>
        <v>0</v>
      </c>
      <c r="I919" s="27">
        <f>IF(ISERROR(ListForDummies!$I919),0,IF(ListForDummies!$I919=1,1,0))</f>
        <v>0</v>
      </c>
      <c r="J919" s="27">
        <f>IF(ListForDummies!$G919="Lending operations",IF(AND(H919=0,I919=0),1,0),0)</f>
        <v>0</v>
      </c>
      <c r="K919" s="27">
        <f>IF(ListForDummies!$J919=1,1,0)</f>
        <v>0</v>
      </c>
      <c r="L919" s="27">
        <f>IF(ListForDummies!$K919=1,1,0)</f>
        <v>0</v>
      </c>
      <c r="M919" s="27">
        <f>IF(ListForDummies!$G919="Foreign exchange",1,0)</f>
        <v>0</v>
      </c>
      <c r="N919" s="27">
        <f>IF(ListForDummies!$G919="Other",1,0)</f>
        <v>0</v>
      </c>
      <c r="O919" s="27">
        <f>IF(ListForDummies!$V919=1,1,0)</f>
        <v>1</v>
      </c>
    </row>
    <row r="920" spans="1:15" x14ac:dyDescent="0.25">
      <c r="A920" s="27" t="str">
        <f>ListForDummies!A920</f>
        <v>PE-20200319-mon-1</v>
      </c>
      <c r="B920" s="27">
        <f>ListForDummies!B920</f>
        <v>20</v>
      </c>
      <c r="C920" s="27" t="e">
        <f>ListForDummies!C920</f>
        <v>#REF!</v>
      </c>
      <c r="D920" s="29">
        <f>ListForDummies!D920</f>
        <v>44448</v>
      </c>
      <c r="E920" s="27" t="str">
        <f>ListForDummies!F920</f>
        <v>PE</v>
      </c>
      <c r="F920" s="27">
        <f>IF(ListForDummies!$G920="Interest rate",1,0)</f>
        <v>1</v>
      </c>
      <c r="G920" s="27">
        <f>IF(ListForDummies!$G920="Reserve policy",1,0)</f>
        <v>0</v>
      </c>
      <c r="H920" s="27">
        <f>IF(ISERROR(ListForDummies!$H920),0,IF(ListForDummies!$H920=1,1,0))</f>
        <v>0</v>
      </c>
      <c r="I920" s="27">
        <f>IF(ISERROR(ListForDummies!$I920),0,IF(ListForDummies!$I920=1,1,0))</f>
        <v>0</v>
      </c>
      <c r="J920" s="27">
        <f>IF(ListForDummies!$G920="Lending operations",IF(AND(H920=0,I920=0),1,0),0)</f>
        <v>0</v>
      </c>
      <c r="K920" s="27">
        <f>IF(ListForDummies!$J920=1,1,0)</f>
        <v>0</v>
      </c>
      <c r="L920" s="27">
        <f>IF(ListForDummies!$K920=1,1,0)</f>
        <v>0</v>
      </c>
      <c r="M920" s="27">
        <f>IF(ListForDummies!$G920="Foreign exchange",1,0)</f>
        <v>0</v>
      </c>
      <c r="N920" s="27">
        <f>IF(ListForDummies!$G920="Other",1,0)</f>
        <v>0</v>
      </c>
      <c r="O920" s="27">
        <f>IF(ListForDummies!$V920=1,1,0)</f>
        <v>1</v>
      </c>
    </row>
    <row r="921" spans="1:15" x14ac:dyDescent="0.25">
      <c r="A921" s="27" t="str">
        <f>ListForDummies!A921</f>
        <v>PE-20200319-mon-1</v>
      </c>
      <c r="B921" s="27">
        <f>ListForDummies!B921</f>
        <v>21</v>
      </c>
      <c r="C921" s="27" t="e">
        <f>ListForDummies!C921</f>
        <v>#REF!</v>
      </c>
      <c r="D921" s="29">
        <f>ListForDummies!D921</f>
        <v>44476</v>
      </c>
      <c r="E921" s="27" t="str">
        <f>ListForDummies!F921</f>
        <v>PE</v>
      </c>
      <c r="F921" s="27">
        <f>IF(ListForDummies!$G921="Interest rate",1,0)</f>
        <v>1</v>
      </c>
      <c r="G921" s="27">
        <f>IF(ListForDummies!$G921="Reserve policy",1,0)</f>
        <v>0</v>
      </c>
      <c r="H921" s="27">
        <f>IF(ISERROR(ListForDummies!$H921),0,IF(ListForDummies!$H921=1,1,0))</f>
        <v>0</v>
      </c>
      <c r="I921" s="27">
        <f>IF(ISERROR(ListForDummies!$I921),0,IF(ListForDummies!$I921=1,1,0))</f>
        <v>0</v>
      </c>
      <c r="J921" s="27">
        <f>IF(ListForDummies!$G921="Lending operations",IF(AND(H921=0,I921=0),1,0),0)</f>
        <v>0</v>
      </c>
      <c r="K921" s="27">
        <f>IF(ListForDummies!$J921=1,1,0)</f>
        <v>0</v>
      </c>
      <c r="L921" s="27">
        <f>IF(ListForDummies!$K921=1,1,0)</f>
        <v>0</v>
      </c>
      <c r="M921" s="27">
        <f>IF(ListForDummies!$G921="Foreign exchange",1,0)</f>
        <v>0</v>
      </c>
      <c r="N921" s="27">
        <f>IF(ListForDummies!$G921="Other",1,0)</f>
        <v>0</v>
      </c>
      <c r="O921" s="27">
        <f>IF(ListForDummies!$V921=1,1,0)</f>
        <v>1</v>
      </c>
    </row>
    <row r="922" spans="1:15" x14ac:dyDescent="0.25">
      <c r="A922" s="27" t="str">
        <f>ListForDummies!A922</f>
        <v>PE-20200319-mon-1</v>
      </c>
      <c r="B922" s="27">
        <f>ListForDummies!B922</f>
        <v>22</v>
      </c>
      <c r="C922" s="27" t="e">
        <f>ListForDummies!C922</f>
        <v>#REF!</v>
      </c>
      <c r="D922" s="29">
        <f>ListForDummies!D922</f>
        <v>44511</v>
      </c>
      <c r="E922" s="27" t="str">
        <f>ListForDummies!F922</f>
        <v>PE</v>
      </c>
      <c r="F922" s="27">
        <f>IF(ListForDummies!$G922="Interest rate",1,0)</f>
        <v>1</v>
      </c>
      <c r="G922" s="27">
        <f>IF(ListForDummies!$G922="Reserve policy",1,0)</f>
        <v>0</v>
      </c>
      <c r="H922" s="27">
        <f>IF(ISERROR(ListForDummies!$H922),0,IF(ListForDummies!$H922=1,1,0))</f>
        <v>0</v>
      </c>
      <c r="I922" s="27">
        <f>IF(ISERROR(ListForDummies!$I922),0,IF(ListForDummies!$I922=1,1,0))</f>
        <v>0</v>
      </c>
      <c r="J922" s="27">
        <f>IF(ListForDummies!$G922="Lending operations",IF(AND(H922=0,I922=0),1,0),0)</f>
        <v>0</v>
      </c>
      <c r="K922" s="27">
        <f>IF(ListForDummies!$J922=1,1,0)</f>
        <v>0</v>
      </c>
      <c r="L922" s="27">
        <f>IF(ListForDummies!$K922=1,1,0)</f>
        <v>0</v>
      </c>
      <c r="M922" s="27">
        <f>IF(ListForDummies!$G922="Foreign exchange",1,0)</f>
        <v>0</v>
      </c>
      <c r="N922" s="27">
        <f>IF(ListForDummies!$G922="Other",1,0)</f>
        <v>0</v>
      </c>
      <c r="O922" s="27">
        <f>IF(ListForDummies!$V922=1,1,0)</f>
        <v>1</v>
      </c>
    </row>
    <row r="923" spans="1:15" x14ac:dyDescent="0.25">
      <c r="A923" s="27" t="str">
        <f>ListForDummies!A923</f>
        <v>PE-20200319-mon-1</v>
      </c>
      <c r="B923" s="27">
        <f>ListForDummies!B923</f>
        <v>23</v>
      </c>
      <c r="C923" s="27" t="e">
        <f>ListForDummies!C923</f>
        <v>#REF!</v>
      </c>
      <c r="D923" s="29">
        <f>ListForDummies!D923</f>
        <v>44539</v>
      </c>
      <c r="E923" s="27" t="str">
        <f>ListForDummies!F923</f>
        <v>PE</v>
      </c>
      <c r="F923" s="27">
        <f>IF(ListForDummies!$G923="Interest rate",1,0)</f>
        <v>1</v>
      </c>
      <c r="G923" s="27">
        <f>IF(ListForDummies!$G923="Reserve policy",1,0)</f>
        <v>0</v>
      </c>
      <c r="H923" s="27">
        <f>IF(ISERROR(ListForDummies!$H923),0,IF(ListForDummies!$H923=1,1,0))</f>
        <v>0</v>
      </c>
      <c r="I923" s="27">
        <f>IF(ISERROR(ListForDummies!$I923),0,IF(ListForDummies!$I923=1,1,0))</f>
        <v>0</v>
      </c>
      <c r="J923" s="27">
        <f>IF(ListForDummies!$G923="Lending operations",IF(AND(H923=0,I923=0),1,0),0)</f>
        <v>0</v>
      </c>
      <c r="K923" s="27">
        <f>IF(ListForDummies!$J923=1,1,0)</f>
        <v>0</v>
      </c>
      <c r="L923" s="27">
        <f>IF(ListForDummies!$K923=1,1,0)</f>
        <v>0</v>
      </c>
      <c r="M923" s="27">
        <f>IF(ListForDummies!$G923="Foreign exchange",1,0)</f>
        <v>0</v>
      </c>
      <c r="N923" s="27">
        <f>IF(ListForDummies!$G923="Other",1,0)</f>
        <v>0</v>
      </c>
      <c r="O923" s="27">
        <f>IF(ListForDummies!$V923=1,1,0)</f>
        <v>1</v>
      </c>
    </row>
    <row r="924" spans="1:15" x14ac:dyDescent="0.25">
      <c r="A924" s="27" t="str">
        <f>ListForDummies!A924</f>
        <v>PE-20200319-mon-1</v>
      </c>
      <c r="B924" s="27">
        <f>ListForDummies!B924</f>
        <v>24</v>
      </c>
      <c r="C924" s="27" t="e">
        <f>ListForDummies!C924</f>
        <v>#REF!</v>
      </c>
      <c r="D924" s="29">
        <f>ListForDummies!D924</f>
        <v>44567</v>
      </c>
      <c r="E924" s="27" t="str">
        <f>ListForDummies!F924</f>
        <v>PE</v>
      </c>
      <c r="F924" s="27">
        <f>IF(ListForDummies!$G924="Interest rate",1,0)</f>
        <v>1</v>
      </c>
      <c r="G924" s="27">
        <f>IF(ListForDummies!$G924="Reserve policy",1,0)</f>
        <v>0</v>
      </c>
      <c r="H924" s="27">
        <f>IF(ISERROR(ListForDummies!$H924),0,IF(ListForDummies!$H924=1,1,0))</f>
        <v>0</v>
      </c>
      <c r="I924" s="27">
        <f>IF(ISERROR(ListForDummies!$I924),0,IF(ListForDummies!$I924=1,1,0))</f>
        <v>0</v>
      </c>
      <c r="J924" s="27">
        <f>IF(ListForDummies!$G924="Lending operations",IF(AND(H924=0,I924=0),1,0),0)</f>
        <v>0</v>
      </c>
      <c r="K924" s="27">
        <f>IF(ListForDummies!$J924=1,1,0)</f>
        <v>0</v>
      </c>
      <c r="L924" s="27">
        <f>IF(ListForDummies!$K924=1,1,0)</f>
        <v>0</v>
      </c>
      <c r="M924" s="27">
        <f>IF(ListForDummies!$G924="Foreign exchange",1,0)</f>
        <v>0</v>
      </c>
      <c r="N924" s="27">
        <f>IF(ListForDummies!$G924="Other",1,0)</f>
        <v>0</v>
      </c>
      <c r="O924" s="27">
        <f>IF(ListForDummies!$V924=1,1,0)</f>
        <v>1</v>
      </c>
    </row>
    <row r="925" spans="1:15" x14ac:dyDescent="0.25">
      <c r="A925" s="27" t="str">
        <f>ListForDummies!A925</f>
        <v>PH-20200206-mon-1</v>
      </c>
      <c r="B925" s="27">
        <f>ListForDummies!B925</f>
        <v>1</v>
      </c>
      <c r="C925" s="27" t="e">
        <f>ListForDummies!C925</f>
        <v>#REF!</v>
      </c>
      <c r="D925" s="29">
        <f>ListForDummies!D925</f>
        <v>43867</v>
      </c>
      <c r="E925" s="27" t="str">
        <f>ListForDummies!F925</f>
        <v>PH</v>
      </c>
      <c r="F925" s="27">
        <f>IF(ListForDummies!$G925="Interest rate",1,0)</f>
        <v>1</v>
      </c>
      <c r="G925" s="27">
        <f>IF(ListForDummies!$G925="Reserve policy",1,0)</f>
        <v>0</v>
      </c>
      <c r="H925" s="27">
        <f>IF(ISERROR(ListForDummies!$H925),0,IF(ListForDummies!$H925=1,1,0))</f>
        <v>0</v>
      </c>
      <c r="I925" s="27">
        <f>IF(ISERROR(ListForDummies!$I925),0,IF(ListForDummies!$I925=1,1,0))</f>
        <v>0</v>
      </c>
      <c r="J925" s="27">
        <f>IF(ListForDummies!$G925="Lending operations",IF(AND(H925=0,I925=0),1,0),0)</f>
        <v>0</v>
      </c>
      <c r="K925" s="27">
        <f>IF(ListForDummies!$J925=1,1,0)</f>
        <v>0</v>
      </c>
      <c r="L925" s="27">
        <f>IF(ListForDummies!$K925=1,1,0)</f>
        <v>0</v>
      </c>
      <c r="M925" s="27">
        <f>IF(ListForDummies!$G925="Foreign exchange",1,0)</f>
        <v>0</v>
      </c>
      <c r="N925" s="27">
        <f>IF(ListForDummies!$G925="Other",1,0)</f>
        <v>0</v>
      </c>
      <c r="O925" s="27">
        <f>IF(ListForDummies!$V925=1,1,0)</f>
        <v>0</v>
      </c>
    </row>
    <row r="926" spans="1:15" x14ac:dyDescent="0.25">
      <c r="A926" s="27" t="str">
        <f>ListForDummies!A926</f>
        <v>PH-20200316-mon-1</v>
      </c>
      <c r="B926" s="27">
        <f>ListForDummies!B926</f>
        <v>1</v>
      </c>
      <c r="C926" s="27" t="e">
        <f>ListForDummies!C926</f>
        <v>#REF!</v>
      </c>
      <c r="D926" s="29">
        <f>ListForDummies!D926</f>
        <v>43906</v>
      </c>
      <c r="E926" s="27" t="str">
        <f>ListForDummies!F926</f>
        <v>PH</v>
      </c>
      <c r="F926" s="27">
        <f>IF(ListForDummies!$G926="Interest rate",1,0)</f>
        <v>0</v>
      </c>
      <c r="G926" s="27">
        <f>IF(ListForDummies!$G926="Reserve policy",1,0)</f>
        <v>0</v>
      </c>
      <c r="H926" s="27">
        <f>IF(ISERROR(ListForDummies!$H926),0,IF(ListForDummies!$H926=1,1,0))</f>
        <v>1</v>
      </c>
      <c r="I926" s="27">
        <f>IF(ISERROR(ListForDummies!$I926),0,IF(ListForDummies!$I926=1,1,0))</f>
        <v>0</v>
      </c>
      <c r="J926" s="27">
        <f>IF(ListForDummies!$G926="Lending operations",IF(AND(H926=0,I926=0),1,0),0)</f>
        <v>0</v>
      </c>
      <c r="K926" s="27">
        <f>IF(ListForDummies!$J926=1,1,0)</f>
        <v>0</v>
      </c>
      <c r="L926" s="27">
        <f>IF(ListForDummies!$K926=1,1,0)</f>
        <v>0</v>
      </c>
      <c r="M926" s="27">
        <f>IF(ListForDummies!$G926="Foreign exchange",1,0)</f>
        <v>0</v>
      </c>
      <c r="N926" s="27">
        <f>IF(ListForDummies!$G926="Other",1,0)</f>
        <v>0</v>
      </c>
      <c r="O926" s="27">
        <f>IF(ListForDummies!$V926=1,1,0)</f>
        <v>0</v>
      </c>
    </row>
    <row r="927" spans="1:15" x14ac:dyDescent="0.25">
      <c r="A927" s="27" t="str">
        <f>ListForDummies!A927</f>
        <v>PH-20200316-mon-1</v>
      </c>
      <c r="B927" s="27">
        <f>ListForDummies!B927</f>
        <v>2</v>
      </c>
      <c r="C927" s="27" t="e">
        <f>ListForDummies!C927</f>
        <v>#REF!</v>
      </c>
      <c r="D927" s="29">
        <f>ListForDummies!D927</f>
        <v>43909</v>
      </c>
      <c r="E927" s="27" t="str">
        <f>ListForDummies!F927</f>
        <v>PH</v>
      </c>
      <c r="F927" s="27">
        <f>IF(ListForDummies!$G927="Interest rate",1,0)</f>
        <v>0</v>
      </c>
      <c r="G927" s="27">
        <f>IF(ListForDummies!$G927="Reserve policy",1,0)</f>
        <v>0</v>
      </c>
      <c r="H927" s="27">
        <f>IF(ISERROR(ListForDummies!$H927),0,IF(ListForDummies!$H927=1,1,0))</f>
        <v>1</v>
      </c>
      <c r="I927" s="27">
        <f>IF(ISERROR(ListForDummies!$I927),0,IF(ListForDummies!$I927=1,1,0))</f>
        <v>0</v>
      </c>
      <c r="J927" s="27">
        <f>IF(ListForDummies!$G927="Lending operations",IF(AND(H927=0,I927=0),1,0),0)</f>
        <v>0</v>
      </c>
      <c r="K927" s="27">
        <f>IF(ListForDummies!$J927=1,1,0)</f>
        <v>0</v>
      </c>
      <c r="L927" s="27">
        <f>IF(ListForDummies!$K927=1,1,0)</f>
        <v>0</v>
      </c>
      <c r="M927" s="27">
        <f>IF(ListForDummies!$G927="Foreign exchange",1,0)</f>
        <v>0</v>
      </c>
      <c r="N927" s="27">
        <f>IF(ListForDummies!$G927="Other",1,0)</f>
        <v>0</v>
      </c>
      <c r="O927" s="27">
        <f>IF(ListForDummies!$V927=1,1,0)</f>
        <v>0</v>
      </c>
    </row>
    <row r="928" spans="1:15" x14ac:dyDescent="0.25">
      <c r="A928" s="27" t="str">
        <f>ListForDummies!A928</f>
        <v>PH-20200206-mon-1</v>
      </c>
      <c r="B928" s="27">
        <f>ListForDummies!B928</f>
        <v>2</v>
      </c>
      <c r="C928" s="27" t="e">
        <f>ListForDummies!C928</f>
        <v>#REF!</v>
      </c>
      <c r="D928" s="29">
        <f>ListForDummies!D928</f>
        <v>43909</v>
      </c>
      <c r="E928" s="27" t="str">
        <f>ListForDummies!F928</f>
        <v>PH</v>
      </c>
      <c r="F928" s="27">
        <f>IF(ListForDummies!$G928="Interest rate",1,0)</f>
        <v>1</v>
      </c>
      <c r="G928" s="27">
        <f>IF(ListForDummies!$G928="Reserve policy",1,0)</f>
        <v>0</v>
      </c>
      <c r="H928" s="27">
        <f>IF(ISERROR(ListForDummies!$H928),0,IF(ListForDummies!$H928=1,1,0))</f>
        <v>0</v>
      </c>
      <c r="I928" s="27">
        <f>IF(ISERROR(ListForDummies!$I928),0,IF(ListForDummies!$I928=1,1,0))</f>
        <v>0</v>
      </c>
      <c r="J928" s="27">
        <f>IF(ListForDummies!$G928="Lending operations",IF(AND(H928=0,I928=0),1,0),0)</f>
        <v>0</v>
      </c>
      <c r="K928" s="27">
        <f>IF(ListForDummies!$J928=1,1,0)</f>
        <v>0</v>
      </c>
      <c r="L928" s="27">
        <f>IF(ListForDummies!$K928=1,1,0)</f>
        <v>0</v>
      </c>
      <c r="M928" s="27">
        <f>IF(ListForDummies!$G928="Foreign exchange",1,0)</f>
        <v>0</v>
      </c>
      <c r="N928" s="27">
        <f>IF(ListForDummies!$G928="Other",1,0)</f>
        <v>0</v>
      </c>
      <c r="O928" s="27">
        <f>IF(ListForDummies!$V928=1,1,0)</f>
        <v>0</v>
      </c>
    </row>
    <row r="929" spans="1:15" x14ac:dyDescent="0.25">
      <c r="A929" s="27" t="e">
        <f>ListForDummies!A929</f>
        <v>#REF!</v>
      </c>
      <c r="B929" s="27" t="e">
        <f>ListForDummies!B929</f>
        <v>#REF!</v>
      </c>
      <c r="C929" s="27" t="e">
        <f>ListForDummies!C929</f>
        <v>#REF!</v>
      </c>
      <c r="D929" s="29" t="e">
        <f>ListForDummies!D929</f>
        <v>#REF!</v>
      </c>
      <c r="E929" s="27" t="e">
        <f>ListForDummies!F929</f>
        <v>#REF!</v>
      </c>
      <c r="F929" s="27" t="e">
        <f>IF(ListForDummies!$G929="Interest rate",1,0)</f>
        <v>#REF!</v>
      </c>
      <c r="G929" s="27" t="e">
        <f>IF(ListForDummies!$G929="Reserve policy",1,0)</f>
        <v>#REF!</v>
      </c>
      <c r="H929" s="27">
        <f>IF(ISERROR(ListForDummies!$H929),0,IF(ListForDummies!$H929=1,1,0))</f>
        <v>0</v>
      </c>
      <c r="I929" s="27">
        <f>IF(ISERROR(ListForDummies!$I929),0,IF(ListForDummies!$I929=1,1,0))</f>
        <v>0</v>
      </c>
      <c r="J929" s="27" t="e">
        <f>IF(ListForDummies!$G929="Lending operations",IF(AND(H929=0,I929=0),1,0),0)</f>
        <v>#REF!</v>
      </c>
      <c r="K929" s="27">
        <f>IF(ListForDummies!$J929=1,1,0)</f>
        <v>0</v>
      </c>
      <c r="L929" s="27">
        <f>IF(ListForDummies!$K929=1,1,0)</f>
        <v>0</v>
      </c>
      <c r="M929" s="27" t="e">
        <f>IF(ListForDummies!$G929="Foreign exchange",1,0)</f>
        <v>#REF!</v>
      </c>
      <c r="N929" s="27" t="e">
        <f>IF(ListForDummies!$G929="Other",1,0)</f>
        <v>#REF!</v>
      </c>
      <c r="O929" s="27" t="e">
        <f>IF(ListForDummies!$V929=1,1,0)</f>
        <v>#REF!</v>
      </c>
    </row>
    <row r="930" spans="1:15" x14ac:dyDescent="0.25">
      <c r="A930" s="27" t="str">
        <f>ListForDummies!A930</f>
        <v>PH-20200319-mon-2</v>
      </c>
      <c r="B930" s="27">
        <f>ListForDummies!B930</f>
        <v>1</v>
      </c>
      <c r="C930" s="27" t="e">
        <f>ListForDummies!C930</f>
        <v>#REF!</v>
      </c>
      <c r="D930" s="29">
        <f>ListForDummies!D930</f>
        <v>43909</v>
      </c>
      <c r="E930" s="27" t="str">
        <f>ListForDummies!F930</f>
        <v>PH</v>
      </c>
      <c r="F930" s="27">
        <f>IF(ListForDummies!$G930="Interest rate",1,0)</f>
        <v>0</v>
      </c>
      <c r="G930" s="27">
        <f>IF(ListForDummies!$G930="Reserve policy",1,0)</f>
        <v>1</v>
      </c>
      <c r="H930" s="27">
        <f>IF(ISERROR(ListForDummies!$H930),0,IF(ListForDummies!$H930=1,1,0))</f>
        <v>0</v>
      </c>
      <c r="I930" s="27">
        <f>IF(ISERROR(ListForDummies!$I930),0,IF(ListForDummies!$I930=1,1,0))</f>
        <v>0</v>
      </c>
      <c r="J930" s="27">
        <f>IF(ListForDummies!$G930="Lending operations",IF(AND(H930=0,I930=0),1,0),0)</f>
        <v>0</v>
      </c>
      <c r="K930" s="27">
        <f>IF(ListForDummies!$J930=1,1,0)</f>
        <v>0</v>
      </c>
      <c r="L930" s="27">
        <f>IF(ListForDummies!$K930=1,1,0)</f>
        <v>0</v>
      </c>
      <c r="M930" s="27">
        <f>IF(ListForDummies!$G930="Foreign exchange",1,0)</f>
        <v>0</v>
      </c>
      <c r="N930" s="27">
        <f>IF(ListForDummies!$G930="Other",1,0)</f>
        <v>0</v>
      </c>
      <c r="O930" s="27">
        <f>IF(ListForDummies!$V930=1,1,0)</f>
        <v>0</v>
      </c>
    </row>
    <row r="931" spans="1:15" x14ac:dyDescent="0.25">
      <c r="A931" s="27" t="str">
        <f>ListForDummies!A931</f>
        <v>PH-20200323-mon-1</v>
      </c>
      <c r="B931" s="27">
        <f>ListForDummies!B931</f>
        <v>1</v>
      </c>
      <c r="C931" s="27" t="e">
        <f>ListForDummies!C931</f>
        <v>#REF!</v>
      </c>
      <c r="D931" s="29">
        <f>ListForDummies!D931</f>
        <v>43913</v>
      </c>
      <c r="E931" s="27" t="str">
        <f>ListForDummies!F931</f>
        <v>PH</v>
      </c>
      <c r="F931" s="27">
        <f>IF(ListForDummies!$G931="Interest rate",1,0)</f>
        <v>0</v>
      </c>
      <c r="G931" s="27">
        <f>IF(ListForDummies!$G931="Reserve policy",1,0)</f>
        <v>0</v>
      </c>
      <c r="H931" s="27">
        <f>IF(ISERROR(ListForDummies!$H931),0,IF(ListForDummies!$H931=1,1,0))</f>
        <v>0</v>
      </c>
      <c r="I931" s="27">
        <f>IF(ISERROR(ListForDummies!$I931),0,IF(ListForDummies!$I931=1,1,0))</f>
        <v>1</v>
      </c>
      <c r="J931" s="27">
        <f>IF(ListForDummies!$G931="Lending operations",IF(AND(H931=0,I931=0),1,0),0)</f>
        <v>0</v>
      </c>
      <c r="K931" s="27">
        <f>IF(ListForDummies!$J931=1,1,0)</f>
        <v>0</v>
      </c>
      <c r="L931" s="27">
        <f>IF(ListForDummies!$K931=1,1,0)</f>
        <v>0</v>
      </c>
      <c r="M931" s="27">
        <f>IF(ListForDummies!$G931="Foreign exchange",1,0)</f>
        <v>0</v>
      </c>
      <c r="N931" s="27">
        <f>IF(ListForDummies!$G931="Other",1,0)</f>
        <v>0</v>
      </c>
      <c r="O931" s="27">
        <f>IF(ListForDummies!$V931=1,1,0)</f>
        <v>0</v>
      </c>
    </row>
    <row r="932" spans="1:15" x14ac:dyDescent="0.25">
      <c r="A932" s="27" t="str">
        <f>ListForDummies!A932</f>
        <v>PH-20200324-mon-1</v>
      </c>
      <c r="B932" s="27">
        <f>ListForDummies!B932</f>
        <v>1</v>
      </c>
      <c r="C932" s="27" t="e">
        <f>ListForDummies!C932</f>
        <v>#REF!</v>
      </c>
      <c r="D932" s="29">
        <f>ListForDummies!D932</f>
        <v>43914</v>
      </c>
      <c r="E932" s="27" t="str">
        <f>ListForDummies!F932</f>
        <v>PH</v>
      </c>
      <c r="F932" s="27">
        <f>IF(ListForDummies!$G932="Interest rate",1,0)</f>
        <v>0</v>
      </c>
      <c r="G932" s="27">
        <f>IF(ListForDummies!$G932="Reserve policy",1,0)</f>
        <v>1</v>
      </c>
      <c r="H932" s="27">
        <f>IF(ISERROR(ListForDummies!$H932),0,IF(ListForDummies!$H932=1,1,0))</f>
        <v>0</v>
      </c>
      <c r="I932" s="27">
        <f>IF(ISERROR(ListForDummies!$I932),0,IF(ListForDummies!$I932=1,1,0))</f>
        <v>0</v>
      </c>
      <c r="J932" s="27">
        <f>IF(ListForDummies!$G932="Lending operations",IF(AND(H932=0,I932=0),1,0),0)</f>
        <v>0</v>
      </c>
      <c r="K932" s="27">
        <f>IF(ListForDummies!$J932=1,1,0)</f>
        <v>0</v>
      </c>
      <c r="L932" s="27">
        <f>IF(ListForDummies!$K932=1,1,0)</f>
        <v>0</v>
      </c>
      <c r="M932" s="27">
        <f>IF(ListForDummies!$G932="Foreign exchange",1,0)</f>
        <v>0</v>
      </c>
      <c r="N932" s="27">
        <f>IF(ListForDummies!$G932="Other",1,0)</f>
        <v>0</v>
      </c>
      <c r="O932" s="27">
        <f>IF(ListForDummies!$V932=1,1,0)</f>
        <v>0</v>
      </c>
    </row>
    <row r="933" spans="1:15" x14ac:dyDescent="0.25">
      <c r="A933" s="27" t="str">
        <f>ListForDummies!A933</f>
        <v>PH-20200326-mon-1</v>
      </c>
      <c r="B933" s="27">
        <f>ListForDummies!B933</f>
        <v>1</v>
      </c>
      <c r="C933" s="27" t="e">
        <f>ListForDummies!C933</f>
        <v>#REF!</v>
      </c>
      <c r="D933" s="29">
        <f>ListForDummies!D933</f>
        <v>43916</v>
      </c>
      <c r="E933" s="27" t="str">
        <f>ListForDummies!F933</f>
        <v>PH</v>
      </c>
      <c r="F933" s="27">
        <f>IF(ListForDummies!$G933="Interest rate",1,0)</f>
        <v>0</v>
      </c>
      <c r="G933" s="27">
        <f>IF(ListForDummies!$G933="Reserve policy",1,0)</f>
        <v>0</v>
      </c>
      <c r="H933" s="27">
        <f>IF(ISERROR(ListForDummies!$H933),0,IF(ListForDummies!$H933=1,1,0))</f>
        <v>0</v>
      </c>
      <c r="I933" s="27">
        <f>IF(ISERROR(ListForDummies!$I933),0,IF(ListForDummies!$I933=1,1,0))</f>
        <v>0</v>
      </c>
      <c r="J933" s="27">
        <f>IF(ListForDummies!$G933="Lending operations",IF(AND(H933=0,I933=0),1,0),0)</f>
        <v>0</v>
      </c>
      <c r="K933" s="27">
        <f>IF(ListForDummies!$J933=1,1,0)</f>
        <v>0</v>
      </c>
      <c r="L933" s="27">
        <f>IF(ListForDummies!$K933=1,1,0)</f>
        <v>0</v>
      </c>
      <c r="M933" s="27">
        <f>IF(ListForDummies!$G933="Foreign exchange",1,0)</f>
        <v>0</v>
      </c>
      <c r="N933" s="27">
        <f>IF(ListForDummies!$G933="Other",1,0)</f>
        <v>1</v>
      </c>
      <c r="O933" s="27">
        <f>IF(ListForDummies!$V933=1,1,0)</f>
        <v>0</v>
      </c>
    </row>
    <row r="934" spans="1:15" x14ac:dyDescent="0.25">
      <c r="A934" s="27" t="str">
        <f>ListForDummies!A934</f>
        <v>PH-20200410-mon-1</v>
      </c>
      <c r="B934" s="27">
        <f>ListForDummies!B934</f>
        <v>1</v>
      </c>
      <c r="C934" s="27" t="e">
        <f>ListForDummies!C934</f>
        <v>#REF!</v>
      </c>
      <c r="D934" s="29">
        <f>ListForDummies!D934</f>
        <v>43931</v>
      </c>
      <c r="E934" s="27" t="str">
        <f>ListForDummies!F934</f>
        <v>PH</v>
      </c>
      <c r="F934" s="27">
        <f>IF(ListForDummies!$G934="Interest rate",1,0)</f>
        <v>0</v>
      </c>
      <c r="G934" s="27">
        <f>IF(ListForDummies!$G934="Reserve policy",1,0)</f>
        <v>0</v>
      </c>
      <c r="H934" s="27">
        <f>IF(ISERROR(ListForDummies!$H934),0,IF(ListForDummies!$H934=1,1,0))</f>
        <v>0</v>
      </c>
      <c r="I934" s="27">
        <f>IF(ISERROR(ListForDummies!$I934),0,IF(ListForDummies!$I934=1,1,0))</f>
        <v>0</v>
      </c>
      <c r="J934" s="27">
        <f>IF(ListForDummies!$G934="Lending operations",IF(AND(H934=0,I934=0),1,0),0)</f>
        <v>0</v>
      </c>
      <c r="K934" s="27">
        <f>IF(ListForDummies!$J934=1,1,0)</f>
        <v>0</v>
      </c>
      <c r="L934" s="27">
        <f>IF(ListForDummies!$K934=1,1,0)</f>
        <v>1</v>
      </c>
      <c r="M934" s="27">
        <f>IF(ListForDummies!$G934="Foreign exchange",1,0)</f>
        <v>0</v>
      </c>
      <c r="N934" s="27">
        <f>IF(ListForDummies!$G934="Other",1,0)</f>
        <v>0</v>
      </c>
      <c r="O934" s="27">
        <f>IF(ListForDummies!$V934=1,1,0)</f>
        <v>0</v>
      </c>
    </row>
    <row r="935" spans="1:15" x14ac:dyDescent="0.25">
      <c r="A935" s="27" t="str">
        <f>ListForDummies!A935</f>
        <v>PH-20200410-mon-2</v>
      </c>
      <c r="B935" s="27">
        <f>ListForDummies!B935</f>
        <v>1</v>
      </c>
      <c r="C935" s="27" t="e">
        <f>ListForDummies!C935</f>
        <v>#REF!</v>
      </c>
      <c r="D935" s="29">
        <f>ListForDummies!D935</f>
        <v>43931</v>
      </c>
      <c r="E935" s="27" t="str">
        <f>ListForDummies!F935</f>
        <v>PH</v>
      </c>
      <c r="F935" s="27">
        <f>IF(ListForDummies!$G935="Interest rate",1,0)</f>
        <v>0</v>
      </c>
      <c r="G935" s="27">
        <f>IF(ListForDummies!$G935="Reserve policy",1,0)</f>
        <v>0</v>
      </c>
      <c r="H935" s="27">
        <f>IF(ISERROR(ListForDummies!$H935),0,IF(ListForDummies!$H935=1,1,0))</f>
        <v>0</v>
      </c>
      <c r="I935" s="27">
        <f>IF(ISERROR(ListForDummies!$I935),0,IF(ListForDummies!$I935=1,1,0))</f>
        <v>0</v>
      </c>
      <c r="J935" s="27">
        <f>IF(ListForDummies!$G935="Lending operations",IF(AND(H935=0,I935=0),1,0),0)</f>
        <v>1</v>
      </c>
      <c r="K935" s="27">
        <f>IF(ListForDummies!$J935=1,1,0)</f>
        <v>0</v>
      </c>
      <c r="L935" s="27">
        <f>IF(ListForDummies!$K935=1,1,0)</f>
        <v>0</v>
      </c>
      <c r="M935" s="27">
        <f>IF(ListForDummies!$G935="Foreign exchange",1,0)</f>
        <v>0</v>
      </c>
      <c r="N935" s="27">
        <f>IF(ListForDummies!$G935="Other",1,0)</f>
        <v>0</v>
      </c>
      <c r="O935" s="27">
        <f>IF(ListForDummies!$V935=1,1,0)</f>
        <v>0</v>
      </c>
    </row>
    <row r="936" spans="1:15" x14ac:dyDescent="0.25">
      <c r="A936" s="27" t="str">
        <f>ListForDummies!A936</f>
        <v>PH-20200206-mon-1</v>
      </c>
      <c r="B936" s="27">
        <f>ListForDummies!B936</f>
        <v>3</v>
      </c>
      <c r="C936" s="27" t="e">
        <f>ListForDummies!C936</f>
        <v>#REF!</v>
      </c>
      <c r="D936" s="29">
        <f>ListForDummies!D936</f>
        <v>43937</v>
      </c>
      <c r="E936" s="27" t="str">
        <f>ListForDummies!F936</f>
        <v>PH</v>
      </c>
      <c r="F936" s="27">
        <f>IF(ListForDummies!$G936="Interest rate",1,0)</f>
        <v>1</v>
      </c>
      <c r="G936" s="27">
        <f>IF(ListForDummies!$G936="Reserve policy",1,0)</f>
        <v>0</v>
      </c>
      <c r="H936" s="27">
        <f>IF(ISERROR(ListForDummies!$H936),0,IF(ListForDummies!$H936=1,1,0))</f>
        <v>0</v>
      </c>
      <c r="I936" s="27">
        <f>IF(ISERROR(ListForDummies!$I936),0,IF(ListForDummies!$I936=1,1,0))</f>
        <v>0</v>
      </c>
      <c r="J936" s="27">
        <f>IF(ListForDummies!$G936="Lending operations",IF(AND(H936=0,I936=0),1,0),0)</f>
        <v>0</v>
      </c>
      <c r="K936" s="27">
        <f>IF(ListForDummies!$J936=1,1,0)</f>
        <v>0</v>
      </c>
      <c r="L936" s="27">
        <f>IF(ListForDummies!$K936=1,1,0)</f>
        <v>0</v>
      </c>
      <c r="M936" s="27">
        <f>IF(ListForDummies!$G936="Foreign exchange",1,0)</f>
        <v>0</v>
      </c>
      <c r="N936" s="27">
        <f>IF(ListForDummies!$G936="Other",1,0)</f>
        <v>0</v>
      </c>
      <c r="O936" s="27">
        <f>IF(ListForDummies!$V936=1,1,0)</f>
        <v>0</v>
      </c>
    </row>
    <row r="937" spans="1:15" x14ac:dyDescent="0.25">
      <c r="A937" s="27" t="str">
        <f>ListForDummies!A937</f>
        <v>PH-20200416-mon-2</v>
      </c>
      <c r="B937" s="27">
        <f>ListForDummies!B937</f>
        <v>1</v>
      </c>
      <c r="C937" s="27" t="e">
        <f>ListForDummies!C937</f>
        <v>#REF!</v>
      </c>
      <c r="D937" s="29">
        <f>ListForDummies!D937</f>
        <v>43937</v>
      </c>
      <c r="E937" s="27" t="str">
        <f>ListForDummies!F937</f>
        <v>PH</v>
      </c>
      <c r="F937" s="27">
        <f>IF(ListForDummies!$G937="Interest rate",1,0)</f>
        <v>0</v>
      </c>
      <c r="G937" s="27">
        <f>IF(ListForDummies!$G937="Reserve policy",1,0)</f>
        <v>1</v>
      </c>
      <c r="H937" s="27">
        <f>IF(ISERROR(ListForDummies!$H937),0,IF(ListForDummies!$H937=1,1,0))</f>
        <v>0</v>
      </c>
      <c r="I937" s="27">
        <f>IF(ISERROR(ListForDummies!$I937),0,IF(ListForDummies!$I937=1,1,0))</f>
        <v>0</v>
      </c>
      <c r="J937" s="27">
        <f>IF(ListForDummies!$G937="Lending operations",IF(AND(H937=0,I937=0),1,0),0)</f>
        <v>0</v>
      </c>
      <c r="K937" s="27">
        <f>IF(ListForDummies!$J937=1,1,0)</f>
        <v>0</v>
      </c>
      <c r="L937" s="27">
        <f>IF(ListForDummies!$K937=1,1,0)</f>
        <v>0</v>
      </c>
      <c r="M937" s="27">
        <f>IF(ListForDummies!$G937="Foreign exchange",1,0)</f>
        <v>0</v>
      </c>
      <c r="N937" s="27">
        <f>IF(ListForDummies!$G937="Other",1,0)</f>
        <v>0</v>
      </c>
      <c r="O937" s="27">
        <f>IF(ListForDummies!$V937=1,1,0)</f>
        <v>0</v>
      </c>
    </row>
    <row r="938" spans="1:15" x14ac:dyDescent="0.25">
      <c r="A938" s="27" t="str">
        <f>ListForDummies!A938</f>
        <v>PH-20200206-mon-1</v>
      </c>
      <c r="B938" s="27">
        <f>ListForDummies!B938</f>
        <v>4</v>
      </c>
      <c r="C938" s="27" t="e">
        <f>ListForDummies!C938</f>
        <v>#REF!</v>
      </c>
      <c r="D938" s="29">
        <f>ListForDummies!D938</f>
        <v>44007</v>
      </c>
      <c r="E938" s="27" t="str">
        <f>ListForDummies!F938</f>
        <v>PH</v>
      </c>
      <c r="F938" s="27">
        <f>IF(ListForDummies!$G938="Interest rate",1,0)</f>
        <v>1</v>
      </c>
      <c r="G938" s="27">
        <f>IF(ListForDummies!$G938="Reserve policy",1,0)</f>
        <v>0</v>
      </c>
      <c r="H938" s="27">
        <f>IF(ISERROR(ListForDummies!$H938),0,IF(ListForDummies!$H938=1,1,0))</f>
        <v>0</v>
      </c>
      <c r="I938" s="27">
        <f>IF(ISERROR(ListForDummies!$I938),0,IF(ListForDummies!$I938=1,1,0))</f>
        <v>0</v>
      </c>
      <c r="J938" s="27">
        <f>IF(ListForDummies!$G938="Lending operations",IF(AND(H938=0,I938=0),1,0),0)</f>
        <v>0</v>
      </c>
      <c r="K938" s="27">
        <f>IF(ListForDummies!$J938=1,1,0)</f>
        <v>0</v>
      </c>
      <c r="L938" s="27">
        <f>IF(ListForDummies!$K938=1,1,0)</f>
        <v>0</v>
      </c>
      <c r="M938" s="27">
        <f>IF(ListForDummies!$G938="Foreign exchange",1,0)</f>
        <v>0</v>
      </c>
      <c r="N938" s="27">
        <f>IF(ListForDummies!$G938="Other",1,0)</f>
        <v>0</v>
      </c>
      <c r="O938" s="27">
        <f>IF(ListForDummies!$V938=1,1,0)</f>
        <v>0</v>
      </c>
    </row>
    <row r="939" spans="1:15" x14ac:dyDescent="0.25">
      <c r="A939" s="27" t="str">
        <f>ListForDummies!A939</f>
        <v>PH-20200206-mon-1</v>
      </c>
      <c r="B939" s="27">
        <f>ListForDummies!B939</f>
        <v>5</v>
      </c>
      <c r="C939" s="27" t="e">
        <f>ListForDummies!C939</f>
        <v>#REF!</v>
      </c>
      <c r="D939" s="29">
        <f>ListForDummies!D939</f>
        <v>44063</v>
      </c>
      <c r="E939" s="27" t="str">
        <f>ListForDummies!F939</f>
        <v>PH</v>
      </c>
      <c r="F939" s="27">
        <f>IF(ListForDummies!$G939="Interest rate",1,0)</f>
        <v>1</v>
      </c>
      <c r="G939" s="27">
        <f>IF(ListForDummies!$G939="Reserve policy",1,0)</f>
        <v>0</v>
      </c>
      <c r="H939" s="27">
        <f>IF(ISERROR(ListForDummies!$H939),0,IF(ListForDummies!$H939=1,1,0))</f>
        <v>0</v>
      </c>
      <c r="I939" s="27">
        <f>IF(ISERROR(ListForDummies!$I939),0,IF(ListForDummies!$I939=1,1,0))</f>
        <v>0</v>
      </c>
      <c r="J939" s="27">
        <f>IF(ListForDummies!$G939="Lending operations",IF(AND(H939=0,I939=0),1,0),0)</f>
        <v>0</v>
      </c>
      <c r="K939" s="27">
        <f>IF(ListForDummies!$J939=1,1,0)</f>
        <v>0</v>
      </c>
      <c r="L939" s="27">
        <f>IF(ListForDummies!$K939=1,1,0)</f>
        <v>0</v>
      </c>
      <c r="M939" s="27">
        <f>IF(ListForDummies!$G939="Foreign exchange",1,0)</f>
        <v>0</v>
      </c>
      <c r="N939" s="27">
        <f>IF(ListForDummies!$G939="Other",1,0)</f>
        <v>0</v>
      </c>
      <c r="O939" s="27">
        <f>IF(ListForDummies!$V939=1,1,0)</f>
        <v>0</v>
      </c>
    </row>
    <row r="940" spans="1:15" x14ac:dyDescent="0.25">
      <c r="A940" s="27" t="str">
        <f>ListForDummies!A940</f>
        <v>PH-20200323-mon-1</v>
      </c>
      <c r="B940" s="27">
        <f>ListForDummies!B940</f>
        <v>2</v>
      </c>
      <c r="C940" s="27" t="e">
        <f>ListForDummies!C940</f>
        <v>#REF!</v>
      </c>
      <c r="D940" s="29">
        <f>ListForDummies!D940</f>
        <v>44088</v>
      </c>
      <c r="E940" s="27" t="str">
        <f>ListForDummies!F940</f>
        <v>PH</v>
      </c>
      <c r="F940" s="27">
        <f>IF(ListForDummies!$G940="Interest rate",1,0)</f>
        <v>0</v>
      </c>
      <c r="G940" s="27">
        <f>IF(ListForDummies!$G940="Reserve policy",1,0)</f>
        <v>0</v>
      </c>
      <c r="H940" s="27">
        <f>IF(ISERROR(ListForDummies!$H940),0,IF(ListForDummies!$H940=1,1,0))</f>
        <v>0</v>
      </c>
      <c r="I940" s="27">
        <f>IF(ISERROR(ListForDummies!$I940),0,IF(ListForDummies!$I940=1,1,0))</f>
        <v>1</v>
      </c>
      <c r="J940" s="27">
        <f>IF(ListForDummies!$G940="Lending operations",IF(AND(H940=0,I940=0),1,0),0)</f>
        <v>0</v>
      </c>
      <c r="K940" s="27">
        <f>IF(ListForDummies!$J940=1,1,0)</f>
        <v>0</v>
      </c>
      <c r="L940" s="27">
        <f>IF(ListForDummies!$K940=1,1,0)</f>
        <v>0</v>
      </c>
      <c r="M940" s="27">
        <f>IF(ListForDummies!$G940="Foreign exchange",1,0)</f>
        <v>0</v>
      </c>
      <c r="N940" s="27">
        <f>IF(ListForDummies!$G940="Other",1,0)</f>
        <v>0</v>
      </c>
      <c r="O940" s="27">
        <f>IF(ListForDummies!$V940=1,1,0)</f>
        <v>0</v>
      </c>
    </row>
    <row r="941" spans="1:15" x14ac:dyDescent="0.25">
      <c r="A941" s="27" t="str">
        <f>ListForDummies!A941</f>
        <v>PH-20200206-mon-1</v>
      </c>
      <c r="B941" s="27">
        <f>ListForDummies!B941</f>
        <v>6</v>
      </c>
      <c r="C941" s="27" t="e">
        <f>ListForDummies!C941</f>
        <v>#REF!</v>
      </c>
      <c r="D941" s="29">
        <f>ListForDummies!D941</f>
        <v>44105</v>
      </c>
      <c r="E941" s="27" t="str">
        <f>ListForDummies!F941</f>
        <v>PH</v>
      </c>
      <c r="F941" s="27">
        <f>IF(ListForDummies!$G941="Interest rate",1,0)</f>
        <v>1</v>
      </c>
      <c r="G941" s="27">
        <f>IF(ListForDummies!$G941="Reserve policy",1,0)</f>
        <v>0</v>
      </c>
      <c r="H941" s="27">
        <f>IF(ISERROR(ListForDummies!$H941),0,IF(ListForDummies!$H941=1,1,0))</f>
        <v>0</v>
      </c>
      <c r="I941" s="27">
        <f>IF(ISERROR(ListForDummies!$I941),0,IF(ListForDummies!$I941=1,1,0))</f>
        <v>0</v>
      </c>
      <c r="J941" s="27">
        <f>IF(ListForDummies!$G941="Lending operations",IF(AND(H941=0,I941=0),1,0),0)</f>
        <v>0</v>
      </c>
      <c r="K941" s="27">
        <f>IF(ListForDummies!$J941=1,1,0)</f>
        <v>0</v>
      </c>
      <c r="L941" s="27">
        <f>IF(ListForDummies!$K941=1,1,0)</f>
        <v>0</v>
      </c>
      <c r="M941" s="27">
        <f>IF(ListForDummies!$G941="Foreign exchange",1,0)</f>
        <v>0</v>
      </c>
      <c r="N941" s="27">
        <f>IF(ListForDummies!$G941="Other",1,0)</f>
        <v>0</v>
      </c>
      <c r="O941" s="27">
        <f>IF(ListForDummies!$V941=1,1,0)</f>
        <v>0</v>
      </c>
    </row>
    <row r="942" spans="1:15" x14ac:dyDescent="0.25">
      <c r="A942" s="27" t="str">
        <f>ListForDummies!A942</f>
        <v>PH-20200323-mon-1</v>
      </c>
      <c r="B942" s="27">
        <f>ListForDummies!B942</f>
        <v>3</v>
      </c>
      <c r="C942" s="27" t="e">
        <f>ListForDummies!C942</f>
        <v>#REF!</v>
      </c>
      <c r="D942" s="29">
        <f>ListForDummies!D942</f>
        <v>44105</v>
      </c>
      <c r="E942" s="27" t="str">
        <f>ListForDummies!F942</f>
        <v>PH</v>
      </c>
      <c r="F942" s="27">
        <f>IF(ListForDummies!$G942="Interest rate",1,0)</f>
        <v>0</v>
      </c>
      <c r="G942" s="27">
        <f>IF(ListForDummies!$G942="Reserve policy",1,0)</f>
        <v>0</v>
      </c>
      <c r="H942" s="27">
        <f>IF(ISERROR(ListForDummies!$H942),0,IF(ListForDummies!$H942=1,1,0))</f>
        <v>0</v>
      </c>
      <c r="I942" s="27">
        <f>IF(ISERROR(ListForDummies!$I942),0,IF(ListForDummies!$I942=1,1,0))</f>
        <v>1</v>
      </c>
      <c r="J942" s="27">
        <f>IF(ListForDummies!$G942="Lending operations",IF(AND(H942=0,I942=0),1,0),0)</f>
        <v>0</v>
      </c>
      <c r="K942" s="27">
        <f>IF(ListForDummies!$J942=1,1,0)</f>
        <v>0</v>
      </c>
      <c r="L942" s="27">
        <f>IF(ListForDummies!$K942=1,1,0)</f>
        <v>0</v>
      </c>
      <c r="M942" s="27">
        <f>IF(ListForDummies!$G942="Foreign exchange",1,0)</f>
        <v>0</v>
      </c>
      <c r="N942" s="27">
        <f>IF(ListForDummies!$G942="Other",1,0)</f>
        <v>0</v>
      </c>
      <c r="O942" s="27">
        <f>IF(ListForDummies!$V942=1,1,0)</f>
        <v>0</v>
      </c>
    </row>
    <row r="943" spans="1:15" x14ac:dyDescent="0.25">
      <c r="A943" s="27" t="str">
        <f>ListForDummies!A943</f>
        <v>PH-20200206-mon-1</v>
      </c>
      <c r="B943" s="27">
        <f>ListForDummies!B943</f>
        <v>7</v>
      </c>
      <c r="C943" s="27" t="e">
        <f>ListForDummies!C943</f>
        <v>#REF!</v>
      </c>
      <c r="D943" s="29">
        <f>ListForDummies!D943</f>
        <v>44154</v>
      </c>
      <c r="E943" s="27" t="str">
        <f>ListForDummies!F943</f>
        <v>PH</v>
      </c>
      <c r="F943" s="27">
        <f>IF(ListForDummies!$G943="Interest rate",1,0)</f>
        <v>1</v>
      </c>
      <c r="G943" s="27">
        <f>IF(ListForDummies!$G943="Reserve policy",1,0)</f>
        <v>0</v>
      </c>
      <c r="H943" s="27">
        <f>IF(ISERROR(ListForDummies!$H943),0,IF(ListForDummies!$H943=1,1,0))</f>
        <v>0</v>
      </c>
      <c r="I943" s="27">
        <f>IF(ISERROR(ListForDummies!$I943),0,IF(ListForDummies!$I943=1,1,0))</f>
        <v>0</v>
      </c>
      <c r="J943" s="27">
        <f>IF(ListForDummies!$G943="Lending operations",IF(AND(H943=0,I943=0),1,0),0)</f>
        <v>0</v>
      </c>
      <c r="K943" s="27">
        <f>IF(ListForDummies!$J943=1,1,0)</f>
        <v>0</v>
      </c>
      <c r="L943" s="27">
        <f>IF(ListForDummies!$K943=1,1,0)</f>
        <v>0</v>
      </c>
      <c r="M943" s="27">
        <f>IF(ListForDummies!$G943="Foreign exchange",1,0)</f>
        <v>0</v>
      </c>
      <c r="N943" s="27">
        <f>IF(ListForDummies!$G943="Other",1,0)</f>
        <v>0</v>
      </c>
      <c r="O943" s="27">
        <f>IF(ListForDummies!$V943=1,1,0)</f>
        <v>0</v>
      </c>
    </row>
    <row r="944" spans="1:15" x14ac:dyDescent="0.25">
      <c r="A944" s="27" t="str">
        <f>ListForDummies!A944</f>
        <v>PH-20200206-mon-1</v>
      </c>
      <c r="B944" s="27">
        <f>ListForDummies!B944</f>
        <v>8</v>
      </c>
      <c r="C944" s="27" t="e">
        <f>ListForDummies!C944</f>
        <v>#REF!</v>
      </c>
      <c r="D944" s="29">
        <f>ListForDummies!D944</f>
        <v>44181</v>
      </c>
      <c r="E944" s="27" t="str">
        <f>ListForDummies!F944</f>
        <v>PH</v>
      </c>
      <c r="F944" s="27">
        <f>IF(ListForDummies!$G944="Interest rate",1,0)</f>
        <v>1</v>
      </c>
      <c r="G944" s="27">
        <f>IF(ListForDummies!$G944="Reserve policy",1,0)</f>
        <v>0</v>
      </c>
      <c r="H944" s="27">
        <f>IF(ISERROR(ListForDummies!$H944),0,IF(ListForDummies!$H944=1,1,0))</f>
        <v>0</v>
      </c>
      <c r="I944" s="27">
        <f>IF(ISERROR(ListForDummies!$I944),0,IF(ListForDummies!$I944=1,1,0))</f>
        <v>0</v>
      </c>
      <c r="J944" s="27">
        <f>IF(ListForDummies!$G944="Lending operations",IF(AND(H944=0,I944=0),1,0),0)</f>
        <v>0</v>
      </c>
      <c r="K944" s="27">
        <f>IF(ListForDummies!$J944=1,1,0)</f>
        <v>0</v>
      </c>
      <c r="L944" s="27">
        <f>IF(ListForDummies!$K944=1,1,0)</f>
        <v>0</v>
      </c>
      <c r="M944" s="27">
        <f>IF(ListForDummies!$G944="Foreign exchange",1,0)</f>
        <v>0</v>
      </c>
      <c r="N944" s="27">
        <f>IF(ListForDummies!$G944="Other",1,0)</f>
        <v>0</v>
      </c>
      <c r="O944" s="27">
        <f>IF(ListForDummies!$V944=1,1,0)</f>
        <v>0</v>
      </c>
    </row>
    <row r="945" spans="1:15" x14ac:dyDescent="0.25">
      <c r="A945" s="27" t="str">
        <f>ListForDummies!A945</f>
        <v>PH-20200206-mon-1</v>
      </c>
      <c r="B945" s="27">
        <f>ListForDummies!B945</f>
        <v>9</v>
      </c>
      <c r="C945" s="27" t="e">
        <f>ListForDummies!C945</f>
        <v>#REF!</v>
      </c>
      <c r="D945" s="29">
        <f>ListForDummies!D945</f>
        <v>44237</v>
      </c>
      <c r="E945" s="27" t="str">
        <f>ListForDummies!F945</f>
        <v>PH</v>
      </c>
      <c r="F945" s="27">
        <f>IF(ListForDummies!$G945="Interest rate",1,0)</f>
        <v>1</v>
      </c>
      <c r="G945" s="27">
        <f>IF(ListForDummies!$G945="Reserve policy",1,0)</f>
        <v>0</v>
      </c>
      <c r="H945" s="27">
        <f>IF(ISERROR(ListForDummies!$H945),0,IF(ListForDummies!$H945=1,1,0))</f>
        <v>0</v>
      </c>
      <c r="I945" s="27">
        <f>IF(ISERROR(ListForDummies!$I945),0,IF(ListForDummies!$I945=1,1,0))</f>
        <v>0</v>
      </c>
      <c r="J945" s="27">
        <f>IF(ListForDummies!$G945="Lending operations",IF(AND(H945=0,I945=0),1,0),0)</f>
        <v>0</v>
      </c>
      <c r="K945" s="27">
        <f>IF(ListForDummies!$J945=1,1,0)</f>
        <v>0</v>
      </c>
      <c r="L945" s="27">
        <f>IF(ListForDummies!$K945=1,1,0)</f>
        <v>0</v>
      </c>
      <c r="M945" s="27">
        <f>IF(ListForDummies!$G945="Foreign exchange",1,0)</f>
        <v>0</v>
      </c>
      <c r="N945" s="27">
        <f>IF(ListForDummies!$G945="Other",1,0)</f>
        <v>0</v>
      </c>
      <c r="O945" s="27">
        <f>IF(ListForDummies!$V945=1,1,0)</f>
        <v>0</v>
      </c>
    </row>
    <row r="946" spans="1:15" x14ac:dyDescent="0.25">
      <c r="A946" s="27" t="str">
        <f>ListForDummies!A946</f>
        <v>PH-20200206-mon-1</v>
      </c>
      <c r="B946" s="27">
        <f>ListForDummies!B946</f>
        <v>10</v>
      </c>
      <c r="C946" s="27" t="e">
        <f>ListForDummies!C946</f>
        <v>#REF!</v>
      </c>
      <c r="D946" s="29">
        <f>ListForDummies!D946</f>
        <v>44279</v>
      </c>
      <c r="E946" s="27" t="str">
        <f>ListForDummies!F946</f>
        <v>PH</v>
      </c>
      <c r="F946" s="27">
        <f>IF(ListForDummies!$G946="Interest rate",1,0)</f>
        <v>1</v>
      </c>
      <c r="G946" s="27">
        <f>IF(ListForDummies!$G946="Reserve policy",1,0)</f>
        <v>0</v>
      </c>
      <c r="H946" s="27">
        <f>IF(ISERROR(ListForDummies!$H946),0,IF(ListForDummies!$H946=1,1,0))</f>
        <v>0</v>
      </c>
      <c r="I946" s="27">
        <f>IF(ISERROR(ListForDummies!$I946),0,IF(ListForDummies!$I946=1,1,0))</f>
        <v>0</v>
      </c>
      <c r="J946" s="27">
        <f>IF(ListForDummies!$G946="Lending operations",IF(AND(H946=0,I946=0),1,0),0)</f>
        <v>0</v>
      </c>
      <c r="K946" s="27">
        <f>IF(ListForDummies!$J946=1,1,0)</f>
        <v>0</v>
      </c>
      <c r="L946" s="27">
        <f>IF(ListForDummies!$K946=1,1,0)</f>
        <v>0</v>
      </c>
      <c r="M946" s="27">
        <f>IF(ListForDummies!$G946="Foreign exchange",1,0)</f>
        <v>0</v>
      </c>
      <c r="N946" s="27">
        <f>IF(ListForDummies!$G946="Other",1,0)</f>
        <v>0</v>
      </c>
      <c r="O946" s="27">
        <f>IF(ListForDummies!$V946=1,1,0)</f>
        <v>0</v>
      </c>
    </row>
    <row r="947" spans="1:15" x14ac:dyDescent="0.25">
      <c r="A947" s="27" t="str">
        <f>ListForDummies!A947</f>
        <v>PH-20200206-mon-1</v>
      </c>
      <c r="B947" s="27">
        <f>ListForDummies!B947</f>
        <v>11</v>
      </c>
      <c r="C947" s="27" t="e">
        <f>ListForDummies!C947</f>
        <v>#REF!</v>
      </c>
      <c r="D947" s="29">
        <f>ListForDummies!D947</f>
        <v>44327</v>
      </c>
      <c r="E947" s="27" t="str">
        <f>ListForDummies!F947</f>
        <v>PH</v>
      </c>
      <c r="F947" s="27">
        <f>IF(ListForDummies!$G947="Interest rate",1,0)</f>
        <v>1</v>
      </c>
      <c r="G947" s="27">
        <f>IF(ListForDummies!$G947="Reserve policy",1,0)</f>
        <v>0</v>
      </c>
      <c r="H947" s="27">
        <f>IF(ISERROR(ListForDummies!$H947),0,IF(ListForDummies!$H947=1,1,0))</f>
        <v>0</v>
      </c>
      <c r="I947" s="27">
        <f>IF(ISERROR(ListForDummies!$I947),0,IF(ListForDummies!$I947=1,1,0))</f>
        <v>0</v>
      </c>
      <c r="J947" s="27">
        <f>IF(ListForDummies!$G947="Lending operations",IF(AND(H947=0,I947=0),1,0),0)</f>
        <v>0</v>
      </c>
      <c r="K947" s="27">
        <f>IF(ListForDummies!$J947=1,1,0)</f>
        <v>0</v>
      </c>
      <c r="L947" s="27">
        <f>IF(ListForDummies!$K947=1,1,0)</f>
        <v>0</v>
      </c>
      <c r="M947" s="27">
        <f>IF(ListForDummies!$G947="Foreign exchange",1,0)</f>
        <v>0</v>
      </c>
      <c r="N947" s="27">
        <f>IF(ListForDummies!$G947="Other",1,0)</f>
        <v>0</v>
      </c>
      <c r="O947" s="27">
        <f>IF(ListForDummies!$V947=1,1,0)</f>
        <v>0</v>
      </c>
    </row>
    <row r="948" spans="1:15" x14ac:dyDescent="0.25">
      <c r="A948" s="27" t="str">
        <f>ListForDummies!A948</f>
        <v>PH-20200206-mon-1</v>
      </c>
      <c r="B948" s="27">
        <f>ListForDummies!B948</f>
        <v>12</v>
      </c>
      <c r="C948" s="27" t="e">
        <f>ListForDummies!C948</f>
        <v>#REF!</v>
      </c>
      <c r="D948" s="29">
        <f>ListForDummies!D948</f>
        <v>44370</v>
      </c>
      <c r="E948" s="27" t="str">
        <f>ListForDummies!F948</f>
        <v>PH</v>
      </c>
      <c r="F948" s="27">
        <f>IF(ListForDummies!$G948="Interest rate",1,0)</f>
        <v>1</v>
      </c>
      <c r="G948" s="27">
        <f>IF(ListForDummies!$G948="Reserve policy",1,0)</f>
        <v>0</v>
      </c>
      <c r="H948" s="27">
        <f>IF(ISERROR(ListForDummies!$H948),0,IF(ListForDummies!$H948=1,1,0))</f>
        <v>0</v>
      </c>
      <c r="I948" s="27">
        <f>IF(ISERROR(ListForDummies!$I948),0,IF(ListForDummies!$I948=1,1,0))</f>
        <v>0</v>
      </c>
      <c r="J948" s="27">
        <f>IF(ListForDummies!$G948="Lending operations",IF(AND(H948=0,I948=0),1,0),0)</f>
        <v>0</v>
      </c>
      <c r="K948" s="27">
        <f>IF(ListForDummies!$J948=1,1,0)</f>
        <v>0</v>
      </c>
      <c r="L948" s="27">
        <f>IF(ListForDummies!$K948=1,1,0)</f>
        <v>0</v>
      </c>
      <c r="M948" s="27">
        <f>IF(ListForDummies!$G948="Foreign exchange",1,0)</f>
        <v>0</v>
      </c>
      <c r="N948" s="27">
        <f>IF(ListForDummies!$G948="Other",1,0)</f>
        <v>0</v>
      </c>
      <c r="O948" s="27">
        <f>IF(ListForDummies!$V948=1,1,0)</f>
        <v>0</v>
      </c>
    </row>
    <row r="949" spans="1:15" x14ac:dyDescent="0.25">
      <c r="A949" s="27" t="e">
        <f>ListForDummies!A949</f>
        <v>#REF!</v>
      </c>
      <c r="B949" s="27" t="e">
        <f>ListForDummies!B949</f>
        <v>#REF!</v>
      </c>
      <c r="C949" s="27" t="e">
        <f>ListForDummies!C949</f>
        <v>#REF!</v>
      </c>
      <c r="D949" s="29" t="e">
        <f>ListForDummies!D949</f>
        <v>#REF!</v>
      </c>
      <c r="E949" s="27" t="e">
        <f>ListForDummies!F949</f>
        <v>#REF!</v>
      </c>
      <c r="F949" s="27" t="e">
        <f>IF(ListForDummies!$G949="Interest rate",1,0)</f>
        <v>#REF!</v>
      </c>
      <c r="G949" s="27" t="e">
        <f>IF(ListForDummies!$G949="Reserve policy",1,0)</f>
        <v>#REF!</v>
      </c>
      <c r="H949" s="27">
        <f>IF(ISERROR(ListForDummies!$H949),0,IF(ListForDummies!$H949=1,1,0))</f>
        <v>0</v>
      </c>
      <c r="I949" s="27">
        <f>IF(ISERROR(ListForDummies!$I949),0,IF(ListForDummies!$I949=1,1,0))</f>
        <v>0</v>
      </c>
      <c r="J949" s="27" t="e">
        <f>IF(ListForDummies!$G949="Lending operations",IF(AND(H949=0,I949=0),1,0),0)</f>
        <v>#REF!</v>
      </c>
      <c r="K949" s="27">
        <f>IF(ListForDummies!$J949=1,1,0)</f>
        <v>0</v>
      </c>
      <c r="L949" s="27">
        <f>IF(ListForDummies!$K949=1,1,0)</f>
        <v>0</v>
      </c>
      <c r="M949" s="27" t="e">
        <f>IF(ListForDummies!$G949="Foreign exchange",1,0)</f>
        <v>#REF!</v>
      </c>
      <c r="N949" s="27" t="e">
        <f>IF(ListForDummies!$G949="Other",1,0)</f>
        <v>#REF!</v>
      </c>
      <c r="O949" s="27" t="e">
        <f>IF(ListForDummies!$V949=1,1,0)</f>
        <v>#REF!</v>
      </c>
    </row>
    <row r="950" spans="1:15" x14ac:dyDescent="0.25">
      <c r="A950" s="27" t="str">
        <f>ListForDummies!A950</f>
        <v>PH-20200206-mon-1</v>
      </c>
      <c r="B950" s="27">
        <f>ListForDummies!B950</f>
        <v>14</v>
      </c>
      <c r="C950" s="27" t="e">
        <f>ListForDummies!C950</f>
        <v>#REF!</v>
      </c>
      <c r="D950" s="29">
        <f>ListForDummies!D950</f>
        <v>44461</v>
      </c>
      <c r="E950" s="27" t="str">
        <f>ListForDummies!F950</f>
        <v>PH</v>
      </c>
      <c r="F950" s="27">
        <f>IF(ListForDummies!$G950="Interest rate",1,0)</f>
        <v>1</v>
      </c>
      <c r="G950" s="27">
        <f>IF(ListForDummies!$G950="Reserve policy",1,0)</f>
        <v>0</v>
      </c>
      <c r="H950" s="27">
        <f>IF(ISERROR(ListForDummies!$H950),0,IF(ListForDummies!$H950=1,1,0))</f>
        <v>0</v>
      </c>
      <c r="I950" s="27">
        <f>IF(ISERROR(ListForDummies!$I950),0,IF(ListForDummies!$I950=1,1,0))</f>
        <v>0</v>
      </c>
      <c r="J950" s="27">
        <f>IF(ListForDummies!$G950="Lending operations",IF(AND(H950=0,I950=0),1,0),0)</f>
        <v>0</v>
      </c>
      <c r="K950" s="27">
        <f>IF(ListForDummies!$J950=1,1,0)</f>
        <v>0</v>
      </c>
      <c r="L950" s="27">
        <f>IF(ListForDummies!$K950=1,1,0)</f>
        <v>0</v>
      </c>
      <c r="M950" s="27">
        <f>IF(ListForDummies!$G950="Foreign exchange",1,0)</f>
        <v>0</v>
      </c>
      <c r="N950" s="27">
        <f>IF(ListForDummies!$G950="Other",1,0)</f>
        <v>0</v>
      </c>
      <c r="O950" s="27">
        <f>IF(ListForDummies!$V950=1,1,0)</f>
        <v>0</v>
      </c>
    </row>
    <row r="951" spans="1:15" x14ac:dyDescent="0.25">
      <c r="A951" s="27" t="str">
        <f>ListForDummies!A951</f>
        <v>PL-20200316-mon-1</v>
      </c>
      <c r="B951" s="27">
        <f>ListForDummies!B951</f>
        <v>1</v>
      </c>
      <c r="C951" s="27" t="e">
        <f>ListForDummies!C951</f>
        <v>#REF!</v>
      </c>
      <c r="D951" s="29">
        <f>ListForDummies!D951</f>
        <v>43906</v>
      </c>
      <c r="E951" s="27" t="str">
        <f>ListForDummies!F951</f>
        <v>PL</v>
      </c>
      <c r="F951" s="27">
        <f>IF(ListForDummies!$G951="Interest rate",1,0)</f>
        <v>0</v>
      </c>
      <c r="G951" s="27">
        <f>IF(ListForDummies!$G951="Reserve policy",1,0)</f>
        <v>0</v>
      </c>
      <c r="H951" s="27">
        <f>IF(ISERROR(ListForDummies!$H951),0,IF(ListForDummies!$H951=1,1,0))</f>
        <v>0</v>
      </c>
      <c r="I951" s="27">
        <f>IF(ISERROR(ListForDummies!$I951),0,IF(ListForDummies!$I951=1,1,0))</f>
        <v>0</v>
      </c>
      <c r="J951" s="27">
        <f>IF(ListForDummies!$G951="Lending operations",IF(AND(H951=0,I951=0),1,0),0)</f>
        <v>0</v>
      </c>
      <c r="K951" s="27">
        <f>IF(ListForDummies!$J951=1,1,0)</f>
        <v>0</v>
      </c>
      <c r="L951" s="27">
        <f>IF(ListForDummies!$K951=1,1,0)</f>
        <v>1</v>
      </c>
      <c r="M951" s="27">
        <f>IF(ListForDummies!$G951="Foreign exchange",1,0)</f>
        <v>0</v>
      </c>
      <c r="N951" s="27">
        <f>IF(ListForDummies!$G951="Other",1,0)</f>
        <v>0</v>
      </c>
      <c r="O951" s="27">
        <f>IF(ListForDummies!$V951=1,1,0)</f>
        <v>0</v>
      </c>
    </row>
    <row r="952" spans="1:15" x14ac:dyDescent="0.25">
      <c r="A952" s="27" t="str">
        <f>ListForDummies!A952</f>
        <v>PL-20200316-mon-2</v>
      </c>
      <c r="B952" s="27">
        <f>ListForDummies!B952</f>
        <v>1</v>
      </c>
      <c r="C952" s="27" t="e">
        <f>ListForDummies!C952</f>
        <v>#REF!</v>
      </c>
      <c r="D952" s="29">
        <f>ListForDummies!D952</f>
        <v>43906</v>
      </c>
      <c r="E952" s="27" t="str">
        <f>ListForDummies!F952</f>
        <v>PL</v>
      </c>
      <c r="F952" s="27">
        <f>IF(ListForDummies!$G952="Interest rate",1,0)</f>
        <v>0</v>
      </c>
      <c r="G952" s="27">
        <f>IF(ListForDummies!$G952="Reserve policy",1,0)</f>
        <v>0</v>
      </c>
      <c r="H952" s="27">
        <f>IF(ISERROR(ListForDummies!$H952),0,IF(ListForDummies!$H952=1,1,0))</f>
        <v>0</v>
      </c>
      <c r="I952" s="27">
        <f>IF(ISERROR(ListForDummies!$I952),0,IF(ListForDummies!$I952=1,1,0))</f>
        <v>0</v>
      </c>
      <c r="J952" s="27">
        <f>IF(ListForDummies!$G952="Lending operations",IF(AND(H952=0,I952=0),1,0),0)</f>
        <v>1</v>
      </c>
      <c r="K952" s="27">
        <f>IF(ListForDummies!$J952=1,1,0)</f>
        <v>0</v>
      </c>
      <c r="L952" s="27">
        <f>IF(ListForDummies!$K952=1,1,0)</f>
        <v>0</v>
      </c>
      <c r="M952" s="27">
        <f>IF(ListForDummies!$G952="Foreign exchange",1,0)</f>
        <v>0</v>
      </c>
      <c r="N952" s="27">
        <f>IF(ListForDummies!$G952="Other",1,0)</f>
        <v>0</v>
      </c>
      <c r="O952" s="27">
        <f>IF(ListForDummies!$V952=1,1,0)</f>
        <v>0</v>
      </c>
    </row>
    <row r="953" spans="1:15" x14ac:dyDescent="0.25">
      <c r="A953" s="27" t="str">
        <f>ListForDummies!A953</f>
        <v>PL-20200316-mon-3</v>
      </c>
      <c r="B953" s="27">
        <f>ListForDummies!B953</f>
        <v>1</v>
      </c>
      <c r="C953" s="27" t="e">
        <f>ListForDummies!C953</f>
        <v>#REF!</v>
      </c>
      <c r="D953" s="29">
        <f>ListForDummies!D953</f>
        <v>43906</v>
      </c>
      <c r="E953" s="27" t="str">
        <f>ListForDummies!F953</f>
        <v>PL</v>
      </c>
      <c r="F953" s="27">
        <f>IF(ListForDummies!$G953="Interest rate",1,0)</f>
        <v>0</v>
      </c>
      <c r="G953" s="27">
        <f>IF(ListForDummies!$G953="Reserve policy",1,0)</f>
        <v>0</v>
      </c>
      <c r="H953" s="27">
        <f>IF(ISERROR(ListForDummies!$H953),0,IF(ListForDummies!$H953=1,1,0))</f>
        <v>1</v>
      </c>
      <c r="I953" s="27">
        <f>IF(ISERROR(ListForDummies!$I953),0,IF(ListForDummies!$I953=1,1,0))</f>
        <v>0</v>
      </c>
      <c r="J953" s="27">
        <f>IF(ListForDummies!$G953="Lending operations",IF(AND(H953=0,I953=0),1,0),0)</f>
        <v>0</v>
      </c>
      <c r="K953" s="27">
        <f>IF(ListForDummies!$J953=1,1,0)</f>
        <v>0</v>
      </c>
      <c r="L953" s="27">
        <f>IF(ListForDummies!$K953=1,1,0)</f>
        <v>0</v>
      </c>
      <c r="M953" s="27">
        <f>IF(ListForDummies!$G953="Foreign exchange",1,0)</f>
        <v>0</v>
      </c>
      <c r="N953" s="27">
        <f>IF(ListForDummies!$G953="Other",1,0)</f>
        <v>0</v>
      </c>
      <c r="O953" s="27">
        <f>IF(ListForDummies!$V953=1,1,0)</f>
        <v>0</v>
      </c>
    </row>
    <row r="954" spans="1:15" x14ac:dyDescent="0.25">
      <c r="A954" s="27" t="str">
        <f>ListForDummies!A954</f>
        <v>PL-20200317-mon-2</v>
      </c>
      <c r="B954" s="27">
        <f>ListForDummies!B954</f>
        <v>1</v>
      </c>
      <c r="C954" s="27" t="e">
        <f>ListForDummies!C954</f>
        <v>#REF!</v>
      </c>
      <c r="D954" s="29">
        <f>ListForDummies!D954</f>
        <v>43907</v>
      </c>
      <c r="E954" s="27" t="str">
        <f>ListForDummies!F954</f>
        <v>PL</v>
      </c>
      <c r="F954" s="27">
        <f>IF(ListForDummies!$G954="Interest rate",1,0)</f>
        <v>0</v>
      </c>
      <c r="G954" s="27">
        <f>IF(ListForDummies!$G954="Reserve policy",1,0)</f>
        <v>1</v>
      </c>
      <c r="H954" s="27">
        <f>IF(ISERROR(ListForDummies!$H954),0,IF(ListForDummies!$H954=1,1,0))</f>
        <v>0</v>
      </c>
      <c r="I954" s="27">
        <f>IF(ISERROR(ListForDummies!$I954),0,IF(ListForDummies!$I954=1,1,0))</f>
        <v>0</v>
      </c>
      <c r="J954" s="27">
        <f>IF(ListForDummies!$G954="Lending operations",IF(AND(H954=0,I954=0),1,0),0)</f>
        <v>0</v>
      </c>
      <c r="K954" s="27">
        <f>IF(ListForDummies!$J954=1,1,0)</f>
        <v>0</v>
      </c>
      <c r="L954" s="27">
        <f>IF(ListForDummies!$K954=1,1,0)</f>
        <v>0</v>
      </c>
      <c r="M954" s="27">
        <f>IF(ListForDummies!$G954="Foreign exchange",1,0)</f>
        <v>0</v>
      </c>
      <c r="N954" s="27">
        <f>IF(ListForDummies!$G954="Other",1,0)</f>
        <v>0</v>
      </c>
      <c r="O954" s="27">
        <f>IF(ListForDummies!$V954=1,1,0)</f>
        <v>0</v>
      </c>
    </row>
    <row r="955" spans="1:15" x14ac:dyDescent="0.25">
      <c r="A955" s="27" t="str">
        <f>ListForDummies!A955</f>
        <v>PL-20200317-mon-3</v>
      </c>
      <c r="B955" s="27">
        <f>ListForDummies!B955</f>
        <v>1</v>
      </c>
      <c r="C955" s="27" t="e">
        <f>ListForDummies!C955</f>
        <v>#REF!</v>
      </c>
      <c r="D955" s="29">
        <f>ListForDummies!D955</f>
        <v>43907</v>
      </c>
      <c r="E955" s="27" t="str">
        <f>ListForDummies!F955</f>
        <v>PL</v>
      </c>
      <c r="F955" s="27">
        <f>IF(ListForDummies!$G955="Interest rate",1,0)</f>
        <v>0</v>
      </c>
      <c r="G955" s="27">
        <f>IF(ListForDummies!$G955="Reserve policy",1,0)</f>
        <v>1</v>
      </c>
      <c r="H955" s="27">
        <f>IF(ISERROR(ListForDummies!$H955),0,IF(ListForDummies!$H955=1,1,0))</f>
        <v>0</v>
      </c>
      <c r="I955" s="27">
        <f>IF(ISERROR(ListForDummies!$I955),0,IF(ListForDummies!$I955=1,1,0))</f>
        <v>0</v>
      </c>
      <c r="J955" s="27">
        <f>IF(ListForDummies!$G955="Lending operations",IF(AND(H955=0,I955=0),1,0),0)</f>
        <v>0</v>
      </c>
      <c r="K955" s="27">
        <f>IF(ListForDummies!$J955=1,1,0)</f>
        <v>0</v>
      </c>
      <c r="L955" s="27">
        <f>IF(ListForDummies!$K955=1,1,0)</f>
        <v>0</v>
      </c>
      <c r="M955" s="27">
        <f>IF(ListForDummies!$G955="Foreign exchange",1,0)</f>
        <v>0</v>
      </c>
      <c r="N955" s="27">
        <f>IF(ListForDummies!$G955="Other",1,0)</f>
        <v>0</v>
      </c>
      <c r="O955" s="27">
        <f>IF(ListForDummies!$V955=1,1,0)</f>
        <v>0</v>
      </c>
    </row>
    <row r="956" spans="1:15" x14ac:dyDescent="0.25">
      <c r="A956" s="27" t="str">
        <f>ListForDummies!A956</f>
        <v>PL-20200316-mon-1</v>
      </c>
      <c r="B956" s="27">
        <f>ListForDummies!B956</f>
        <v>2</v>
      </c>
      <c r="C956" s="27" t="e">
        <f>ListForDummies!C956</f>
        <v>#REF!</v>
      </c>
      <c r="D956" s="29">
        <f>ListForDummies!D956</f>
        <v>43929</v>
      </c>
      <c r="E956" s="27" t="str">
        <f>ListForDummies!F956</f>
        <v>PL</v>
      </c>
      <c r="F956" s="27">
        <f>IF(ListForDummies!$G956="Interest rate",1,0)</f>
        <v>0</v>
      </c>
      <c r="G956" s="27">
        <f>IF(ListForDummies!$G956="Reserve policy",1,0)</f>
        <v>0</v>
      </c>
      <c r="H956" s="27">
        <f>IF(ISERROR(ListForDummies!$H956),0,IF(ListForDummies!$H956=1,1,0))</f>
        <v>0</v>
      </c>
      <c r="I956" s="27">
        <f>IF(ISERROR(ListForDummies!$I956),0,IF(ListForDummies!$I956=1,1,0))</f>
        <v>0</v>
      </c>
      <c r="J956" s="27">
        <f>IF(ListForDummies!$G956="Lending operations",IF(AND(H956=0,I956=0),1,0),0)</f>
        <v>0</v>
      </c>
      <c r="K956" s="27">
        <f>IF(ListForDummies!$J956=1,1,0)</f>
        <v>0</v>
      </c>
      <c r="L956" s="27">
        <f>IF(ListForDummies!$K956=1,1,0)</f>
        <v>1</v>
      </c>
      <c r="M956" s="27">
        <f>IF(ListForDummies!$G956="Foreign exchange",1,0)</f>
        <v>0</v>
      </c>
      <c r="N956" s="27">
        <f>IF(ListForDummies!$G956="Other",1,0)</f>
        <v>0</v>
      </c>
      <c r="O956" s="27">
        <f>IF(ListForDummies!$V956=1,1,0)</f>
        <v>0</v>
      </c>
    </row>
    <row r="957" spans="1:15" x14ac:dyDescent="0.25">
      <c r="A957" s="27" t="str">
        <f>ListForDummies!A957</f>
        <v>PL-20200317-mon-1</v>
      </c>
      <c r="B957" s="27">
        <f>ListForDummies!B957</f>
        <v>2</v>
      </c>
      <c r="C957" s="27" t="e">
        <f>ListForDummies!C957</f>
        <v>#REF!</v>
      </c>
      <c r="D957" s="29">
        <f>ListForDummies!D957</f>
        <v>43929</v>
      </c>
      <c r="E957" s="27" t="str">
        <f>ListForDummies!F957</f>
        <v>PL</v>
      </c>
      <c r="F957" s="27">
        <f>IF(ListForDummies!$G957="Interest rate",1,0)</f>
        <v>1</v>
      </c>
      <c r="G957" s="27">
        <f>IF(ListForDummies!$G957="Reserve policy",1,0)</f>
        <v>0</v>
      </c>
      <c r="H957" s="27">
        <f>IF(ISERROR(ListForDummies!$H957),0,IF(ListForDummies!$H957=1,1,0))</f>
        <v>0</v>
      </c>
      <c r="I957" s="27">
        <f>IF(ISERROR(ListForDummies!$I957),0,IF(ListForDummies!$I957=1,1,0))</f>
        <v>0</v>
      </c>
      <c r="J957" s="27">
        <f>IF(ListForDummies!$G957="Lending operations",IF(AND(H957=0,I957=0),1,0),0)</f>
        <v>0</v>
      </c>
      <c r="K957" s="27">
        <f>IF(ListForDummies!$J957=1,1,0)</f>
        <v>0</v>
      </c>
      <c r="L957" s="27">
        <f>IF(ListForDummies!$K957=1,1,0)</f>
        <v>0</v>
      </c>
      <c r="M957" s="27">
        <f>IF(ListForDummies!$G957="Foreign exchange",1,0)</f>
        <v>0</v>
      </c>
      <c r="N957" s="27">
        <f>IF(ListForDummies!$G957="Other",1,0)</f>
        <v>0</v>
      </c>
      <c r="O957" s="27">
        <f>IF(ListForDummies!$V957=1,1,0)</f>
        <v>0</v>
      </c>
    </row>
    <row r="958" spans="1:15" x14ac:dyDescent="0.25">
      <c r="A958" s="27" t="str">
        <f>ListForDummies!A958</f>
        <v>PL-20200528-mon-2</v>
      </c>
      <c r="B958" s="27">
        <f>ListForDummies!B958</f>
        <v>1</v>
      </c>
      <c r="C958" s="27" t="e">
        <f>ListForDummies!C958</f>
        <v>#REF!</v>
      </c>
      <c r="D958" s="29">
        <f>ListForDummies!D958</f>
        <v>43929</v>
      </c>
      <c r="E958" s="27" t="str">
        <f>ListForDummies!F958</f>
        <v>PL</v>
      </c>
      <c r="F958" s="27">
        <f>IF(ListForDummies!$G958="Interest rate",1,0)</f>
        <v>0</v>
      </c>
      <c r="G958" s="27">
        <f>IF(ListForDummies!$G958="Reserve policy",1,0)</f>
        <v>0</v>
      </c>
      <c r="H958" s="27">
        <f>IF(ISERROR(ListForDummies!$H958),0,IF(ListForDummies!$H958=1,1,0))</f>
        <v>1</v>
      </c>
      <c r="I958" s="27">
        <f>IF(ISERROR(ListForDummies!$I958),0,IF(ListForDummies!$I958=1,1,0))</f>
        <v>0</v>
      </c>
      <c r="J958" s="27">
        <f>IF(ListForDummies!$G958="Lending operations",IF(AND(H958=0,I958=0),1,0),0)</f>
        <v>0</v>
      </c>
      <c r="K958" s="27">
        <f>IF(ListForDummies!$J958=1,1,0)</f>
        <v>0</v>
      </c>
      <c r="L958" s="27">
        <f>IF(ListForDummies!$K958=1,1,0)</f>
        <v>0</v>
      </c>
      <c r="M958" s="27">
        <f>IF(ListForDummies!$G958="Foreign exchange",1,0)</f>
        <v>0</v>
      </c>
      <c r="N958" s="27">
        <f>IF(ListForDummies!$G958="Other",1,0)</f>
        <v>0</v>
      </c>
      <c r="O958" s="27">
        <f>IF(ListForDummies!$V958=1,1,0)</f>
        <v>0</v>
      </c>
    </row>
    <row r="959" spans="1:15" x14ac:dyDescent="0.25">
      <c r="A959" s="27" t="str">
        <f>ListForDummies!A959</f>
        <v>PL-20200317-mon-1</v>
      </c>
      <c r="B959" s="27">
        <f>ListForDummies!B959</f>
        <v>3</v>
      </c>
      <c r="C959" s="27" t="e">
        <f>ListForDummies!C959</f>
        <v>#REF!</v>
      </c>
      <c r="D959" s="29">
        <f>ListForDummies!D959</f>
        <v>43979</v>
      </c>
      <c r="E959" s="27" t="str">
        <f>ListForDummies!F959</f>
        <v>PL</v>
      </c>
      <c r="F959" s="27">
        <f>IF(ListForDummies!$G959="Interest rate",1,0)</f>
        <v>1</v>
      </c>
      <c r="G959" s="27">
        <f>IF(ListForDummies!$G959="Reserve policy",1,0)</f>
        <v>0</v>
      </c>
      <c r="H959" s="27">
        <f>IF(ISERROR(ListForDummies!$H959),0,IF(ListForDummies!$H959=1,1,0))</f>
        <v>0</v>
      </c>
      <c r="I959" s="27">
        <f>IF(ISERROR(ListForDummies!$I959),0,IF(ListForDummies!$I959=1,1,0))</f>
        <v>0</v>
      </c>
      <c r="J959" s="27">
        <f>IF(ListForDummies!$G959="Lending operations",IF(AND(H959=0,I959=0),1,0),0)</f>
        <v>0</v>
      </c>
      <c r="K959" s="27">
        <f>IF(ListForDummies!$J959=1,1,0)</f>
        <v>0</v>
      </c>
      <c r="L959" s="27">
        <f>IF(ListForDummies!$K959=1,1,0)</f>
        <v>0</v>
      </c>
      <c r="M959" s="27">
        <f>IF(ListForDummies!$G959="Foreign exchange",1,0)</f>
        <v>0</v>
      </c>
      <c r="N959" s="27">
        <f>IF(ListForDummies!$G959="Other",1,0)</f>
        <v>0</v>
      </c>
      <c r="O959" s="27">
        <f>IF(ListForDummies!$V959=1,1,0)</f>
        <v>0</v>
      </c>
    </row>
    <row r="960" spans="1:15" x14ac:dyDescent="0.25">
      <c r="A960" s="27" t="str">
        <f>ListForDummies!A960</f>
        <v>PL-20200317-mon-1</v>
      </c>
      <c r="B960" s="27">
        <f>ListForDummies!B960</f>
        <v>4</v>
      </c>
      <c r="C960" s="27" t="e">
        <f>ListForDummies!C960</f>
        <v>#REF!</v>
      </c>
      <c r="D960" s="29">
        <f>ListForDummies!D960</f>
        <v>43998</v>
      </c>
      <c r="E960" s="27" t="str">
        <f>ListForDummies!F960</f>
        <v>PL</v>
      </c>
      <c r="F960" s="27">
        <f>IF(ListForDummies!$G960="Interest rate",1,0)</f>
        <v>1</v>
      </c>
      <c r="G960" s="27">
        <f>IF(ListForDummies!$G960="Reserve policy",1,0)</f>
        <v>0</v>
      </c>
      <c r="H960" s="27">
        <f>IF(ISERROR(ListForDummies!$H960),0,IF(ListForDummies!$H960=1,1,0))</f>
        <v>0</v>
      </c>
      <c r="I960" s="27">
        <f>IF(ISERROR(ListForDummies!$I960),0,IF(ListForDummies!$I960=1,1,0))</f>
        <v>0</v>
      </c>
      <c r="J960" s="27">
        <f>IF(ListForDummies!$G960="Lending operations",IF(AND(H960=0,I960=0),1,0),0)</f>
        <v>0</v>
      </c>
      <c r="K960" s="27">
        <f>IF(ListForDummies!$J960=1,1,0)</f>
        <v>0</v>
      </c>
      <c r="L960" s="27">
        <f>IF(ListForDummies!$K960=1,1,0)</f>
        <v>0</v>
      </c>
      <c r="M960" s="27">
        <f>IF(ListForDummies!$G960="Foreign exchange",1,0)</f>
        <v>0</v>
      </c>
      <c r="N960" s="27">
        <f>IF(ListForDummies!$G960="Other",1,0)</f>
        <v>0</v>
      </c>
      <c r="O960" s="27">
        <f>IF(ListForDummies!$V960=1,1,0)</f>
        <v>0</v>
      </c>
    </row>
    <row r="961" spans="1:15" x14ac:dyDescent="0.25">
      <c r="A961" s="27" t="str">
        <f>ListForDummies!A961</f>
        <v>PL-20200317-mon-1</v>
      </c>
      <c r="B961" s="27">
        <f>ListForDummies!B961</f>
        <v>5</v>
      </c>
      <c r="C961" s="27" t="e">
        <f>ListForDummies!C961</f>
        <v>#REF!</v>
      </c>
      <c r="D961" s="29">
        <f>ListForDummies!D961</f>
        <v>44026</v>
      </c>
      <c r="E961" s="27" t="str">
        <f>ListForDummies!F961</f>
        <v>PL</v>
      </c>
      <c r="F961" s="27">
        <f>IF(ListForDummies!$G961="Interest rate",1,0)</f>
        <v>1</v>
      </c>
      <c r="G961" s="27">
        <f>IF(ListForDummies!$G961="Reserve policy",1,0)</f>
        <v>0</v>
      </c>
      <c r="H961" s="27">
        <f>IF(ISERROR(ListForDummies!$H961),0,IF(ListForDummies!$H961=1,1,0))</f>
        <v>0</v>
      </c>
      <c r="I961" s="27">
        <f>IF(ISERROR(ListForDummies!$I961),0,IF(ListForDummies!$I961=1,1,0))</f>
        <v>0</v>
      </c>
      <c r="J961" s="27">
        <f>IF(ListForDummies!$G961="Lending operations",IF(AND(H961=0,I961=0),1,0),0)</f>
        <v>0</v>
      </c>
      <c r="K961" s="27">
        <f>IF(ListForDummies!$J961=1,1,0)</f>
        <v>0</v>
      </c>
      <c r="L961" s="27">
        <f>IF(ListForDummies!$K961=1,1,0)</f>
        <v>0</v>
      </c>
      <c r="M961" s="27">
        <f>IF(ListForDummies!$G961="Foreign exchange",1,0)</f>
        <v>0</v>
      </c>
      <c r="N961" s="27">
        <f>IF(ListForDummies!$G961="Other",1,0)</f>
        <v>0</v>
      </c>
      <c r="O961" s="27">
        <f>IF(ListForDummies!$V961=1,1,0)</f>
        <v>0</v>
      </c>
    </row>
    <row r="962" spans="1:15" x14ac:dyDescent="0.25">
      <c r="A962" s="27" t="str">
        <f>ListForDummies!A962</f>
        <v>PL-20200317-mon-1</v>
      </c>
      <c r="B962" s="27">
        <f>ListForDummies!B962</f>
        <v>6</v>
      </c>
      <c r="C962" s="27" t="e">
        <f>ListForDummies!C962</f>
        <v>#REF!</v>
      </c>
      <c r="D962" s="29">
        <f>ListForDummies!D962</f>
        <v>44089</v>
      </c>
      <c r="E962" s="27" t="str">
        <f>ListForDummies!F962</f>
        <v>PL</v>
      </c>
      <c r="F962" s="27">
        <f>IF(ListForDummies!$G962="Interest rate",1,0)</f>
        <v>1</v>
      </c>
      <c r="G962" s="27">
        <f>IF(ListForDummies!$G962="Reserve policy",1,0)</f>
        <v>0</v>
      </c>
      <c r="H962" s="27">
        <f>IF(ISERROR(ListForDummies!$H962),0,IF(ListForDummies!$H962=1,1,0))</f>
        <v>0</v>
      </c>
      <c r="I962" s="27">
        <f>IF(ISERROR(ListForDummies!$I962),0,IF(ListForDummies!$I962=1,1,0))</f>
        <v>0</v>
      </c>
      <c r="J962" s="27">
        <f>IF(ListForDummies!$G962="Lending operations",IF(AND(H962=0,I962=0),1,0),0)</f>
        <v>0</v>
      </c>
      <c r="K962" s="27">
        <f>IF(ListForDummies!$J962=1,1,0)</f>
        <v>0</v>
      </c>
      <c r="L962" s="27">
        <f>IF(ListForDummies!$K962=1,1,0)</f>
        <v>0</v>
      </c>
      <c r="M962" s="27">
        <f>IF(ListForDummies!$G962="Foreign exchange",1,0)</f>
        <v>0</v>
      </c>
      <c r="N962" s="27">
        <f>IF(ListForDummies!$G962="Other",1,0)</f>
        <v>0</v>
      </c>
      <c r="O962" s="27">
        <f>IF(ListForDummies!$V962=1,1,0)</f>
        <v>0</v>
      </c>
    </row>
    <row r="963" spans="1:15" x14ac:dyDescent="0.25">
      <c r="A963" s="27" t="str">
        <f>ListForDummies!A963</f>
        <v>PL-20200317-mon-1</v>
      </c>
      <c r="B963" s="27">
        <f>ListForDummies!B963</f>
        <v>7</v>
      </c>
      <c r="C963" s="27" t="e">
        <f>ListForDummies!C963</f>
        <v>#REF!</v>
      </c>
      <c r="D963" s="29">
        <f>ListForDummies!D963</f>
        <v>44111</v>
      </c>
      <c r="E963" s="27" t="str">
        <f>ListForDummies!F963</f>
        <v>PL</v>
      </c>
      <c r="F963" s="27">
        <f>IF(ListForDummies!$G963="Interest rate",1,0)</f>
        <v>1</v>
      </c>
      <c r="G963" s="27">
        <f>IF(ListForDummies!$G963="Reserve policy",1,0)</f>
        <v>0</v>
      </c>
      <c r="H963" s="27">
        <f>IF(ISERROR(ListForDummies!$H963),0,IF(ListForDummies!$H963=1,1,0))</f>
        <v>0</v>
      </c>
      <c r="I963" s="27">
        <f>IF(ISERROR(ListForDummies!$I963),0,IF(ListForDummies!$I963=1,1,0))</f>
        <v>0</v>
      </c>
      <c r="J963" s="27">
        <f>IF(ListForDummies!$G963="Lending operations",IF(AND(H963=0,I963=0),1,0),0)</f>
        <v>0</v>
      </c>
      <c r="K963" s="27">
        <f>IF(ListForDummies!$J963=1,1,0)</f>
        <v>0</v>
      </c>
      <c r="L963" s="27">
        <f>IF(ListForDummies!$K963=1,1,0)</f>
        <v>0</v>
      </c>
      <c r="M963" s="27">
        <f>IF(ListForDummies!$G963="Foreign exchange",1,0)</f>
        <v>0</v>
      </c>
      <c r="N963" s="27">
        <f>IF(ListForDummies!$G963="Other",1,0)</f>
        <v>0</v>
      </c>
      <c r="O963" s="27">
        <f>IF(ListForDummies!$V963=1,1,0)</f>
        <v>0</v>
      </c>
    </row>
    <row r="964" spans="1:15" x14ac:dyDescent="0.25">
      <c r="A964" s="27" t="str">
        <f>ListForDummies!A964</f>
        <v>PL-20200317-mon-1</v>
      </c>
      <c r="B964" s="27">
        <f>ListForDummies!B964</f>
        <v>8</v>
      </c>
      <c r="C964" s="27" t="e">
        <f>ListForDummies!C964</f>
        <v>#REF!</v>
      </c>
      <c r="D964" s="29">
        <f>ListForDummies!D964</f>
        <v>44141</v>
      </c>
      <c r="E964" s="27" t="str">
        <f>ListForDummies!F964</f>
        <v>PL</v>
      </c>
      <c r="F964" s="27">
        <f>IF(ListForDummies!$G964="Interest rate",1,0)</f>
        <v>1</v>
      </c>
      <c r="G964" s="27">
        <f>IF(ListForDummies!$G964="Reserve policy",1,0)</f>
        <v>0</v>
      </c>
      <c r="H964" s="27">
        <f>IF(ISERROR(ListForDummies!$H964),0,IF(ListForDummies!$H964=1,1,0))</f>
        <v>0</v>
      </c>
      <c r="I964" s="27">
        <f>IF(ISERROR(ListForDummies!$I964),0,IF(ListForDummies!$I964=1,1,0))</f>
        <v>0</v>
      </c>
      <c r="J964" s="27">
        <f>IF(ListForDummies!$G964="Lending operations",IF(AND(H964=0,I964=0),1,0),0)</f>
        <v>0</v>
      </c>
      <c r="K964" s="27">
        <f>IF(ListForDummies!$J964=1,1,0)</f>
        <v>0</v>
      </c>
      <c r="L964" s="27">
        <f>IF(ListForDummies!$K964=1,1,0)</f>
        <v>0</v>
      </c>
      <c r="M964" s="27">
        <f>IF(ListForDummies!$G964="Foreign exchange",1,0)</f>
        <v>0</v>
      </c>
      <c r="N964" s="27">
        <f>IF(ListForDummies!$G964="Other",1,0)</f>
        <v>0</v>
      </c>
      <c r="O964" s="27">
        <f>IF(ListForDummies!$V964=1,1,0)</f>
        <v>0</v>
      </c>
    </row>
    <row r="965" spans="1:15" x14ac:dyDescent="0.25">
      <c r="A965" s="27" t="str">
        <f>ListForDummies!A965</f>
        <v>PL-20200317-mon-1</v>
      </c>
      <c r="B965" s="27">
        <f>ListForDummies!B965</f>
        <v>9</v>
      </c>
      <c r="C965" s="27" t="e">
        <f>ListForDummies!C965</f>
        <v>#REF!</v>
      </c>
      <c r="D965" s="29">
        <f>ListForDummies!D965</f>
        <v>44167</v>
      </c>
      <c r="E965" s="27" t="str">
        <f>ListForDummies!F965</f>
        <v>PL</v>
      </c>
      <c r="F965" s="27">
        <f>IF(ListForDummies!$G965="Interest rate",1,0)</f>
        <v>1</v>
      </c>
      <c r="G965" s="27">
        <f>IF(ListForDummies!$G965="Reserve policy",1,0)</f>
        <v>0</v>
      </c>
      <c r="H965" s="27">
        <f>IF(ISERROR(ListForDummies!$H965),0,IF(ListForDummies!$H965=1,1,0))</f>
        <v>0</v>
      </c>
      <c r="I965" s="27">
        <f>IF(ISERROR(ListForDummies!$I965),0,IF(ListForDummies!$I965=1,1,0))</f>
        <v>0</v>
      </c>
      <c r="J965" s="27">
        <f>IF(ListForDummies!$G965="Lending operations",IF(AND(H965=0,I965=0),1,0),0)</f>
        <v>0</v>
      </c>
      <c r="K965" s="27">
        <f>IF(ListForDummies!$J965=1,1,0)</f>
        <v>0</v>
      </c>
      <c r="L965" s="27">
        <f>IF(ListForDummies!$K965=1,1,0)</f>
        <v>0</v>
      </c>
      <c r="M965" s="27">
        <f>IF(ListForDummies!$G965="Foreign exchange",1,0)</f>
        <v>0</v>
      </c>
      <c r="N965" s="27">
        <f>IF(ListForDummies!$G965="Other",1,0)</f>
        <v>0</v>
      </c>
      <c r="O965" s="27">
        <f>IF(ListForDummies!$V965=1,1,0)</f>
        <v>0</v>
      </c>
    </row>
    <row r="966" spans="1:15" x14ac:dyDescent="0.25">
      <c r="A966" s="27" t="str">
        <f>ListForDummies!A966</f>
        <v>PL-20200317-mon-1</v>
      </c>
      <c r="B966" s="27">
        <f>ListForDummies!B966</f>
        <v>10</v>
      </c>
      <c r="C966" s="27" t="e">
        <f>ListForDummies!C966</f>
        <v>#REF!</v>
      </c>
      <c r="D966" s="29">
        <f>ListForDummies!D966</f>
        <v>44209</v>
      </c>
      <c r="E966" s="27" t="str">
        <f>ListForDummies!F966</f>
        <v>PL</v>
      </c>
      <c r="F966" s="27">
        <f>IF(ListForDummies!$G966="Interest rate",1,0)</f>
        <v>1</v>
      </c>
      <c r="G966" s="27">
        <f>IF(ListForDummies!$G966="Reserve policy",1,0)</f>
        <v>0</v>
      </c>
      <c r="H966" s="27">
        <f>IF(ISERROR(ListForDummies!$H966),0,IF(ListForDummies!$H966=1,1,0))</f>
        <v>0</v>
      </c>
      <c r="I966" s="27">
        <f>IF(ISERROR(ListForDummies!$I966),0,IF(ListForDummies!$I966=1,1,0))</f>
        <v>0</v>
      </c>
      <c r="J966" s="27">
        <f>IF(ListForDummies!$G966="Lending operations",IF(AND(H966=0,I966=0),1,0),0)</f>
        <v>0</v>
      </c>
      <c r="K966" s="27">
        <f>IF(ListForDummies!$J966=1,1,0)</f>
        <v>0</v>
      </c>
      <c r="L966" s="27">
        <f>IF(ListForDummies!$K966=1,1,0)</f>
        <v>0</v>
      </c>
      <c r="M966" s="27">
        <f>IF(ListForDummies!$G966="Foreign exchange",1,0)</f>
        <v>0</v>
      </c>
      <c r="N966" s="27">
        <f>IF(ListForDummies!$G966="Other",1,0)</f>
        <v>0</v>
      </c>
      <c r="O966" s="27">
        <f>IF(ListForDummies!$V966=1,1,0)</f>
        <v>0</v>
      </c>
    </row>
    <row r="967" spans="1:15" x14ac:dyDescent="0.25">
      <c r="A967" s="27" t="str">
        <f>ListForDummies!A967</f>
        <v>PL-20200317-mon-1</v>
      </c>
      <c r="B967" s="27">
        <f>ListForDummies!B967</f>
        <v>11</v>
      </c>
      <c r="C967" s="27" t="e">
        <f>ListForDummies!C967</f>
        <v>#REF!</v>
      </c>
      <c r="D967" s="29">
        <f>ListForDummies!D967</f>
        <v>44230</v>
      </c>
      <c r="E967" s="27" t="str">
        <f>ListForDummies!F967</f>
        <v>PL</v>
      </c>
      <c r="F967" s="27">
        <f>IF(ListForDummies!$G967="Interest rate",1,0)</f>
        <v>1</v>
      </c>
      <c r="G967" s="27">
        <f>IF(ListForDummies!$G967="Reserve policy",1,0)</f>
        <v>0</v>
      </c>
      <c r="H967" s="27">
        <f>IF(ISERROR(ListForDummies!$H967),0,IF(ListForDummies!$H967=1,1,0))</f>
        <v>0</v>
      </c>
      <c r="I967" s="27">
        <f>IF(ISERROR(ListForDummies!$I967),0,IF(ListForDummies!$I967=1,1,0))</f>
        <v>0</v>
      </c>
      <c r="J967" s="27">
        <f>IF(ListForDummies!$G967="Lending operations",IF(AND(H967=0,I967=0),1,0),0)</f>
        <v>0</v>
      </c>
      <c r="K967" s="27">
        <f>IF(ListForDummies!$J967=1,1,0)</f>
        <v>0</v>
      </c>
      <c r="L967" s="27">
        <f>IF(ListForDummies!$K967=1,1,0)</f>
        <v>0</v>
      </c>
      <c r="M967" s="27">
        <f>IF(ListForDummies!$G967="Foreign exchange",1,0)</f>
        <v>0</v>
      </c>
      <c r="N967" s="27">
        <f>IF(ListForDummies!$G967="Other",1,0)</f>
        <v>0</v>
      </c>
      <c r="O967" s="27">
        <f>IF(ListForDummies!$V967=1,1,0)</f>
        <v>0</v>
      </c>
    </row>
    <row r="968" spans="1:15" x14ac:dyDescent="0.25">
      <c r="A968" s="27" t="str">
        <f>ListForDummies!A968</f>
        <v>PL-20200317-mon-1</v>
      </c>
      <c r="B968" s="27">
        <f>ListForDummies!B968</f>
        <v>12</v>
      </c>
      <c r="C968" s="27" t="e">
        <f>ListForDummies!C968</f>
        <v>#REF!</v>
      </c>
      <c r="D968" s="29">
        <f>ListForDummies!D968</f>
        <v>44258</v>
      </c>
      <c r="E968" s="27" t="str">
        <f>ListForDummies!F968</f>
        <v>PL</v>
      </c>
      <c r="F968" s="27">
        <f>IF(ListForDummies!$G968="Interest rate",1,0)</f>
        <v>1</v>
      </c>
      <c r="G968" s="27">
        <f>IF(ListForDummies!$G968="Reserve policy",1,0)</f>
        <v>0</v>
      </c>
      <c r="H968" s="27">
        <f>IF(ISERROR(ListForDummies!$H968),0,IF(ListForDummies!$H968=1,1,0))</f>
        <v>0</v>
      </c>
      <c r="I968" s="27">
        <f>IF(ISERROR(ListForDummies!$I968),0,IF(ListForDummies!$I968=1,1,0))</f>
        <v>0</v>
      </c>
      <c r="J968" s="27">
        <f>IF(ListForDummies!$G968="Lending operations",IF(AND(H968=0,I968=0),1,0),0)</f>
        <v>0</v>
      </c>
      <c r="K968" s="27">
        <f>IF(ListForDummies!$J968=1,1,0)</f>
        <v>0</v>
      </c>
      <c r="L968" s="27">
        <f>IF(ListForDummies!$K968=1,1,0)</f>
        <v>0</v>
      </c>
      <c r="M968" s="27">
        <f>IF(ListForDummies!$G968="Foreign exchange",1,0)</f>
        <v>0</v>
      </c>
      <c r="N968" s="27">
        <f>IF(ListForDummies!$G968="Other",1,0)</f>
        <v>0</v>
      </c>
      <c r="O968" s="27">
        <f>IF(ListForDummies!$V968=1,1,0)</f>
        <v>0</v>
      </c>
    </row>
    <row r="969" spans="1:15" x14ac:dyDescent="0.25">
      <c r="A969" s="27" t="str">
        <f>ListForDummies!A969</f>
        <v>PL-20200317-mon-1</v>
      </c>
      <c r="B969" s="27">
        <f>ListForDummies!B969</f>
        <v>13</v>
      </c>
      <c r="C969" s="27" t="e">
        <f>ListForDummies!C969</f>
        <v>#REF!</v>
      </c>
      <c r="D969" s="29">
        <f>ListForDummies!D969</f>
        <v>44293</v>
      </c>
      <c r="E969" s="27" t="str">
        <f>ListForDummies!F969</f>
        <v>PL</v>
      </c>
      <c r="F969" s="27">
        <f>IF(ListForDummies!$G969="Interest rate",1,0)</f>
        <v>1</v>
      </c>
      <c r="G969" s="27">
        <f>IF(ListForDummies!$G969="Reserve policy",1,0)</f>
        <v>0</v>
      </c>
      <c r="H969" s="27">
        <f>IF(ISERROR(ListForDummies!$H969),0,IF(ListForDummies!$H969=1,1,0))</f>
        <v>0</v>
      </c>
      <c r="I969" s="27">
        <f>IF(ISERROR(ListForDummies!$I969),0,IF(ListForDummies!$I969=1,1,0))</f>
        <v>0</v>
      </c>
      <c r="J969" s="27">
        <f>IF(ListForDummies!$G969="Lending operations",IF(AND(H969=0,I969=0),1,0),0)</f>
        <v>0</v>
      </c>
      <c r="K969" s="27">
        <f>IF(ListForDummies!$J969=1,1,0)</f>
        <v>0</v>
      </c>
      <c r="L969" s="27">
        <f>IF(ListForDummies!$K969=1,1,0)</f>
        <v>0</v>
      </c>
      <c r="M969" s="27">
        <f>IF(ListForDummies!$G969="Foreign exchange",1,0)</f>
        <v>0</v>
      </c>
      <c r="N969" s="27">
        <f>IF(ListForDummies!$G969="Other",1,0)</f>
        <v>0</v>
      </c>
      <c r="O969" s="27">
        <f>IF(ListForDummies!$V969=1,1,0)</f>
        <v>0</v>
      </c>
    </row>
    <row r="970" spans="1:15" x14ac:dyDescent="0.25">
      <c r="A970" s="27" t="str">
        <f>ListForDummies!A970</f>
        <v>PL-20200317-mon-1</v>
      </c>
      <c r="B970" s="27">
        <f>ListForDummies!B970</f>
        <v>14</v>
      </c>
      <c r="C970" s="27" t="e">
        <f>ListForDummies!C970</f>
        <v>#REF!</v>
      </c>
      <c r="D970" s="29">
        <f>ListForDummies!D970</f>
        <v>44321</v>
      </c>
      <c r="E970" s="27" t="str">
        <f>ListForDummies!F970</f>
        <v>PL</v>
      </c>
      <c r="F970" s="27">
        <f>IF(ListForDummies!$G970="Interest rate",1,0)</f>
        <v>1</v>
      </c>
      <c r="G970" s="27">
        <f>IF(ListForDummies!$G970="Reserve policy",1,0)</f>
        <v>0</v>
      </c>
      <c r="H970" s="27">
        <f>IF(ISERROR(ListForDummies!$H970),0,IF(ListForDummies!$H970=1,1,0))</f>
        <v>0</v>
      </c>
      <c r="I970" s="27">
        <f>IF(ISERROR(ListForDummies!$I970),0,IF(ListForDummies!$I970=1,1,0))</f>
        <v>0</v>
      </c>
      <c r="J970" s="27">
        <f>IF(ListForDummies!$G970="Lending operations",IF(AND(H970=0,I970=0),1,0),0)</f>
        <v>0</v>
      </c>
      <c r="K970" s="27">
        <f>IF(ListForDummies!$J970=1,1,0)</f>
        <v>0</v>
      </c>
      <c r="L970" s="27">
        <f>IF(ListForDummies!$K970=1,1,0)</f>
        <v>0</v>
      </c>
      <c r="M970" s="27">
        <f>IF(ListForDummies!$G970="Foreign exchange",1,0)</f>
        <v>0</v>
      </c>
      <c r="N970" s="27">
        <f>IF(ListForDummies!$G970="Other",1,0)</f>
        <v>0</v>
      </c>
      <c r="O970" s="27">
        <f>IF(ListForDummies!$V970=1,1,0)</f>
        <v>0</v>
      </c>
    </row>
    <row r="971" spans="1:15" x14ac:dyDescent="0.25">
      <c r="A971" s="27" t="str">
        <f>ListForDummies!A971</f>
        <v>PL-20200317-mon-1</v>
      </c>
      <c r="B971" s="27">
        <f>ListForDummies!B971</f>
        <v>15</v>
      </c>
      <c r="C971" s="27" t="e">
        <f>ListForDummies!C971</f>
        <v>#REF!</v>
      </c>
      <c r="D971" s="29">
        <f>ListForDummies!D971</f>
        <v>44356</v>
      </c>
      <c r="E971" s="27" t="str">
        <f>ListForDummies!F971</f>
        <v>PL</v>
      </c>
      <c r="F971" s="27">
        <f>IF(ListForDummies!$G971="Interest rate",1,0)</f>
        <v>1</v>
      </c>
      <c r="G971" s="27">
        <f>IF(ListForDummies!$G971="Reserve policy",1,0)</f>
        <v>0</v>
      </c>
      <c r="H971" s="27">
        <f>IF(ISERROR(ListForDummies!$H971),0,IF(ListForDummies!$H971=1,1,0))</f>
        <v>0</v>
      </c>
      <c r="I971" s="27">
        <f>IF(ISERROR(ListForDummies!$I971),0,IF(ListForDummies!$I971=1,1,0))</f>
        <v>0</v>
      </c>
      <c r="J971" s="27">
        <f>IF(ListForDummies!$G971="Lending operations",IF(AND(H971=0,I971=0),1,0),0)</f>
        <v>0</v>
      </c>
      <c r="K971" s="27">
        <f>IF(ListForDummies!$J971=1,1,0)</f>
        <v>0</v>
      </c>
      <c r="L971" s="27">
        <f>IF(ListForDummies!$K971=1,1,0)</f>
        <v>0</v>
      </c>
      <c r="M971" s="27">
        <f>IF(ListForDummies!$G971="Foreign exchange",1,0)</f>
        <v>0</v>
      </c>
      <c r="N971" s="27">
        <f>IF(ListForDummies!$G971="Other",1,0)</f>
        <v>0</v>
      </c>
      <c r="O971" s="27">
        <f>IF(ListForDummies!$V971=1,1,0)</f>
        <v>0</v>
      </c>
    </row>
    <row r="972" spans="1:15" x14ac:dyDescent="0.25">
      <c r="A972" s="27" t="str">
        <f>ListForDummies!A972</f>
        <v>PL-20200317-mon-1</v>
      </c>
      <c r="B972" s="27">
        <f>ListForDummies!B972</f>
        <v>16</v>
      </c>
      <c r="C972" s="27" t="e">
        <f>ListForDummies!C972</f>
        <v>#REF!</v>
      </c>
      <c r="D972" s="29">
        <f>ListForDummies!D972</f>
        <v>44416</v>
      </c>
      <c r="E972" s="27" t="str">
        <f>ListForDummies!F972</f>
        <v>PL</v>
      </c>
      <c r="F972" s="27">
        <f>IF(ListForDummies!$G972="Interest rate",1,0)</f>
        <v>1</v>
      </c>
      <c r="G972" s="27">
        <f>IF(ListForDummies!$G972="Reserve policy",1,0)</f>
        <v>0</v>
      </c>
      <c r="H972" s="27">
        <f>IF(ISERROR(ListForDummies!$H972),0,IF(ListForDummies!$H972=1,1,0))</f>
        <v>0</v>
      </c>
      <c r="I972" s="27">
        <f>IF(ISERROR(ListForDummies!$I972),0,IF(ListForDummies!$I972=1,1,0))</f>
        <v>0</v>
      </c>
      <c r="J972" s="27">
        <f>IF(ListForDummies!$G972="Lending operations",IF(AND(H972=0,I972=0),1,0),0)</f>
        <v>0</v>
      </c>
      <c r="K972" s="27">
        <f>IF(ListForDummies!$J972=1,1,0)</f>
        <v>0</v>
      </c>
      <c r="L972" s="27">
        <f>IF(ListForDummies!$K972=1,1,0)</f>
        <v>0</v>
      </c>
      <c r="M972" s="27">
        <f>IF(ListForDummies!$G972="Foreign exchange",1,0)</f>
        <v>0</v>
      </c>
      <c r="N972" s="27">
        <f>IF(ListForDummies!$G972="Other",1,0)</f>
        <v>0</v>
      </c>
      <c r="O972" s="27">
        <f>IF(ListForDummies!$V972=1,1,0)</f>
        <v>0</v>
      </c>
    </row>
    <row r="973" spans="1:15" x14ac:dyDescent="0.25">
      <c r="A973" s="27" t="str">
        <f>ListForDummies!A973</f>
        <v>PL-20200317-mon-1</v>
      </c>
      <c r="B973" s="27">
        <f>ListForDummies!B973</f>
        <v>17</v>
      </c>
      <c r="C973" s="27" t="e">
        <f>ListForDummies!C973</f>
        <v>#REF!</v>
      </c>
      <c r="D973" s="29">
        <f>ListForDummies!D973</f>
        <v>44447</v>
      </c>
      <c r="E973" s="27" t="str">
        <f>ListForDummies!F973</f>
        <v>PL</v>
      </c>
      <c r="F973" s="27">
        <f>IF(ListForDummies!$G973="Interest rate",1,0)</f>
        <v>1</v>
      </c>
      <c r="G973" s="27">
        <f>IF(ListForDummies!$G973="Reserve policy",1,0)</f>
        <v>0</v>
      </c>
      <c r="H973" s="27">
        <f>IF(ISERROR(ListForDummies!$H973),0,IF(ListForDummies!$H973=1,1,0))</f>
        <v>0</v>
      </c>
      <c r="I973" s="27">
        <f>IF(ISERROR(ListForDummies!$I973),0,IF(ListForDummies!$I973=1,1,0))</f>
        <v>0</v>
      </c>
      <c r="J973" s="27">
        <f>IF(ListForDummies!$G973="Lending operations",IF(AND(H973=0,I973=0),1,0),0)</f>
        <v>0</v>
      </c>
      <c r="K973" s="27">
        <f>IF(ListForDummies!$J973=1,1,0)</f>
        <v>0</v>
      </c>
      <c r="L973" s="27">
        <f>IF(ListForDummies!$K973=1,1,0)</f>
        <v>0</v>
      </c>
      <c r="M973" s="27">
        <f>IF(ListForDummies!$G973="Foreign exchange",1,0)</f>
        <v>0</v>
      </c>
      <c r="N973" s="27">
        <f>IF(ListForDummies!$G973="Other",1,0)</f>
        <v>0</v>
      </c>
      <c r="O973" s="27">
        <f>IF(ListForDummies!$V973=1,1,0)</f>
        <v>0</v>
      </c>
    </row>
    <row r="974" spans="1:15" x14ac:dyDescent="0.25">
      <c r="A974" s="27" t="str">
        <f>ListForDummies!A974</f>
        <v>PL-20200317-mon-1</v>
      </c>
      <c r="B974" s="27">
        <f>ListForDummies!B974</f>
        <v>18</v>
      </c>
      <c r="C974" s="27" t="e">
        <f>ListForDummies!C974</f>
        <v>#REF!</v>
      </c>
      <c r="D974" s="29">
        <f>ListForDummies!D974</f>
        <v>44475</v>
      </c>
      <c r="E974" s="27" t="str">
        <f>ListForDummies!F974</f>
        <v>PL</v>
      </c>
      <c r="F974" s="27">
        <f>IF(ListForDummies!$G974="Interest rate",1,0)</f>
        <v>1</v>
      </c>
      <c r="G974" s="27">
        <f>IF(ListForDummies!$G974="Reserve policy",1,0)</f>
        <v>0</v>
      </c>
      <c r="H974" s="27">
        <f>IF(ISERROR(ListForDummies!$H974),0,IF(ListForDummies!$H974=1,1,0))</f>
        <v>0</v>
      </c>
      <c r="I974" s="27">
        <f>IF(ISERROR(ListForDummies!$I974),0,IF(ListForDummies!$I974=1,1,0))</f>
        <v>0</v>
      </c>
      <c r="J974" s="27">
        <f>IF(ListForDummies!$G974="Lending operations",IF(AND(H974=0,I974=0),1,0),0)</f>
        <v>0</v>
      </c>
      <c r="K974" s="27">
        <f>IF(ListForDummies!$J974=1,1,0)</f>
        <v>0</v>
      </c>
      <c r="L974" s="27">
        <f>IF(ListForDummies!$K974=1,1,0)</f>
        <v>0</v>
      </c>
      <c r="M974" s="27">
        <f>IF(ListForDummies!$G974="Foreign exchange",1,0)</f>
        <v>0</v>
      </c>
      <c r="N974" s="27">
        <f>IF(ListForDummies!$G974="Other",1,0)</f>
        <v>0</v>
      </c>
      <c r="O974" s="27">
        <f>IF(ListForDummies!$V974=1,1,0)</f>
        <v>1</v>
      </c>
    </row>
    <row r="975" spans="1:15" x14ac:dyDescent="0.25">
      <c r="A975" s="27" t="str">
        <f>ListForDummies!A975</f>
        <v>PL-20200317-mon-3</v>
      </c>
      <c r="B975" s="27">
        <f>ListForDummies!B975</f>
        <v>2</v>
      </c>
      <c r="C975" s="27" t="e">
        <f>ListForDummies!C975</f>
        <v>#REF!</v>
      </c>
      <c r="D975" s="29">
        <f>ListForDummies!D975</f>
        <v>44475</v>
      </c>
      <c r="E975" s="27" t="str">
        <f>ListForDummies!F975</f>
        <v>PL</v>
      </c>
      <c r="F975" s="27">
        <f>IF(ListForDummies!$G975="Interest rate",1,0)</f>
        <v>0</v>
      </c>
      <c r="G975" s="27">
        <f>IF(ListForDummies!$G975="Reserve policy",1,0)</f>
        <v>1</v>
      </c>
      <c r="H975" s="27">
        <f>IF(ISERROR(ListForDummies!$H975),0,IF(ListForDummies!$H975=1,1,0))</f>
        <v>0</v>
      </c>
      <c r="I975" s="27">
        <f>IF(ISERROR(ListForDummies!$I975),0,IF(ListForDummies!$I975=1,1,0))</f>
        <v>0</v>
      </c>
      <c r="J975" s="27">
        <f>IF(ListForDummies!$G975="Lending operations",IF(AND(H975=0,I975=0),1,0),0)</f>
        <v>0</v>
      </c>
      <c r="K975" s="27">
        <f>IF(ListForDummies!$J975=1,1,0)</f>
        <v>0</v>
      </c>
      <c r="L975" s="27">
        <f>IF(ListForDummies!$K975=1,1,0)</f>
        <v>0</v>
      </c>
      <c r="M975" s="27">
        <f>IF(ListForDummies!$G975="Foreign exchange",1,0)</f>
        <v>0</v>
      </c>
      <c r="N975" s="27">
        <f>IF(ListForDummies!$G975="Other",1,0)</f>
        <v>0</v>
      </c>
      <c r="O975" s="27">
        <f>IF(ListForDummies!$V975=1,1,0)</f>
        <v>1</v>
      </c>
    </row>
    <row r="976" spans="1:15" x14ac:dyDescent="0.25">
      <c r="A976" s="27" t="str">
        <f>ListForDummies!A976</f>
        <v>PL-20200317-mon-1</v>
      </c>
      <c r="B976" s="27">
        <f>ListForDummies!B976</f>
        <v>19</v>
      </c>
      <c r="C976" s="27" t="e">
        <f>ListForDummies!C976</f>
        <v>#REF!</v>
      </c>
      <c r="D976" s="29">
        <f>ListForDummies!D976</f>
        <v>44503</v>
      </c>
      <c r="E976" s="27" t="str">
        <f>ListForDummies!F976</f>
        <v>PL</v>
      </c>
      <c r="F976" s="27">
        <f>IF(ListForDummies!$G976="Interest rate",1,0)</f>
        <v>1</v>
      </c>
      <c r="G976" s="27">
        <f>IF(ListForDummies!$G976="Reserve policy",1,0)</f>
        <v>0</v>
      </c>
      <c r="H976" s="27">
        <f>IF(ISERROR(ListForDummies!$H976),0,IF(ListForDummies!$H976=1,1,0))</f>
        <v>0</v>
      </c>
      <c r="I976" s="27">
        <f>IF(ISERROR(ListForDummies!$I976),0,IF(ListForDummies!$I976=1,1,0))</f>
        <v>0</v>
      </c>
      <c r="J976" s="27">
        <f>IF(ListForDummies!$G976="Lending operations",IF(AND(H976=0,I976=0),1,0),0)</f>
        <v>0</v>
      </c>
      <c r="K976" s="27">
        <f>IF(ListForDummies!$J976=1,1,0)</f>
        <v>0</v>
      </c>
      <c r="L976" s="27">
        <f>IF(ListForDummies!$K976=1,1,0)</f>
        <v>0</v>
      </c>
      <c r="M976" s="27">
        <f>IF(ListForDummies!$G976="Foreign exchange",1,0)</f>
        <v>0</v>
      </c>
      <c r="N976" s="27">
        <f>IF(ListForDummies!$G976="Other",1,0)</f>
        <v>0</v>
      </c>
      <c r="O976" s="27">
        <f>IF(ListForDummies!$V976=1,1,0)</f>
        <v>1</v>
      </c>
    </row>
    <row r="977" spans="1:15" x14ac:dyDescent="0.25">
      <c r="A977" s="27" t="str">
        <f>ListForDummies!A977</f>
        <v>PL-20200317-mon-1</v>
      </c>
      <c r="B977" s="27">
        <f>ListForDummies!B977</f>
        <v>20</v>
      </c>
      <c r="C977" s="27" t="e">
        <f>ListForDummies!C977</f>
        <v>#REF!</v>
      </c>
      <c r="D977" s="29">
        <f>ListForDummies!D977</f>
        <v>44538</v>
      </c>
      <c r="E977" s="27" t="str">
        <f>ListForDummies!F977</f>
        <v>PL</v>
      </c>
      <c r="F977" s="27">
        <f>IF(ListForDummies!$G977="Interest rate",1,0)</f>
        <v>1</v>
      </c>
      <c r="G977" s="27">
        <f>IF(ListForDummies!$G977="Reserve policy",1,0)</f>
        <v>0</v>
      </c>
      <c r="H977" s="27">
        <f>IF(ISERROR(ListForDummies!$H977),0,IF(ListForDummies!$H977=1,1,0))</f>
        <v>0</v>
      </c>
      <c r="I977" s="27">
        <f>IF(ISERROR(ListForDummies!$I977),0,IF(ListForDummies!$I977=1,1,0))</f>
        <v>0</v>
      </c>
      <c r="J977" s="27">
        <f>IF(ListForDummies!$G977="Lending operations",IF(AND(H977=0,I977=0),1,0),0)</f>
        <v>0</v>
      </c>
      <c r="K977" s="27">
        <f>IF(ListForDummies!$J977=1,1,0)</f>
        <v>0</v>
      </c>
      <c r="L977" s="27">
        <f>IF(ListForDummies!$K977=1,1,0)</f>
        <v>0</v>
      </c>
      <c r="M977" s="27">
        <f>IF(ListForDummies!$G977="Foreign exchange",1,0)</f>
        <v>0</v>
      </c>
      <c r="N977" s="27">
        <f>IF(ListForDummies!$G977="Other",1,0)</f>
        <v>0</v>
      </c>
      <c r="O977" s="27">
        <f>IF(ListForDummies!$V977=1,1,0)</f>
        <v>1</v>
      </c>
    </row>
    <row r="978" spans="1:15" x14ac:dyDescent="0.25">
      <c r="A978" s="27" t="str">
        <f>ListForDummies!A978</f>
        <v>PL-20200317-mon-1</v>
      </c>
      <c r="B978" s="27">
        <f>ListForDummies!B978</f>
        <v>21</v>
      </c>
      <c r="C978" s="27" t="e">
        <f>ListForDummies!C978</f>
        <v>#REF!</v>
      </c>
      <c r="D978" s="29">
        <f>ListForDummies!D978</f>
        <v>44565</v>
      </c>
      <c r="E978" s="27" t="str">
        <f>ListForDummies!F978</f>
        <v>PL</v>
      </c>
      <c r="F978" s="27">
        <f>IF(ListForDummies!$G978="Interest rate",1,0)</f>
        <v>1</v>
      </c>
      <c r="G978" s="27">
        <f>IF(ListForDummies!$G978="Reserve policy",1,0)</f>
        <v>0</v>
      </c>
      <c r="H978" s="27">
        <f>IF(ISERROR(ListForDummies!$H978),0,IF(ListForDummies!$H978=1,1,0))</f>
        <v>0</v>
      </c>
      <c r="I978" s="27">
        <f>IF(ISERROR(ListForDummies!$I978),0,IF(ListForDummies!$I978=1,1,0))</f>
        <v>0</v>
      </c>
      <c r="J978" s="27">
        <f>IF(ListForDummies!$G978="Lending operations",IF(AND(H978=0,I978=0),1,0),0)</f>
        <v>0</v>
      </c>
      <c r="K978" s="27">
        <f>IF(ListForDummies!$J978=1,1,0)</f>
        <v>0</v>
      </c>
      <c r="L978" s="27">
        <f>IF(ListForDummies!$K978=1,1,0)</f>
        <v>0</v>
      </c>
      <c r="M978" s="27">
        <f>IF(ListForDummies!$G978="Foreign exchange",1,0)</f>
        <v>0</v>
      </c>
      <c r="N978" s="27">
        <f>IF(ListForDummies!$G978="Other",1,0)</f>
        <v>0</v>
      </c>
      <c r="O978" s="27">
        <f>IF(ListForDummies!$V978=1,1,0)</f>
        <v>1</v>
      </c>
    </row>
    <row r="979" spans="1:15" x14ac:dyDescent="0.25">
      <c r="A979" s="27" t="str">
        <f>ListForDummies!A979</f>
        <v>RO-20200605-mon-1</v>
      </c>
      <c r="B979" s="27">
        <f>ListForDummies!B979</f>
        <v>1</v>
      </c>
      <c r="C979" s="27" t="e">
        <f>ListForDummies!C979</f>
        <v>#REF!</v>
      </c>
      <c r="D979" s="29">
        <f>ListForDummies!D979</f>
        <v>43865</v>
      </c>
      <c r="E979" s="27" t="str">
        <f>ListForDummies!F979</f>
        <v>RO</v>
      </c>
      <c r="F979" s="27">
        <f>IF(ListForDummies!$G979="Interest rate",1,0)</f>
        <v>0</v>
      </c>
      <c r="G979" s="27">
        <f>IF(ListForDummies!$G979="Reserve policy",1,0)</f>
        <v>0</v>
      </c>
      <c r="H979" s="27">
        <f>IF(ISERROR(ListForDummies!$H979),0,IF(ListForDummies!$H979=1,1,0))</f>
        <v>0</v>
      </c>
      <c r="I979" s="27">
        <f>IF(ISERROR(ListForDummies!$I979),0,IF(ListForDummies!$I979=1,1,0))</f>
        <v>0</v>
      </c>
      <c r="J979" s="27">
        <f>IF(ListForDummies!$G979="Lending operations",IF(AND(H979=0,I979=0),1,0),0)</f>
        <v>0</v>
      </c>
      <c r="K979" s="27">
        <f>IF(ListForDummies!$J979=1,1,0)</f>
        <v>0</v>
      </c>
      <c r="L979" s="27">
        <f>IF(ListForDummies!$K979=1,1,0)</f>
        <v>0</v>
      </c>
      <c r="M979" s="27">
        <f>IF(ListForDummies!$G979="Foreign exchange",1,0)</f>
        <v>1</v>
      </c>
      <c r="N979" s="27">
        <f>IF(ListForDummies!$G979="Other",1,0)</f>
        <v>0</v>
      </c>
      <c r="O979" s="27">
        <f>IF(ListForDummies!$V979=1,1,0)</f>
        <v>0</v>
      </c>
    </row>
    <row r="980" spans="1:15" x14ac:dyDescent="0.25">
      <c r="A980" s="27" t="str">
        <f>ListForDummies!A980</f>
        <v>RO-20200320-mon-1</v>
      </c>
      <c r="B980" s="27">
        <f>ListForDummies!B980</f>
        <v>1</v>
      </c>
      <c r="C980" s="27" t="e">
        <f>ListForDummies!C980</f>
        <v>#REF!</v>
      </c>
      <c r="D980" s="29">
        <f>ListForDummies!D980</f>
        <v>43910</v>
      </c>
      <c r="E980" s="27" t="str">
        <f>ListForDummies!F980</f>
        <v>RO</v>
      </c>
      <c r="F980" s="27">
        <f>IF(ListForDummies!$G980="Interest rate",1,0)</f>
        <v>1</v>
      </c>
      <c r="G980" s="27">
        <f>IF(ListForDummies!$G980="Reserve policy",1,0)</f>
        <v>0</v>
      </c>
      <c r="H980" s="27">
        <f>IF(ISERROR(ListForDummies!$H980),0,IF(ListForDummies!$H980=1,1,0))</f>
        <v>0</v>
      </c>
      <c r="I980" s="27">
        <f>IF(ISERROR(ListForDummies!$I980),0,IF(ListForDummies!$I980=1,1,0))</f>
        <v>0</v>
      </c>
      <c r="J980" s="27">
        <f>IF(ListForDummies!$G980="Lending operations",IF(AND(H980=0,I980=0),1,0),0)</f>
        <v>0</v>
      </c>
      <c r="K980" s="27">
        <f>IF(ListForDummies!$J980=1,1,0)</f>
        <v>0</v>
      </c>
      <c r="L980" s="27">
        <f>IF(ListForDummies!$K980=1,1,0)</f>
        <v>0</v>
      </c>
      <c r="M980" s="27">
        <f>IF(ListForDummies!$G980="Foreign exchange",1,0)</f>
        <v>0</v>
      </c>
      <c r="N980" s="27">
        <f>IF(ListForDummies!$G980="Other",1,0)</f>
        <v>0</v>
      </c>
      <c r="O980" s="27">
        <f>IF(ListForDummies!$V980=1,1,0)</f>
        <v>0</v>
      </c>
    </row>
    <row r="981" spans="1:15" x14ac:dyDescent="0.25">
      <c r="A981" s="27" t="str">
        <f>ListForDummies!A981</f>
        <v>RO-20200320-mon-2</v>
      </c>
      <c r="B981" s="27">
        <f>ListForDummies!B981</f>
        <v>1</v>
      </c>
      <c r="C981" s="27" t="e">
        <f>ListForDummies!C981</f>
        <v>#REF!</v>
      </c>
      <c r="D981" s="29">
        <f>ListForDummies!D981</f>
        <v>43910</v>
      </c>
      <c r="E981" s="27" t="str">
        <f>ListForDummies!F981</f>
        <v>RO</v>
      </c>
      <c r="F981" s="27">
        <f>IF(ListForDummies!$G981="Interest rate",1,0)</f>
        <v>0</v>
      </c>
      <c r="G981" s="27">
        <f>IF(ListForDummies!$G981="Reserve policy",1,0)</f>
        <v>0</v>
      </c>
      <c r="H981" s="27">
        <f>IF(ISERROR(ListForDummies!$H981),0,IF(ListForDummies!$H981=1,1,0))</f>
        <v>0</v>
      </c>
      <c r="I981" s="27">
        <f>IF(ISERROR(ListForDummies!$I981),0,IF(ListForDummies!$I981=1,1,0))</f>
        <v>0</v>
      </c>
      <c r="J981" s="27">
        <f>IF(ListForDummies!$G981="Lending operations",IF(AND(H981=0,I981=0),1,0),0)</f>
        <v>1</v>
      </c>
      <c r="K981" s="27">
        <f>IF(ListForDummies!$J981=1,1,0)</f>
        <v>0</v>
      </c>
      <c r="L981" s="27">
        <f>IF(ListForDummies!$K981=1,1,0)</f>
        <v>0</v>
      </c>
      <c r="M981" s="27">
        <f>IF(ListForDummies!$G981="Foreign exchange",1,0)</f>
        <v>0</v>
      </c>
      <c r="N981" s="27">
        <f>IF(ListForDummies!$G981="Other",1,0)</f>
        <v>0</v>
      </c>
      <c r="O981" s="27">
        <f>IF(ListForDummies!$V981=1,1,0)</f>
        <v>0</v>
      </c>
    </row>
    <row r="982" spans="1:15" x14ac:dyDescent="0.25">
      <c r="A982" s="27" t="str">
        <f>ListForDummies!A982</f>
        <v>RO-20200320-mon-1</v>
      </c>
      <c r="B982" s="27">
        <f>ListForDummies!B982</f>
        <v>2</v>
      </c>
      <c r="C982" s="27" t="e">
        <f>ListForDummies!C982</f>
        <v>#REF!</v>
      </c>
      <c r="D982" s="29">
        <f>ListForDummies!D982</f>
        <v>43980</v>
      </c>
      <c r="E982" s="27" t="str">
        <f>ListForDummies!F982</f>
        <v>RO</v>
      </c>
      <c r="F982" s="27">
        <f>IF(ListForDummies!$G982="Interest rate",1,0)</f>
        <v>1</v>
      </c>
      <c r="G982" s="27">
        <f>IF(ListForDummies!$G982="Reserve policy",1,0)</f>
        <v>0</v>
      </c>
      <c r="H982" s="27">
        <f>IF(ISERROR(ListForDummies!$H982),0,IF(ListForDummies!$H982=1,1,0))</f>
        <v>0</v>
      </c>
      <c r="I982" s="27">
        <f>IF(ISERROR(ListForDummies!$I982),0,IF(ListForDummies!$I982=1,1,0))</f>
        <v>0</v>
      </c>
      <c r="J982" s="27">
        <f>IF(ListForDummies!$G982="Lending operations",IF(AND(H982=0,I982=0),1,0),0)</f>
        <v>0</v>
      </c>
      <c r="K982" s="27">
        <f>IF(ListForDummies!$J982=1,1,0)</f>
        <v>0</v>
      </c>
      <c r="L982" s="27">
        <f>IF(ListForDummies!$K982=1,1,0)</f>
        <v>0</v>
      </c>
      <c r="M982" s="27">
        <f>IF(ListForDummies!$G982="Foreign exchange",1,0)</f>
        <v>0</v>
      </c>
      <c r="N982" s="27">
        <f>IF(ListForDummies!$G982="Other",1,0)</f>
        <v>0</v>
      </c>
      <c r="O982" s="27">
        <f>IF(ListForDummies!$V982=1,1,0)</f>
        <v>0</v>
      </c>
    </row>
    <row r="983" spans="1:15" x14ac:dyDescent="0.25">
      <c r="A983" s="27" t="str">
        <f>ListForDummies!A983</f>
        <v>RO-20200605-mon-1</v>
      </c>
      <c r="B983" s="27">
        <f>ListForDummies!B983</f>
        <v>2</v>
      </c>
      <c r="C983" s="27" t="e">
        <f>ListForDummies!C983</f>
        <v>#REF!</v>
      </c>
      <c r="D983" s="29">
        <f>ListForDummies!D983</f>
        <v>43987</v>
      </c>
      <c r="E983" s="27" t="str">
        <f>ListForDummies!F983</f>
        <v>RO</v>
      </c>
      <c r="F983" s="27">
        <f>IF(ListForDummies!$G983="Interest rate",1,0)</f>
        <v>0</v>
      </c>
      <c r="G983" s="27">
        <f>IF(ListForDummies!$G983="Reserve policy",1,0)</f>
        <v>0</v>
      </c>
      <c r="H983" s="27">
        <f>IF(ISERROR(ListForDummies!$H983),0,IF(ListForDummies!$H983=1,1,0))</f>
        <v>0</v>
      </c>
      <c r="I983" s="27">
        <f>IF(ISERROR(ListForDummies!$I983),0,IF(ListForDummies!$I983=1,1,0))</f>
        <v>0</v>
      </c>
      <c r="J983" s="27">
        <f>IF(ListForDummies!$G983="Lending operations",IF(AND(H983=0,I983=0),1,0),0)</f>
        <v>0</v>
      </c>
      <c r="K983" s="27">
        <f>IF(ListForDummies!$J983=1,1,0)</f>
        <v>0</v>
      </c>
      <c r="L983" s="27">
        <f>IF(ListForDummies!$K983=1,1,0)</f>
        <v>0</v>
      </c>
      <c r="M983" s="27">
        <f>IF(ListForDummies!$G983="Foreign exchange",1,0)</f>
        <v>1</v>
      </c>
      <c r="N983" s="27">
        <f>IF(ListForDummies!$G983="Other",1,0)</f>
        <v>0</v>
      </c>
      <c r="O983" s="27">
        <f>IF(ListForDummies!$V983=1,1,0)</f>
        <v>0</v>
      </c>
    </row>
    <row r="984" spans="1:15" x14ac:dyDescent="0.25">
      <c r="A984" s="27" t="str">
        <f>ListForDummies!A984</f>
        <v>RO-20200320-mon-1</v>
      </c>
      <c r="B984" s="27">
        <f>ListForDummies!B984</f>
        <v>3</v>
      </c>
      <c r="C984" s="27" t="e">
        <f>ListForDummies!C984</f>
        <v>#REF!</v>
      </c>
      <c r="D984" s="29">
        <f>ListForDummies!D984</f>
        <v>44048</v>
      </c>
      <c r="E984" s="27" t="str">
        <f>ListForDummies!F984</f>
        <v>RO</v>
      </c>
      <c r="F984" s="27">
        <f>IF(ListForDummies!$G984="Interest rate",1,0)</f>
        <v>1</v>
      </c>
      <c r="G984" s="27">
        <f>IF(ListForDummies!$G984="Reserve policy",1,0)</f>
        <v>0</v>
      </c>
      <c r="H984" s="27">
        <f>IF(ISERROR(ListForDummies!$H984),0,IF(ListForDummies!$H984=1,1,0))</f>
        <v>0</v>
      </c>
      <c r="I984" s="27">
        <f>IF(ISERROR(ListForDummies!$I984),0,IF(ListForDummies!$I984=1,1,0))</f>
        <v>0</v>
      </c>
      <c r="J984" s="27">
        <f>IF(ListForDummies!$G984="Lending operations",IF(AND(H984=0,I984=0),1,0),0)</f>
        <v>0</v>
      </c>
      <c r="K984" s="27">
        <f>IF(ListForDummies!$J984=1,1,0)</f>
        <v>0</v>
      </c>
      <c r="L984" s="27">
        <f>IF(ListForDummies!$K984=1,1,0)</f>
        <v>0</v>
      </c>
      <c r="M984" s="27">
        <f>IF(ListForDummies!$G984="Foreign exchange",1,0)</f>
        <v>0</v>
      </c>
      <c r="N984" s="27">
        <f>IF(ListForDummies!$G984="Other",1,0)</f>
        <v>0</v>
      </c>
      <c r="O984" s="27">
        <f>IF(ListForDummies!$V984=1,1,0)</f>
        <v>0</v>
      </c>
    </row>
    <row r="985" spans="1:15" x14ac:dyDescent="0.25">
      <c r="A985" s="27" t="str">
        <f>ListForDummies!A985</f>
        <v>RO-20200605-mon-1</v>
      </c>
      <c r="B985" s="27">
        <f>ListForDummies!B985</f>
        <v>3</v>
      </c>
      <c r="C985" s="27" t="e">
        <f>ListForDummies!C985</f>
        <v>#REF!</v>
      </c>
      <c r="D985" s="29">
        <f>ListForDummies!D985</f>
        <v>44071</v>
      </c>
      <c r="E985" s="27" t="str">
        <f>ListForDummies!F985</f>
        <v>RO</v>
      </c>
      <c r="F985" s="27">
        <f>IF(ListForDummies!$G985="Interest rate",1,0)</f>
        <v>0</v>
      </c>
      <c r="G985" s="27">
        <f>IF(ListForDummies!$G985="Reserve policy",1,0)</f>
        <v>0</v>
      </c>
      <c r="H985" s="27">
        <f>IF(ISERROR(ListForDummies!$H985),0,IF(ListForDummies!$H985=1,1,0))</f>
        <v>0</v>
      </c>
      <c r="I985" s="27">
        <f>IF(ISERROR(ListForDummies!$I985),0,IF(ListForDummies!$I985=1,1,0))</f>
        <v>0</v>
      </c>
      <c r="J985" s="27">
        <f>IF(ListForDummies!$G985="Lending operations",IF(AND(H985=0,I985=0),1,0),0)</f>
        <v>0</v>
      </c>
      <c r="K985" s="27">
        <f>IF(ListForDummies!$J985=1,1,0)</f>
        <v>0</v>
      </c>
      <c r="L985" s="27">
        <f>IF(ListForDummies!$K985=1,1,0)</f>
        <v>0</v>
      </c>
      <c r="M985" s="27">
        <f>IF(ListForDummies!$G985="Foreign exchange",1,0)</f>
        <v>1</v>
      </c>
      <c r="N985" s="27">
        <f>IF(ListForDummies!$G985="Other",1,0)</f>
        <v>0</v>
      </c>
      <c r="O985" s="27">
        <f>IF(ListForDummies!$V985=1,1,0)</f>
        <v>0</v>
      </c>
    </row>
    <row r="986" spans="1:15" x14ac:dyDescent="0.25">
      <c r="A986" s="27" t="str">
        <f>ListForDummies!A986</f>
        <v>RO-20200320-mon-1</v>
      </c>
      <c r="B986" s="27">
        <f>ListForDummies!B986</f>
        <v>4</v>
      </c>
      <c r="C986" s="27" t="e">
        <f>ListForDummies!C986</f>
        <v>#REF!</v>
      </c>
      <c r="D986" s="29">
        <f>ListForDummies!D986</f>
        <v>44147</v>
      </c>
      <c r="E986" s="27" t="str">
        <f>ListForDummies!F986</f>
        <v>RO</v>
      </c>
      <c r="F986" s="27">
        <f>IF(ListForDummies!$G986="Interest rate",1,0)</f>
        <v>1</v>
      </c>
      <c r="G986" s="27">
        <f>IF(ListForDummies!$G986="Reserve policy",1,0)</f>
        <v>0</v>
      </c>
      <c r="H986" s="27">
        <f>IF(ISERROR(ListForDummies!$H986),0,IF(ListForDummies!$H986=1,1,0))</f>
        <v>0</v>
      </c>
      <c r="I986" s="27">
        <f>IF(ISERROR(ListForDummies!$I986),0,IF(ListForDummies!$I986=1,1,0))</f>
        <v>0</v>
      </c>
      <c r="J986" s="27">
        <f>IF(ListForDummies!$G986="Lending operations",IF(AND(H986=0,I986=0),1,0),0)</f>
        <v>0</v>
      </c>
      <c r="K986" s="27">
        <f>IF(ListForDummies!$J986=1,1,0)</f>
        <v>0</v>
      </c>
      <c r="L986" s="27">
        <f>IF(ListForDummies!$K986=1,1,0)</f>
        <v>0</v>
      </c>
      <c r="M986" s="27">
        <f>IF(ListForDummies!$G986="Foreign exchange",1,0)</f>
        <v>0</v>
      </c>
      <c r="N986" s="27">
        <f>IF(ListForDummies!$G986="Other",1,0)</f>
        <v>0</v>
      </c>
      <c r="O986" s="27">
        <f>IF(ListForDummies!$V986=1,1,0)</f>
        <v>0</v>
      </c>
    </row>
    <row r="987" spans="1:15" x14ac:dyDescent="0.25">
      <c r="A987" s="27" t="str">
        <f>ListForDummies!A987</f>
        <v>RO-20201112-mon-1</v>
      </c>
      <c r="B987" s="27">
        <f>ListForDummies!B987</f>
        <v>1</v>
      </c>
      <c r="C987" s="27" t="e">
        <f>ListForDummies!C987</f>
        <v>#REF!</v>
      </c>
      <c r="D987" s="29">
        <f>ListForDummies!D987</f>
        <v>44147</v>
      </c>
      <c r="E987" s="27" t="str">
        <f>ListForDummies!F987</f>
        <v>RO</v>
      </c>
      <c r="F987" s="27">
        <f>IF(ListForDummies!$G987="Interest rate",1,0)</f>
        <v>0</v>
      </c>
      <c r="G987" s="27">
        <f>IF(ListForDummies!$G987="Reserve policy",1,0)</f>
        <v>1</v>
      </c>
      <c r="H987" s="27">
        <f>IF(ISERROR(ListForDummies!$H987),0,IF(ListForDummies!$H987=1,1,0))</f>
        <v>0</v>
      </c>
      <c r="I987" s="27">
        <f>IF(ISERROR(ListForDummies!$I987),0,IF(ListForDummies!$I987=1,1,0))</f>
        <v>0</v>
      </c>
      <c r="J987" s="27">
        <f>IF(ListForDummies!$G987="Lending operations",IF(AND(H987=0,I987=0),1,0),0)</f>
        <v>0</v>
      </c>
      <c r="K987" s="27">
        <f>IF(ListForDummies!$J987=1,1,0)</f>
        <v>0</v>
      </c>
      <c r="L987" s="27">
        <f>IF(ListForDummies!$K987=1,1,0)</f>
        <v>0</v>
      </c>
      <c r="M987" s="27">
        <f>IF(ListForDummies!$G987="Foreign exchange",1,0)</f>
        <v>0</v>
      </c>
      <c r="N987" s="27">
        <f>IF(ListForDummies!$G987="Other",1,0)</f>
        <v>0</v>
      </c>
      <c r="O987" s="27">
        <f>IF(ListForDummies!$V987=1,1,0)</f>
        <v>0</v>
      </c>
    </row>
    <row r="988" spans="1:15" x14ac:dyDescent="0.25">
      <c r="A988" s="27" t="str">
        <f>ListForDummies!A988</f>
        <v>RO-20200320-mon-1</v>
      </c>
      <c r="B988" s="27">
        <f>ListForDummies!B988</f>
        <v>5</v>
      </c>
      <c r="C988" s="27" t="e">
        <f>ListForDummies!C988</f>
        <v>#REF!</v>
      </c>
      <c r="D988" s="29">
        <f>ListForDummies!D988</f>
        <v>44211</v>
      </c>
      <c r="E988" s="27" t="str">
        <f>ListForDummies!F988</f>
        <v>RO</v>
      </c>
      <c r="F988" s="27">
        <f>IF(ListForDummies!$G988="Interest rate",1,0)</f>
        <v>1</v>
      </c>
      <c r="G988" s="27">
        <f>IF(ListForDummies!$G988="Reserve policy",1,0)</f>
        <v>0</v>
      </c>
      <c r="H988" s="27">
        <f>IF(ISERROR(ListForDummies!$H988),0,IF(ListForDummies!$H988=1,1,0))</f>
        <v>0</v>
      </c>
      <c r="I988" s="27">
        <f>IF(ISERROR(ListForDummies!$I988),0,IF(ListForDummies!$I988=1,1,0))</f>
        <v>0</v>
      </c>
      <c r="J988" s="27">
        <f>IF(ListForDummies!$G988="Lending operations",IF(AND(H988=0,I988=0),1,0),0)</f>
        <v>0</v>
      </c>
      <c r="K988" s="27">
        <f>IF(ListForDummies!$J988=1,1,0)</f>
        <v>0</v>
      </c>
      <c r="L988" s="27">
        <f>IF(ListForDummies!$K988=1,1,0)</f>
        <v>0</v>
      </c>
      <c r="M988" s="27">
        <f>IF(ListForDummies!$G988="Foreign exchange",1,0)</f>
        <v>0</v>
      </c>
      <c r="N988" s="27">
        <f>IF(ListForDummies!$G988="Other",1,0)</f>
        <v>0</v>
      </c>
      <c r="O988" s="27">
        <f>IF(ListForDummies!$V988=1,1,0)</f>
        <v>0</v>
      </c>
    </row>
    <row r="989" spans="1:15" x14ac:dyDescent="0.25">
      <c r="A989" s="27" t="str">
        <f>ListForDummies!A989</f>
        <v>RO-20200320-mon-1</v>
      </c>
      <c r="B989" s="27">
        <f>ListForDummies!B989</f>
        <v>7</v>
      </c>
      <c r="C989" s="27" t="e">
        <f>ListForDummies!C989</f>
        <v>#REF!</v>
      </c>
      <c r="D989" s="29">
        <f>ListForDummies!D989</f>
        <v>44328</v>
      </c>
      <c r="E989" s="27" t="str">
        <f>ListForDummies!F989</f>
        <v>RO</v>
      </c>
      <c r="F989" s="27">
        <f>IF(ListForDummies!$G989="Interest rate",1,0)</f>
        <v>1</v>
      </c>
      <c r="G989" s="27">
        <f>IF(ListForDummies!$G989="Reserve policy",1,0)</f>
        <v>0</v>
      </c>
      <c r="H989" s="27">
        <f>IF(ISERROR(ListForDummies!$H989),0,IF(ListForDummies!$H989=1,1,0))</f>
        <v>0</v>
      </c>
      <c r="I989" s="27">
        <f>IF(ISERROR(ListForDummies!$I989),0,IF(ListForDummies!$I989=1,1,0))</f>
        <v>0</v>
      </c>
      <c r="J989" s="27">
        <f>IF(ListForDummies!$G989="Lending operations",IF(AND(H989=0,I989=0),1,0),0)</f>
        <v>0</v>
      </c>
      <c r="K989" s="27">
        <f>IF(ListForDummies!$J989=1,1,0)</f>
        <v>0</v>
      </c>
      <c r="L989" s="27">
        <f>IF(ListForDummies!$K989=1,1,0)</f>
        <v>0</v>
      </c>
      <c r="M989" s="27">
        <f>IF(ListForDummies!$G989="Foreign exchange",1,0)</f>
        <v>0</v>
      </c>
      <c r="N989" s="27">
        <f>IF(ListForDummies!$G989="Other",1,0)</f>
        <v>0</v>
      </c>
      <c r="O989" s="27">
        <f>IF(ListForDummies!$V989=1,1,0)</f>
        <v>0</v>
      </c>
    </row>
    <row r="990" spans="1:15" x14ac:dyDescent="0.25">
      <c r="A990" s="27" t="str">
        <f>ListForDummies!A990</f>
        <v>RO-20200320-mon-1</v>
      </c>
      <c r="B990" s="27">
        <f>ListForDummies!B990</f>
        <v>8</v>
      </c>
      <c r="C990" s="27" t="e">
        <f>ListForDummies!C990</f>
        <v>#REF!</v>
      </c>
      <c r="D990" s="29">
        <f>ListForDummies!D990</f>
        <v>44384</v>
      </c>
      <c r="E990" s="27" t="str">
        <f>ListForDummies!F990</f>
        <v>RO</v>
      </c>
      <c r="F990" s="27">
        <f>IF(ListForDummies!$G990="Interest rate",1,0)</f>
        <v>1</v>
      </c>
      <c r="G990" s="27">
        <f>IF(ListForDummies!$G990="Reserve policy",1,0)</f>
        <v>0</v>
      </c>
      <c r="H990" s="27">
        <f>IF(ISERROR(ListForDummies!$H990),0,IF(ListForDummies!$H990=1,1,0))</f>
        <v>0</v>
      </c>
      <c r="I990" s="27">
        <f>IF(ISERROR(ListForDummies!$I990),0,IF(ListForDummies!$I990=1,1,0))</f>
        <v>0</v>
      </c>
      <c r="J990" s="27">
        <f>IF(ListForDummies!$G990="Lending operations",IF(AND(H990=0,I990=0),1,0),0)</f>
        <v>0</v>
      </c>
      <c r="K990" s="27">
        <f>IF(ListForDummies!$J990=1,1,0)</f>
        <v>0</v>
      </c>
      <c r="L990" s="27">
        <f>IF(ListForDummies!$K990=1,1,0)</f>
        <v>0</v>
      </c>
      <c r="M990" s="27">
        <f>IF(ListForDummies!$G990="Foreign exchange",1,0)</f>
        <v>0</v>
      </c>
      <c r="N990" s="27">
        <f>IF(ListForDummies!$G990="Other",1,0)</f>
        <v>0</v>
      </c>
      <c r="O990" s="27">
        <f>IF(ListForDummies!$V990=1,1,0)</f>
        <v>0</v>
      </c>
    </row>
    <row r="991" spans="1:15" x14ac:dyDescent="0.25">
      <c r="A991" s="27">
        <f>ListForDummies!A991</f>
        <v>44414</v>
      </c>
      <c r="B991" s="27">
        <f>ListForDummies!B991</f>
        <v>9</v>
      </c>
      <c r="C991" s="27" t="e">
        <f>ListForDummies!C991</f>
        <v>#REF!</v>
      </c>
      <c r="D991" s="29" t="e">
        <f>ListForDummies!D991</f>
        <v>#REF!</v>
      </c>
      <c r="E991" s="27" t="str">
        <f>ListForDummies!F991</f>
        <v>RO</v>
      </c>
      <c r="F991" s="27">
        <f>IF(ListForDummies!$G991="Interest rate",1,0)</f>
        <v>1</v>
      </c>
      <c r="G991" s="27">
        <f>IF(ListForDummies!$G991="Reserve policy",1,0)</f>
        <v>0</v>
      </c>
      <c r="H991" s="27">
        <f>IF(ISERROR(ListForDummies!$H991),0,IF(ListForDummies!$H991=1,1,0))</f>
        <v>0</v>
      </c>
      <c r="I991" s="27">
        <f>IF(ISERROR(ListForDummies!$I991),0,IF(ListForDummies!$I991=1,1,0))</f>
        <v>0</v>
      </c>
      <c r="J991" s="27">
        <f>IF(ListForDummies!$G991="Lending operations",IF(AND(H991=0,I991=0),1,0),0)</f>
        <v>0</v>
      </c>
      <c r="K991" s="27">
        <f>IF(ListForDummies!$J991=1,1,0)</f>
        <v>0</v>
      </c>
      <c r="L991" s="27">
        <f>IF(ListForDummies!$K991=1,1,0)</f>
        <v>0</v>
      </c>
      <c r="M991" s="27">
        <f>IF(ListForDummies!$G991="Foreign exchange",1,0)</f>
        <v>0</v>
      </c>
      <c r="N991" s="27">
        <f>IF(ListForDummies!$G991="Other",1,0)</f>
        <v>0</v>
      </c>
      <c r="O991" s="27">
        <f>IF(ListForDummies!$V991=1,1,0)</f>
        <v>0</v>
      </c>
    </row>
    <row r="992" spans="1:15" x14ac:dyDescent="0.25">
      <c r="A992" s="27" t="str">
        <f>ListForDummies!A992</f>
        <v>RO-20200320-mon-1</v>
      </c>
      <c r="B992" s="27">
        <f>ListForDummies!B992</f>
        <v>10</v>
      </c>
      <c r="C992" s="27" t="e">
        <f>ListForDummies!C992</f>
        <v>#REF!</v>
      </c>
      <c r="D992" s="29">
        <f>ListForDummies!D992</f>
        <v>44474</v>
      </c>
      <c r="E992" s="27" t="str">
        <f>ListForDummies!F992</f>
        <v>RO</v>
      </c>
      <c r="F992" s="27">
        <f>IF(ListForDummies!$G992="Interest rate",1,0)</f>
        <v>1</v>
      </c>
      <c r="G992" s="27">
        <f>IF(ListForDummies!$G992="Reserve policy",1,0)</f>
        <v>0</v>
      </c>
      <c r="H992" s="27">
        <f>IF(ISERROR(ListForDummies!$H992),0,IF(ListForDummies!$H992=1,1,0))</f>
        <v>0</v>
      </c>
      <c r="I992" s="27">
        <f>IF(ISERROR(ListForDummies!$I992),0,IF(ListForDummies!$I992=1,1,0))</f>
        <v>0</v>
      </c>
      <c r="J992" s="27">
        <f>IF(ListForDummies!$G992="Lending operations",IF(AND(H992=0,I992=0),1,0),0)</f>
        <v>0</v>
      </c>
      <c r="K992" s="27">
        <f>IF(ListForDummies!$J992=1,1,0)</f>
        <v>0</v>
      </c>
      <c r="L992" s="27">
        <f>IF(ListForDummies!$K992=1,1,0)</f>
        <v>0</v>
      </c>
      <c r="M992" s="27">
        <f>IF(ListForDummies!$G992="Foreign exchange",1,0)</f>
        <v>0</v>
      </c>
      <c r="N992" s="27">
        <f>IF(ListForDummies!$G992="Other",1,0)</f>
        <v>0</v>
      </c>
      <c r="O992" s="27">
        <f>IF(ListForDummies!$V992=1,1,0)</f>
        <v>1</v>
      </c>
    </row>
    <row r="993" spans="1:15" x14ac:dyDescent="0.25">
      <c r="A993" s="27" t="str">
        <f>ListForDummies!A993</f>
        <v>RO-20200320-mon-1</v>
      </c>
      <c r="B993" s="27">
        <f>ListForDummies!B993</f>
        <v>11</v>
      </c>
      <c r="C993" s="27" t="e">
        <f>ListForDummies!C993</f>
        <v>#REF!</v>
      </c>
      <c r="D993" s="29">
        <f>ListForDummies!D993</f>
        <v>44509</v>
      </c>
      <c r="E993" s="27" t="str">
        <f>ListForDummies!F993</f>
        <v>RO</v>
      </c>
      <c r="F993" s="27">
        <f>IF(ListForDummies!$G993="Interest rate",1,0)</f>
        <v>1</v>
      </c>
      <c r="G993" s="27">
        <f>IF(ListForDummies!$G993="Reserve policy",1,0)</f>
        <v>0</v>
      </c>
      <c r="H993" s="27">
        <f>IF(ISERROR(ListForDummies!$H993),0,IF(ListForDummies!$H993=1,1,0))</f>
        <v>0</v>
      </c>
      <c r="I993" s="27">
        <f>IF(ISERROR(ListForDummies!$I993),0,IF(ListForDummies!$I993=1,1,0))</f>
        <v>0</v>
      </c>
      <c r="J993" s="27">
        <f>IF(ListForDummies!$G993="Lending operations",IF(AND(H993=0,I993=0),1,0),0)</f>
        <v>0</v>
      </c>
      <c r="K993" s="27">
        <f>IF(ListForDummies!$J993=1,1,0)</f>
        <v>0</v>
      </c>
      <c r="L993" s="27">
        <f>IF(ListForDummies!$K993=1,1,0)</f>
        <v>0</v>
      </c>
      <c r="M993" s="27">
        <f>IF(ListForDummies!$G993="Foreign exchange",1,0)</f>
        <v>0</v>
      </c>
      <c r="N993" s="27">
        <f>IF(ListForDummies!$G993="Other",1,0)</f>
        <v>0</v>
      </c>
      <c r="O993" s="27">
        <f>IF(ListForDummies!$V993=1,1,0)</f>
        <v>1</v>
      </c>
    </row>
    <row r="994" spans="1:15" x14ac:dyDescent="0.25">
      <c r="A994" s="27" t="str">
        <f>ListForDummies!A994</f>
        <v>RO-20200320-mon-1</v>
      </c>
      <c r="B994" s="27">
        <f>ListForDummies!B994</f>
        <v>12</v>
      </c>
      <c r="C994" s="27" t="e">
        <f>ListForDummies!C994</f>
        <v>#REF!</v>
      </c>
      <c r="D994" s="29">
        <f>ListForDummies!D994</f>
        <v>44571</v>
      </c>
      <c r="E994" s="27" t="str">
        <f>ListForDummies!F994</f>
        <v>RO</v>
      </c>
      <c r="F994" s="27">
        <f>IF(ListForDummies!$G994="Interest rate",1,0)</f>
        <v>1</v>
      </c>
      <c r="G994" s="27">
        <f>IF(ListForDummies!$G994="Reserve policy",1,0)</f>
        <v>0</v>
      </c>
      <c r="H994" s="27">
        <f>IF(ISERROR(ListForDummies!$H994),0,IF(ListForDummies!$H994=1,1,0))</f>
        <v>0</v>
      </c>
      <c r="I994" s="27">
        <f>IF(ISERROR(ListForDummies!$I994),0,IF(ListForDummies!$I994=1,1,0))</f>
        <v>0</v>
      </c>
      <c r="J994" s="27">
        <f>IF(ListForDummies!$G994="Lending operations",IF(AND(H994=0,I994=0),1,0),0)</f>
        <v>0</v>
      </c>
      <c r="K994" s="27">
        <f>IF(ListForDummies!$J994=1,1,0)</f>
        <v>0</v>
      </c>
      <c r="L994" s="27">
        <f>IF(ListForDummies!$K994=1,1,0)</f>
        <v>0</v>
      </c>
      <c r="M994" s="27">
        <f>IF(ListForDummies!$G994="Foreign exchange",1,0)</f>
        <v>0</v>
      </c>
      <c r="N994" s="27">
        <f>IF(ListForDummies!$G994="Other",1,0)</f>
        <v>0</v>
      </c>
      <c r="O994" s="27">
        <f>IF(ListForDummies!$V994=1,1,0)</f>
        <v>1</v>
      </c>
    </row>
    <row r="995" spans="1:15" x14ac:dyDescent="0.25">
      <c r="A995" s="27" t="str">
        <f>ListForDummies!A995</f>
        <v>RU-20200207-mon-1</v>
      </c>
      <c r="B995" s="27">
        <f>ListForDummies!B995</f>
        <v>1</v>
      </c>
      <c r="C995" s="27" t="e">
        <f>ListForDummies!C995</f>
        <v>#REF!</v>
      </c>
      <c r="D995" s="29">
        <f>ListForDummies!D995</f>
        <v>43868</v>
      </c>
      <c r="E995" s="27" t="str">
        <f>ListForDummies!F995</f>
        <v>RU</v>
      </c>
      <c r="F995" s="27">
        <f>IF(ListForDummies!$G995="Interest rate",1,0)</f>
        <v>1</v>
      </c>
      <c r="G995" s="27">
        <f>IF(ListForDummies!$G995="Reserve policy",1,0)</f>
        <v>0</v>
      </c>
      <c r="H995" s="27">
        <f>IF(ISERROR(ListForDummies!$H995),0,IF(ListForDummies!$H995=1,1,0))</f>
        <v>0</v>
      </c>
      <c r="I995" s="27">
        <f>IF(ISERROR(ListForDummies!$I995),0,IF(ListForDummies!$I995=1,1,0))</f>
        <v>0</v>
      </c>
      <c r="J995" s="27">
        <f>IF(ListForDummies!$G995="Lending operations",IF(AND(H995=0,I995=0),1,0),0)</f>
        <v>0</v>
      </c>
      <c r="K995" s="27">
        <f>IF(ListForDummies!$J995=1,1,0)</f>
        <v>0</v>
      </c>
      <c r="L995" s="27">
        <f>IF(ListForDummies!$K995=1,1,0)</f>
        <v>0</v>
      </c>
      <c r="M995" s="27">
        <f>IF(ListForDummies!$G995="Foreign exchange",1,0)</f>
        <v>0</v>
      </c>
      <c r="N995" s="27">
        <f>IF(ListForDummies!$G995="Other",1,0)</f>
        <v>0</v>
      </c>
      <c r="O995" s="27">
        <f>IF(ListForDummies!$V995=1,1,0)</f>
        <v>0</v>
      </c>
    </row>
    <row r="996" spans="1:15" x14ac:dyDescent="0.25">
      <c r="A996" s="27" t="str">
        <f>ListForDummies!A996</f>
        <v>RU-20200310-mon-1</v>
      </c>
      <c r="B996" s="27">
        <f>ListForDummies!B996</f>
        <v>1</v>
      </c>
      <c r="C996" s="27" t="e">
        <f>ListForDummies!C996</f>
        <v>#REF!</v>
      </c>
      <c r="D996" s="29">
        <f>ListForDummies!D996</f>
        <v>43900</v>
      </c>
      <c r="E996" s="27" t="str">
        <f>ListForDummies!F996</f>
        <v>RU</v>
      </c>
      <c r="F996" s="27">
        <f>IF(ListForDummies!$G996="Interest rate",1,0)</f>
        <v>0</v>
      </c>
      <c r="G996" s="27">
        <f>IF(ListForDummies!$G996="Reserve policy",1,0)</f>
        <v>0</v>
      </c>
      <c r="H996" s="27">
        <f>IF(ISERROR(ListForDummies!$H996),0,IF(ListForDummies!$H996=1,1,0))</f>
        <v>0</v>
      </c>
      <c r="I996" s="27">
        <f>IF(ISERROR(ListForDummies!$I996),0,IF(ListForDummies!$I996=1,1,0))</f>
        <v>0</v>
      </c>
      <c r="J996" s="27">
        <f>IF(ListForDummies!$G996="Lending operations",IF(AND(H996=0,I996=0),1,0),0)</f>
        <v>0</v>
      </c>
      <c r="K996" s="27">
        <f>IF(ListForDummies!$J996=1,1,0)</f>
        <v>0</v>
      </c>
      <c r="L996" s="27">
        <f>IF(ListForDummies!$K996=1,1,0)</f>
        <v>0</v>
      </c>
      <c r="M996" s="27">
        <f>IF(ListForDummies!$G996="Foreign exchange",1,0)</f>
        <v>1</v>
      </c>
      <c r="N996" s="27">
        <f>IF(ListForDummies!$G996="Other",1,0)</f>
        <v>0</v>
      </c>
      <c r="O996" s="27">
        <f>IF(ListForDummies!$V996=1,1,0)</f>
        <v>0</v>
      </c>
    </row>
    <row r="997" spans="1:15" x14ac:dyDescent="0.25">
      <c r="A997" s="27" t="str">
        <f>ListForDummies!A997</f>
        <v>RU-20200310-mon-2</v>
      </c>
      <c r="B997" s="27">
        <f>ListForDummies!B997</f>
        <v>1</v>
      </c>
      <c r="C997" s="27" t="e">
        <f>ListForDummies!C997</f>
        <v>#REF!</v>
      </c>
      <c r="D997" s="29">
        <f>ListForDummies!D997</f>
        <v>43900</v>
      </c>
      <c r="E997" s="27" t="str">
        <f>ListForDummies!F997</f>
        <v>RU</v>
      </c>
      <c r="F997" s="27">
        <f>IF(ListForDummies!$G997="Interest rate",1,0)</f>
        <v>0</v>
      </c>
      <c r="G997" s="27">
        <f>IF(ListForDummies!$G997="Reserve policy",1,0)</f>
        <v>0</v>
      </c>
      <c r="H997" s="27">
        <f>IF(ISERROR(ListForDummies!$H997),0,IF(ListForDummies!$H997=1,1,0))</f>
        <v>0</v>
      </c>
      <c r="I997" s="27">
        <f>IF(ISERROR(ListForDummies!$I997),0,IF(ListForDummies!$I997=1,1,0))</f>
        <v>0</v>
      </c>
      <c r="J997" s="27">
        <f>IF(ListForDummies!$G997="Lending operations",IF(AND(H997=0,I997=0),1,0),0)</f>
        <v>1</v>
      </c>
      <c r="K997" s="27">
        <f>IF(ListForDummies!$J997=1,1,0)</f>
        <v>0</v>
      </c>
      <c r="L997" s="27">
        <f>IF(ListForDummies!$K997=1,1,0)</f>
        <v>0</v>
      </c>
      <c r="M997" s="27">
        <f>IF(ListForDummies!$G997="Foreign exchange",1,0)</f>
        <v>0</v>
      </c>
      <c r="N997" s="27">
        <f>IF(ListForDummies!$G997="Other",1,0)</f>
        <v>0</v>
      </c>
      <c r="O997" s="27">
        <f>IF(ListForDummies!$V997=1,1,0)</f>
        <v>0</v>
      </c>
    </row>
    <row r="998" spans="1:15" x14ac:dyDescent="0.25">
      <c r="A998" s="27" t="str">
        <f>ListForDummies!A998</f>
        <v>RU-20200320-mon-1</v>
      </c>
      <c r="B998" s="27">
        <f>ListForDummies!B998</f>
        <v>1</v>
      </c>
      <c r="C998" s="27" t="e">
        <f>ListForDummies!C998</f>
        <v>#REF!</v>
      </c>
      <c r="D998" s="29">
        <f>ListForDummies!D998</f>
        <v>43910</v>
      </c>
      <c r="E998" s="27" t="str">
        <f>ListForDummies!F998</f>
        <v>RU</v>
      </c>
      <c r="F998" s="27">
        <f>IF(ListForDummies!$G998="Interest rate",1,0)</f>
        <v>0</v>
      </c>
      <c r="G998" s="27">
        <f>IF(ListForDummies!$G998="Reserve policy",1,0)</f>
        <v>0</v>
      </c>
      <c r="H998" s="27">
        <f>IF(ISERROR(ListForDummies!$H998),0,IF(ListForDummies!$H998=1,1,0))</f>
        <v>1</v>
      </c>
      <c r="I998" s="27">
        <f>IF(ISERROR(ListForDummies!$I998),0,IF(ListForDummies!$I998=1,1,0))</f>
        <v>0</v>
      </c>
      <c r="J998" s="27">
        <f>IF(ListForDummies!$G998="Lending operations",IF(AND(H998=0,I998=0),1,0),0)</f>
        <v>0</v>
      </c>
      <c r="K998" s="27">
        <f>IF(ListForDummies!$J998=1,1,0)</f>
        <v>0</v>
      </c>
      <c r="L998" s="27">
        <f>IF(ListForDummies!$K998=1,1,0)</f>
        <v>0</v>
      </c>
      <c r="M998" s="27">
        <f>IF(ListForDummies!$G998="Foreign exchange",1,0)</f>
        <v>0</v>
      </c>
      <c r="N998" s="27">
        <f>IF(ListForDummies!$G998="Other",1,0)</f>
        <v>0</v>
      </c>
      <c r="O998" s="27">
        <f>IF(ListForDummies!$V998=1,1,0)</f>
        <v>0</v>
      </c>
    </row>
    <row r="999" spans="1:15" x14ac:dyDescent="0.25">
      <c r="A999" s="27" t="str">
        <f>ListForDummies!A999</f>
        <v>RU-20200320-mon-3</v>
      </c>
      <c r="B999" s="27">
        <f>ListForDummies!B999</f>
        <v>1</v>
      </c>
      <c r="C999" s="27" t="e">
        <f>ListForDummies!C999</f>
        <v>#REF!</v>
      </c>
      <c r="D999" s="29">
        <f>ListForDummies!D999</f>
        <v>43910</v>
      </c>
      <c r="E999" s="27" t="str">
        <f>ListForDummies!F999</f>
        <v>RU</v>
      </c>
      <c r="F999" s="27">
        <f>IF(ListForDummies!$G999="Interest rate",1,0)</f>
        <v>0</v>
      </c>
      <c r="G999" s="27">
        <f>IF(ListForDummies!$G999="Reserve policy",1,0)</f>
        <v>0</v>
      </c>
      <c r="H999" s="27">
        <f>IF(ISERROR(ListForDummies!$H999),0,IF(ListForDummies!$H999=1,1,0))</f>
        <v>0</v>
      </c>
      <c r="I999" s="27">
        <f>IF(ISERROR(ListForDummies!$I999),0,IF(ListForDummies!$I999=1,1,0))</f>
        <v>0</v>
      </c>
      <c r="J999" s="27">
        <f>IF(ListForDummies!$G999="Lending operations",IF(AND(H999=0,I999=0),1,0),0)</f>
        <v>1</v>
      </c>
      <c r="K999" s="27">
        <f>IF(ListForDummies!$J999=1,1,0)</f>
        <v>0</v>
      </c>
      <c r="L999" s="27">
        <f>IF(ListForDummies!$K999=1,1,0)</f>
        <v>0</v>
      </c>
      <c r="M999" s="27">
        <f>IF(ListForDummies!$G999="Foreign exchange",1,0)</f>
        <v>0</v>
      </c>
      <c r="N999" s="27">
        <f>IF(ListForDummies!$G999="Other",1,0)</f>
        <v>0</v>
      </c>
      <c r="O999" s="27">
        <f>IF(ListForDummies!$V999=1,1,0)</f>
        <v>0</v>
      </c>
    </row>
    <row r="1000" spans="1:15" x14ac:dyDescent="0.25">
      <c r="A1000" s="27" t="str">
        <f>ListForDummies!A1000</f>
        <v>RU-20200207-mon-1</v>
      </c>
      <c r="B1000" s="27">
        <f>ListForDummies!B1000</f>
        <v>2</v>
      </c>
      <c r="C1000" s="27" t="e">
        <f>ListForDummies!C1000</f>
        <v>#REF!</v>
      </c>
      <c r="D1000" s="29">
        <f>ListForDummies!D1000</f>
        <v>43910</v>
      </c>
      <c r="E1000" s="27" t="str">
        <f>ListForDummies!F1000</f>
        <v>RU</v>
      </c>
      <c r="F1000" s="27">
        <f>IF(ListForDummies!$G1000="Interest rate",1,0)</f>
        <v>1</v>
      </c>
      <c r="G1000" s="27">
        <f>IF(ListForDummies!$G1000="Reserve policy",1,0)</f>
        <v>0</v>
      </c>
      <c r="H1000" s="27">
        <f>IF(ISERROR(ListForDummies!$H1000),0,IF(ListForDummies!$H1000=1,1,0))</f>
        <v>0</v>
      </c>
      <c r="I1000" s="27">
        <f>IF(ISERROR(ListForDummies!$I1000),0,IF(ListForDummies!$I1000=1,1,0))</f>
        <v>0</v>
      </c>
      <c r="J1000" s="27">
        <f>IF(ListForDummies!$G1000="Lending operations",IF(AND(H1000=0,I1000=0),1,0),0)</f>
        <v>0</v>
      </c>
      <c r="K1000" s="27">
        <f>IF(ListForDummies!$J1000=1,1,0)</f>
        <v>0</v>
      </c>
      <c r="L1000" s="27">
        <f>IF(ListForDummies!$K1000=1,1,0)</f>
        <v>0</v>
      </c>
      <c r="M1000" s="27">
        <f>IF(ListForDummies!$G1000="Foreign exchange",1,0)</f>
        <v>0</v>
      </c>
      <c r="N1000" s="27">
        <f>IF(ListForDummies!$G1000="Other",1,0)</f>
        <v>0</v>
      </c>
      <c r="O1000" s="27">
        <f>IF(ListForDummies!$V1000=1,1,0)</f>
        <v>0</v>
      </c>
    </row>
    <row r="1001" spans="1:15" x14ac:dyDescent="0.25">
      <c r="A1001" s="27"/>
      <c r="B1001" s="27"/>
      <c r="C1001" s="27"/>
      <c r="D1001" s="29"/>
      <c r="E1001" s="27"/>
      <c r="F1001" s="27"/>
      <c r="G1001" s="27"/>
      <c r="H1001" s="27"/>
      <c r="I1001" s="27"/>
      <c r="J1001" s="27"/>
      <c r="K1001" s="27"/>
      <c r="L1001" s="27"/>
      <c r="M1001" s="27"/>
      <c r="N1001" s="27"/>
      <c r="O1001" s="27"/>
    </row>
  </sheetData>
  <autoFilter ref="A1:M1000" xr:uid="{00000000-0009-0000-0000-000008000000}">
    <sortState xmlns:xlrd2="http://schemas.microsoft.com/office/spreadsheetml/2017/richdata2" ref="A2:M1000">
      <sortCondition ref="D1:D1000"/>
    </sortState>
  </autoFilter>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Receiver>
    <Name>Document Checked In (Document Id Service)</Name>
    <Synchronization>Synchronous</Synchronization>
    <Type>10004</Type>
    <SequenceNumber>20000</SequenceNumber>
    <Url/>
    <Assembly>Bis.CollaborationPlatform.SharePoint.Services, Version=15.2.0.0, Culture=neutral, PublicKeyToken=334ed2d369ac9e80</Assembly>
    <Class>Bis.CollaborationPlatform.SharePoint.Services.Events.DocumentEventReceiver</Class>
    <Data/>
    <Filter/>
  </Receiver>
  <Receiver>
    <Name>Document Updated (Document Id Service)</Name>
    <Synchronization>Synchronous</Synchronization>
    <Type>10002</Type>
    <SequenceNumber>20001</SequenceNumber>
    <Url/>
    <Assembly>Bis.CollaborationPlatform.SharePoint.Services, Version=15.2.0.0, Culture=neutral, PublicKeyToken=334ed2d369ac9e80</Assembly>
    <Class>Bis.CollaborationPlatform.SharePoint.Services.Events.DocumentEventReceiver</Class>
    <Data/>
    <Filter/>
  </Receiver>
  <Receiver>
    <Name>Document Adding (Document Id Service)</Name>
    <Synchronization>Synchronous</Synchronization>
    <Type>1</Type>
    <SequenceNumber>20002</SequenceNumber>
    <Url/>
    <Assembly>Bis.CollaborationPlatform.SharePoint.Services, Version=15.2.0.0, Culture=neutral, PublicKeyToken=334ed2d369ac9e80</Assembly>
    <Class>Bis.CollaborationPlatform.SharePoint.Services.Events.DocumentEventReceiver</Class>
    <Data/>
    <Filter/>
  </Receiver>
  <Receiver>
    <Name>Item Adding (Metadata Push)</Name>
    <Synchronization>Synchronous</Synchronization>
    <Type>1</Type>
    <SequenceNumber>1010</SequenceNumber>
    <Url/>
    <Assembly>Bis.CollaborationPlatform.SharePoint.Services, Version=15.2.0.0, Culture=neutral, PublicKeyToken=334ed2d369ac9e80</Assembly>
    <Class>Bis.CollaborationPlatform.SharePoint.Services.Events.MetadataPushEventReceiver</Class>
    <Data/>
    <Filter/>
  </Receiver>
  <Receiver>
    <Name>Item Updating (Metadata Push)</Name>
    <Synchronization>Synchronous</Synchronization>
    <Type>2</Type>
    <SequenceNumber>1010</SequenceNumber>
    <Url/>
    <Assembly>Bis.CollaborationPlatform.SharePoint.Services, Version=15.2.0.0, Culture=neutral, PublicKeyToken=334ed2d369ac9e80</Assembly>
    <Class>Bis.CollaborationPlatform.SharePoint.Services.Events.MetadataPushEventReceiver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Bis Document" ma:contentTypeID="0x01010066E6577C753B40CABFD9C9409CB523E500EFBDB5BAEA097144994A5AE329CE13EE" ma:contentTypeVersion="176" ma:contentTypeDescription="Base ContentType for all Bis Documents." ma:contentTypeScope="" ma:versionID="9e4a709a3763521a69e8b79c12e15457">
  <xsd:schema xmlns:xsd="http://www.w3.org/2001/XMLSchema" xmlns:xs="http://www.w3.org/2001/XMLSchema" xmlns:p="http://schemas.microsoft.com/office/2006/metadata/properties" xmlns:ns2="f782d0c1-2c6e-41d0-8577-3b320512196a" xmlns:ns3="9cb536ae-1eab-45b7-bb71-e8bd28e1f9cd" xmlns:ns4="http://schemas.microsoft.com/sharepoint/v4" targetNamespace="http://schemas.microsoft.com/office/2006/metadata/properties" ma:root="true" ma:fieldsID="ddd8ec8e51200b2effd88d6b166c000f" ns2:_="" ns3:_="" ns4:_="">
    <xsd:import namespace="f782d0c1-2c6e-41d0-8577-3b320512196a"/>
    <xsd:import namespace="9cb536ae-1eab-45b7-bb71-e8bd28e1f9cd"/>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BisDocumentDate" minOccurs="0"/>
                <xsd:element ref="ns3:BisTransmission"/>
                <xsd:element ref="ns3:BisRetention"/>
                <xsd:element ref="ns3:BisPermalink" minOccurs="0"/>
                <xsd:element ref="ns3:BisConfidentiality"/>
                <xsd:element ref="ns3:BisInstitutionTaxHTField0" minOccurs="0"/>
                <xsd:element ref="ns2:BisDocumentTypeTaxHTField0" minOccurs="0"/>
                <xsd:element ref="ns2:TaxKeywordTaxHTField" minOccurs="0"/>
                <xsd:element ref="ns2:TaxCatchAll" minOccurs="0"/>
                <xsd:element ref="ns3:BisCurrentVersion" minOccurs="0"/>
                <xsd:element ref="ns3:BisRecipientsTaxHTField0" minOccurs="0"/>
                <xsd:element ref="ns4:IconOverlay" minOccurs="0"/>
                <xsd:element ref="ns2:BisAuthorssTaxHTField0" minOccurs="0"/>
                <xsd:element ref="ns3:IsMyDocuments" minOccurs="0"/>
                <xsd:element ref="ns3:BisProjectCode" minOccurs="0"/>
                <xsd:element ref="ns3:BisProductCode" minOccurs="0"/>
                <xsd:element ref="ns3:BisAdditionalLink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82d0c1-2c6e-41d0-8577-3b320512196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BisDocumentTypeTaxHTField0" ma:index="18" nillable="true" ma:taxonomy="true" ma:internalName="BisDocumentTypeTaxHTField0" ma:taxonomyFieldName="BisDocumentType" ma:displayName="Document Type" ma:fieldId="{3d4bd279-eb4d-4358-a57b-72096c80fdc3}" ma:taxonomyMulti="true" ma:sspId="218490a2-a8bd-4701-ac03-3028876db9c3" ma:termSetId="f0cb95e7-3db9-47fc-88a4-89326bc60752" ma:anchorId="c786001b-2301-4abe-adca-015d172bb848" ma:open="false" ma:isKeyword="false">
      <xsd:complexType>
        <xsd:sequence>
          <xsd:element ref="pc:Terms" minOccurs="0" maxOccurs="1"/>
        </xsd:sequence>
      </xsd:complexType>
    </xsd:element>
    <xsd:element name="TaxKeywordTaxHTField" ma:index="20" nillable="true" ma:taxonomy="true" ma:internalName="TaxKeywordTaxHTField" ma:taxonomyFieldName="TaxKeyword" ma:displayName="Enterprise Keywords" ma:fieldId="{23f27201-bee3-471e-b2e7-b64fd8b7ca38}" ma:taxonomyMulti="true" ma:sspId="218490a2-a8bd-4701-ac03-3028876db9c3" ma:termSetId="00000000-0000-0000-0000-000000000000" ma:anchorId="00000000-0000-0000-0000-000000000000" ma:open="true" ma:isKeyword="true">
      <xsd:complexType>
        <xsd:sequence>
          <xsd:element ref="pc:Terms" minOccurs="0" maxOccurs="1"/>
        </xsd:sequence>
      </xsd:complexType>
    </xsd:element>
    <xsd:element name="TaxCatchAll" ma:index="22" nillable="true" ma:displayName="Taxonomy Catch All Column" ma:description="" ma:hidden="true" ma:list="{a822f4e8-09f2-4508-ab61-425d33dcc47a}" ma:internalName="TaxCatchAll" ma:showField="CatchAllData" ma:web="f782d0c1-2c6e-41d0-8577-3b320512196a">
      <xsd:complexType>
        <xsd:complexContent>
          <xsd:extension base="dms:MultiChoiceLookup">
            <xsd:sequence>
              <xsd:element name="Value" type="dms:Lookup" maxOccurs="unbounded" minOccurs="0" nillable="true"/>
            </xsd:sequence>
          </xsd:extension>
        </xsd:complexContent>
      </xsd:complexType>
    </xsd:element>
    <xsd:element name="BisAuthorssTaxHTField0" ma:index="27" nillable="true" ma:taxonomy="true" ma:internalName="BisAuthorssTaxHTField0" ma:taxonomyFieldName="BisAuthors" ma:displayName="Author" ma:fieldId="{0b3121bf-a404-47f3-89a2-8100c52bbe6e}" ma:taxonomyMulti="true" ma:sspId="218490a2-a8bd-4701-ac03-3028876db9c3" ma:termSetId="f60d76a3-74ac-4579-8d83-fa03eb287a33" ma:anchorId="349201b0-55be-4fd0-a41a-985dc4cfdf31"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cb536ae-1eab-45b7-bb71-e8bd28e1f9cd" elementFormDefault="qualified">
    <xsd:import namespace="http://schemas.microsoft.com/office/2006/documentManagement/types"/>
    <xsd:import namespace="http://schemas.microsoft.com/office/infopath/2007/PartnerControls"/>
    <xsd:element name="BisDocumentDate" ma:index="11" nillable="true" ma:displayName="Document Date" ma:default="[today]" ma:description="The document date associated with the container or item." ma:format="DateOnly" ma:internalName="BisDocumentDate">
      <xsd:simpleType>
        <xsd:restriction base="dms:DateTime"/>
      </xsd:simpleType>
    </xsd:element>
    <xsd:element name="BisTransmission" ma:index="12" ma:displayName="Transmission" ma:default="Internal" ma:description="The transmission associated with the container or item." ma:internalName="BisTransmission">
      <xsd:simpleType>
        <xsd:restriction base="dms:Choice">
          <xsd:enumeration value="Incoming"/>
          <xsd:enumeration value="Internal"/>
          <xsd:enumeration value="Outgoing"/>
        </xsd:restriction>
      </xsd:simpleType>
    </xsd:element>
    <xsd:element name="BisRetention" ma:index="13" ma:displayName="Retention" ma:default="Routine" ma:description="The retention period associated with the container or item (applied when the item archived)." ma:internalName="BisRetention">
      <xsd:simpleType>
        <xsd:restriction base="dms:Choice">
          <xsd:enumeration value="Routine"/>
          <xsd:enumeration value="Compliance"/>
          <xsd:enumeration value="Permanent"/>
          <xsd:enumeration value="Unknown"/>
        </xsd:restriction>
      </xsd:simpleType>
    </xsd:element>
    <xsd:element name="BisPermalink" ma:index="14" nillable="true" ma:displayName="Permalink" ma:description="The permanent link to the document." ma:format="Hyperlink" ma:hidden="true" ma:internalName="BisPermalink">
      <xsd:complexType>
        <xsd:complexContent>
          <xsd:extension base="dms:URL">
            <xsd:sequence>
              <xsd:element name="Url" type="dms:ValidUrl" minOccurs="0" nillable="true"/>
              <xsd:element name="Description" type="xsd:string" nillable="true"/>
            </xsd:sequence>
          </xsd:extension>
        </xsd:complexContent>
      </xsd:complexType>
    </xsd:element>
    <xsd:element name="BisConfidentiality" ma:index="15" ma:displayName="Confidentiality" ma:default="Restricted" ma:description="The confidentiality of the document in a Document Library." ma:internalName="BisConfidentiality">
      <xsd:simpleType>
        <xsd:restriction base="dms:Choice">
          <xsd:enumeration value="Public"/>
          <xsd:enumeration value="Restricted"/>
          <xsd:enumeration value="Confidential"/>
        </xsd:restriction>
      </xsd:simpleType>
    </xsd:element>
    <xsd:element name="BisInstitutionTaxHTField0" ma:index="16" nillable="true" ma:taxonomy="true" ma:internalName="BisInstitutionTaxHTField0" ma:taxonomyFieldName="BisInstitution" ma:displayName="Institution" ma:fieldId="{35f4c919-cca5-4807-8085-d895c74d72a0}" ma:taxonomyMulti="true" ma:sspId="218490a2-a8bd-4701-ac03-3028876db9c3" ma:termSetId="69f701bf-a3ed-40c8-acf8-dd2a2400442d" ma:anchorId="00000000-0000-0000-0000-000000000000" ma:open="false" ma:isKeyword="false">
      <xsd:complexType>
        <xsd:sequence>
          <xsd:element ref="pc:Terms" minOccurs="0" maxOccurs="1"/>
        </xsd:sequence>
      </xsd:complexType>
    </xsd:element>
    <xsd:element name="BisCurrentVersion" ma:index="23" nillable="true" ma:displayName="Current Version" ma:description="The current version of the document." ma:hidden="true" ma:internalName="BisCurrentVersion">
      <xsd:simpleType>
        <xsd:restriction base="dms:Text"/>
      </xsd:simpleType>
    </xsd:element>
    <xsd:element name="BisRecipientsTaxHTField0" ma:index="24" nillable="true" ma:taxonomy="true" ma:internalName="BisRecipientsTaxHTField0" ma:taxonomyFieldName="BisRecipients" ma:displayName="Recipients" ma:readOnly="false" ma:fieldId="{e7fea616-6871-49b2-95f5-be5c1d92eabc}" ma:taxonomyMulti="true" ma:sspId="218490a2-a8bd-4701-ac03-3028876db9c3" ma:termSetId="f60d76a3-74ac-4579-8d83-fa03eb287a33" ma:anchorId="00000000-0000-0000-0000-000000000000" ma:open="false" ma:isKeyword="false">
      <xsd:complexType>
        <xsd:sequence>
          <xsd:element ref="pc:Terms" minOccurs="0" maxOccurs="1"/>
        </xsd:sequence>
      </xsd:complexType>
    </xsd:element>
    <xsd:element name="IsMyDocuments" ma:index="29" nillable="true" ma:displayName="Is My Documents" ma:default="0" ma:description="This field is added to all BIS contenttypes to allow files and folders from MySite to be copied/moved to Bis Document Libraries" ma:hidden="true" ma:internalName="IsMyDocuments">
      <xsd:simpleType>
        <xsd:restriction base="dms:Boolean"/>
      </xsd:simpleType>
    </xsd:element>
    <xsd:element name="BisProjectCode" ma:index="30" nillable="true" ma:displayName="Project Code" ma:default="" ma:description="A unique Id for the project (PMA or otherwise)." ma:hidden="true" ma:internalName="BisProjectCode" ma:readOnly="false">
      <xsd:simpleType>
        <xsd:restriction base="dms:Text"/>
      </xsd:simpleType>
    </xsd:element>
    <xsd:element name="BisProductCode" ma:index="31" nillable="true" ma:displayName="Product Code" ma:default="" ma:description="A unique Id for the product associated with the project (from the product directory)." ma:hidden="true" ma:internalName="BisProductCode" ma:readOnly="false">
      <xsd:simpleType>
        <xsd:restriction base="dms:Text"/>
      </xsd:simpleType>
    </xsd:element>
    <xsd:element name="BisAdditionalLinks" ma:index="32" nillable="true" ma:displayName="Links" ma:description="Provides an easy way to copy various links of an item." ma:hidden="true" ma:internalName="BisAdditionalLink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6"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f782d0c1-2c6e-41d0-8577-3b320512196a">
      <Terms xmlns="http://schemas.microsoft.com/office/infopath/2007/PartnerControls"/>
    </TaxKeywordTaxHTField>
    <BisRecipientsTaxHTField0 xmlns="9cb536ae-1eab-45b7-bb71-e8bd28e1f9cd">
      <Terms xmlns="http://schemas.microsoft.com/office/infopath/2007/PartnerControls"/>
    </BisRecipientsTaxHTField0>
    <BisAdditionalLinks xmlns="9cb536ae-1eab-45b7-bb71-e8bd28e1f9cd" xsi:nil="true"/>
    <BisPermalink xmlns="9cb536ae-1eab-45b7-bb71-e8bd28e1f9cd">
      <Url xsi:nil="true"/>
      <Description xsi:nil="true"/>
    </BisPermalink>
    <IsMyDocuments xmlns="9cb536ae-1eab-45b7-bb71-e8bd28e1f9cd">true</IsMyDocuments>
    <TaxCatchAll xmlns="f782d0c1-2c6e-41d0-8577-3b320512196a">
      <Value>1412</Value>
      <Value>99</Value>
    </TaxCatchAll>
    <IconOverlay xmlns="http://schemas.microsoft.com/sharepoint/v4" xsi:nil="true"/>
    <BisAuthorssTaxHTField0 xmlns="f782d0c1-2c6e-41d0-8577-3b320512196a">
      <Terms xmlns="http://schemas.microsoft.com/office/infopath/2007/PartnerControls">
        <TermInfo xmlns="http://schemas.microsoft.com/office/infopath/2007/PartnerControls">
          <TermName xmlns="http://schemas.microsoft.com/office/infopath/2007/PartnerControls">De Fiore Fiorella [fi004851]</TermName>
          <TermId xmlns="http://schemas.microsoft.com/office/infopath/2007/PartnerControls">65088bde-c539-41db-b814-277e8c478cad</TermId>
        </TermInfo>
      </Terms>
    </BisAuthorssTaxHTField0>
    <BisRetention xmlns="9cb536ae-1eab-45b7-bb71-e8bd28e1f9cd">Routine</BisRetention>
    <BisConfidentiality xmlns="9cb536ae-1eab-45b7-bb71-e8bd28e1f9cd">Restricted</BisConfidentiality>
    <BisDocumentTypeTaxHTField0 xmlns="f782d0c1-2c6e-41d0-8577-3b320512196a">
      <Terms xmlns="http://schemas.microsoft.com/office/infopath/2007/PartnerControls"/>
    </BisDocumentTypeTaxHTField0>
    <BisDocumentDate xmlns="9cb536ae-1eab-45b7-bb71-e8bd28e1f9cd">2020-08-02T22:00:00+00:00</BisDocumentDate>
    <BisTransmission xmlns="9cb536ae-1eab-45b7-bb71-e8bd28e1f9cd">Internal</BisTransmission>
    <BisCurrentVersion xmlns="9cb536ae-1eab-45b7-bb71-e8bd28e1f9cd" xsi:nil="true"/>
    <BisProductCode xmlns="9cb536ae-1eab-45b7-bb71-e8bd28e1f9cd" xsi:nil="true"/>
    <BisInstitutionTaxHTField0 xmlns="9cb536ae-1eab-45b7-bb71-e8bd28e1f9cd">
      <Terms xmlns="http://schemas.microsoft.com/office/infopath/2007/PartnerControls">
        <TermInfo xmlns="http://schemas.microsoft.com/office/infopath/2007/PartnerControls">
          <TermName xmlns="http://schemas.microsoft.com/office/infopath/2007/PartnerControls">Bank for International Settlements - Basel - Switzerland</TermName>
          <TermId xmlns="http://schemas.microsoft.com/office/infopath/2007/PartnerControls">4ddbbaff-5b98-417c-9a81-6ed3a6c4afd7</TermId>
        </TermInfo>
      </Terms>
    </BisInstitutionTaxHTField0>
    <BisProjectCode xmlns="9cb536ae-1eab-45b7-bb71-e8bd28e1f9cd" xsi:nil="true"/>
    <_dlc_DocId xmlns="f782d0c1-2c6e-41d0-8577-3b320512196a">81c218fb-3eca-4520-a7c4-8f9c93c6c09d-0.192</_dlc_DocId>
    <_dlc_DocIdUrl xmlns="f782d0c1-2c6e-41d0-8577-3b320512196a">
      <Url>https://sp.bisinfo.org/sites/med/mp/_layouts/15/DocIdRedir.aspx?ID=81c218fb-3eca-4520-a7c4-8f9c93c6c09d-0.192</Url>
      <Description>81c218fb-3eca-4520-a7c4-8f9c93c6c09d-0.192</Description>
    </_dlc_DocIdUrl>
  </documentManagement>
</p:properties>
</file>

<file path=customXml/itemProps1.xml><?xml version="1.0" encoding="utf-8"?>
<ds:datastoreItem xmlns:ds="http://schemas.openxmlformats.org/officeDocument/2006/customXml" ds:itemID="{3E56192C-7D47-4425-9754-5AB300CA6F34}">
  <ds:schemaRefs>
    <ds:schemaRef ds:uri="http://schemas.microsoft.com/sharepoint/events"/>
  </ds:schemaRefs>
</ds:datastoreItem>
</file>

<file path=customXml/itemProps2.xml><?xml version="1.0" encoding="utf-8"?>
<ds:datastoreItem xmlns:ds="http://schemas.openxmlformats.org/officeDocument/2006/customXml" ds:itemID="{18B71BA7-7344-4A9E-811E-AFB8AAAF2CBE}">
  <ds:schemaRefs>
    <ds:schemaRef ds:uri="http://schemas.microsoft.com/sharepoint/v3/contenttype/forms"/>
  </ds:schemaRefs>
</ds:datastoreItem>
</file>

<file path=customXml/itemProps3.xml><?xml version="1.0" encoding="utf-8"?>
<ds:datastoreItem xmlns:ds="http://schemas.openxmlformats.org/officeDocument/2006/customXml" ds:itemID="{CFC2B5D5-1762-4C1C-B72E-DEA096A663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82d0c1-2c6e-41d0-8577-3b320512196a"/>
    <ds:schemaRef ds:uri="9cb536ae-1eab-45b7-bb71-e8bd28e1f9cd"/>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2E49CAB-92FC-47D7-B84D-ECBF57AD383E}">
  <ds:schemaRefs>
    <ds:schemaRef ds:uri="http://purl.org/dc/dcmitype/"/>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9cb536ae-1eab-45b7-bb71-e8bd28e1f9cd"/>
    <ds:schemaRef ds:uri="http://schemas.microsoft.com/office/2006/metadata/properties"/>
    <ds:schemaRef ds:uri="http://purl.org/dc/elements/1.1/"/>
    <ds:schemaRef ds:uri="http://schemas.microsoft.com/sharepoint/v4"/>
    <ds:schemaRef ds:uri="f782d0c1-2c6e-41d0-8577-3b320512196a"/>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setting</vt:lpstr>
      <vt:lpstr>Central banks</vt:lpstr>
      <vt:lpstr>Announcements</vt:lpstr>
      <vt:lpstr>Interest rate</vt:lpstr>
      <vt:lpstr>Reserve policy</vt:lpstr>
      <vt:lpstr>Lending operations</vt:lpstr>
      <vt:lpstr>Asset purchases</vt:lpstr>
      <vt:lpstr>Foreign exchange</vt:lpstr>
      <vt:lpstr>Dummies</vt:lpstr>
      <vt:lpstr>ListForDummies</vt:lpstr>
      <vt:lpstr>Announcements!Extract</vt:lpstr>
    </vt:vector>
  </TitlesOfParts>
  <Manager/>
  <Company>BIS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MP database</dc:title>
  <dc:subject/>
  <dc:creator>Cavallino, Paolo</dc:creator>
  <cp:keywords/>
  <dc:description/>
  <cp:lastModifiedBy>Pierres Tejada, Albert</cp:lastModifiedBy>
  <cp:revision/>
  <dcterms:created xsi:type="dcterms:W3CDTF">2020-03-20T09:35:03Z</dcterms:created>
  <dcterms:modified xsi:type="dcterms:W3CDTF">2022-01-27T09:59:04Z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0x01010066E6577C753B40CABFD9C9409CB523E500EFBDB5BAEA097144994A5AE329CE13EE</vt:lpwstr>
  </property>
  <property fmtid="{D5CDD505-2E9C-101B-9397-08002B2CF9AE}" pid="3" name="IsMyDocuments">
    <vt:bool>true</vt:bool>
  </property>
  <property fmtid="{D5CDD505-2E9C-101B-9397-08002B2CF9AE}" pid="4" name="{A44787D4-0540-4523-9961-78E4036D8C6D}">
    <vt:lpwstr>{F720DEB0-8CAE-4B0F-BF82-E0F9F3DA92D2}</vt:lpwstr>
  </property>
  <property fmtid="{D5CDD505-2E9C-101B-9397-08002B2CF9AE}" pid="5" name="_dlc_DocIdItemGuid">
    <vt:lpwstr>1a680749-68b5-4eb0-b792-b02817353c4f</vt:lpwstr>
  </property>
  <property fmtid="{D5CDD505-2E9C-101B-9397-08002B2CF9AE}" pid="6" name="TaxKeyword">
    <vt:lpwstr/>
  </property>
  <property fmtid="{D5CDD505-2E9C-101B-9397-08002B2CF9AE}" pid="7" name="BisDocumentType">
    <vt:lpwstr/>
  </property>
  <property fmtid="{D5CDD505-2E9C-101B-9397-08002B2CF9AE}" pid="8" name="BisInstitution">
    <vt:lpwstr>99;#Bank for International Settlements - Basel - Switzerland|4ddbbaff-5b98-417c-9a81-6ed3a6c4afd7</vt:lpwstr>
  </property>
  <property fmtid="{D5CDD505-2E9C-101B-9397-08002B2CF9AE}" pid="9" name="BisAuthors">
    <vt:lpwstr>1412;#De Fiore Fiorella [fi004851]|65088bde-c539-41db-b814-277e8c478cad</vt:lpwstr>
  </property>
  <property fmtid="{D5CDD505-2E9C-101B-9397-08002B2CF9AE}" pid="10" name="BisRecipients">
    <vt:lpwstr/>
  </property>
</Properties>
</file>