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Portfolio Projects\Business Analytics Learnternship\"/>
    </mc:Choice>
  </mc:AlternateContent>
  <xr:revisionPtr revIDLastSave="0" documentId="13_ncr:1_{9C01031E-A810-44A2-BBF6-6274E38A8538}" xr6:coauthVersionLast="47" xr6:coauthVersionMax="47" xr10:uidLastSave="{00000000-0000-0000-0000-000000000000}"/>
  <bookViews>
    <workbookView xWindow="-110" yWindow="-110" windowWidth="19420" windowHeight="10300" xr2:uid="{47105690-BBBD-49A9-8098-2262A635C135}"/>
  </bookViews>
  <sheets>
    <sheet name="DASHBOARD" sheetId="4" r:id="rId1"/>
    <sheet name="Assignment Questions" sheetId="1" r:id="rId2"/>
    <sheet name="Order" sheetId="2" r:id="rId3"/>
    <sheet name="Pivot Table" sheetId="3" r:id="rId4"/>
    <sheet name="About" sheetId="8" r:id="rId5"/>
  </sheets>
  <definedNames>
    <definedName name="Slicer_Agent">#N/A</definedName>
    <definedName name="Slicer_Months__Days">#N/A</definedName>
    <definedName name="Slicer_Order_Type">#N/A</definedName>
  </definedNames>
  <calcPr calcId="191029"/>
  <pivotCaches>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2" l="1"/>
  <c r="N9" i="2"/>
  <c r="N11" i="2"/>
  <c r="N13" i="2" s="1"/>
  <c r="E15" i="3"/>
  <c r="E14" i="3"/>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2" i="2"/>
</calcChain>
</file>

<file path=xl/sharedStrings.xml><?xml version="1.0" encoding="utf-8"?>
<sst xmlns="http://schemas.openxmlformats.org/spreadsheetml/2006/main" count="2650" uniqueCount="602">
  <si>
    <t>Orders Dashboard</t>
  </si>
  <si>
    <t>Overall Revenue</t>
  </si>
  <si>
    <t>Average Order Value</t>
  </si>
  <si>
    <t>Average no of Orders per Day</t>
  </si>
  <si>
    <t>Trend of Products Sold Each day</t>
  </si>
  <si>
    <t>Contribution of Each Products towards revenue</t>
  </si>
  <si>
    <t>Contribution of sales from Online orders and Offline Orders</t>
  </si>
  <si>
    <t>Top 3 Products</t>
  </si>
  <si>
    <t>Slicers for Agent and Order Type</t>
  </si>
  <si>
    <t>Sales for Weekdays and Weekends</t>
  </si>
  <si>
    <t>Add at least of 3 more Business Questions on your own</t>
  </si>
  <si>
    <t>Instructions</t>
  </si>
  <si>
    <t>The Dashboards should be built with a theme in place. You can choose the color of your choice and theme of your choice but theming is Mandate</t>
  </si>
  <si>
    <t>The Dashboard should fit in a view. No scrolling of the dashboard</t>
  </si>
  <si>
    <t>Order ID</t>
  </si>
  <si>
    <t>Product ID</t>
  </si>
  <si>
    <t>Sale Date</t>
  </si>
  <si>
    <t>Amount in Sales</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</si>
  <si>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</si>
  <si>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</si>
  <si>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</si>
  <si>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</si>
  <si>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</si>
  <si>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</si>
  <si>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</si>
  <si>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</si>
  <si>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</si>
  <si>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</si>
  <si>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</si>
  <si>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</si>
  <si>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</si>
  <si>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</si>
  <si>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</si>
  <si>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</si>
  <si>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</si>
  <si>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</si>
  <si>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</si>
  <si>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</si>
  <si>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</si>
  <si>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</si>
  <si>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</si>
  <si>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</si>
  <si>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</si>
  <si>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</si>
  <si>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</si>
  <si>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</si>
  <si>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</si>
  <si>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</si>
  <si>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</si>
  <si>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</si>
  <si>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</si>
  <si>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</si>
  <si>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</si>
  <si>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</si>
  <si>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</si>
  <si>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</si>
  <si>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</si>
  <si>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</si>
  <si>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</si>
  <si>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</si>
  <si>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</si>
  <si>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</si>
  <si>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</si>
  <si>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</si>
  <si>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</si>
  <si>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</si>
  <si>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</si>
  <si>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</si>
  <si>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</si>
  <si>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</si>
  <si>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</si>
  <si>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</si>
  <si>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</si>
  <si>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</si>
  <si>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</si>
  <si>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</si>
  <si>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</si>
  <si>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</si>
  <si>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</si>
  <si>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</si>
  <si>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</si>
  <si>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</si>
  <si>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</si>
  <si>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</si>
  <si>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</si>
  <si>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</si>
  <si>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</si>
  <si>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</si>
  <si>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</si>
  <si>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</si>
  <si>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</si>
  <si>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</si>
  <si>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</si>
  <si>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</si>
  <si>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</si>
  <si>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</si>
  <si>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</si>
  <si>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</si>
  <si>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</si>
  <si>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</si>
  <si>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</si>
  <si>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</si>
  <si>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</si>
  <si>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</si>
  <si>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</si>
  <si>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</si>
  <si>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</si>
  <si>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</si>
  <si>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</si>
  <si>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</si>
  <si>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</si>
  <si>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</si>
  <si>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</si>
  <si>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</si>
  <si>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</si>
  <si>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</si>
  <si>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</si>
  <si>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</si>
  <si>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</si>
  <si>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</si>
  <si>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</si>
  <si>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</si>
  <si>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</si>
  <si>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</si>
  <si>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</si>
  <si>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</si>
  <si>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</si>
  <si>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</si>
  <si>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</si>
  <si>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</si>
  <si>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</si>
  <si>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</si>
  <si>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</si>
  <si>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</si>
  <si>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</si>
  <si>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</si>
  <si>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</si>
  <si>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</si>
  <si>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</si>
  <si>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</si>
  <si>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</si>
  <si>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</si>
  <si>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</si>
  <si>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</si>
  <si>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</si>
  <si>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</si>
  <si>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</si>
  <si>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</si>
  <si>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</si>
  <si>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</si>
  <si>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</si>
  <si>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</si>
  <si>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</si>
  <si>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</si>
  <si>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</si>
  <si>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</si>
  <si>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</si>
  <si>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</si>
  <si>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</si>
  <si>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</si>
  <si>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</si>
  <si>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</si>
  <si>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</si>
  <si>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</si>
  <si>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</si>
  <si>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</si>
  <si>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</si>
  <si>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</si>
  <si>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</si>
  <si>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</si>
  <si>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</si>
  <si>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</si>
  <si>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</si>
  <si>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</si>
  <si>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</si>
  <si>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</si>
  <si>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</si>
  <si>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</si>
  <si>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</si>
  <si>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</si>
  <si>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</si>
  <si>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</si>
  <si>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</si>
  <si>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</si>
  <si>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</si>
  <si>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</si>
  <si>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</si>
  <si>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</si>
  <si>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</si>
  <si>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</si>
  <si>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</si>
  <si>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</si>
  <si>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</si>
  <si>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</si>
  <si>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</si>
  <si>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</si>
  <si>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</si>
  <si>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</si>
  <si>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</si>
  <si>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</si>
  <si>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</si>
  <si>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</si>
  <si>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</si>
  <si>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</si>
  <si>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</si>
  <si>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</si>
  <si>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</si>
  <si>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</si>
  <si>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</si>
  <si>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</si>
  <si>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</si>
  <si>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</si>
  <si>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</si>
  <si>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</si>
  <si>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</si>
  <si>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</si>
  <si>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</si>
  <si>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</si>
  <si>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</si>
  <si>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</si>
  <si>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</si>
  <si>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</si>
  <si>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</si>
  <si>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</si>
  <si>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</si>
  <si>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</si>
  <si>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</si>
  <si>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</si>
  <si>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</si>
  <si>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</si>
  <si>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</si>
  <si>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</si>
  <si>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</si>
  <si>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</si>
  <si>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</si>
  <si>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</si>
  <si>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</si>
  <si>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</si>
  <si>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</si>
  <si>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</si>
  <si>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</si>
  <si>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</si>
  <si>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</si>
  <si>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</si>
  <si>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</si>
  <si>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</si>
  <si>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</si>
  <si>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</si>
  <si>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</si>
  <si>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</si>
  <si>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</si>
  <si>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</si>
  <si>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</si>
  <si>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</si>
  <si>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</si>
  <si>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</si>
  <si>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</si>
  <si>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</si>
  <si>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</si>
  <si>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</si>
  <si>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</si>
  <si>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</si>
  <si>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</si>
  <si>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</si>
  <si>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</si>
  <si>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</si>
  <si>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</si>
  <si>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</si>
  <si>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</si>
  <si>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</si>
  <si>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</si>
  <si>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</si>
  <si>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</si>
  <si>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</si>
  <si>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</si>
  <si>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</si>
  <si>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</si>
  <si>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</si>
  <si>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</si>
  <si>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</si>
  <si>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</si>
  <si>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</si>
  <si>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</si>
  <si>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</si>
  <si>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</si>
  <si>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</si>
  <si>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</si>
  <si>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</si>
  <si>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</si>
  <si>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</si>
  <si>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</si>
  <si>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</si>
  <si>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</si>
  <si>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</si>
  <si>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</si>
  <si>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</si>
  <si>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</si>
  <si>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</si>
  <si>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</si>
  <si>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</si>
  <si>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</si>
  <si>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</si>
  <si>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</si>
  <si>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</si>
  <si>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</si>
  <si>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</si>
  <si>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</si>
  <si>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</si>
  <si>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</si>
  <si>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</si>
  <si>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</si>
  <si>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</si>
  <si>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</si>
  <si>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</si>
  <si>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</si>
  <si>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</si>
  <si>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</si>
  <si>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</si>
  <si>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</si>
  <si>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</si>
  <si>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</si>
  <si>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</si>
  <si>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</si>
  <si>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</si>
  <si>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</si>
  <si>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</si>
  <si>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</si>
  <si>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</si>
  <si>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</si>
  <si>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</si>
  <si>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</si>
  <si>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</si>
  <si>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</si>
  <si>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</si>
  <si>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</si>
  <si>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</si>
  <si>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</si>
  <si>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</si>
  <si>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</si>
  <si>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</si>
  <si>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</si>
  <si>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</si>
  <si>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</si>
  <si>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</si>
  <si>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</si>
  <si>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</si>
  <si>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</si>
  <si>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</si>
  <si>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</si>
  <si>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</si>
  <si>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</si>
  <si>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</si>
  <si>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</si>
  <si>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</si>
  <si>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</si>
  <si>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</si>
  <si>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</si>
  <si>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</si>
  <si>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</si>
  <si>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</si>
  <si>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</si>
  <si>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</si>
  <si>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</si>
  <si>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</si>
  <si>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</si>
  <si>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</si>
  <si>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</si>
  <si>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</si>
  <si>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</si>
  <si>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</si>
  <si>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</si>
  <si>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</si>
  <si>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</si>
  <si>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</si>
  <si>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</si>
  <si>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</si>
  <si>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</si>
  <si>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</si>
  <si>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</si>
  <si>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</si>
  <si>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</si>
  <si>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</si>
  <si>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</si>
  <si>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</si>
  <si>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</si>
  <si>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</si>
  <si>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</si>
  <si>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</si>
  <si>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</si>
  <si>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</si>
  <si>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</si>
  <si>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</si>
  <si>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</si>
  <si>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</si>
  <si>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</si>
  <si>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</si>
  <si>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</si>
  <si>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</si>
  <si>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</si>
  <si>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</si>
  <si>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</si>
  <si>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</si>
  <si>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</si>
  <si>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</si>
  <si>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</si>
  <si>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</si>
  <si>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</si>
  <si>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</si>
  <si>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</si>
  <si>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</si>
  <si>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</si>
  <si>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</si>
  <si>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</si>
  <si>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</si>
  <si>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</si>
  <si>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</si>
  <si>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</si>
  <si>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</si>
  <si>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</si>
  <si>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</si>
  <si>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</si>
  <si>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</si>
  <si>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</si>
  <si>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</si>
  <si>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</si>
  <si>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</si>
  <si>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</si>
  <si>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</si>
  <si>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</si>
  <si>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</si>
  <si>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</si>
  <si>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</si>
  <si>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</si>
  <si>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</si>
  <si>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</si>
  <si>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</si>
  <si>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</si>
  <si>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</si>
  <si>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</si>
  <si>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</si>
  <si>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</si>
  <si>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</si>
  <si>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</si>
  <si>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</si>
  <si>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</si>
  <si>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</si>
  <si>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</si>
  <si>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</si>
  <si>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</si>
  <si>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</si>
  <si>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</si>
  <si>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</si>
  <si>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</si>
  <si>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</si>
  <si>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</si>
  <si>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</si>
  <si>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</si>
  <si>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</si>
  <si>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</si>
  <si>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</si>
  <si>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</si>
  <si>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</si>
  <si>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</si>
  <si>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</si>
  <si>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</si>
  <si>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</si>
  <si>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</si>
  <si>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</si>
  <si>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</si>
  <si>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</si>
  <si>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</si>
  <si>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</si>
  <si>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</si>
  <si>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</si>
  <si>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</si>
  <si>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</si>
  <si>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</si>
  <si>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</si>
  <si>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</si>
  <si>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</si>
  <si>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</si>
  <si>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</si>
  <si>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</si>
  <si>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</si>
  <si>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</si>
  <si>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</si>
  <si>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</si>
  <si>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</si>
  <si>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</si>
  <si>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</si>
  <si>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</si>
  <si>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</si>
  <si>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</si>
  <si>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</si>
  <si>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</si>
  <si>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</si>
  <si>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</si>
  <si>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</si>
  <si>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</si>
  <si>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</si>
  <si>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</si>
  <si>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</si>
  <si>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</si>
  <si>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</si>
  <si>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</si>
  <si>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</si>
  <si>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</si>
  <si>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</si>
  <si>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</si>
  <si>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</si>
  <si>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</si>
  <si>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</si>
  <si>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</si>
  <si>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</si>
  <si>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</si>
  <si>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</si>
  <si>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</si>
  <si>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</si>
  <si>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</si>
  <si>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</si>
  <si>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</si>
  <si>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</si>
  <si>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</si>
  <si>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</si>
  <si>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</si>
  <si>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</si>
  <si>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</si>
  <si>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</si>
  <si>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</si>
  <si>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</si>
  <si>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</si>
  <si>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</si>
  <si>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</si>
  <si>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</si>
  <si>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</si>
  <si>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</si>
  <si>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</si>
  <si>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</si>
  <si>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</si>
  <si>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</si>
  <si>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Row Labels</t>
  </si>
  <si>
    <t>Grand Total</t>
  </si>
  <si>
    <t>No. of  products in one sale per product ID</t>
  </si>
  <si>
    <t>Sum of Amount in Sales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</si>
  <si>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</si>
  <si>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</si>
  <si>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</si>
  <si>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</si>
  <si>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</si>
  <si>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</si>
  <si>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</si>
  <si>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</si>
  <si>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</si>
  <si>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</si>
  <si>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</si>
  <si>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</si>
  <si>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</si>
  <si>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</si>
  <si>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</si>
  <si>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</si>
  <si>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</si>
  <si>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</si>
  <si>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</si>
  <si>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</si>
  <si>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</si>
  <si>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</si>
  <si>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</si>
  <si>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</si>
  <si>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</si>
  <si>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</si>
  <si>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</si>
  <si>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</si>
  <si>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</si>
  <si>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</si>
  <si>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</si>
  <si>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</si>
  <si>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17-Jul</t>
  </si>
  <si>
    <t>18-Jul</t>
  </si>
  <si>
    <t>19-Jul</t>
  </si>
  <si>
    <t>20-Jul</t>
  </si>
  <si>
    <t>21-Jul</t>
  </si>
  <si>
    <t>22-Jul</t>
  </si>
  <si>
    <t>23-Jul</t>
  </si>
  <si>
    <t>Create slicer for sale month</t>
  </si>
  <si>
    <t>Days</t>
  </si>
  <si>
    <t>Average of No of Products in one Sale</t>
  </si>
  <si>
    <t>Day</t>
  </si>
  <si>
    <t>Total</t>
  </si>
  <si>
    <t>Weekend</t>
  </si>
  <si>
    <t>Weekday</t>
  </si>
  <si>
    <t>DAY</t>
  </si>
  <si>
    <t>SALE</t>
  </si>
  <si>
    <t>Count of No of Products in one Sale</t>
  </si>
  <si>
    <t>Average Price of all 5 Products</t>
  </si>
  <si>
    <t>TOTAL SALES</t>
  </si>
  <si>
    <t xml:space="preserve">AVERAGE ORDER VALUE </t>
  </si>
  <si>
    <t>NO. OF ORDERS</t>
  </si>
  <si>
    <t>AVERAGE PRICE OF ALL PRODUCTS</t>
  </si>
  <si>
    <t>Additionally, icons below were linked with the sheets.</t>
  </si>
  <si>
    <t>Orders</t>
  </si>
  <si>
    <t>Pivot Table</t>
  </si>
  <si>
    <t>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</si>
</sst>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
    <numFmt numFmtId="165" formatCode="dddd"/>
    <numFmt numFmtId="166" formatCode="0.0,\ \K"/>
  </numFmts>
  <fonts count="4" x14ac:knownFonts="1">
    <font>
      <sz val="11"/>
      <color theme="1"/>
      <name val="Calibri"/>
      <family val="2"/>
      <scheme val="minor"/>
    </font>
    <font>
      <b/>
      <sz val="12"/>
      <color theme="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1"/>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14" fontId="0" fillId="0" borderId="0" xfId="0" applyNumberFormat="1" applyAlignment="1">
      <alignment horizontal="center"/>
    </xf>
    <xf numFmtId="164" fontId="0" fillId="0" borderId="0" xfId="0" applyNumberFormat="1"/>
    <xf numFmtId="0" fontId="0" fillId="0" borderId="0" xfId="0" applyAlignment="1">
      <alignment horizontal="center"/>
    </xf>
    <xf numFmtId="9"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0" borderId="0" xfId="0" applyFont="1"/>
    <xf numFmtId="165" fontId="0" fillId="0" borderId="0" xfId="0" applyNumberFormat="1" applyAlignment="1">
      <alignment horizontal="center"/>
    </xf>
    <xf numFmtId="165" fontId="0" fillId="0" borderId="0" xfId="0" applyNumberFormat="1" applyAlignment="1">
      <alignment horizontal="left"/>
    </xf>
    <xf numFmtId="2" fontId="0" fillId="0" borderId="0" xfId="0" applyNumberFormat="1"/>
    <xf numFmtId="0" fontId="0" fillId="0" borderId="1" xfId="0" applyBorder="1" applyAlignment="1">
      <alignment horizontal="left"/>
    </xf>
    <xf numFmtId="0" fontId="0" fillId="0" borderId="2" xfId="0" applyBorder="1"/>
    <xf numFmtId="1" fontId="0" fillId="0" borderId="0" xfId="0" applyNumberFormat="1"/>
    <xf numFmtId="164" fontId="0" fillId="3" borderId="0" xfId="0" applyNumberFormat="1" applyFill="1"/>
    <xf numFmtId="166" fontId="0" fillId="3" borderId="0" xfId="0" applyNumberFormat="1" applyFill="1"/>
    <xf numFmtId="0" fontId="2" fillId="0" borderId="0" xfId="0" applyFont="1"/>
    <xf numFmtId="0" fontId="0" fillId="4" borderId="0" xfId="0" applyFill="1"/>
  </cellXfs>
  <cellStyles count="1">
    <cellStyle name="Normal" xfId="0" builtinId="0"/>
  </cellStyles>
  <dxfs count="20">
    <dxf>
      <numFmt numFmtId="1" formatCode="0"/>
    </dxf>
    <dxf>
      <numFmt numFmtId="0" formatCode="General"/>
    </dxf>
    <dxf>
      <numFmt numFmtId="165" formatCode="dddd"/>
      <alignment horizontal="left" vertical="bottom" textRotation="0" wrapText="0" indent="0" justifyLastLine="0" shrinkToFit="0" readingOrder="0"/>
    </dxf>
    <dxf>
      <numFmt numFmtId="2" formatCode="0.00"/>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ill>
        <patternFill patternType="solid">
          <fgColor auto="1"/>
          <bgColor theme="1"/>
        </patternFill>
      </fill>
    </dxf>
    <dxf>
      <fill>
        <gradientFill degree="90">
          <stop position="0">
            <color rgb="FFFEFAEC"/>
          </stop>
          <stop position="1">
            <color auto="1"/>
          </stop>
        </gradientFill>
      </fill>
      <border diagonalUp="0" diagonalDown="0">
        <left/>
        <right/>
        <top/>
        <bottom/>
        <vertical/>
        <horizontal/>
      </border>
    </dxf>
    <dxf>
      <fill>
        <gradientFill degree="90">
          <stop position="0">
            <color rgb="FFFEFAEC"/>
          </stop>
          <stop position="1">
            <color auto="1"/>
          </stop>
        </gradientFill>
      </fill>
    </dxf>
    <dxf>
      <fill>
        <gradientFill degree="270">
          <stop position="0">
            <color rgb="FFD4ADFC"/>
          </stop>
          <stop position="1">
            <color rgb="FFFEFAEC"/>
          </stop>
        </gradientFill>
      </fill>
    </dxf>
    <dxf>
      <fill>
        <gradientFill degree="90">
          <stop position="0">
            <color rgb="FFFF78C4"/>
          </stop>
          <stop position="1">
            <color rgb="FFD4ADFC"/>
          </stop>
        </gradientFill>
      </fill>
    </dxf>
    <dxf>
      <fill>
        <gradientFill degree="270">
          <stop position="0">
            <color rgb="FFD4ADFC"/>
          </stop>
          <stop position="1">
            <color rgb="FFFF78C4"/>
          </stop>
        </gradientFill>
      </fill>
    </dxf>
  </dxfs>
  <tableStyles count="4" defaultTableStyle="TableStyleMedium2" defaultPivotStyle="PivotStyleLight16">
    <tableStyle name="Slicer Style 1" pivot="0" table="0" count="1" xr9:uid="{E9D80F07-6194-4E27-8F01-54FF72135F6D}">
      <tableStyleElement type="wholeTable" dxfId="19"/>
    </tableStyle>
    <tableStyle name="Slicer Style 2" pivot="0" table="0" count="4" xr9:uid="{4A2CBFBB-DCCD-46BF-91B6-93924656861F}">
      <tableStyleElement type="wholeTable" dxfId="18"/>
      <tableStyleElement type="headerRow" dxfId="17"/>
    </tableStyle>
    <tableStyle name="Slicer Style 3" pivot="0" table="0" count="5" xr9:uid="{669D8CF8-D5EF-4241-8623-C0550A8D6929}">
      <tableStyleElement type="wholeTable" dxfId="16"/>
      <tableStyleElement type="headerRow" dxfId="15"/>
    </tableStyle>
    <tableStyle name="Slicer Style 4" pivot="0" table="0" count="5" xr9:uid="{605FDB76-CF9E-435D-94B8-24F7293BC1ED}">
      <tableStyleElement type="wholeTable" dxfId="14"/>
    </tableStyle>
  </tableStyles>
  <colors>
    <mruColors>
      <color rgb="FFFF78C4"/>
      <color rgb="FF0A4D68"/>
      <color rgb="FFFEFAEC"/>
      <color rgb="FFF05E76"/>
      <color rgb="FF05BFDB"/>
      <color rgb="FFD4ADFC"/>
      <color rgb="FFECF84E"/>
      <color rgb="FFFF9797"/>
      <color rgb="FFE4CBFD"/>
      <color rgb="FFE0C3FD"/>
    </mruColors>
  </colors>
  <extLst>
    <ext xmlns:x14="http://schemas.microsoft.com/office/spreadsheetml/2009/9/main" uri="{46F421CA-312F-682f-3DD2-61675219B42D}">
      <x14:dxfs count="9">
        <dxf>
          <fill>
            <gradientFill degree="270">
              <stop position="0">
                <color rgb="FFD4ADFC"/>
              </stop>
              <stop position="1">
                <color rgb="FFFF78C4"/>
              </stop>
            </gradientFill>
          </fill>
        </dxf>
        <dxf>
          <fill>
            <gradientFill degree="90">
              <stop position="0">
                <color rgb="FFD4ADFC"/>
              </stop>
              <stop position="1">
                <color rgb="FFD4ADFC"/>
              </stop>
            </gradientFill>
          </fill>
        </dxf>
        <dxf>
          <fill>
            <gradientFill degree="90">
              <stop position="0">
                <color rgb="FFFF78C4"/>
              </stop>
              <stop position="1">
                <color rgb="FFD4ADFC"/>
              </stop>
            </gradientFill>
          </fill>
        </dxf>
        <dxf>
          <fill>
            <gradientFill degree="90">
              <stop position="0">
                <color rgb="FFD4ADFC"/>
              </stop>
              <stop position="1">
                <color rgb="FFFF78C4"/>
              </stop>
            </gradientFill>
          </fill>
        </dxf>
        <dxf>
          <fill>
            <gradientFill degree="90">
              <stop position="0">
                <color rgb="FFFF78C4"/>
              </stop>
              <stop position="1">
                <color rgb="FFFF78C4"/>
              </stop>
            </gradientFill>
          </fill>
        </dxf>
        <dxf>
          <fill>
            <gradientFill degree="90">
              <stop position="0">
                <color rgb="FFFF78C4"/>
              </stop>
              <stop position="1">
                <color rgb="FFD4ADFC"/>
              </stop>
            </gradientFill>
          </fill>
        </dxf>
        <dxf>
          <fill>
            <gradientFill degree="90">
              <stop position="0">
                <color rgb="FFD4ADFC"/>
              </stop>
              <stop position="1">
                <color rgb="FFFF78C4"/>
              </stop>
            </gradientFill>
          </fill>
        </dxf>
        <dxf>
          <fill>
            <patternFill>
              <fgColor rgb="FFFEFAEC"/>
            </patternFill>
          </fill>
        </dxf>
        <dxf>
          <fill>
            <patternFill>
              <fgColor rgb="FFFEFAEC"/>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8"/>
            <x14:slicerStyleElement type="selectedItemWithData" dxfId="7"/>
          </x14:slicerStyleElements>
        </x14:slicerStyle>
        <x14:slicerStyle name="Slicer Style 3">
          <x14:slicerStyleElements>
            <x14:slicerStyleElement type="unselectedItemWithData" dxfId="6"/>
            <x14:slicerStyleElement type="selectedItemWithData" dxfId="5"/>
            <x14:slicerStyleElement type="hoveredSelectedItemWithData" dxfId="4"/>
          </x14:slicerStyleElements>
        </x14:slicerStyle>
        <x14:slicerStyle name="Slicer Style 4">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Assignment Week 1.xlsx]Pivot Table!PivotTable1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4ADFC"/>
          </a:solidFill>
          <a:ln w="19050">
            <a:solidFill>
              <a:schemeClr val="lt1"/>
            </a:solidFill>
          </a:ln>
          <a:effectLst/>
        </c:spPr>
      </c:pivotFmt>
      <c:pivotFmt>
        <c:idx val="2"/>
        <c:spPr>
          <a:solidFill>
            <a:srgbClr val="FEFAEC"/>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4ADFC"/>
          </a:solidFill>
          <a:ln w="19050">
            <a:solidFill>
              <a:schemeClr val="lt1"/>
            </a:solidFill>
          </a:ln>
          <a:effectLst/>
        </c:spPr>
      </c:pivotFmt>
      <c:pivotFmt>
        <c:idx val="5"/>
        <c:spPr>
          <a:solidFill>
            <a:srgbClr val="FEFAEC"/>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4ADFC"/>
          </a:solidFill>
          <a:ln w="19050">
            <a:solidFill>
              <a:schemeClr val="lt1"/>
            </a:solidFill>
          </a:ln>
          <a:effectLst/>
        </c:spPr>
      </c:pivotFmt>
      <c:pivotFmt>
        <c:idx val="8"/>
        <c:spPr>
          <a:solidFill>
            <a:srgbClr val="FF78C4"/>
          </a:solidFill>
          <a:ln w="19050">
            <a:solidFill>
              <a:schemeClr val="lt1"/>
            </a:solidFill>
          </a:ln>
          <a:effectLst/>
        </c:spPr>
      </c:pivotFmt>
    </c:pivotFmts>
    <c:plotArea>
      <c:layout>
        <c:manualLayout>
          <c:layoutTarget val="inner"/>
          <c:xMode val="edge"/>
          <c:yMode val="edge"/>
          <c:x val="0.11651293588301465"/>
          <c:y val="1.968245772557119E-2"/>
          <c:w val="0.67121542499495257"/>
          <c:h val="0.74792575928008997"/>
        </c:manualLayout>
      </c:layout>
      <c:doughnutChart>
        <c:varyColors val="1"/>
        <c:ser>
          <c:idx val="0"/>
          <c:order val="0"/>
          <c:tx>
            <c:strRef>
              <c:f>'Pivot Table'!$E$3</c:f>
              <c:strCache>
                <c:ptCount val="1"/>
                <c:pt idx="0">
                  <c:v>Total</c:v>
                </c:pt>
              </c:strCache>
            </c:strRef>
          </c:tx>
          <c:dPt>
            <c:idx val="0"/>
            <c:bubble3D val="0"/>
            <c:spPr>
              <a:solidFill>
                <a:srgbClr val="FF78C4"/>
              </a:solidFill>
              <a:ln w="19050">
                <a:solidFill>
                  <a:schemeClr val="lt1"/>
                </a:solidFill>
              </a:ln>
              <a:effectLst/>
            </c:spPr>
            <c:extLst>
              <c:ext xmlns:c16="http://schemas.microsoft.com/office/drawing/2014/chart" uri="{C3380CC4-5D6E-409C-BE32-E72D297353CC}">
                <c16:uniqueId val="{00000001-B48D-49C7-8F11-05E9C3EE3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8D-49C7-8F11-05E9C3EE3536}"/>
              </c:ext>
            </c:extLst>
          </c:dPt>
          <c:cat>
            <c:strRef>
              <c:f>'Pivot Table'!$D$4:$D$5</c:f>
              <c:strCache>
                <c:ptCount val="1"/>
                <c:pt idx="0">
                  <c:v>Physical Visit</c:v>
                </c:pt>
              </c:strCache>
            </c:strRef>
          </c:cat>
          <c:val>
            <c:numRef>
              <c:f>'Pivot Table'!$E$4:$E$5</c:f>
              <c:numCache>
                <c:formatCode>General</c:formatCode>
                <c:ptCount val="1"/>
                <c:pt idx="0">
                  <c:v>37551.899448521035</c:v>
                </c:pt>
              </c:numCache>
            </c:numRef>
          </c:val>
          <c:extLst>
            <c:ext xmlns:c16="http://schemas.microsoft.com/office/drawing/2014/chart" uri="{C3380CC4-5D6E-409C-BE32-E72D297353CC}">
              <c16:uniqueId val="{00000004-B48D-49C7-8F11-05E9C3EE353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11541072568631623"/>
          <c:y val="0.81620697412823395"/>
          <c:w val="0.70681738755258328"/>
          <c:h val="0.105533755001936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Assignment Week 1.xlsx]Pivot Table!PivotTable2</c:name>
    <c:fmtId val="12"/>
  </c:pivotSource>
  <c:chart>
    <c:autoTitleDeleted val="1"/>
    <c:pivotFmts>
      <c:pivotFmt>
        <c:idx val="0"/>
        <c:spPr>
          <a:solidFill>
            <a:srgbClr val="FF78C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8C4"/>
          </a:solidFill>
          <a:ln w="19050">
            <a:solidFill>
              <a:schemeClr val="lt1"/>
            </a:solidFill>
          </a:ln>
          <a:effectLst/>
        </c:spPr>
      </c:pivotFmt>
      <c:pivotFmt>
        <c:idx val="2"/>
        <c:spPr>
          <a:solidFill>
            <a:srgbClr val="05BFDB"/>
          </a:solidFill>
          <a:ln w="19050">
            <a:solidFill>
              <a:schemeClr val="lt1"/>
            </a:solidFill>
          </a:ln>
          <a:effectLst/>
        </c:spPr>
      </c:pivotFmt>
      <c:pivotFmt>
        <c:idx val="3"/>
        <c:spPr>
          <a:solidFill>
            <a:srgbClr val="FF9797"/>
          </a:solidFill>
          <a:ln w="19050">
            <a:solidFill>
              <a:schemeClr val="lt1"/>
            </a:solidFill>
          </a:ln>
          <a:effectLst/>
        </c:spPr>
      </c:pivotFmt>
      <c:pivotFmt>
        <c:idx val="4"/>
        <c:spPr>
          <a:solidFill>
            <a:srgbClr val="0A4D68"/>
          </a:solidFill>
          <a:ln w="19050">
            <a:solidFill>
              <a:schemeClr val="lt1"/>
            </a:solidFill>
          </a:ln>
          <a:effectLst/>
        </c:spPr>
      </c:pivotFmt>
      <c:pivotFmt>
        <c:idx val="5"/>
        <c:spPr>
          <a:solidFill>
            <a:srgbClr val="ECF84E"/>
          </a:solidFill>
          <a:ln w="19050">
            <a:solidFill>
              <a:schemeClr val="lt1"/>
            </a:solidFill>
          </a:ln>
          <a:effectLst/>
        </c:spPr>
      </c:pivotFmt>
      <c:pivotFmt>
        <c:idx val="6"/>
        <c:spPr>
          <a:solidFill>
            <a:srgbClr val="E4CBFD"/>
          </a:solidFill>
          <a:ln w="19050">
            <a:solidFill>
              <a:schemeClr val="lt1"/>
            </a:solidFill>
          </a:ln>
          <a:effectLst/>
        </c:spPr>
      </c:pivotFmt>
      <c:pivotFmt>
        <c:idx val="7"/>
        <c:spPr>
          <a:solidFill>
            <a:srgbClr val="FF78C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9797"/>
          </a:solidFill>
          <a:ln w="19050">
            <a:solidFill>
              <a:schemeClr val="lt1"/>
            </a:solidFill>
          </a:ln>
          <a:effectLst/>
        </c:spPr>
      </c:pivotFmt>
      <c:pivotFmt>
        <c:idx val="9"/>
        <c:spPr>
          <a:solidFill>
            <a:srgbClr val="FF78C4"/>
          </a:solidFill>
          <a:ln w="19050">
            <a:solidFill>
              <a:schemeClr val="lt1"/>
            </a:solidFill>
          </a:ln>
          <a:effectLst/>
        </c:spPr>
      </c:pivotFmt>
      <c:pivotFmt>
        <c:idx val="10"/>
        <c:spPr>
          <a:solidFill>
            <a:srgbClr val="05BFDB"/>
          </a:solidFill>
          <a:ln w="19050">
            <a:solidFill>
              <a:schemeClr val="lt1"/>
            </a:solidFill>
          </a:ln>
          <a:effectLst/>
        </c:spPr>
      </c:pivotFmt>
      <c:pivotFmt>
        <c:idx val="11"/>
        <c:spPr>
          <a:solidFill>
            <a:srgbClr val="ECF84E"/>
          </a:solidFill>
          <a:ln w="19050">
            <a:solidFill>
              <a:schemeClr val="lt1"/>
            </a:solidFill>
          </a:ln>
          <a:effectLst/>
        </c:spPr>
      </c:pivotFmt>
      <c:pivotFmt>
        <c:idx val="12"/>
        <c:spPr>
          <a:solidFill>
            <a:srgbClr val="E4CBFD"/>
          </a:solidFill>
          <a:ln w="19050">
            <a:solidFill>
              <a:schemeClr val="lt1"/>
            </a:solidFill>
          </a:ln>
          <a:effectLst/>
        </c:spPr>
      </c:pivotFmt>
      <c:pivotFmt>
        <c:idx val="13"/>
        <c:spPr>
          <a:solidFill>
            <a:srgbClr val="0A4D68"/>
          </a:solidFill>
          <a:ln w="19050">
            <a:solidFill>
              <a:schemeClr val="lt1"/>
            </a:solidFill>
          </a:ln>
          <a:effectLst/>
        </c:spPr>
      </c:pivotFmt>
      <c:pivotFmt>
        <c:idx val="14"/>
        <c:spPr>
          <a:solidFill>
            <a:srgbClr val="FF78C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9797"/>
          </a:solidFill>
          <a:ln w="19050">
            <a:solidFill>
              <a:schemeClr val="lt1"/>
            </a:solidFill>
          </a:ln>
          <a:effectLst/>
        </c:spPr>
      </c:pivotFmt>
      <c:pivotFmt>
        <c:idx val="16"/>
        <c:spPr>
          <a:solidFill>
            <a:srgbClr val="FF78C4"/>
          </a:solidFill>
          <a:ln w="19050">
            <a:solidFill>
              <a:schemeClr val="lt1"/>
            </a:solidFill>
          </a:ln>
          <a:effectLst/>
        </c:spPr>
      </c:pivotFmt>
      <c:pivotFmt>
        <c:idx val="17"/>
        <c:spPr>
          <a:solidFill>
            <a:srgbClr val="05BFDB"/>
          </a:solidFill>
          <a:ln w="19050">
            <a:solidFill>
              <a:schemeClr val="lt1"/>
            </a:solidFill>
          </a:ln>
          <a:effectLst/>
        </c:spPr>
      </c:pivotFmt>
      <c:pivotFmt>
        <c:idx val="18"/>
        <c:spPr>
          <a:solidFill>
            <a:srgbClr val="ECF84E"/>
          </a:solidFill>
          <a:ln w="19050">
            <a:solidFill>
              <a:schemeClr val="lt1"/>
            </a:solidFill>
          </a:ln>
          <a:effectLst/>
        </c:spPr>
      </c:pivotFmt>
      <c:pivotFmt>
        <c:idx val="19"/>
        <c:spPr>
          <a:solidFill>
            <a:srgbClr val="E4CBFD"/>
          </a:solidFill>
          <a:ln w="19050">
            <a:solidFill>
              <a:schemeClr val="lt1"/>
            </a:solidFill>
          </a:ln>
          <a:effectLst/>
        </c:spPr>
      </c:pivotFmt>
      <c:pivotFmt>
        <c:idx val="20"/>
        <c:spPr>
          <a:solidFill>
            <a:srgbClr val="0A4D68"/>
          </a:solidFill>
          <a:ln w="19050">
            <a:solidFill>
              <a:schemeClr val="lt1"/>
            </a:solidFill>
          </a:ln>
          <a:effectLst/>
        </c:spPr>
      </c:pivotFmt>
    </c:pivotFmts>
    <c:plotArea>
      <c:layout>
        <c:manualLayout>
          <c:layoutTarget val="inner"/>
          <c:xMode val="edge"/>
          <c:yMode val="edge"/>
          <c:x val="4.1067761806981521E-3"/>
          <c:y val="7.9228459751883529E-2"/>
          <c:w val="0.51329463693834987"/>
          <c:h val="0.89918880643516685"/>
        </c:manualLayout>
      </c:layout>
      <c:doughnutChart>
        <c:varyColors val="1"/>
        <c:ser>
          <c:idx val="0"/>
          <c:order val="0"/>
          <c:tx>
            <c:strRef>
              <c:f>'Pivot Table'!$B$13</c:f>
              <c:strCache>
                <c:ptCount val="1"/>
                <c:pt idx="0">
                  <c:v>Total</c:v>
                </c:pt>
              </c:strCache>
            </c:strRef>
          </c:tx>
          <c:spPr>
            <a:solidFill>
              <a:srgbClr val="FF78C4"/>
            </a:solidFill>
          </c:spPr>
          <c:explosion val="8"/>
          <c:dPt>
            <c:idx val="0"/>
            <c:bubble3D val="0"/>
            <c:spPr>
              <a:solidFill>
                <a:srgbClr val="FF9797"/>
              </a:solidFill>
              <a:ln w="19050">
                <a:solidFill>
                  <a:schemeClr val="lt1"/>
                </a:solidFill>
              </a:ln>
              <a:effectLst/>
            </c:spPr>
            <c:extLst>
              <c:ext xmlns:c16="http://schemas.microsoft.com/office/drawing/2014/chart" uri="{C3380CC4-5D6E-409C-BE32-E72D297353CC}">
                <c16:uniqueId val="{00000001-6587-4DAC-A9BC-3B70EF79F02E}"/>
              </c:ext>
            </c:extLst>
          </c:dPt>
          <c:dPt>
            <c:idx val="1"/>
            <c:bubble3D val="0"/>
            <c:spPr>
              <a:solidFill>
                <a:srgbClr val="FF78C4"/>
              </a:solidFill>
              <a:ln w="19050">
                <a:solidFill>
                  <a:schemeClr val="lt1"/>
                </a:solidFill>
              </a:ln>
              <a:effectLst/>
            </c:spPr>
            <c:extLst>
              <c:ext xmlns:c16="http://schemas.microsoft.com/office/drawing/2014/chart" uri="{C3380CC4-5D6E-409C-BE32-E72D297353CC}">
                <c16:uniqueId val="{00000003-6587-4DAC-A9BC-3B70EF79F02E}"/>
              </c:ext>
            </c:extLst>
          </c:dPt>
          <c:dPt>
            <c:idx val="2"/>
            <c:bubble3D val="0"/>
            <c:spPr>
              <a:solidFill>
                <a:srgbClr val="05BFDB"/>
              </a:solidFill>
              <a:ln w="19050">
                <a:solidFill>
                  <a:schemeClr val="lt1"/>
                </a:solidFill>
              </a:ln>
              <a:effectLst/>
            </c:spPr>
            <c:extLst>
              <c:ext xmlns:c16="http://schemas.microsoft.com/office/drawing/2014/chart" uri="{C3380CC4-5D6E-409C-BE32-E72D297353CC}">
                <c16:uniqueId val="{00000005-6587-4DAC-A9BC-3B70EF79F02E}"/>
              </c:ext>
            </c:extLst>
          </c:dPt>
          <c:dPt>
            <c:idx val="3"/>
            <c:bubble3D val="0"/>
            <c:spPr>
              <a:solidFill>
                <a:srgbClr val="ECF84E"/>
              </a:solidFill>
              <a:ln w="19050">
                <a:solidFill>
                  <a:schemeClr val="lt1"/>
                </a:solidFill>
              </a:ln>
              <a:effectLst/>
            </c:spPr>
            <c:extLst>
              <c:ext xmlns:c16="http://schemas.microsoft.com/office/drawing/2014/chart" uri="{C3380CC4-5D6E-409C-BE32-E72D297353CC}">
                <c16:uniqueId val="{00000007-6587-4DAC-A9BC-3B70EF79F02E}"/>
              </c:ext>
            </c:extLst>
          </c:dPt>
          <c:dPt>
            <c:idx val="4"/>
            <c:bubble3D val="0"/>
            <c:spPr>
              <a:solidFill>
                <a:srgbClr val="E4CBFD"/>
              </a:solidFill>
              <a:ln w="19050">
                <a:solidFill>
                  <a:schemeClr val="lt1"/>
                </a:solidFill>
              </a:ln>
              <a:effectLst/>
            </c:spPr>
            <c:extLst>
              <c:ext xmlns:c16="http://schemas.microsoft.com/office/drawing/2014/chart" uri="{C3380CC4-5D6E-409C-BE32-E72D297353CC}">
                <c16:uniqueId val="{00000009-6587-4DAC-A9BC-3B70EF79F02E}"/>
              </c:ext>
            </c:extLst>
          </c:dPt>
          <c:dPt>
            <c:idx val="5"/>
            <c:bubble3D val="0"/>
            <c:spPr>
              <a:solidFill>
                <a:srgbClr val="0A4D68"/>
              </a:solidFill>
              <a:ln w="19050">
                <a:solidFill>
                  <a:schemeClr val="lt1"/>
                </a:solidFill>
              </a:ln>
              <a:effectLst/>
            </c:spPr>
            <c:extLst>
              <c:ext xmlns:c16="http://schemas.microsoft.com/office/drawing/2014/chart" uri="{C3380CC4-5D6E-409C-BE32-E72D297353CC}">
                <c16:uniqueId val="{0000000B-6587-4DAC-A9BC-3B70EF79F02E}"/>
              </c:ext>
            </c:extLst>
          </c:dPt>
          <c:cat>
            <c:strRef>
              <c:f>'Pivot Table'!$A$14:$A$20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Table'!$B$14:$B$20</c:f>
              <c:numCache>
                <c:formatCode>General</c:formatCode>
                <c:ptCount val="6"/>
                <c:pt idx="0">
                  <c:v>491.26620318811814</c:v>
                </c:pt>
                <c:pt idx="1">
                  <c:v>8533.469666124287</c:v>
                </c:pt>
                <c:pt idx="2">
                  <c:v>8859.9183573896626</c:v>
                </c:pt>
                <c:pt idx="3">
                  <c:v>5118.6224534435078</c:v>
                </c:pt>
                <c:pt idx="4">
                  <c:v>1471.3648406564673</c:v>
                </c:pt>
                <c:pt idx="5">
                  <c:v>13077.257927718983</c:v>
                </c:pt>
              </c:numCache>
            </c:numRef>
          </c:val>
          <c:extLst>
            <c:ext xmlns:c16="http://schemas.microsoft.com/office/drawing/2014/chart" uri="{C3380CC4-5D6E-409C-BE32-E72D297353CC}">
              <c16:uniqueId val="{0000000C-6587-4DAC-A9BC-3B70EF79F02E}"/>
            </c:ext>
          </c:extLst>
        </c:ser>
        <c:dLbls>
          <c:showLegendKey val="0"/>
          <c:showVal val="0"/>
          <c:showCatName val="0"/>
          <c:showSerName val="0"/>
          <c:showPercent val="0"/>
          <c:showBubbleSize val="0"/>
          <c:showLeaderLines val="1"/>
        </c:dLbls>
        <c:firstSliceAng val="270"/>
        <c:holeSize val="65"/>
      </c:doughnutChart>
      <c:spPr>
        <a:noFill/>
        <a:ln>
          <a:noFill/>
        </a:ln>
        <a:effectLst/>
      </c:spPr>
    </c:plotArea>
    <c:legend>
      <c:legendPos val="r"/>
      <c:layout>
        <c:manualLayout>
          <c:xMode val="edge"/>
          <c:yMode val="edge"/>
          <c:x val="0.5472201652411518"/>
          <c:y val="6.3756073044060987E-2"/>
          <c:w val="0.43635273003605557"/>
          <c:h val="0.889509130507622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63751107544678"/>
          <c:y val="3.6739262107286758E-2"/>
          <c:w val="0.82061883568901717"/>
          <c:h val="0.74793195164985649"/>
        </c:manualLayout>
      </c:layout>
      <c:lineChart>
        <c:grouping val="standard"/>
        <c:varyColors val="0"/>
        <c:ser>
          <c:idx val="0"/>
          <c:order val="0"/>
          <c:tx>
            <c:strRef>
              <c:f>'Pivot Table'!$B$22</c:f>
              <c:strCache>
                <c:ptCount val="1"/>
                <c:pt idx="0">
                  <c:v>Sum of Amount in Sales</c:v>
                </c:pt>
              </c:strCache>
            </c:strRef>
          </c:tx>
          <c:spPr>
            <a:ln w="28575" cap="rnd">
              <a:solidFill>
                <a:srgbClr val="0A4D68"/>
              </a:solidFill>
              <a:round/>
            </a:ln>
            <a:effectLst/>
          </c:spPr>
          <c:marker>
            <c:symbol val="none"/>
          </c:marker>
          <c:cat>
            <c:strRef>
              <c:f>'Pivot Table'!$A$23:$A$61</c:f>
              <c:strCache>
                <c:ptCount val="3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17-Jul</c:v>
                </c:pt>
                <c:pt idx="33">
                  <c:v>18-Jul</c:v>
                </c:pt>
                <c:pt idx="34">
                  <c:v>19-Jul</c:v>
                </c:pt>
                <c:pt idx="35">
                  <c:v>20-Jul</c:v>
                </c:pt>
                <c:pt idx="36">
                  <c:v>21-Jul</c:v>
                </c:pt>
                <c:pt idx="37">
                  <c:v>22-Jul</c:v>
                </c:pt>
                <c:pt idx="38">
                  <c:v>23-Jul</c:v>
                </c:pt>
              </c:strCache>
            </c:strRef>
          </c:cat>
          <c:val>
            <c:numRef>
              <c:f>'Pivot Table'!$B$23:$B$61</c:f>
              <c:numCache>
                <c:formatCode>General</c:formatCode>
                <c:ptCount val="39"/>
                <c:pt idx="0">
                  <c:v>11362.001504124706</c:v>
                </c:pt>
                <c:pt idx="1">
                  <c:v>8392.0458108110524</c:v>
                </c:pt>
                <c:pt idx="2">
                  <c:v>15583.239189319851</c:v>
                </c:pt>
                <c:pt idx="3">
                  <c:v>6472.3051112453022</c:v>
                </c:pt>
                <c:pt idx="4">
                  <c:v>11833.240144894869</c:v>
                </c:pt>
                <c:pt idx="5">
                  <c:v>5425.732676370144</c:v>
                </c:pt>
                <c:pt idx="6">
                  <c:v>10892.399499663064</c:v>
                </c:pt>
                <c:pt idx="7">
                  <c:v>7543.0692728543754</c:v>
                </c:pt>
                <c:pt idx="8">
                  <c:v>6674.5552814769517</c:v>
                </c:pt>
                <c:pt idx="9">
                  <c:v>27394.435917593986</c:v>
                </c:pt>
                <c:pt idx="10">
                  <c:v>25665.330789491214</c:v>
                </c:pt>
                <c:pt idx="11">
                  <c:v>10512.418297463288</c:v>
                </c:pt>
                <c:pt idx="12">
                  <c:v>21290.197724509271</c:v>
                </c:pt>
                <c:pt idx="13">
                  <c:v>15414.66827972007</c:v>
                </c:pt>
                <c:pt idx="14">
                  <c:v>10157.980437943883</c:v>
                </c:pt>
                <c:pt idx="15">
                  <c:v>22747.692394038175</c:v>
                </c:pt>
                <c:pt idx="16">
                  <c:v>7692.4678042942687</c:v>
                </c:pt>
                <c:pt idx="17">
                  <c:v>5938.5763550348829</c:v>
                </c:pt>
                <c:pt idx="18">
                  <c:v>12388.802419181999</c:v>
                </c:pt>
                <c:pt idx="19">
                  <c:v>2581.9641123245274</c:v>
                </c:pt>
                <c:pt idx="20">
                  <c:v>11941.441370002771</c:v>
                </c:pt>
                <c:pt idx="21">
                  <c:v>8544.4815904620427</c:v>
                </c:pt>
                <c:pt idx="22">
                  <c:v>8773.6062383138633</c:v>
                </c:pt>
                <c:pt idx="23">
                  <c:v>7571.3069470815017</c:v>
                </c:pt>
                <c:pt idx="24">
                  <c:v>7304.487855787158</c:v>
                </c:pt>
                <c:pt idx="25">
                  <c:v>8347.2065991334985</c:v>
                </c:pt>
                <c:pt idx="26">
                  <c:v>12675.138614023317</c:v>
                </c:pt>
                <c:pt idx="27">
                  <c:v>18236.704590393045</c:v>
                </c:pt>
                <c:pt idx="28">
                  <c:v>7333.1304327905755</c:v>
                </c:pt>
                <c:pt idx="29">
                  <c:v>18540.743623321541</c:v>
                </c:pt>
                <c:pt idx="30">
                  <c:v>3812.9806679839153</c:v>
                </c:pt>
                <c:pt idx="31">
                  <c:v>3528.3735219762634</c:v>
                </c:pt>
                <c:pt idx="32">
                  <c:v>8615.4635689185343</c:v>
                </c:pt>
                <c:pt idx="33">
                  <c:v>9259.8922942747049</c:v>
                </c:pt>
                <c:pt idx="34">
                  <c:v>4628.9188749531231</c:v>
                </c:pt>
                <c:pt idx="35">
                  <c:v>10112.002321590136</c:v>
                </c:pt>
                <c:pt idx="36">
                  <c:v>13145.353600499893</c:v>
                </c:pt>
                <c:pt idx="37">
                  <c:v>8660.2627533228188</c:v>
                </c:pt>
                <c:pt idx="38">
                  <c:v>4509.9645743548717</c:v>
                </c:pt>
              </c:numCache>
            </c:numRef>
          </c:val>
          <c:smooth val="0"/>
          <c:extLst>
            <c:ext xmlns:c16="http://schemas.microsoft.com/office/drawing/2014/chart" uri="{C3380CC4-5D6E-409C-BE32-E72D297353CC}">
              <c16:uniqueId val="{00000000-8A62-4C42-BFB9-58C2AE904E89}"/>
            </c:ext>
          </c:extLst>
        </c:ser>
        <c:dLbls>
          <c:showLegendKey val="0"/>
          <c:showVal val="0"/>
          <c:showCatName val="0"/>
          <c:showSerName val="0"/>
          <c:showPercent val="0"/>
          <c:showBubbleSize val="0"/>
        </c:dLbls>
        <c:smooth val="0"/>
        <c:axId val="1182909328"/>
        <c:axId val="1182894448"/>
      </c:lineChart>
      <c:catAx>
        <c:axId val="11829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94448"/>
        <c:crosses val="autoZero"/>
        <c:auto val="1"/>
        <c:lblAlgn val="ctr"/>
        <c:lblOffset val="100"/>
        <c:noMultiLvlLbl val="0"/>
      </c:catAx>
      <c:valAx>
        <c:axId val="118289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09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'Pivot Table'!$H$3</c:f>
              <c:strCache>
                <c:ptCount val="1"/>
                <c:pt idx="0">
                  <c:v>Average of No of Products in one Sale</c:v>
                </c:pt>
              </c:strCache>
            </c:strRef>
          </c:tx>
          <c:spPr>
            <a:solidFill>
              <a:srgbClr val="FF78C4">
                <a:alpha val="46000"/>
              </a:srgbClr>
            </a:solidFill>
            <a:ln w="38100">
              <a:solidFill>
                <a:srgbClr val="FF78C4"/>
              </a:solidFill>
            </a:ln>
            <a:effectLst/>
          </c:spPr>
          <c:cat>
            <c:strRef>
              <c:f>'Pivot Table'!$G$4:$G$42</c:f>
              <c:strCache>
                <c:ptCount val="3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17-Jul</c:v>
                </c:pt>
                <c:pt idx="33">
                  <c:v>18-Jul</c:v>
                </c:pt>
                <c:pt idx="34">
                  <c:v>19-Jul</c:v>
                </c:pt>
                <c:pt idx="35">
                  <c:v>20-Jul</c:v>
                </c:pt>
                <c:pt idx="36">
                  <c:v>21-Jul</c:v>
                </c:pt>
                <c:pt idx="37">
                  <c:v>22-Jul</c:v>
                </c:pt>
                <c:pt idx="38">
                  <c:v>23-Jul</c:v>
                </c:pt>
              </c:strCache>
            </c:strRef>
          </c:cat>
          <c:val>
            <c:numRef>
              <c:f>'Pivot Table'!$H$4:$H$42</c:f>
              <c:numCache>
                <c:formatCode>0.00</c:formatCode>
                <c:ptCount val="39"/>
                <c:pt idx="0">
                  <c:v>5.9230769230769234</c:v>
                </c:pt>
                <c:pt idx="1">
                  <c:v>4.9090909090909092</c:v>
                </c:pt>
                <c:pt idx="2">
                  <c:v>5.7222222222222223</c:v>
                </c:pt>
                <c:pt idx="3">
                  <c:v>6.5714285714285712</c:v>
                </c:pt>
                <c:pt idx="4">
                  <c:v>6</c:v>
                </c:pt>
                <c:pt idx="5">
                  <c:v>7.333333333333333</c:v>
                </c:pt>
                <c:pt idx="6">
                  <c:v>6.384615384615385</c:v>
                </c:pt>
                <c:pt idx="7">
                  <c:v>6.125</c:v>
                </c:pt>
                <c:pt idx="8">
                  <c:v>4.8571428571428568</c:v>
                </c:pt>
                <c:pt idx="9">
                  <c:v>6.2058823529411766</c:v>
                </c:pt>
                <c:pt idx="10">
                  <c:v>5.5862068965517242</c:v>
                </c:pt>
                <c:pt idx="11">
                  <c:v>5.2307692307692308</c:v>
                </c:pt>
                <c:pt idx="12">
                  <c:v>5.3461538461538458</c:v>
                </c:pt>
                <c:pt idx="13">
                  <c:v>6</c:v>
                </c:pt>
                <c:pt idx="14">
                  <c:v>5.8181818181818183</c:v>
                </c:pt>
                <c:pt idx="15">
                  <c:v>5.6296296296296298</c:v>
                </c:pt>
                <c:pt idx="16">
                  <c:v>6.8</c:v>
                </c:pt>
                <c:pt idx="17">
                  <c:v>6.6</c:v>
                </c:pt>
                <c:pt idx="18">
                  <c:v>5.2666666666666666</c:v>
                </c:pt>
                <c:pt idx="19">
                  <c:v>7.2</c:v>
                </c:pt>
                <c:pt idx="20">
                  <c:v>5.875</c:v>
                </c:pt>
                <c:pt idx="21">
                  <c:v>5.5</c:v>
                </c:pt>
                <c:pt idx="22">
                  <c:v>6.9</c:v>
                </c:pt>
                <c:pt idx="23">
                  <c:v>7.9</c:v>
                </c:pt>
                <c:pt idx="24">
                  <c:v>5.7</c:v>
                </c:pt>
                <c:pt idx="25">
                  <c:v>5.3</c:v>
                </c:pt>
                <c:pt idx="26">
                  <c:v>6.2</c:v>
                </c:pt>
                <c:pt idx="27">
                  <c:v>5.85</c:v>
                </c:pt>
                <c:pt idx="28">
                  <c:v>6.3</c:v>
                </c:pt>
                <c:pt idx="29">
                  <c:v>4.9047619047619051</c:v>
                </c:pt>
                <c:pt idx="30">
                  <c:v>8.1999999999999993</c:v>
                </c:pt>
                <c:pt idx="31">
                  <c:v>6</c:v>
                </c:pt>
                <c:pt idx="32">
                  <c:v>6.1</c:v>
                </c:pt>
                <c:pt idx="33">
                  <c:v>5.6</c:v>
                </c:pt>
                <c:pt idx="34">
                  <c:v>8.4</c:v>
                </c:pt>
                <c:pt idx="35">
                  <c:v>7.6</c:v>
                </c:pt>
                <c:pt idx="36">
                  <c:v>6.2</c:v>
                </c:pt>
                <c:pt idx="37">
                  <c:v>7.8</c:v>
                </c:pt>
                <c:pt idx="38">
                  <c:v>5.4</c:v>
                </c:pt>
              </c:numCache>
            </c:numRef>
          </c:val>
          <c:extLst>
            <c:ext xmlns:c16="http://schemas.microsoft.com/office/drawing/2014/chart" uri="{C3380CC4-5D6E-409C-BE32-E72D297353CC}">
              <c16:uniqueId val="{00000000-44C5-41E3-9428-16F9819AA24F}"/>
            </c:ext>
          </c:extLst>
        </c:ser>
        <c:dLbls>
          <c:showLegendKey val="0"/>
          <c:showVal val="0"/>
          <c:showCatName val="0"/>
          <c:showSerName val="0"/>
          <c:showPercent val="0"/>
          <c:showBubbleSize val="0"/>
        </c:dLbls>
        <c:axId val="1182917488"/>
        <c:axId val="1182919408"/>
      </c:areaChart>
      <c:catAx>
        <c:axId val="118291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19408"/>
        <c:crosses val="autoZero"/>
        <c:auto val="1"/>
        <c:lblAlgn val="ctr"/>
        <c:lblOffset val="100"/>
        <c:noMultiLvlLbl val="0"/>
      </c:catAx>
      <c:valAx>
        <c:axId val="11829194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17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3292813958339"/>
          <c:y val="0.128"/>
          <c:w val="0.73686707186041667"/>
          <c:h val="0.72641385826771654"/>
        </c:manualLayout>
      </c:layout>
      <c:barChart>
        <c:barDir val="col"/>
        <c:grouping val="clustered"/>
        <c:varyColors val="0"/>
        <c:ser>
          <c:idx val="0"/>
          <c:order val="0"/>
          <c:tx>
            <c:strRef>
              <c:f>'Pivot Table'!$E$13</c:f>
              <c:strCache>
                <c:ptCount val="1"/>
                <c:pt idx="0">
                  <c:v>SALE</c:v>
                </c:pt>
              </c:strCache>
            </c:strRef>
          </c:tx>
          <c:spPr>
            <a:solidFill>
              <a:srgbClr val="05BFDB"/>
            </a:solidFill>
            <a:ln w="19050">
              <a:solidFill>
                <a:schemeClr val="lt1"/>
              </a:solidFill>
            </a:ln>
            <a:effectLst/>
          </c:spPr>
          <c:invertIfNegative val="0"/>
          <c:dPt>
            <c:idx val="0"/>
            <c:invertIfNegative val="0"/>
            <c:bubble3D val="0"/>
            <c:spPr>
              <a:solidFill>
                <a:srgbClr val="FF9797"/>
              </a:solidFill>
              <a:ln w="19050">
                <a:solidFill>
                  <a:schemeClr val="lt1"/>
                </a:solidFill>
              </a:ln>
              <a:effectLst/>
            </c:spPr>
            <c:extLst>
              <c:ext xmlns:c16="http://schemas.microsoft.com/office/drawing/2014/chart" uri="{C3380CC4-5D6E-409C-BE32-E72D297353CC}">
                <c16:uniqueId val="{00000001-BE35-4FA8-9C86-E3C3174EA7AA}"/>
              </c:ext>
            </c:extLst>
          </c:dPt>
          <c:dLbls>
            <c:delete val="1"/>
          </c:dLbls>
          <c:cat>
            <c:strRef>
              <c:f>'Pivot Table'!$D$14:$D$15</c:f>
              <c:strCache>
                <c:ptCount val="2"/>
                <c:pt idx="0">
                  <c:v>Weekend</c:v>
                </c:pt>
                <c:pt idx="1">
                  <c:v>Weekday</c:v>
                </c:pt>
              </c:strCache>
            </c:strRef>
          </c:cat>
          <c:val>
            <c:numRef>
              <c:f>'Pivot Table'!$E$14:$E$15</c:f>
              <c:numCache>
                <c:formatCode>0</c:formatCode>
                <c:ptCount val="2"/>
                <c:pt idx="0">
                  <c:v>102141.5380681993</c:v>
                </c:pt>
                <c:pt idx="1">
                  <c:v>319363.04499334027</c:v>
                </c:pt>
              </c:numCache>
            </c:numRef>
          </c:val>
          <c:extLst>
            <c:ext xmlns:c16="http://schemas.microsoft.com/office/drawing/2014/chart" uri="{C3380CC4-5D6E-409C-BE32-E72D297353CC}">
              <c16:uniqueId val="{00000002-BE35-4FA8-9C86-E3C3174EA7AA}"/>
            </c:ext>
          </c:extLst>
        </c:ser>
        <c:dLbls>
          <c:dLblPos val="outEnd"/>
          <c:showLegendKey val="0"/>
          <c:showVal val="1"/>
          <c:showCatName val="0"/>
          <c:showSerName val="0"/>
          <c:showPercent val="0"/>
          <c:showBubbleSize val="0"/>
        </c:dLbls>
        <c:gapWidth val="100"/>
        <c:axId val="312778576"/>
        <c:axId val="312772336"/>
      </c:barChart>
      <c:catAx>
        <c:axId val="312778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12772336"/>
        <c:crosses val="autoZero"/>
        <c:auto val="1"/>
        <c:lblAlgn val="ctr"/>
        <c:lblOffset val="100"/>
        <c:noMultiLvlLbl val="0"/>
      </c:catAx>
      <c:valAx>
        <c:axId val="3127723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1277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Assignment Week 1.xlsx]Pivot Table!PivotTable22</c:name>
    <c:fmtId val="2"/>
  </c:pivotSource>
  <c:chart>
    <c:autoTitleDeleted val="1"/>
    <c:pivotFmts>
      <c:pivotFmt>
        <c:idx val="0"/>
        <c:spPr>
          <a:solidFill>
            <a:srgbClr val="D4A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4A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4A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1763519229517"/>
          <c:y val="4.4473843603557654E-2"/>
          <c:w val="0.84298236480770483"/>
          <c:h val="0.63800886225254227"/>
        </c:manualLayout>
      </c:layout>
      <c:barChart>
        <c:barDir val="col"/>
        <c:grouping val="stacked"/>
        <c:varyColors val="0"/>
        <c:ser>
          <c:idx val="0"/>
          <c:order val="0"/>
          <c:tx>
            <c:strRef>
              <c:f>'Pivot Table'!$H$45</c:f>
              <c:strCache>
                <c:ptCount val="1"/>
                <c:pt idx="0">
                  <c:v>Total</c:v>
                </c:pt>
              </c:strCache>
            </c:strRef>
          </c:tx>
          <c:spPr>
            <a:solidFill>
              <a:srgbClr val="D4ADFC"/>
            </a:solidFill>
            <a:ln>
              <a:noFill/>
            </a:ln>
            <a:effectLst/>
          </c:spPr>
          <c:invertIfNegative val="0"/>
          <c:cat>
            <c:strRef>
              <c:f>'Pivot Table'!$G$46:$G$52</c:f>
              <c:strCache>
                <c:ptCount val="6"/>
                <c:pt idx="0">
                  <c:v>PIZB0001</c:v>
                </c:pt>
                <c:pt idx="1">
                  <c:v>PIZB0002</c:v>
                </c:pt>
                <c:pt idx="2">
                  <c:v>PIZB0003</c:v>
                </c:pt>
                <c:pt idx="3">
                  <c:v>PIZB0004</c:v>
                </c:pt>
                <c:pt idx="4">
                  <c:v>PIZB0005</c:v>
                </c:pt>
                <c:pt idx="5">
                  <c:v>PIZB0006</c:v>
                </c:pt>
              </c:strCache>
            </c:strRef>
          </c:cat>
          <c:val>
            <c:numRef>
              <c:f>'Pivot Table'!$H$46:$H$52</c:f>
              <c:numCache>
                <c:formatCode>General</c:formatCode>
                <c:ptCount val="6"/>
                <c:pt idx="0">
                  <c:v>109</c:v>
                </c:pt>
                <c:pt idx="1">
                  <c:v>109</c:v>
                </c:pt>
                <c:pt idx="2">
                  <c:v>108</c:v>
                </c:pt>
                <c:pt idx="3">
                  <c:v>107</c:v>
                </c:pt>
                <c:pt idx="4">
                  <c:v>44</c:v>
                </c:pt>
                <c:pt idx="5">
                  <c:v>22</c:v>
                </c:pt>
              </c:numCache>
            </c:numRef>
          </c:val>
          <c:extLst>
            <c:ext xmlns:c16="http://schemas.microsoft.com/office/drawing/2014/chart" uri="{C3380CC4-5D6E-409C-BE32-E72D297353CC}">
              <c16:uniqueId val="{00000001-63C6-4A3A-A725-9B67AF42D25F}"/>
            </c:ext>
          </c:extLst>
        </c:ser>
        <c:dLbls>
          <c:showLegendKey val="0"/>
          <c:showVal val="0"/>
          <c:showCatName val="0"/>
          <c:showSerName val="0"/>
          <c:showPercent val="0"/>
          <c:showBubbleSize val="0"/>
        </c:dLbls>
        <c:gapWidth val="150"/>
        <c:overlap val="100"/>
        <c:axId val="912376048"/>
        <c:axId val="912383728"/>
      </c:barChart>
      <c:catAx>
        <c:axId val="9123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83728"/>
        <c:crosses val="autoZero"/>
        <c:auto val="1"/>
        <c:lblAlgn val="ctr"/>
        <c:lblOffset val="100"/>
        <c:noMultiLvlLbl val="0"/>
      </c:catAx>
      <c:valAx>
        <c:axId val="91238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7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Assignment Week 1.xlsx]Pivot Table!PivotTable24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5BFDB"/>
          </a:solidFill>
          <a:ln>
            <a:noFill/>
          </a:ln>
          <a:effectLst/>
        </c:spPr>
      </c:pivotFmt>
      <c:pivotFmt>
        <c:idx val="2"/>
        <c:spPr>
          <a:solidFill>
            <a:srgbClr val="FF78C4"/>
          </a:solidFill>
          <a:ln>
            <a:noFill/>
          </a:ln>
          <a:effectLst/>
        </c:spPr>
      </c:pivotFmt>
      <c:pivotFmt>
        <c:idx val="3"/>
        <c:spPr>
          <a:solidFill>
            <a:srgbClr val="ECF84E"/>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CF84E"/>
          </a:solidFill>
          <a:ln>
            <a:noFill/>
          </a:ln>
          <a:effectLst/>
        </c:spPr>
      </c:pivotFmt>
      <c:pivotFmt>
        <c:idx val="6"/>
        <c:spPr>
          <a:solidFill>
            <a:srgbClr val="FF78C4"/>
          </a:solidFill>
          <a:ln>
            <a:noFill/>
          </a:ln>
          <a:effectLst/>
        </c:spPr>
      </c:pivotFmt>
      <c:pivotFmt>
        <c:idx val="7"/>
        <c:spPr>
          <a:solidFill>
            <a:srgbClr val="05BFDB"/>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CF84E"/>
          </a:solidFill>
          <a:ln>
            <a:noFill/>
          </a:ln>
          <a:effectLst/>
        </c:spPr>
      </c:pivotFmt>
      <c:pivotFmt>
        <c:idx val="10"/>
        <c:spPr>
          <a:solidFill>
            <a:srgbClr val="FF78C4"/>
          </a:solidFill>
          <a:ln>
            <a:noFill/>
          </a:ln>
          <a:effectLst/>
        </c:spPr>
      </c:pivotFmt>
      <c:pivotFmt>
        <c:idx val="11"/>
        <c:spPr>
          <a:solidFill>
            <a:srgbClr val="05BFDB"/>
          </a:solidFill>
          <a:ln>
            <a:noFill/>
          </a:ln>
          <a:effectLst/>
        </c:spPr>
      </c:pivotFmt>
      <c:pivotFmt>
        <c:idx val="12"/>
        <c:spPr>
          <a:solidFill>
            <a:srgbClr val="0A4D68"/>
          </a:solidFill>
          <a:ln>
            <a:noFill/>
          </a:ln>
          <a:effectLst/>
        </c:spPr>
      </c:pivotFmt>
    </c:pivotFmts>
    <c:plotArea>
      <c:layout>
        <c:manualLayout>
          <c:layoutTarget val="inner"/>
          <c:xMode val="edge"/>
          <c:yMode val="edge"/>
          <c:x val="0.42486145988508195"/>
          <c:y val="5.4785873284826665E-3"/>
          <c:w val="0.48108448606086401"/>
          <c:h val="0.84094953320708332"/>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spPr>
              <a:solidFill>
                <a:srgbClr val="0A4D68"/>
              </a:solidFill>
              <a:ln>
                <a:noFill/>
              </a:ln>
              <a:effectLst/>
            </c:spPr>
            <c:extLst>
              <c:ext xmlns:c16="http://schemas.microsoft.com/office/drawing/2014/chart" uri="{C3380CC4-5D6E-409C-BE32-E72D297353CC}">
                <c16:uniqueId val="{00000001-CF52-4139-8194-D771EF62FDDB}"/>
              </c:ext>
            </c:extLst>
          </c:dPt>
          <c:dPt>
            <c:idx val="1"/>
            <c:invertIfNegative val="0"/>
            <c:bubble3D val="0"/>
            <c:spPr>
              <a:solidFill>
                <a:srgbClr val="ECF84E"/>
              </a:solidFill>
              <a:ln>
                <a:noFill/>
              </a:ln>
              <a:effectLst/>
            </c:spPr>
            <c:extLst>
              <c:ext xmlns:c16="http://schemas.microsoft.com/office/drawing/2014/chart" uri="{C3380CC4-5D6E-409C-BE32-E72D297353CC}">
                <c16:uniqueId val="{00000003-CF52-4139-8194-D771EF62FDDB}"/>
              </c:ext>
            </c:extLst>
          </c:dPt>
          <c:dPt>
            <c:idx val="2"/>
            <c:invertIfNegative val="0"/>
            <c:bubble3D val="0"/>
            <c:spPr>
              <a:solidFill>
                <a:srgbClr val="05BFDB"/>
              </a:solidFill>
              <a:ln>
                <a:noFill/>
              </a:ln>
              <a:effectLst/>
            </c:spPr>
            <c:extLst>
              <c:ext xmlns:c16="http://schemas.microsoft.com/office/drawing/2014/chart" uri="{C3380CC4-5D6E-409C-BE32-E72D297353CC}">
                <c16:uniqueId val="{00000005-CF52-4139-8194-D771EF62FDDB}"/>
              </c:ext>
            </c:extLst>
          </c:dPt>
          <c:cat>
            <c:strRef>
              <c:f>'Pivot Table'!$A$4:$A$7</c:f>
              <c:strCache>
                <c:ptCount val="3"/>
                <c:pt idx="0">
                  <c:v>Crispy Chole Pizzabun</c:v>
                </c:pt>
                <c:pt idx="1">
                  <c:v>Large Paneer Tikka Pizzabun</c:v>
                </c:pt>
                <c:pt idx="2">
                  <c:v>Paneer Tikka Pizzabun</c:v>
                </c:pt>
              </c:strCache>
            </c:strRef>
          </c:cat>
          <c:val>
            <c:numRef>
              <c:f>'Pivot Table'!$B$4:$B$7</c:f>
              <c:numCache>
                <c:formatCode>General</c:formatCode>
                <c:ptCount val="3"/>
                <c:pt idx="0">
                  <c:v>8533.469666124287</c:v>
                </c:pt>
                <c:pt idx="1">
                  <c:v>8859.9183573896626</c:v>
                </c:pt>
                <c:pt idx="2">
                  <c:v>13077.257927718983</c:v>
                </c:pt>
              </c:numCache>
            </c:numRef>
          </c:val>
          <c:extLst>
            <c:ext xmlns:c16="http://schemas.microsoft.com/office/drawing/2014/chart" uri="{C3380CC4-5D6E-409C-BE32-E72D297353CC}">
              <c16:uniqueId val="{00000006-CF52-4139-8194-D771EF62FDDB}"/>
            </c:ext>
          </c:extLst>
        </c:ser>
        <c:dLbls>
          <c:showLegendKey val="0"/>
          <c:showVal val="0"/>
          <c:showCatName val="0"/>
          <c:showSerName val="0"/>
          <c:showPercent val="0"/>
          <c:showBubbleSize val="0"/>
        </c:dLbls>
        <c:gapWidth val="182"/>
        <c:axId val="912405328"/>
        <c:axId val="912402928"/>
      </c:barChart>
      <c:catAx>
        <c:axId val="91240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02928"/>
        <c:crosses val="autoZero"/>
        <c:auto val="1"/>
        <c:lblAlgn val="ctr"/>
        <c:lblOffset val="100"/>
        <c:noMultiLvlLbl val="0"/>
      </c:catAx>
      <c:valAx>
        <c:axId val="91240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0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6.svg"/><Relationship Id="rId18" Type="http://schemas.openxmlformats.org/officeDocument/2006/relationships/image" Target="../media/image10.svg"/><Relationship Id="rId26" Type="http://schemas.openxmlformats.org/officeDocument/2006/relationships/image" Target="../media/image18.svg"/><Relationship Id="rId21" Type="http://schemas.openxmlformats.org/officeDocument/2006/relationships/image" Target="../media/image13.png"/><Relationship Id="rId34" Type="http://schemas.openxmlformats.org/officeDocument/2006/relationships/image" Target="../media/image24.svg"/><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9.png"/><Relationship Id="rId25" Type="http://schemas.openxmlformats.org/officeDocument/2006/relationships/image" Target="../media/image17.png"/><Relationship Id="rId33" Type="http://schemas.openxmlformats.org/officeDocument/2006/relationships/image" Target="../media/image23.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29" Type="http://schemas.openxmlformats.org/officeDocument/2006/relationships/hyperlink" Target="#About!A1"/><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24" Type="http://schemas.openxmlformats.org/officeDocument/2006/relationships/image" Target="../media/image16.svg"/><Relationship Id="rId32" Type="http://schemas.openxmlformats.org/officeDocument/2006/relationships/hyperlink" Target="#'Pivot Table'!A1"/><Relationship Id="rId37" Type="http://schemas.openxmlformats.org/officeDocument/2006/relationships/image" Target="../media/image26.svg"/><Relationship Id="rId5" Type="http://schemas.openxmlformats.org/officeDocument/2006/relationships/chart" Target="../charts/chart5.xml"/><Relationship Id="rId15" Type="http://schemas.openxmlformats.org/officeDocument/2006/relationships/image" Target="../media/image7.png"/><Relationship Id="rId23" Type="http://schemas.openxmlformats.org/officeDocument/2006/relationships/image" Target="../media/image15.png"/><Relationship Id="rId28" Type="http://schemas.openxmlformats.org/officeDocument/2006/relationships/image" Target="../media/image20.svg"/><Relationship Id="rId36" Type="http://schemas.openxmlformats.org/officeDocument/2006/relationships/image" Target="../media/image25.png"/><Relationship Id="rId10" Type="http://schemas.openxmlformats.org/officeDocument/2006/relationships/image" Target="../media/image3.png"/><Relationship Id="rId19" Type="http://schemas.openxmlformats.org/officeDocument/2006/relationships/image" Target="../media/image11.png"/><Relationship Id="rId31" Type="http://schemas.openxmlformats.org/officeDocument/2006/relationships/image" Target="../media/image2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hyperlink" Target="#Order!A1"/><Relationship Id="rId22" Type="http://schemas.openxmlformats.org/officeDocument/2006/relationships/image" Target="../media/image14.svg"/><Relationship Id="rId27" Type="http://schemas.openxmlformats.org/officeDocument/2006/relationships/image" Target="../media/image19.png"/><Relationship Id="rId30" Type="http://schemas.openxmlformats.org/officeDocument/2006/relationships/image" Target="../media/image21.png"/><Relationship Id="rId35" Type="http://schemas.openxmlformats.org/officeDocument/2006/relationships/hyperlink" Target="#'Assignment Questions'!A1"/><Relationship Id="rId8" Type="http://schemas.openxmlformats.org/officeDocument/2006/relationships/image" Target="../media/image1.png"/><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6.sv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24.svg"/><Relationship Id="rId5" Type="http://schemas.openxmlformats.org/officeDocument/2006/relationships/image" Target="../media/image23.png"/><Relationship Id="rId4" Type="http://schemas.openxmlformats.org/officeDocument/2006/relationships/image" Target="../media/image22.svg"/></Relationships>
</file>

<file path=xl/drawings/drawing1.xml><?xml version="1.0" encoding="utf-8"?>
<xdr:wsDr xmlns:xdr="http://schemas.openxmlformats.org/drawingml/2006/spreadsheetDrawing" xmlns:a="http://schemas.openxmlformats.org/drawingml/2006/main">
  <xdr:twoCellAnchor>
    <xdr:from>
      <xdr:col>11</xdr:col>
      <xdr:colOff>476251</xdr:colOff>
      <xdr:row>6</xdr:row>
      <xdr:rowOff>114300</xdr:rowOff>
    </xdr:from>
    <xdr:to>
      <xdr:col>15</xdr:col>
      <xdr:colOff>508000</xdr:colOff>
      <xdr:row>18</xdr:row>
      <xdr:rowOff>38100</xdr:rowOff>
    </xdr:to>
    <xdr:sp macro="" textlink="">
      <xdr:nvSpPr>
        <xdr:cNvPr id="4" name="Rectangle: Rounded Corners 3">
          <a:extLst>
            <a:ext uri="{FF2B5EF4-FFF2-40B4-BE49-F238E27FC236}">
              <a16:creationId xmlns:a16="http://schemas.microsoft.com/office/drawing/2014/main" id="{7A8DCEA9-87BF-412D-B8F1-0C9D21E22DFD}"/>
            </a:ext>
          </a:extLst>
        </xdr:cNvPr>
        <xdr:cNvSpPr/>
      </xdr:nvSpPr>
      <xdr:spPr>
        <a:xfrm>
          <a:off x="7181851" y="1219200"/>
          <a:ext cx="2470149" cy="213360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476250</xdr:colOff>
      <xdr:row>18</xdr:row>
      <xdr:rowOff>165100</xdr:rowOff>
    </xdr:from>
    <xdr:to>
      <xdr:col>14</xdr:col>
      <xdr:colOff>260350</xdr:colOff>
      <xdr:row>28</xdr:row>
      <xdr:rowOff>139700</xdr:rowOff>
    </xdr:to>
    <xdr:sp macro="" textlink="">
      <xdr:nvSpPr>
        <xdr:cNvPr id="5" name="Rectangle: Rounded Corners 4">
          <a:extLst>
            <a:ext uri="{FF2B5EF4-FFF2-40B4-BE49-F238E27FC236}">
              <a16:creationId xmlns:a16="http://schemas.microsoft.com/office/drawing/2014/main" id="{A843B07A-A383-4CEB-BD16-C3878C0DBE32}"/>
            </a:ext>
          </a:extLst>
        </xdr:cNvPr>
        <xdr:cNvSpPr/>
      </xdr:nvSpPr>
      <xdr:spPr>
        <a:xfrm>
          <a:off x="5353050" y="3479800"/>
          <a:ext cx="3441700" cy="181610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577850</xdr:colOff>
      <xdr:row>6</xdr:row>
      <xdr:rowOff>114300</xdr:rowOff>
    </xdr:from>
    <xdr:to>
      <xdr:col>19</xdr:col>
      <xdr:colOff>304800</xdr:colOff>
      <xdr:row>18</xdr:row>
      <xdr:rowOff>6350</xdr:rowOff>
    </xdr:to>
    <xdr:sp macro="" textlink="">
      <xdr:nvSpPr>
        <xdr:cNvPr id="6" name="Rectangle: Rounded Corners 5">
          <a:extLst>
            <a:ext uri="{FF2B5EF4-FFF2-40B4-BE49-F238E27FC236}">
              <a16:creationId xmlns:a16="http://schemas.microsoft.com/office/drawing/2014/main" id="{A52560C1-DEE1-4981-A3CB-5D919573DAE8}"/>
            </a:ext>
          </a:extLst>
        </xdr:cNvPr>
        <xdr:cNvSpPr/>
      </xdr:nvSpPr>
      <xdr:spPr>
        <a:xfrm>
          <a:off x="9721850" y="1219200"/>
          <a:ext cx="2165350" cy="210185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406400</xdr:colOff>
      <xdr:row>18</xdr:row>
      <xdr:rowOff>158750</xdr:rowOff>
    </xdr:from>
    <xdr:to>
      <xdr:col>8</xdr:col>
      <xdr:colOff>412750</xdr:colOff>
      <xdr:row>28</xdr:row>
      <xdr:rowOff>146050</xdr:rowOff>
    </xdr:to>
    <xdr:sp macro="" textlink="">
      <xdr:nvSpPr>
        <xdr:cNvPr id="7" name="Rectangle: Rounded Corners 6">
          <a:extLst>
            <a:ext uri="{FF2B5EF4-FFF2-40B4-BE49-F238E27FC236}">
              <a16:creationId xmlns:a16="http://schemas.microsoft.com/office/drawing/2014/main" id="{46F25177-AF74-4F01-9785-4339E7CC92D2}"/>
            </a:ext>
          </a:extLst>
        </xdr:cNvPr>
        <xdr:cNvSpPr/>
      </xdr:nvSpPr>
      <xdr:spPr>
        <a:xfrm>
          <a:off x="1625600" y="3473450"/>
          <a:ext cx="3663950" cy="182880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311150</xdr:colOff>
      <xdr:row>18</xdr:row>
      <xdr:rowOff>171450</xdr:rowOff>
    </xdr:from>
    <xdr:to>
      <xdr:col>19</xdr:col>
      <xdr:colOff>311150</xdr:colOff>
      <xdr:row>28</xdr:row>
      <xdr:rowOff>146050</xdr:rowOff>
    </xdr:to>
    <xdr:sp macro="" textlink="">
      <xdr:nvSpPr>
        <xdr:cNvPr id="8" name="Rectangle: Rounded Corners 7">
          <a:extLst>
            <a:ext uri="{FF2B5EF4-FFF2-40B4-BE49-F238E27FC236}">
              <a16:creationId xmlns:a16="http://schemas.microsoft.com/office/drawing/2014/main" id="{60B7401E-5294-4501-9DEB-DC889CD64F48}"/>
            </a:ext>
          </a:extLst>
        </xdr:cNvPr>
        <xdr:cNvSpPr/>
      </xdr:nvSpPr>
      <xdr:spPr>
        <a:xfrm>
          <a:off x="8845550" y="3486150"/>
          <a:ext cx="3048000" cy="181610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400050</xdr:colOff>
      <xdr:row>6</xdr:row>
      <xdr:rowOff>76200</xdr:rowOff>
    </xdr:from>
    <xdr:to>
      <xdr:col>8</xdr:col>
      <xdr:colOff>241300</xdr:colOff>
      <xdr:row>18</xdr:row>
      <xdr:rowOff>19050</xdr:rowOff>
    </xdr:to>
    <xdr:sp macro="" textlink="">
      <xdr:nvSpPr>
        <xdr:cNvPr id="9" name="Rectangle: Rounded Corners 8">
          <a:extLst>
            <a:ext uri="{FF2B5EF4-FFF2-40B4-BE49-F238E27FC236}">
              <a16:creationId xmlns:a16="http://schemas.microsoft.com/office/drawing/2014/main" id="{B2674B2C-7807-415D-A687-D4DFC15C7E80}"/>
            </a:ext>
          </a:extLst>
        </xdr:cNvPr>
        <xdr:cNvSpPr/>
      </xdr:nvSpPr>
      <xdr:spPr>
        <a:xfrm>
          <a:off x="1619250" y="1181100"/>
          <a:ext cx="3498850" cy="215265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323850</xdr:colOff>
      <xdr:row>6</xdr:row>
      <xdr:rowOff>95250</xdr:rowOff>
    </xdr:from>
    <xdr:to>
      <xdr:col>11</xdr:col>
      <xdr:colOff>406400</xdr:colOff>
      <xdr:row>18</xdr:row>
      <xdr:rowOff>12700</xdr:rowOff>
    </xdr:to>
    <xdr:sp macro="" textlink="">
      <xdr:nvSpPr>
        <xdr:cNvPr id="10" name="Rectangle: Rounded Corners 9">
          <a:extLst>
            <a:ext uri="{FF2B5EF4-FFF2-40B4-BE49-F238E27FC236}">
              <a16:creationId xmlns:a16="http://schemas.microsoft.com/office/drawing/2014/main" id="{80BC10DD-F793-4FBD-8B0D-D4FB35A5D5E0}"/>
            </a:ext>
          </a:extLst>
        </xdr:cNvPr>
        <xdr:cNvSpPr/>
      </xdr:nvSpPr>
      <xdr:spPr>
        <a:xfrm>
          <a:off x="5200650" y="1200150"/>
          <a:ext cx="1911350" cy="212725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393701</xdr:colOff>
      <xdr:row>0</xdr:row>
      <xdr:rowOff>108808</xdr:rowOff>
    </xdr:from>
    <xdr:to>
      <xdr:col>19</xdr:col>
      <xdr:colOff>343257</xdr:colOff>
      <xdr:row>3</xdr:row>
      <xdr:rowOff>76200</xdr:rowOff>
    </xdr:to>
    <xdr:sp macro="" textlink="">
      <xdr:nvSpPr>
        <xdr:cNvPr id="11" name="Rectangle: Rounded Corners 10">
          <a:extLst>
            <a:ext uri="{FF2B5EF4-FFF2-40B4-BE49-F238E27FC236}">
              <a16:creationId xmlns:a16="http://schemas.microsoft.com/office/drawing/2014/main" id="{59A08F48-60D9-45C4-8400-8D78D7EFD99F}"/>
            </a:ext>
          </a:extLst>
        </xdr:cNvPr>
        <xdr:cNvSpPr/>
      </xdr:nvSpPr>
      <xdr:spPr>
        <a:xfrm>
          <a:off x="1612901" y="108808"/>
          <a:ext cx="10312756" cy="519842"/>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95250</xdr:colOff>
      <xdr:row>0</xdr:row>
      <xdr:rowOff>88900</xdr:rowOff>
    </xdr:from>
    <xdr:to>
      <xdr:col>2</xdr:col>
      <xdr:colOff>285750</xdr:colOff>
      <xdr:row>28</xdr:row>
      <xdr:rowOff>152400</xdr:rowOff>
    </xdr:to>
    <xdr:sp macro="" textlink="">
      <xdr:nvSpPr>
        <xdr:cNvPr id="12" name="Rectangle: Rounded Corners 11">
          <a:extLst>
            <a:ext uri="{FF2B5EF4-FFF2-40B4-BE49-F238E27FC236}">
              <a16:creationId xmlns:a16="http://schemas.microsoft.com/office/drawing/2014/main" id="{6CB0F15D-FD91-4000-AD91-9CF13E7DA9AA}"/>
            </a:ext>
          </a:extLst>
        </xdr:cNvPr>
        <xdr:cNvSpPr/>
      </xdr:nvSpPr>
      <xdr:spPr>
        <a:xfrm>
          <a:off x="95250" y="88900"/>
          <a:ext cx="1409700" cy="5219700"/>
        </a:xfrm>
        <a:prstGeom prst="roundRect">
          <a:avLst>
            <a:gd name="adj" fmla="val 12855"/>
          </a:avLst>
        </a:prstGeom>
        <a:solidFill>
          <a:srgbClr val="FEFAE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381000</xdr:colOff>
      <xdr:row>9</xdr:row>
      <xdr:rowOff>31750</xdr:rowOff>
    </xdr:from>
    <xdr:to>
      <xdr:col>11</xdr:col>
      <xdr:colOff>431800</xdr:colOff>
      <xdr:row>18</xdr:row>
      <xdr:rowOff>152400</xdr:rowOff>
    </xdr:to>
    <xdr:graphicFrame macro="">
      <xdr:nvGraphicFramePr>
        <xdr:cNvPr id="20" name="Chart 19">
          <a:extLst>
            <a:ext uri="{FF2B5EF4-FFF2-40B4-BE49-F238E27FC236}">
              <a16:creationId xmlns:a16="http://schemas.microsoft.com/office/drawing/2014/main" id="{8F11C1E1-C104-4467-9A6B-58C36F1EB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330200</xdr:colOff>
      <xdr:row>20</xdr:row>
      <xdr:rowOff>31750</xdr:rowOff>
    </xdr:from>
    <xdr:to>
      <xdr:col>19</xdr:col>
      <xdr:colOff>374650</xdr:colOff>
      <xdr:row>28</xdr:row>
      <xdr:rowOff>139700</xdr:rowOff>
    </xdr:to>
    <xdr:graphicFrame macro="">
      <xdr:nvGraphicFramePr>
        <xdr:cNvPr id="23" name="Chart 22">
          <a:extLst>
            <a:ext uri="{FF2B5EF4-FFF2-40B4-BE49-F238E27FC236}">
              <a16:creationId xmlns:a16="http://schemas.microsoft.com/office/drawing/2014/main" id="{1E900082-62A2-41E6-B0C4-4DE8385B0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8</xdr:row>
      <xdr:rowOff>107950</xdr:rowOff>
    </xdr:from>
    <xdr:to>
      <xdr:col>8</xdr:col>
      <xdr:colOff>234950</xdr:colOff>
      <xdr:row>17</xdr:row>
      <xdr:rowOff>177800</xdr:rowOff>
    </xdr:to>
    <xdr:graphicFrame macro="">
      <xdr:nvGraphicFramePr>
        <xdr:cNvPr id="24" name="Chart 23">
          <a:extLst>
            <a:ext uri="{FF2B5EF4-FFF2-40B4-BE49-F238E27FC236}">
              <a16:creationId xmlns:a16="http://schemas.microsoft.com/office/drawing/2014/main" id="{F9B75A97-70D8-428E-B6A6-D210D64A0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425450</xdr:colOff>
      <xdr:row>20</xdr:row>
      <xdr:rowOff>44450</xdr:rowOff>
    </xdr:from>
    <xdr:to>
      <xdr:col>14</xdr:col>
      <xdr:colOff>285750</xdr:colOff>
      <xdr:row>29</xdr:row>
      <xdr:rowOff>0</xdr:rowOff>
    </xdr:to>
    <xdr:graphicFrame macro="">
      <xdr:nvGraphicFramePr>
        <xdr:cNvPr id="25" name="Chart 24">
          <a:extLst>
            <a:ext uri="{FF2B5EF4-FFF2-40B4-BE49-F238E27FC236}">
              <a16:creationId xmlns:a16="http://schemas.microsoft.com/office/drawing/2014/main" id="{0FCEAF6B-FCD4-449F-A55D-8D6B43C6E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539750</xdr:colOff>
      <xdr:row>8</xdr:row>
      <xdr:rowOff>6350</xdr:rowOff>
    </xdr:from>
    <xdr:to>
      <xdr:col>19</xdr:col>
      <xdr:colOff>285750</xdr:colOff>
      <xdr:row>18</xdr:row>
      <xdr:rowOff>19050</xdr:rowOff>
    </xdr:to>
    <xdr:graphicFrame macro="">
      <xdr:nvGraphicFramePr>
        <xdr:cNvPr id="27" name="Chart 26">
          <a:extLst>
            <a:ext uri="{FF2B5EF4-FFF2-40B4-BE49-F238E27FC236}">
              <a16:creationId xmlns:a16="http://schemas.microsoft.com/office/drawing/2014/main" id="{A656A39C-B33F-436A-AEF6-C8AE0C9F0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400050</xdr:colOff>
      <xdr:row>20</xdr:row>
      <xdr:rowOff>158750</xdr:rowOff>
    </xdr:from>
    <xdr:to>
      <xdr:col>8</xdr:col>
      <xdr:colOff>247650</xdr:colOff>
      <xdr:row>30</xdr:row>
      <xdr:rowOff>6350</xdr:rowOff>
    </xdr:to>
    <xdr:graphicFrame macro="">
      <xdr:nvGraphicFramePr>
        <xdr:cNvPr id="30" name="Chart 29">
          <a:extLst>
            <a:ext uri="{FF2B5EF4-FFF2-40B4-BE49-F238E27FC236}">
              <a16:creationId xmlns:a16="http://schemas.microsoft.com/office/drawing/2014/main" id="{54E70026-7B09-4CBC-8941-CFF948D3C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165100</xdr:colOff>
      <xdr:row>3</xdr:row>
      <xdr:rowOff>139701</xdr:rowOff>
    </xdr:from>
    <xdr:to>
      <xdr:col>11</xdr:col>
      <xdr:colOff>520700</xdr:colOff>
      <xdr:row>6</xdr:row>
      <xdr:rowOff>38101</xdr:rowOff>
    </xdr:to>
    <mc:AlternateContent xmlns:mc="http://schemas.openxmlformats.org/markup-compatibility/2006" xmlns:a14="http://schemas.microsoft.com/office/drawing/2010/main">
      <mc:Choice Requires="a14">
        <xdr:graphicFrame macro="">
          <xdr:nvGraphicFramePr>
            <xdr:cNvPr id="31" name="Order Type">
              <a:extLst>
                <a:ext uri="{FF2B5EF4-FFF2-40B4-BE49-F238E27FC236}">
                  <a16:creationId xmlns:a16="http://schemas.microsoft.com/office/drawing/2014/main" id="{90DD3781-263F-4C02-82C1-09827B634E5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041900" y="692151"/>
              <a:ext cx="2184400" cy="45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508000</xdr:colOff>
      <xdr:row>3</xdr:row>
      <xdr:rowOff>133350</xdr:rowOff>
    </xdr:from>
    <xdr:to>
      <xdr:col>18</xdr:col>
      <xdr:colOff>450850</xdr:colOff>
      <xdr:row>6</xdr:row>
      <xdr:rowOff>25400</xdr:rowOff>
    </xdr:to>
    <mc:AlternateContent xmlns:mc="http://schemas.openxmlformats.org/markup-compatibility/2006" xmlns:a14="http://schemas.microsoft.com/office/drawing/2010/main">
      <mc:Choice Requires="a14">
        <xdr:graphicFrame macro="">
          <xdr:nvGraphicFramePr>
            <xdr:cNvPr id="32" name="Agent">
              <a:extLst>
                <a:ext uri="{FF2B5EF4-FFF2-40B4-BE49-F238E27FC236}">
                  <a16:creationId xmlns:a16="http://schemas.microsoft.com/office/drawing/2014/main" id="{74613EDC-6EAB-4A38-A13E-E727496D5D9E}"/>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7823200" y="685800"/>
              <a:ext cx="3600450" cy="44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3</xdr:row>
      <xdr:rowOff>139701</xdr:rowOff>
    </xdr:from>
    <xdr:to>
      <xdr:col>7</xdr:col>
      <xdr:colOff>69850</xdr:colOff>
      <xdr:row>5</xdr:row>
      <xdr:rowOff>158751</xdr:rowOff>
    </xdr:to>
    <mc:AlternateContent xmlns:mc="http://schemas.openxmlformats.org/markup-compatibility/2006" xmlns:a14="http://schemas.microsoft.com/office/drawing/2010/main">
      <mc:Choice Requires="a14">
        <xdr:graphicFrame macro="">
          <xdr:nvGraphicFramePr>
            <xdr:cNvPr id="33" name="Months (Days)">
              <a:extLst>
                <a:ext uri="{FF2B5EF4-FFF2-40B4-BE49-F238E27FC236}">
                  <a16:creationId xmlns:a16="http://schemas.microsoft.com/office/drawing/2014/main" id="{5E38D11E-9560-4EE5-9AE1-E39F6E14505A}"/>
                </a:ext>
              </a:extLst>
            </xdr:cNvPr>
            <xdr:cNvGraphicFramePr/>
          </xdr:nvGraphicFramePr>
          <xdr:xfrm>
            <a:off x="0" y="0"/>
            <a:ext cx="0" cy="0"/>
          </xdr:xfrm>
          <a:graphic>
            <a:graphicData uri="http://schemas.microsoft.com/office/drawing/2010/slicer">
              <sle:slicer xmlns:sle="http://schemas.microsoft.com/office/drawing/2010/slicer" name="Months (Days)"/>
            </a:graphicData>
          </a:graphic>
        </xdr:graphicFrame>
      </mc:Choice>
      <mc:Fallback xmlns="">
        <xdr:sp macro="" textlink="">
          <xdr:nvSpPr>
            <xdr:cNvPr id="0" name=""/>
            <xdr:cNvSpPr>
              <a:spLocks noTextEdit="1"/>
            </xdr:cNvSpPr>
          </xdr:nvSpPr>
          <xdr:spPr>
            <a:xfrm>
              <a:off x="2133600" y="692151"/>
              <a:ext cx="2203450" cy="38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444500</xdr:colOff>
      <xdr:row>8</xdr:row>
      <xdr:rowOff>165100</xdr:rowOff>
    </xdr:from>
    <xdr:to>
      <xdr:col>15</xdr:col>
      <xdr:colOff>501650</xdr:colOff>
      <xdr:row>17</xdr:row>
      <xdr:rowOff>171450</xdr:rowOff>
    </xdr:to>
    <xdr:graphicFrame macro="">
      <xdr:nvGraphicFramePr>
        <xdr:cNvPr id="34" name="Chart 33">
          <a:extLst>
            <a:ext uri="{FF2B5EF4-FFF2-40B4-BE49-F238E27FC236}">
              <a16:creationId xmlns:a16="http://schemas.microsoft.com/office/drawing/2014/main" id="{C82662CC-D882-444E-9845-A06601DA5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404420</xdr:colOff>
      <xdr:row>0</xdr:row>
      <xdr:rowOff>154957</xdr:rowOff>
    </xdr:from>
    <xdr:to>
      <xdr:col>14</xdr:col>
      <xdr:colOff>302820</xdr:colOff>
      <xdr:row>3</xdr:row>
      <xdr:rowOff>8907</xdr:rowOff>
    </xdr:to>
    <xdr:sp macro="" textlink="">
      <xdr:nvSpPr>
        <xdr:cNvPr id="38" name="TextBox 37">
          <a:extLst>
            <a:ext uri="{FF2B5EF4-FFF2-40B4-BE49-F238E27FC236}">
              <a16:creationId xmlns:a16="http://schemas.microsoft.com/office/drawing/2014/main" id="{E79BC47C-E22C-44B2-39B2-F52449830BEC}"/>
            </a:ext>
          </a:extLst>
        </xdr:cNvPr>
        <xdr:cNvSpPr txBox="1"/>
      </xdr:nvSpPr>
      <xdr:spPr>
        <a:xfrm>
          <a:off x="2235199" y="154957"/>
          <a:ext cx="6611257" cy="398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0A4D68"/>
              </a:solidFill>
              <a:latin typeface="Aharoni" panose="02010803020104030203" pitchFamily="2" charset="-79"/>
              <a:cs typeface="Aharoni" panose="02010803020104030203" pitchFamily="2" charset="-79"/>
            </a:rPr>
            <a:t>ORDER</a:t>
          </a:r>
          <a:r>
            <a:rPr lang="en-IN" sz="2800" b="1" baseline="0">
              <a:solidFill>
                <a:srgbClr val="0A4D68"/>
              </a:solidFill>
              <a:latin typeface="Aharoni" panose="02010803020104030203" pitchFamily="2" charset="-79"/>
              <a:cs typeface="Aharoni" panose="02010803020104030203" pitchFamily="2" charset="-79"/>
            </a:rPr>
            <a:t> MANAGEMENT DASHBOARD</a:t>
          </a:r>
          <a:endParaRPr lang="en-IN" sz="2800" b="1">
            <a:solidFill>
              <a:srgbClr val="0A4D68"/>
            </a:solidFill>
            <a:latin typeface="Aharoni" panose="02010803020104030203" pitchFamily="2" charset="-79"/>
            <a:cs typeface="Aharoni" panose="02010803020104030203" pitchFamily="2" charset="-79"/>
          </a:endParaRPr>
        </a:p>
      </xdr:txBody>
    </xdr:sp>
    <xdr:clientData/>
  </xdr:twoCellAnchor>
  <xdr:twoCellAnchor>
    <xdr:from>
      <xdr:col>9</xdr:col>
      <xdr:colOff>463550</xdr:colOff>
      <xdr:row>19</xdr:row>
      <xdr:rowOff>38100</xdr:rowOff>
    </xdr:from>
    <xdr:to>
      <xdr:col>13</xdr:col>
      <xdr:colOff>228600</xdr:colOff>
      <xdr:row>20</xdr:row>
      <xdr:rowOff>134226</xdr:rowOff>
    </xdr:to>
    <xdr:sp macro="" textlink="">
      <xdr:nvSpPr>
        <xdr:cNvPr id="39" name="TextBox 38">
          <a:extLst>
            <a:ext uri="{FF2B5EF4-FFF2-40B4-BE49-F238E27FC236}">
              <a16:creationId xmlns:a16="http://schemas.microsoft.com/office/drawing/2014/main" id="{C887D224-C9AA-20CE-03DB-5B7AC743B374}"/>
            </a:ext>
          </a:extLst>
        </xdr:cNvPr>
        <xdr:cNvSpPr txBox="1"/>
      </xdr:nvSpPr>
      <xdr:spPr>
        <a:xfrm>
          <a:off x="5949950" y="3536950"/>
          <a:ext cx="2203450" cy="280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cap="all" normalizeH="0" baseline="0">
              <a:solidFill>
                <a:srgbClr val="0A4D68"/>
              </a:solidFill>
              <a:latin typeface="+mn-lt"/>
            </a:rPr>
            <a:t>AVERAGE ORDERS PER DAY</a:t>
          </a:r>
        </a:p>
      </xdr:txBody>
    </xdr:sp>
    <xdr:clientData/>
  </xdr:twoCellAnchor>
  <xdr:twoCellAnchor>
    <xdr:from>
      <xdr:col>3</xdr:col>
      <xdr:colOff>412750</xdr:colOff>
      <xdr:row>6</xdr:row>
      <xdr:rowOff>139700</xdr:rowOff>
    </xdr:from>
    <xdr:to>
      <xdr:col>7</xdr:col>
      <xdr:colOff>349250</xdr:colOff>
      <xdr:row>8</xdr:row>
      <xdr:rowOff>45837</xdr:rowOff>
    </xdr:to>
    <xdr:sp macro="" textlink="">
      <xdr:nvSpPr>
        <xdr:cNvPr id="40" name="TextBox 39">
          <a:extLst>
            <a:ext uri="{FF2B5EF4-FFF2-40B4-BE49-F238E27FC236}">
              <a16:creationId xmlns:a16="http://schemas.microsoft.com/office/drawing/2014/main" id="{D958FDB1-C710-4AC3-9D56-827CF5299C33}"/>
            </a:ext>
          </a:extLst>
        </xdr:cNvPr>
        <xdr:cNvSpPr txBox="1"/>
      </xdr:nvSpPr>
      <xdr:spPr>
        <a:xfrm>
          <a:off x="2241550" y="1244600"/>
          <a:ext cx="2374900" cy="274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0" cap="all" normalizeH="0" baseline="0">
              <a:solidFill>
                <a:srgbClr val="F05E76"/>
              </a:solidFill>
              <a:latin typeface="+mn-lt"/>
            </a:rPr>
            <a:t>TREND OF PRODUCT SOLD EACH DAY</a:t>
          </a:r>
        </a:p>
      </xdr:txBody>
    </xdr:sp>
    <xdr:clientData/>
  </xdr:twoCellAnchor>
  <xdr:twoCellAnchor>
    <xdr:from>
      <xdr:col>3</xdr:col>
      <xdr:colOff>419100</xdr:colOff>
      <xdr:row>19</xdr:row>
      <xdr:rowOff>57150</xdr:rowOff>
    </xdr:from>
    <xdr:to>
      <xdr:col>8</xdr:col>
      <xdr:colOff>63500</xdr:colOff>
      <xdr:row>20</xdr:row>
      <xdr:rowOff>176632</xdr:rowOff>
    </xdr:to>
    <xdr:sp macro="" textlink="">
      <xdr:nvSpPr>
        <xdr:cNvPr id="41" name="TextBox 40">
          <a:extLst>
            <a:ext uri="{FF2B5EF4-FFF2-40B4-BE49-F238E27FC236}">
              <a16:creationId xmlns:a16="http://schemas.microsoft.com/office/drawing/2014/main" id="{6ED18320-E0CA-4E10-A4E2-F6BBD40E692B}"/>
            </a:ext>
          </a:extLst>
        </xdr:cNvPr>
        <xdr:cNvSpPr txBox="1"/>
      </xdr:nvSpPr>
      <xdr:spPr>
        <a:xfrm>
          <a:off x="2247900" y="3556000"/>
          <a:ext cx="2692400" cy="30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u="none" strike="noStrike" cap="all" normalizeH="0" baseline="0">
              <a:solidFill>
                <a:srgbClr val="F05E76"/>
              </a:solidFill>
              <a:effectLst/>
              <a:latin typeface="+mn-lt"/>
              <a:ea typeface="+mn-ea"/>
              <a:cs typeface="+mn-cs"/>
            </a:rPr>
            <a:t>No. of  products in one sale per product ID</a:t>
          </a:r>
          <a:r>
            <a:rPr lang="en-IN" sz="1000" b="1" i="0" cap="all" normalizeH="0" baseline="0">
              <a:solidFill>
                <a:srgbClr val="F05E76"/>
              </a:solidFill>
              <a:latin typeface="+mn-lt"/>
            </a:rPr>
            <a:t> </a:t>
          </a:r>
        </a:p>
      </xdr:txBody>
    </xdr:sp>
    <xdr:clientData/>
  </xdr:twoCellAnchor>
  <xdr:twoCellAnchor>
    <xdr:from>
      <xdr:col>11</xdr:col>
      <xdr:colOff>603250</xdr:colOff>
      <xdr:row>7</xdr:row>
      <xdr:rowOff>12700</xdr:rowOff>
    </xdr:from>
    <xdr:to>
      <xdr:col>15</xdr:col>
      <xdr:colOff>368300</xdr:colOff>
      <xdr:row>8</xdr:row>
      <xdr:rowOff>108826</xdr:rowOff>
    </xdr:to>
    <xdr:sp macro="" textlink="">
      <xdr:nvSpPr>
        <xdr:cNvPr id="42" name="TextBox 41">
          <a:extLst>
            <a:ext uri="{FF2B5EF4-FFF2-40B4-BE49-F238E27FC236}">
              <a16:creationId xmlns:a16="http://schemas.microsoft.com/office/drawing/2014/main" id="{1AF340CA-73A0-45FE-BBE7-22F8F51D0B15}"/>
            </a:ext>
          </a:extLst>
        </xdr:cNvPr>
        <xdr:cNvSpPr txBox="1"/>
      </xdr:nvSpPr>
      <xdr:spPr>
        <a:xfrm>
          <a:off x="7308850" y="1301750"/>
          <a:ext cx="2203450" cy="280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cap="all" normalizeH="0" baseline="0">
              <a:solidFill>
                <a:srgbClr val="F05E76"/>
              </a:solidFill>
              <a:latin typeface="+mn-lt"/>
            </a:rPr>
            <a:t>TOP THREE PRODUCTS</a:t>
          </a:r>
        </a:p>
      </xdr:txBody>
    </xdr:sp>
    <xdr:clientData/>
  </xdr:twoCellAnchor>
  <xdr:twoCellAnchor>
    <xdr:from>
      <xdr:col>16</xdr:col>
      <xdr:colOff>298450</xdr:colOff>
      <xdr:row>6</xdr:row>
      <xdr:rowOff>133350</xdr:rowOff>
    </xdr:from>
    <xdr:to>
      <xdr:col>18</xdr:col>
      <xdr:colOff>577850</xdr:colOff>
      <xdr:row>9</xdr:row>
      <xdr:rowOff>0</xdr:rowOff>
    </xdr:to>
    <xdr:sp macro="" textlink="">
      <xdr:nvSpPr>
        <xdr:cNvPr id="43" name="TextBox 42">
          <a:extLst>
            <a:ext uri="{FF2B5EF4-FFF2-40B4-BE49-F238E27FC236}">
              <a16:creationId xmlns:a16="http://schemas.microsoft.com/office/drawing/2014/main" id="{C8567499-2AD5-4C0C-B7F2-10BF0FFCDEC9}"/>
            </a:ext>
          </a:extLst>
        </xdr:cNvPr>
        <xdr:cNvSpPr txBox="1"/>
      </xdr:nvSpPr>
      <xdr:spPr>
        <a:xfrm>
          <a:off x="10052050" y="1238250"/>
          <a:ext cx="1498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cap="all" normalizeH="0" baseline="0">
              <a:solidFill>
                <a:srgbClr val="0A4D68"/>
              </a:solidFill>
              <a:latin typeface="+mn-lt"/>
            </a:rPr>
            <a:t>SALES FOR WEEKENDS AND WEEKDAYS</a:t>
          </a:r>
        </a:p>
      </xdr:txBody>
    </xdr:sp>
    <xdr:clientData/>
  </xdr:twoCellAnchor>
  <xdr:twoCellAnchor>
    <xdr:from>
      <xdr:col>15</xdr:col>
      <xdr:colOff>337871</xdr:colOff>
      <xdr:row>19</xdr:row>
      <xdr:rowOff>46347</xdr:rowOff>
    </xdr:from>
    <xdr:to>
      <xdr:col>18</xdr:col>
      <xdr:colOff>544288</xdr:colOff>
      <xdr:row>21</xdr:row>
      <xdr:rowOff>41234</xdr:rowOff>
    </xdr:to>
    <xdr:sp macro="" textlink="">
      <xdr:nvSpPr>
        <xdr:cNvPr id="44" name="TextBox 43">
          <a:extLst>
            <a:ext uri="{FF2B5EF4-FFF2-40B4-BE49-F238E27FC236}">
              <a16:creationId xmlns:a16="http://schemas.microsoft.com/office/drawing/2014/main" id="{E41BC747-F3B6-4843-831D-3AFFB1598D2F}"/>
            </a:ext>
          </a:extLst>
        </xdr:cNvPr>
        <xdr:cNvSpPr txBox="1"/>
      </xdr:nvSpPr>
      <xdr:spPr>
        <a:xfrm>
          <a:off x="9491767" y="3493490"/>
          <a:ext cx="2037196" cy="357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cap="all" normalizeH="0" baseline="0">
              <a:solidFill>
                <a:srgbClr val="F05E76"/>
              </a:solidFill>
              <a:latin typeface="+mn-lt"/>
            </a:rPr>
            <a:t>CONTRIBUTION OF PRODUCTS</a:t>
          </a:r>
        </a:p>
      </xdr:txBody>
    </xdr:sp>
    <xdr:clientData/>
  </xdr:twoCellAnchor>
  <xdr:twoCellAnchor>
    <xdr:from>
      <xdr:col>9</xdr:col>
      <xdr:colOff>95003</xdr:colOff>
      <xdr:row>6</xdr:row>
      <xdr:rowOff>105394</xdr:rowOff>
    </xdr:from>
    <xdr:to>
      <xdr:col>11</xdr:col>
      <xdr:colOff>478312</xdr:colOff>
      <xdr:row>9</xdr:row>
      <xdr:rowOff>162544</xdr:rowOff>
    </xdr:to>
    <xdr:sp macro="" textlink="">
      <xdr:nvSpPr>
        <xdr:cNvPr id="45" name="TextBox 44">
          <a:extLst>
            <a:ext uri="{FF2B5EF4-FFF2-40B4-BE49-F238E27FC236}">
              <a16:creationId xmlns:a16="http://schemas.microsoft.com/office/drawing/2014/main" id="{2239C9D6-1FAF-4F08-B63C-662428FB9FCF}"/>
            </a:ext>
          </a:extLst>
        </xdr:cNvPr>
        <xdr:cNvSpPr txBox="1"/>
      </xdr:nvSpPr>
      <xdr:spPr>
        <a:xfrm>
          <a:off x="5587341" y="1193965"/>
          <a:ext cx="1603828" cy="60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i="0" cap="all" normalizeH="0" baseline="0">
              <a:solidFill>
                <a:srgbClr val="0A4D68"/>
              </a:solidFill>
              <a:latin typeface="+mn-lt"/>
            </a:rPr>
            <a:t>CONTRIBUTION TO SALES FROM ONLINE AND OFFLINE ORDERS</a:t>
          </a:r>
        </a:p>
      </xdr:txBody>
    </xdr:sp>
    <xdr:clientData/>
  </xdr:twoCellAnchor>
  <xdr:twoCellAnchor>
    <xdr:from>
      <xdr:col>0</xdr:col>
      <xdr:colOff>50800</xdr:colOff>
      <xdr:row>6</xdr:row>
      <xdr:rowOff>31750</xdr:rowOff>
    </xdr:from>
    <xdr:to>
      <xdr:col>2</xdr:col>
      <xdr:colOff>285750</xdr:colOff>
      <xdr:row>10</xdr:row>
      <xdr:rowOff>6350</xdr:rowOff>
    </xdr:to>
    <xdr:sp macro="" textlink="Order!$N$11">
      <xdr:nvSpPr>
        <xdr:cNvPr id="51" name="Rectangle 50">
          <a:extLst>
            <a:ext uri="{FF2B5EF4-FFF2-40B4-BE49-F238E27FC236}">
              <a16:creationId xmlns:a16="http://schemas.microsoft.com/office/drawing/2014/main" id="{7850BD94-79EC-4664-B0BE-C319CB99DC96}"/>
            </a:ext>
          </a:extLst>
        </xdr:cNvPr>
        <xdr:cNvSpPr/>
      </xdr:nvSpPr>
      <xdr:spPr>
        <a:xfrm>
          <a:off x="50800" y="1136650"/>
          <a:ext cx="1454150" cy="711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B40F8C-CAC7-4BF3-BF88-C0F7BD154229}" type="TxLink">
            <a:rPr lang="en-US" sz="2400" b="0" i="0" u="none" strike="noStrike">
              <a:solidFill>
                <a:srgbClr val="0A4D68"/>
              </a:solidFill>
              <a:latin typeface="Arial Black" panose="020B0A04020102020204" pitchFamily="34" charset="0"/>
              <a:ea typeface="Calibri"/>
              <a:cs typeface="Calibri"/>
            </a:rPr>
            <a:pPr algn="ctr"/>
            <a:t>420.4 K</a:t>
          </a:fld>
          <a:endParaRPr lang="en-IN" sz="7200" b="0">
            <a:solidFill>
              <a:srgbClr val="0A4D68"/>
            </a:solidFill>
            <a:latin typeface="Arial Black" panose="020B0A04020102020204" pitchFamily="34" charset="0"/>
          </a:endParaRPr>
        </a:p>
      </xdr:txBody>
    </xdr:sp>
    <xdr:clientData/>
  </xdr:twoCellAnchor>
  <xdr:twoCellAnchor>
    <xdr:from>
      <xdr:col>0</xdr:col>
      <xdr:colOff>69850</xdr:colOff>
      <xdr:row>12</xdr:row>
      <xdr:rowOff>146050</xdr:rowOff>
    </xdr:from>
    <xdr:to>
      <xdr:col>2</xdr:col>
      <xdr:colOff>234950</xdr:colOff>
      <xdr:row>15</xdr:row>
      <xdr:rowOff>133350</xdr:rowOff>
    </xdr:to>
    <xdr:sp macro="" textlink="Order!$N$13">
      <xdr:nvSpPr>
        <xdr:cNvPr id="52" name="Rectangle 51">
          <a:extLst>
            <a:ext uri="{FF2B5EF4-FFF2-40B4-BE49-F238E27FC236}">
              <a16:creationId xmlns:a16="http://schemas.microsoft.com/office/drawing/2014/main" id="{52C64163-91DF-424C-97FA-BF048F811390}"/>
            </a:ext>
          </a:extLst>
        </xdr:cNvPr>
        <xdr:cNvSpPr/>
      </xdr:nvSpPr>
      <xdr:spPr>
        <a:xfrm>
          <a:off x="69850" y="2355850"/>
          <a:ext cx="1384300" cy="539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F22FD40-389C-4F76-A05B-FF9687730752}" type="TxLink">
            <a:rPr lang="en-US" sz="2000" b="0" i="0" u="none" strike="noStrike">
              <a:solidFill>
                <a:srgbClr val="0A4D68"/>
              </a:solidFill>
              <a:latin typeface="Arial Black" panose="020B0A04020102020204" pitchFamily="34" charset="0"/>
              <a:ea typeface="Calibri"/>
              <a:cs typeface="Calibri"/>
            </a:rPr>
            <a:pPr marL="0" indent="0" algn="ctr"/>
            <a:t>$842.56</a:t>
          </a:fld>
          <a:endParaRPr lang="en-IN" sz="2000" b="0" i="0" u="none" strike="noStrike">
            <a:solidFill>
              <a:srgbClr val="0A4D68"/>
            </a:solidFill>
            <a:latin typeface="Arial Black" panose="020B0A04020102020204" pitchFamily="34" charset="0"/>
            <a:ea typeface="Calibri"/>
            <a:cs typeface="Calibri"/>
          </a:endParaRPr>
        </a:p>
      </xdr:txBody>
    </xdr:sp>
    <xdr:clientData/>
  </xdr:twoCellAnchor>
  <xdr:twoCellAnchor>
    <xdr:from>
      <xdr:col>0</xdr:col>
      <xdr:colOff>82550</xdr:colOff>
      <xdr:row>18</xdr:row>
      <xdr:rowOff>139700</xdr:rowOff>
    </xdr:from>
    <xdr:to>
      <xdr:col>2</xdr:col>
      <xdr:colOff>184150</xdr:colOff>
      <xdr:row>20</xdr:row>
      <xdr:rowOff>171450</xdr:rowOff>
    </xdr:to>
    <xdr:sp macro="" textlink="Order!$N$15">
      <xdr:nvSpPr>
        <xdr:cNvPr id="53" name="Rectangle 52">
          <a:extLst>
            <a:ext uri="{FF2B5EF4-FFF2-40B4-BE49-F238E27FC236}">
              <a16:creationId xmlns:a16="http://schemas.microsoft.com/office/drawing/2014/main" id="{C5AF2372-7913-4835-BC2D-B85D9365CFB1}"/>
            </a:ext>
          </a:extLst>
        </xdr:cNvPr>
        <xdr:cNvSpPr/>
      </xdr:nvSpPr>
      <xdr:spPr>
        <a:xfrm>
          <a:off x="82550" y="3454400"/>
          <a:ext cx="1320800" cy="400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1BAE929-4817-4258-BB35-2E0C6150DC16}" type="TxLink">
            <a:rPr lang="en-US" sz="2000" b="0" i="0" u="none" strike="noStrike">
              <a:solidFill>
                <a:srgbClr val="0A4D68"/>
              </a:solidFill>
              <a:latin typeface="Arial Black" panose="020B0A04020102020204" pitchFamily="34" charset="0"/>
              <a:ea typeface="Calibri"/>
              <a:cs typeface="Calibri"/>
            </a:rPr>
            <a:pPr marL="0" indent="0" algn="ctr"/>
            <a:t>$121.63</a:t>
          </a:fld>
          <a:endParaRPr lang="en-IN" sz="2000" b="0" i="0" u="none" strike="noStrike">
            <a:solidFill>
              <a:srgbClr val="0A4D68"/>
            </a:solidFill>
            <a:latin typeface="Arial Black" panose="020B0A04020102020204" pitchFamily="34" charset="0"/>
            <a:ea typeface="Calibri"/>
            <a:cs typeface="Calibri"/>
          </a:endParaRPr>
        </a:p>
      </xdr:txBody>
    </xdr:sp>
    <xdr:clientData/>
  </xdr:twoCellAnchor>
  <xdr:twoCellAnchor>
    <xdr:from>
      <xdr:col>0</xdr:col>
      <xdr:colOff>57150</xdr:colOff>
      <xdr:row>15</xdr:row>
      <xdr:rowOff>82550</xdr:rowOff>
    </xdr:from>
    <xdr:to>
      <xdr:col>2</xdr:col>
      <xdr:colOff>266700</xdr:colOff>
      <xdr:row>16</xdr:row>
      <xdr:rowOff>165100</xdr:rowOff>
    </xdr:to>
    <xdr:sp macro="" textlink="">
      <xdr:nvSpPr>
        <xdr:cNvPr id="54" name="TextBox 53">
          <a:extLst>
            <a:ext uri="{FF2B5EF4-FFF2-40B4-BE49-F238E27FC236}">
              <a16:creationId xmlns:a16="http://schemas.microsoft.com/office/drawing/2014/main" id="{BA94D8AF-CD8A-4869-A9D2-F95E7A92253D}"/>
            </a:ext>
          </a:extLst>
        </xdr:cNvPr>
        <xdr:cNvSpPr txBox="1"/>
      </xdr:nvSpPr>
      <xdr:spPr>
        <a:xfrm>
          <a:off x="57150" y="2844800"/>
          <a:ext cx="1428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i="0" cap="all" normalizeH="0" baseline="0">
              <a:solidFill>
                <a:srgbClr val="F05E76"/>
              </a:solidFill>
              <a:latin typeface="+mn-lt"/>
            </a:rPr>
            <a:t>Average Order Value</a:t>
          </a:r>
        </a:p>
      </xdr:txBody>
    </xdr:sp>
    <xdr:clientData/>
  </xdr:twoCellAnchor>
  <xdr:twoCellAnchor>
    <xdr:from>
      <xdr:col>0</xdr:col>
      <xdr:colOff>50800</xdr:colOff>
      <xdr:row>9</xdr:row>
      <xdr:rowOff>19050</xdr:rowOff>
    </xdr:from>
    <xdr:to>
      <xdr:col>2</xdr:col>
      <xdr:colOff>260350</xdr:colOff>
      <xdr:row>10</xdr:row>
      <xdr:rowOff>101600</xdr:rowOff>
    </xdr:to>
    <xdr:sp macro="" textlink="">
      <xdr:nvSpPr>
        <xdr:cNvPr id="55" name="TextBox 54">
          <a:extLst>
            <a:ext uri="{FF2B5EF4-FFF2-40B4-BE49-F238E27FC236}">
              <a16:creationId xmlns:a16="http://schemas.microsoft.com/office/drawing/2014/main" id="{6850EC29-12AE-463F-ADF1-181EA1116B44}"/>
            </a:ext>
          </a:extLst>
        </xdr:cNvPr>
        <xdr:cNvSpPr txBox="1"/>
      </xdr:nvSpPr>
      <xdr:spPr>
        <a:xfrm>
          <a:off x="50800" y="1676400"/>
          <a:ext cx="1428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cap="all" normalizeH="0" baseline="0">
              <a:solidFill>
                <a:srgbClr val="F05E76"/>
              </a:solidFill>
              <a:latin typeface="+mn-lt"/>
            </a:rPr>
            <a:t>OVERALL REVENUE</a:t>
          </a:r>
        </a:p>
      </xdr:txBody>
    </xdr:sp>
    <xdr:clientData/>
  </xdr:twoCellAnchor>
  <xdr:twoCellAnchor>
    <xdr:from>
      <xdr:col>0</xdr:col>
      <xdr:colOff>44450</xdr:colOff>
      <xdr:row>20</xdr:row>
      <xdr:rowOff>152400</xdr:rowOff>
    </xdr:from>
    <xdr:to>
      <xdr:col>2</xdr:col>
      <xdr:colOff>254000</xdr:colOff>
      <xdr:row>23</xdr:row>
      <xdr:rowOff>12700</xdr:rowOff>
    </xdr:to>
    <xdr:sp macro="" textlink="">
      <xdr:nvSpPr>
        <xdr:cNvPr id="56" name="TextBox 55">
          <a:extLst>
            <a:ext uri="{FF2B5EF4-FFF2-40B4-BE49-F238E27FC236}">
              <a16:creationId xmlns:a16="http://schemas.microsoft.com/office/drawing/2014/main" id="{54003C27-F10F-4A44-8964-9494BD19D520}"/>
            </a:ext>
          </a:extLst>
        </xdr:cNvPr>
        <xdr:cNvSpPr txBox="1"/>
      </xdr:nvSpPr>
      <xdr:spPr>
        <a:xfrm>
          <a:off x="44450" y="3835400"/>
          <a:ext cx="14287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i="0" cap="all" normalizeH="0" baseline="0">
              <a:solidFill>
                <a:srgbClr val="F05E76"/>
              </a:solidFill>
              <a:latin typeface="+mn-lt"/>
            </a:rPr>
            <a:t>Average VALUE PER PRODUCT</a:t>
          </a:r>
        </a:p>
      </xdr:txBody>
    </xdr:sp>
    <xdr:clientData/>
  </xdr:twoCellAnchor>
  <xdr:twoCellAnchor editAs="oneCell">
    <xdr:from>
      <xdr:col>3</xdr:col>
      <xdr:colOff>206168</xdr:colOff>
      <xdr:row>19</xdr:row>
      <xdr:rowOff>0</xdr:rowOff>
    </xdr:from>
    <xdr:to>
      <xdr:col>3</xdr:col>
      <xdr:colOff>506845</xdr:colOff>
      <xdr:row>20</xdr:row>
      <xdr:rowOff>115455</xdr:rowOff>
    </xdr:to>
    <xdr:pic>
      <xdr:nvPicPr>
        <xdr:cNvPr id="58" name="Graphic 57" descr="Bar chart">
          <a:extLst>
            <a:ext uri="{FF2B5EF4-FFF2-40B4-BE49-F238E27FC236}">
              <a16:creationId xmlns:a16="http://schemas.microsoft.com/office/drawing/2014/main" id="{EEECFA4D-EC52-3AED-80A0-4D145C8B595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36947" y="3447143"/>
          <a:ext cx="300677" cy="296883"/>
        </a:xfrm>
        <a:prstGeom prst="rect">
          <a:avLst/>
        </a:prstGeom>
      </xdr:spPr>
    </xdr:pic>
    <xdr:clientData/>
  </xdr:twoCellAnchor>
  <xdr:twoCellAnchor editAs="oneCell">
    <xdr:from>
      <xdr:col>2</xdr:col>
      <xdr:colOff>448443</xdr:colOff>
      <xdr:row>0</xdr:row>
      <xdr:rowOff>49876</xdr:rowOff>
    </xdr:from>
    <xdr:to>
      <xdr:col>3</xdr:col>
      <xdr:colOff>453572</xdr:colOff>
      <xdr:row>3</xdr:row>
      <xdr:rowOff>111383</xdr:rowOff>
    </xdr:to>
    <xdr:pic>
      <xdr:nvPicPr>
        <xdr:cNvPr id="62" name="Graphic 61" descr="Presentation with pie chart">
          <a:extLst>
            <a:ext uri="{FF2B5EF4-FFF2-40B4-BE49-F238E27FC236}">
              <a16:creationId xmlns:a16="http://schemas.microsoft.com/office/drawing/2014/main" id="{96DA826A-751D-B28A-755A-31A5C16CAD8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668962" y="49876"/>
          <a:ext cx="615389" cy="605793"/>
        </a:xfrm>
        <a:prstGeom prst="rect">
          <a:avLst/>
        </a:prstGeom>
      </xdr:spPr>
    </xdr:pic>
    <xdr:clientData/>
  </xdr:twoCellAnchor>
  <xdr:twoCellAnchor editAs="oneCell">
    <xdr:from>
      <xdr:col>3</xdr:col>
      <xdr:colOff>74221</xdr:colOff>
      <xdr:row>6</xdr:row>
      <xdr:rowOff>100176</xdr:rowOff>
    </xdr:from>
    <xdr:to>
      <xdr:col>3</xdr:col>
      <xdr:colOff>445325</xdr:colOff>
      <xdr:row>8</xdr:row>
      <xdr:rowOff>102636</xdr:rowOff>
    </xdr:to>
    <xdr:pic>
      <xdr:nvPicPr>
        <xdr:cNvPr id="64" name="Graphic 63" descr="Presentation with bar chart RTL">
          <a:extLst>
            <a:ext uri="{FF2B5EF4-FFF2-40B4-BE49-F238E27FC236}">
              <a16:creationId xmlns:a16="http://schemas.microsoft.com/office/drawing/2014/main" id="{FBE879D3-D97B-7EA6-9FC9-907D35580AC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05000" y="1188747"/>
          <a:ext cx="371104" cy="365318"/>
        </a:xfrm>
        <a:prstGeom prst="rect">
          <a:avLst/>
        </a:prstGeom>
      </xdr:spPr>
    </xdr:pic>
    <xdr:clientData/>
  </xdr:twoCellAnchor>
  <xdr:twoCellAnchor editAs="oneCell">
    <xdr:from>
      <xdr:col>0</xdr:col>
      <xdr:colOff>410902</xdr:colOff>
      <xdr:row>0</xdr:row>
      <xdr:rowOff>175160</xdr:rowOff>
    </xdr:from>
    <xdr:to>
      <xdr:col>1</xdr:col>
      <xdr:colOff>561027</xdr:colOff>
      <xdr:row>5</xdr:row>
      <xdr:rowOff>12700</xdr:rowOff>
    </xdr:to>
    <xdr:pic>
      <xdr:nvPicPr>
        <xdr:cNvPr id="66" name="Graphic 65" descr="Table">
          <a:hlinkClick xmlns:r="http://schemas.openxmlformats.org/officeDocument/2006/relationships" r:id="rId14"/>
          <a:extLst>
            <a:ext uri="{FF2B5EF4-FFF2-40B4-BE49-F238E27FC236}">
              <a16:creationId xmlns:a16="http://schemas.microsoft.com/office/drawing/2014/main" id="{103DAB16-B71F-6145-8AC3-82B82197D68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10902" y="175160"/>
          <a:ext cx="759725" cy="758290"/>
        </a:xfrm>
        <a:prstGeom prst="rect">
          <a:avLst/>
        </a:prstGeom>
      </xdr:spPr>
    </xdr:pic>
    <xdr:clientData/>
  </xdr:twoCellAnchor>
  <xdr:twoCellAnchor editAs="oneCell">
    <xdr:from>
      <xdr:col>9</xdr:col>
      <xdr:colOff>470271</xdr:colOff>
      <xdr:row>18</xdr:row>
      <xdr:rowOff>178338</xdr:rowOff>
    </xdr:from>
    <xdr:to>
      <xdr:col>10</xdr:col>
      <xdr:colOff>156689</xdr:colOff>
      <xdr:row>20</xdr:row>
      <xdr:rowOff>107532</xdr:rowOff>
    </xdr:to>
    <xdr:pic>
      <xdr:nvPicPr>
        <xdr:cNvPr id="68" name="Graphic 67" descr="Statistics">
          <a:extLst>
            <a:ext uri="{FF2B5EF4-FFF2-40B4-BE49-F238E27FC236}">
              <a16:creationId xmlns:a16="http://schemas.microsoft.com/office/drawing/2014/main" id="{81943667-2A61-192E-3721-A427ED598C0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962609" y="3444052"/>
          <a:ext cx="296677" cy="292051"/>
        </a:xfrm>
        <a:prstGeom prst="rect">
          <a:avLst/>
        </a:prstGeom>
      </xdr:spPr>
    </xdr:pic>
    <xdr:clientData/>
  </xdr:twoCellAnchor>
  <xdr:twoCellAnchor editAs="oneCell">
    <xdr:from>
      <xdr:col>16</xdr:col>
      <xdr:colOff>133712</xdr:colOff>
      <xdr:row>6</xdr:row>
      <xdr:rowOff>171647</xdr:rowOff>
    </xdr:from>
    <xdr:to>
      <xdr:col>16</xdr:col>
      <xdr:colOff>445325</xdr:colOff>
      <xdr:row>8</xdr:row>
      <xdr:rowOff>115544</xdr:rowOff>
    </xdr:to>
    <xdr:pic>
      <xdr:nvPicPr>
        <xdr:cNvPr id="70" name="Graphic 69" descr="Daily calendar">
          <a:extLst>
            <a:ext uri="{FF2B5EF4-FFF2-40B4-BE49-F238E27FC236}">
              <a16:creationId xmlns:a16="http://schemas.microsoft.com/office/drawing/2014/main" id="{5AE92D35-34A3-0955-0E1B-7E14363661F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897868" y="1260218"/>
          <a:ext cx="311613" cy="306755"/>
        </a:xfrm>
        <a:prstGeom prst="rect">
          <a:avLst/>
        </a:prstGeom>
      </xdr:spPr>
    </xdr:pic>
    <xdr:clientData/>
  </xdr:twoCellAnchor>
  <xdr:twoCellAnchor editAs="oneCell">
    <xdr:from>
      <xdr:col>12</xdr:col>
      <xdr:colOff>94036</xdr:colOff>
      <xdr:row>6</xdr:row>
      <xdr:rowOff>153991</xdr:rowOff>
    </xdr:from>
    <xdr:to>
      <xdr:col>12</xdr:col>
      <xdr:colOff>461818</xdr:colOff>
      <xdr:row>8</xdr:row>
      <xdr:rowOff>152920</xdr:rowOff>
    </xdr:to>
    <xdr:pic>
      <xdr:nvPicPr>
        <xdr:cNvPr id="72" name="Graphic 71" descr="Ribbon">
          <a:extLst>
            <a:ext uri="{FF2B5EF4-FFF2-40B4-BE49-F238E27FC236}">
              <a16:creationId xmlns:a16="http://schemas.microsoft.com/office/drawing/2014/main" id="{F1ADE10F-560E-3EEF-D128-BD2147B5EA2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7153" y="1242562"/>
          <a:ext cx="367782" cy="361787"/>
        </a:xfrm>
        <a:prstGeom prst="rect">
          <a:avLst/>
        </a:prstGeom>
      </xdr:spPr>
    </xdr:pic>
    <xdr:clientData/>
  </xdr:twoCellAnchor>
  <xdr:twoCellAnchor editAs="oneCell">
    <xdr:from>
      <xdr:col>15</xdr:col>
      <xdr:colOff>54363</xdr:colOff>
      <xdr:row>18</xdr:row>
      <xdr:rowOff>169320</xdr:rowOff>
    </xdr:from>
    <xdr:to>
      <xdr:col>15</xdr:col>
      <xdr:colOff>412339</xdr:colOff>
      <xdr:row>20</xdr:row>
      <xdr:rowOff>158604</xdr:rowOff>
    </xdr:to>
    <xdr:pic>
      <xdr:nvPicPr>
        <xdr:cNvPr id="74" name="Graphic 73" descr="Money">
          <a:extLst>
            <a:ext uri="{FF2B5EF4-FFF2-40B4-BE49-F238E27FC236}">
              <a16:creationId xmlns:a16="http://schemas.microsoft.com/office/drawing/2014/main" id="{E7D3E666-D704-B6D4-DA86-FA86D78F00B7}"/>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9208259" y="3435034"/>
          <a:ext cx="357976" cy="352141"/>
        </a:xfrm>
        <a:prstGeom prst="rect">
          <a:avLst/>
        </a:prstGeom>
      </xdr:spPr>
    </xdr:pic>
    <xdr:clientData/>
  </xdr:twoCellAnchor>
  <xdr:twoCellAnchor editAs="oneCell">
    <xdr:from>
      <xdr:col>0</xdr:col>
      <xdr:colOff>529531</xdr:colOff>
      <xdr:row>25</xdr:row>
      <xdr:rowOff>140284</xdr:rowOff>
    </xdr:from>
    <xdr:to>
      <xdr:col>1</xdr:col>
      <xdr:colOff>387350</xdr:colOff>
      <xdr:row>28</xdr:row>
      <xdr:rowOff>56013</xdr:rowOff>
    </xdr:to>
    <xdr:pic>
      <xdr:nvPicPr>
        <xdr:cNvPr id="76" name="Graphic 75" descr="Shopping cart">
          <a:extLst>
            <a:ext uri="{FF2B5EF4-FFF2-40B4-BE49-F238E27FC236}">
              <a16:creationId xmlns:a16="http://schemas.microsoft.com/office/drawing/2014/main" id="{CCEFA4BD-DFCC-77C5-DE11-D18D457E97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29531" y="4744034"/>
          <a:ext cx="467419" cy="468179"/>
        </a:xfrm>
        <a:prstGeom prst="rect">
          <a:avLst/>
        </a:prstGeom>
      </xdr:spPr>
    </xdr:pic>
    <xdr:clientData/>
  </xdr:twoCellAnchor>
  <xdr:twoCellAnchor editAs="oneCell">
    <xdr:from>
      <xdr:col>8</xdr:col>
      <xdr:colOff>412338</xdr:colOff>
      <xdr:row>6</xdr:row>
      <xdr:rowOff>164935</xdr:rowOff>
    </xdr:from>
    <xdr:to>
      <xdr:col>9</xdr:col>
      <xdr:colOff>156689</xdr:colOff>
      <xdr:row>8</xdr:row>
      <xdr:rowOff>156688</xdr:rowOff>
    </xdr:to>
    <xdr:pic>
      <xdr:nvPicPr>
        <xdr:cNvPr id="78" name="Graphic 77" descr="Venn diagram">
          <a:extLst>
            <a:ext uri="{FF2B5EF4-FFF2-40B4-BE49-F238E27FC236}">
              <a16:creationId xmlns:a16="http://schemas.microsoft.com/office/drawing/2014/main" id="{808AF131-EB60-04B2-C8B9-5B3BAC1A3DC8}"/>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294416" y="1253506"/>
          <a:ext cx="354611" cy="354611"/>
        </a:xfrm>
        <a:prstGeom prst="rect">
          <a:avLst/>
        </a:prstGeom>
      </xdr:spPr>
    </xdr:pic>
    <xdr:clientData/>
  </xdr:twoCellAnchor>
  <xdr:twoCellAnchor editAs="oneCell">
    <xdr:from>
      <xdr:col>18</xdr:col>
      <xdr:colOff>59286</xdr:colOff>
      <xdr:row>0</xdr:row>
      <xdr:rowOff>139196</xdr:rowOff>
    </xdr:from>
    <xdr:to>
      <xdr:col>18</xdr:col>
      <xdr:colOff>494806</xdr:colOff>
      <xdr:row>3</xdr:row>
      <xdr:rowOff>30430</xdr:rowOff>
    </xdr:to>
    <xdr:pic>
      <xdr:nvPicPr>
        <xdr:cNvPr id="80" name="Graphic 79" descr="Question mark">
          <a:hlinkClick xmlns:r="http://schemas.openxmlformats.org/officeDocument/2006/relationships" r:id="rId29"/>
          <a:extLst>
            <a:ext uri="{FF2B5EF4-FFF2-40B4-BE49-F238E27FC236}">
              <a16:creationId xmlns:a16="http://schemas.microsoft.com/office/drawing/2014/main" id="{8E9BE350-5C14-01D8-F4FA-A583C27533C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1032086" y="139196"/>
          <a:ext cx="435520" cy="443684"/>
        </a:xfrm>
        <a:prstGeom prst="rect">
          <a:avLst/>
        </a:prstGeom>
      </xdr:spPr>
    </xdr:pic>
    <xdr:clientData/>
  </xdr:twoCellAnchor>
  <xdr:twoCellAnchor editAs="oneCell">
    <xdr:from>
      <xdr:col>16</xdr:col>
      <xdr:colOff>532888</xdr:colOff>
      <xdr:row>0</xdr:row>
      <xdr:rowOff>124262</xdr:rowOff>
    </xdr:from>
    <xdr:to>
      <xdr:col>17</xdr:col>
      <xdr:colOff>373082</xdr:colOff>
      <xdr:row>3</xdr:row>
      <xdr:rowOff>30430</xdr:rowOff>
    </xdr:to>
    <xdr:pic>
      <xdr:nvPicPr>
        <xdr:cNvPr id="82" name="Graphic 81" descr="Lightbulb">
          <a:hlinkClick xmlns:r="http://schemas.openxmlformats.org/officeDocument/2006/relationships" r:id="rId32"/>
          <a:extLst>
            <a:ext uri="{FF2B5EF4-FFF2-40B4-BE49-F238E27FC236}">
              <a16:creationId xmlns:a16="http://schemas.microsoft.com/office/drawing/2014/main" id="{99619A52-68A5-9962-02FA-E5A31807D976}"/>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0286488" y="124262"/>
          <a:ext cx="449794" cy="458618"/>
        </a:xfrm>
        <a:prstGeom prst="rect">
          <a:avLst/>
        </a:prstGeom>
      </xdr:spPr>
    </xdr:pic>
    <xdr:clientData/>
  </xdr:twoCellAnchor>
  <xdr:twoCellAnchor editAs="oneCell">
    <xdr:from>
      <xdr:col>15</xdr:col>
      <xdr:colOff>283250</xdr:colOff>
      <xdr:row>0</xdr:row>
      <xdr:rowOff>111883</xdr:rowOff>
    </xdr:from>
    <xdr:to>
      <xdr:col>16</xdr:col>
      <xdr:colOff>179614</xdr:colOff>
      <xdr:row>3</xdr:row>
      <xdr:rowOff>74221</xdr:rowOff>
    </xdr:to>
    <xdr:pic>
      <xdr:nvPicPr>
        <xdr:cNvPr id="84" name="Graphic 83" descr="Envelope">
          <a:hlinkClick xmlns:r="http://schemas.openxmlformats.org/officeDocument/2006/relationships" r:id="rId35"/>
          <a:extLst>
            <a:ext uri="{FF2B5EF4-FFF2-40B4-BE49-F238E27FC236}">
              <a16:creationId xmlns:a16="http://schemas.microsoft.com/office/drawing/2014/main" id="{493B5EC7-253B-457F-1722-B4884B9D062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9427250" y="111883"/>
          <a:ext cx="505964" cy="514788"/>
        </a:xfrm>
        <a:prstGeom prst="rect">
          <a:avLst/>
        </a:prstGeom>
      </xdr:spPr>
    </xdr:pic>
    <xdr:clientData/>
  </xdr:twoCellAnchor>
  <xdr:twoCellAnchor>
    <xdr:from>
      <xdr:col>0</xdr:col>
      <xdr:colOff>76200</xdr:colOff>
      <xdr:row>4</xdr:row>
      <xdr:rowOff>12700</xdr:rowOff>
    </xdr:from>
    <xdr:to>
      <xdr:col>2</xdr:col>
      <xdr:colOff>285750</xdr:colOff>
      <xdr:row>5</xdr:row>
      <xdr:rowOff>95250</xdr:rowOff>
    </xdr:to>
    <xdr:sp macro="" textlink="">
      <xdr:nvSpPr>
        <xdr:cNvPr id="85" name="TextBox 84">
          <a:extLst>
            <a:ext uri="{FF2B5EF4-FFF2-40B4-BE49-F238E27FC236}">
              <a16:creationId xmlns:a16="http://schemas.microsoft.com/office/drawing/2014/main" id="{10C13CE1-CBA5-4D2F-99E7-7548EAB6D840}"/>
            </a:ext>
          </a:extLst>
        </xdr:cNvPr>
        <xdr:cNvSpPr txBox="1"/>
      </xdr:nvSpPr>
      <xdr:spPr>
        <a:xfrm>
          <a:off x="76200" y="749300"/>
          <a:ext cx="1428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cap="all" normalizeH="0" baseline="0">
              <a:solidFill>
                <a:srgbClr val="F05E76"/>
              </a:solidFill>
              <a:latin typeface="+mn-lt"/>
            </a:rPr>
            <a:t>ORDER</a:t>
          </a:r>
        </a:p>
      </xdr:txBody>
    </xdr:sp>
    <xdr:clientData/>
  </xdr:twoCellAnchor>
  <xdr:twoCellAnchor>
    <xdr:from>
      <xdr:col>0</xdr:col>
      <xdr:colOff>196850</xdr:colOff>
      <xdr:row>24</xdr:row>
      <xdr:rowOff>107950</xdr:rowOff>
    </xdr:from>
    <xdr:to>
      <xdr:col>2</xdr:col>
      <xdr:colOff>158750</xdr:colOff>
      <xdr:row>24</xdr:row>
      <xdr:rowOff>107950</xdr:rowOff>
    </xdr:to>
    <xdr:cxnSp macro="">
      <xdr:nvCxnSpPr>
        <xdr:cNvPr id="87" name="Straight Connector 86">
          <a:extLst>
            <a:ext uri="{FF2B5EF4-FFF2-40B4-BE49-F238E27FC236}">
              <a16:creationId xmlns:a16="http://schemas.microsoft.com/office/drawing/2014/main" id="{72F24001-B83D-5159-4299-4BE21B673B1A}"/>
            </a:ext>
          </a:extLst>
        </xdr:cNvPr>
        <xdr:cNvCxnSpPr/>
      </xdr:nvCxnSpPr>
      <xdr:spPr>
        <a:xfrm flipV="1">
          <a:off x="196850" y="4527550"/>
          <a:ext cx="1181100" cy="0"/>
        </a:xfrm>
        <a:prstGeom prst="line">
          <a:avLst/>
        </a:prstGeom>
        <a:ln>
          <a:solidFill>
            <a:srgbClr val="FF78C4"/>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184150</xdr:colOff>
      <xdr:row>5</xdr:row>
      <xdr:rowOff>152400</xdr:rowOff>
    </xdr:from>
    <xdr:to>
      <xdr:col>2</xdr:col>
      <xdr:colOff>146050</xdr:colOff>
      <xdr:row>5</xdr:row>
      <xdr:rowOff>152400</xdr:rowOff>
    </xdr:to>
    <xdr:cxnSp macro="">
      <xdr:nvCxnSpPr>
        <xdr:cNvPr id="89" name="Straight Connector 88">
          <a:extLst>
            <a:ext uri="{FF2B5EF4-FFF2-40B4-BE49-F238E27FC236}">
              <a16:creationId xmlns:a16="http://schemas.microsoft.com/office/drawing/2014/main" id="{65AB74E6-2E04-4C06-9B62-E3C8D94030A6}"/>
            </a:ext>
          </a:extLst>
        </xdr:cNvPr>
        <xdr:cNvCxnSpPr/>
      </xdr:nvCxnSpPr>
      <xdr:spPr>
        <a:xfrm flipV="1">
          <a:off x="184150" y="1073150"/>
          <a:ext cx="1181100" cy="0"/>
        </a:xfrm>
        <a:prstGeom prst="line">
          <a:avLst/>
        </a:prstGeom>
        <a:ln>
          <a:solidFill>
            <a:srgbClr val="FF78C4"/>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552451</xdr:colOff>
      <xdr:row>22</xdr:row>
      <xdr:rowOff>75977</xdr:rowOff>
    </xdr:from>
    <xdr:to>
      <xdr:col>0</xdr:col>
      <xdr:colOff>946150</xdr:colOff>
      <xdr:row>24</xdr:row>
      <xdr:rowOff>100632</xdr:rowOff>
    </xdr:to>
    <xdr:pic>
      <xdr:nvPicPr>
        <xdr:cNvPr id="2" name="Graphic 1" descr="Table">
          <a:extLst>
            <a:ext uri="{FF2B5EF4-FFF2-40B4-BE49-F238E27FC236}">
              <a16:creationId xmlns:a16="http://schemas.microsoft.com/office/drawing/2014/main" id="{885B6D09-BD7B-4E1E-9506-074A55AA7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2451" y="4139977"/>
          <a:ext cx="393699" cy="392955"/>
        </a:xfrm>
        <a:prstGeom prst="rect">
          <a:avLst/>
        </a:prstGeom>
      </xdr:spPr>
    </xdr:pic>
    <xdr:clientData/>
  </xdr:twoCellAnchor>
  <xdr:twoCellAnchor editAs="oneCell">
    <xdr:from>
      <xdr:col>0</xdr:col>
      <xdr:colOff>480234</xdr:colOff>
      <xdr:row>28</xdr:row>
      <xdr:rowOff>135263</xdr:rowOff>
    </xdr:from>
    <xdr:to>
      <xdr:col>0</xdr:col>
      <xdr:colOff>767810</xdr:colOff>
      <xdr:row>30</xdr:row>
      <xdr:rowOff>59930</xdr:rowOff>
    </xdr:to>
    <xdr:pic>
      <xdr:nvPicPr>
        <xdr:cNvPr id="3" name="Graphic 2" descr="Question mark">
          <a:extLst>
            <a:ext uri="{FF2B5EF4-FFF2-40B4-BE49-F238E27FC236}">
              <a16:creationId xmlns:a16="http://schemas.microsoft.com/office/drawing/2014/main" id="{631FB87D-CFE9-463C-8A7B-4DEA8A0256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80234" y="5304163"/>
          <a:ext cx="287576" cy="292967"/>
        </a:xfrm>
        <a:prstGeom prst="rect">
          <a:avLst/>
        </a:prstGeom>
      </xdr:spPr>
    </xdr:pic>
    <xdr:clientData/>
  </xdr:twoCellAnchor>
  <xdr:twoCellAnchor editAs="oneCell">
    <xdr:from>
      <xdr:col>0</xdr:col>
      <xdr:colOff>782386</xdr:colOff>
      <xdr:row>26</xdr:row>
      <xdr:rowOff>145729</xdr:rowOff>
    </xdr:from>
    <xdr:to>
      <xdr:col>0</xdr:col>
      <xdr:colOff>1079387</xdr:colOff>
      <xdr:row>28</xdr:row>
      <xdr:rowOff>80257</xdr:rowOff>
    </xdr:to>
    <xdr:pic>
      <xdr:nvPicPr>
        <xdr:cNvPr id="4" name="Graphic 3" descr="Lightbulb">
          <a:extLst>
            <a:ext uri="{FF2B5EF4-FFF2-40B4-BE49-F238E27FC236}">
              <a16:creationId xmlns:a16="http://schemas.microsoft.com/office/drawing/2014/main" id="{0FDDE3CB-35B0-4E9C-ACCD-E91076EB8FA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2386" y="4946329"/>
          <a:ext cx="297001" cy="302828"/>
        </a:xfrm>
        <a:prstGeom prst="rect">
          <a:avLst/>
        </a:prstGeom>
      </xdr:spPr>
    </xdr:pic>
    <xdr:clientData/>
  </xdr:twoCellAnchor>
  <xdr:twoCellAnchor editAs="oneCell">
    <xdr:from>
      <xdr:col>0</xdr:col>
      <xdr:colOff>843898</xdr:colOff>
      <xdr:row>24</xdr:row>
      <xdr:rowOff>127000</xdr:rowOff>
    </xdr:from>
    <xdr:to>
      <xdr:col>0</xdr:col>
      <xdr:colOff>1177988</xdr:colOff>
      <xdr:row>26</xdr:row>
      <xdr:rowOff>98617</xdr:rowOff>
    </xdr:to>
    <xdr:pic>
      <xdr:nvPicPr>
        <xdr:cNvPr id="5" name="Graphic 4" descr="Envelope">
          <a:extLst>
            <a:ext uri="{FF2B5EF4-FFF2-40B4-BE49-F238E27FC236}">
              <a16:creationId xmlns:a16="http://schemas.microsoft.com/office/drawing/2014/main" id="{362DF270-A5C0-41F0-8805-5F337F1E2DE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43898" y="4559300"/>
          <a:ext cx="334090" cy="3399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222250</xdr:colOff>
      <xdr:row>63</xdr:row>
      <xdr:rowOff>44450</xdr:rowOff>
    </xdr:from>
    <xdr:to>
      <xdr:col>7</xdr:col>
      <xdr:colOff>1168400</xdr:colOff>
      <xdr:row>65</xdr:row>
      <xdr:rowOff>114300</xdr:rowOff>
    </xdr:to>
    <xdr:sp macro="" textlink="">
      <xdr:nvSpPr>
        <xdr:cNvPr id="34" name="TextBox 33">
          <a:extLst>
            <a:ext uri="{FF2B5EF4-FFF2-40B4-BE49-F238E27FC236}">
              <a16:creationId xmlns:a16="http://schemas.microsoft.com/office/drawing/2014/main" id="{ABD082F9-A75C-4C33-9CDE-9CD08F7F1957}"/>
            </a:ext>
          </a:extLst>
        </xdr:cNvPr>
        <xdr:cNvSpPr txBox="1"/>
      </xdr:nvSpPr>
      <xdr:spPr>
        <a:xfrm>
          <a:off x="8128000" y="11645900"/>
          <a:ext cx="9461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2800" b="1">
            <a:solidFill>
              <a:srgbClr val="0A4D68"/>
            </a:solidFill>
            <a:latin typeface="Aharoni" panose="02010803020104030203" pitchFamily="2" charset="-79"/>
            <a:cs typeface="Aharoni" panose="02010803020104030203" pitchFamily="2" charset="-79"/>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4</xdr:row>
      <xdr:rowOff>6350</xdr:rowOff>
    </xdr:from>
    <xdr:to>
      <xdr:col>16</xdr:col>
      <xdr:colOff>463550</xdr:colOff>
      <xdr:row>26</xdr:row>
      <xdr:rowOff>177800</xdr:rowOff>
    </xdr:to>
    <xdr:sp macro="" textlink="">
      <xdr:nvSpPr>
        <xdr:cNvPr id="2" name="Rectangle: Rounded Corners 1">
          <a:extLst>
            <a:ext uri="{FF2B5EF4-FFF2-40B4-BE49-F238E27FC236}">
              <a16:creationId xmlns:a16="http://schemas.microsoft.com/office/drawing/2014/main" id="{4E697A74-C944-7667-284E-F49B8C74BDAD}"/>
            </a:ext>
          </a:extLst>
        </xdr:cNvPr>
        <xdr:cNvSpPr/>
      </xdr:nvSpPr>
      <xdr:spPr>
        <a:xfrm>
          <a:off x="2076450" y="742950"/>
          <a:ext cx="8140700" cy="4222750"/>
        </a:xfrm>
        <a:prstGeom prst="roundRect">
          <a:avLst/>
        </a:prstGeom>
        <a:solidFill>
          <a:srgbClr val="FEFAEC"/>
        </a:solidFill>
        <a:ln>
          <a:solidFill>
            <a:srgbClr val="FF78C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400" b="1">
              <a:solidFill>
                <a:srgbClr val="0A4D68"/>
              </a:solidFill>
            </a:rPr>
            <a:t>AUTHOR NAME:</a:t>
          </a:r>
          <a:r>
            <a:rPr lang="en-IN" sz="1400" b="1" baseline="0">
              <a:solidFill>
                <a:srgbClr val="0A4D68"/>
              </a:solidFill>
            </a:rPr>
            <a:t> SUPRITA RAHA</a:t>
          </a:r>
        </a:p>
        <a:p>
          <a:pPr algn="l"/>
          <a:endParaRPr lang="en-IN" sz="1100">
            <a:solidFill>
              <a:srgbClr val="0A4D68"/>
            </a:solidFill>
          </a:endParaRPr>
        </a:p>
        <a:p>
          <a:pPr algn="l"/>
          <a:endParaRPr lang="en-IN" sz="1100">
            <a:solidFill>
              <a:srgbClr val="0A4D68"/>
            </a:solidFill>
          </a:endParaRPr>
        </a:p>
        <a:p>
          <a:pPr algn="ctr"/>
          <a:r>
            <a:rPr lang="en-IN" sz="1800" b="1">
              <a:solidFill>
                <a:srgbClr val="0A4D68"/>
              </a:solidFill>
            </a:rPr>
            <a:t>ABOUT</a:t>
          </a:r>
          <a:r>
            <a:rPr lang="en-IN" sz="1800" b="1" baseline="0">
              <a:solidFill>
                <a:srgbClr val="0A4D68"/>
              </a:solidFill>
            </a:rPr>
            <a:t> THE PROJECT</a:t>
          </a:r>
          <a:endParaRPr lang="en-IN" sz="1800" b="1">
            <a:solidFill>
              <a:srgbClr val="0A4D68"/>
            </a:solidFill>
          </a:endParaRPr>
        </a:p>
        <a:p>
          <a:pPr algn="l"/>
          <a:endParaRPr lang="en-IN" sz="1100">
            <a:solidFill>
              <a:srgbClr val="0A4D68"/>
            </a:solidFill>
          </a:endParaRPr>
        </a:p>
        <a:p>
          <a:pPr algn="l"/>
          <a:endParaRPr lang="en-IN" sz="1100">
            <a:solidFill>
              <a:srgbClr val="0A4D68"/>
            </a:solidFill>
          </a:endParaRPr>
        </a:p>
        <a:p>
          <a:pPr algn="l"/>
          <a:r>
            <a:rPr lang="en-IN" sz="1600">
              <a:solidFill>
                <a:srgbClr val="0A4D68"/>
              </a:solidFill>
            </a:rPr>
            <a:t>This</a:t>
          </a:r>
          <a:r>
            <a:rPr lang="en-IN" sz="1600" baseline="0">
              <a:solidFill>
                <a:srgbClr val="0A4D68"/>
              </a:solidFill>
            </a:rPr>
            <a:t> Excel project is on the order management dashboard. It is a part of a cumpulsory assignment for a business analyst learnternship from KultureHire. </a:t>
          </a:r>
        </a:p>
        <a:p>
          <a:pPr algn="l"/>
          <a:endParaRPr lang="en-IN" sz="1600" baseline="0">
            <a:solidFill>
              <a:srgbClr val="0A4D68"/>
            </a:solidFill>
          </a:endParaRPr>
        </a:p>
        <a:p>
          <a:pPr algn="l"/>
          <a:r>
            <a:rPr lang="en-IN" sz="1600" baseline="0">
              <a:solidFill>
                <a:srgbClr val="0A4D68"/>
              </a:solidFill>
            </a:rPr>
            <a:t>First, the data was cleaned and pivot tables were built. An appropriate theme was decided for the dashboard and then the dashboard dynamic using hyperlink to navigate to the different tabs was created. Then the overall structure using shapes and icons was built. All of the charts and visuals which include a bar chart, line chart, doughnut chart, slicer, and more were created based on the given inputs. Finally, the visuals were customized and added to the dashboard.</a:t>
          </a:r>
          <a:endParaRPr lang="en-IN" sz="1600">
            <a:solidFill>
              <a:srgbClr val="0A4D68"/>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ta Raha" refreshedDate="45087.646953356481" createdVersion="8" refreshedVersion="8" minRefreshableVersion="3" recordCount="499" xr:uid="{1F7F0D56-B63A-4E98-8679-E10C95E075F7}">
  <cacheSource type="worksheet">
    <worksheetSource name="Table3"/>
  </cacheSource>
  <cacheFields count="15">
    <cacheField name="Order ID" numFmtId="0">
      <sharedItems/>
    </cacheField>
    <cacheField name="Product ID" numFmtId="0">
      <sharedItems/>
    </cacheField>
    <cacheField name="Sale Date" numFmtId="14">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sharedItems>
      <fieldGroup par="12"/>
    </cacheField>
    <cacheField name="Days" numFmtId="165">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sharedItems>
      <fieldGroup par="14"/>
    </cacheField>
    <cacheField name="Amount in Sales" numFmtId="164">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7-24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7-2022"/>
        </groupItems>
      </fieldGroup>
    </cacheField>
    <cacheField name="Months (Sale Date)" numFmtId="0" databaseField="0">
      <fieldGroup base="2">
        <rangePr groupBy="months" startDate="2022-06-13T00:00:00" endDate="2022-07-24T00:00:00"/>
        <groupItems count="14">
          <s v="&lt;13-06-2022"/>
          <s v="Jan"/>
          <s v="Feb"/>
          <s v="Mar"/>
          <s v="Apr"/>
          <s v="May"/>
          <s v="Jun"/>
          <s v="Jul"/>
          <s v="Aug"/>
          <s v="Sep"/>
          <s v="Oct"/>
          <s v="Nov"/>
          <s v="Dec"/>
          <s v="&gt;24-07-2022"/>
        </groupItems>
      </fieldGroup>
    </cacheField>
    <cacheField name="Days (Days)" numFmtId="0" databaseField="0">
      <fieldGroup base="3">
        <rangePr groupBy="days" startDate="2022-06-13T00:00:00" endDate="2022-07-24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7-2022"/>
        </groupItems>
      </fieldGroup>
    </cacheField>
    <cacheField name="Months (Days)" numFmtId="0" databaseField="0">
      <fieldGroup base="3">
        <rangePr groupBy="months" startDate="2022-06-13T00:00:00" endDate="2022-07-24T00:00:00"/>
        <groupItems count="14">
          <s v="&lt;13-06-2022"/>
          <s v="Jan"/>
          <s v="Feb"/>
          <s v="Mar"/>
          <s v="Apr"/>
          <s v="May"/>
          <s v="Jun"/>
          <s v="Jul"/>
          <s v="Aug"/>
          <s v="Sep"/>
          <s v="Oct"/>
          <s v="Nov"/>
          <s v="Dec"/>
          <s v="&gt;24-07-2022"/>
        </groupItems>
      </fieldGroup>
    </cacheField>
  </cacheFields>
  <extLst>
    <ext xmlns:x14="http://schemas.microsoft.com/office/spreadsheetml/2009/9/main" uri="{725AE2AE-9491-48be-B2B4-4EB974FC3084}">
      <x14:pivotCacheDefinition pivotCacheId="1393697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ta Raha" refreshedDate="45087.676240162036" createdVersion="8" refreshedVersion="8" minRefreshableVersion="3" recordCount="499" xr:uid="{32454156-315E-4B3F-A9F3-DB24BCEE0AD3}">
  <cacheSource type="worksheet">
    <worksheetSource ref="A1:J500" sheet="Order"/>
  </cacheSource>
  <cacheFields count="12">
    <cacheField name="Order ID" numFmtId="0">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sharedItems>
      <fieldGroup par="11"/>
    </cacheField>
    <cacheField name="Days" numFmtId="165">
      <sharedItems containsSemiMixedTypes="0" containsNonDate="0" containsDate="1" containsString="0" minDate="2022-06-13T00:00:00" maxDate="2022-07-24T00:00:00"/>
    </cacheField>
    <cacheField name="Amount in Sales" numFmtId="164">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ays (Sale Date)" numFmtId="0" databaseField="0">
      <fieldGroup base="2">
        <rangePr groupBy="days" startDate="2022-06-13T00:00:00" endDate="2022-07-24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7-2022"/>
        </groupItems>
      </fieldGroup>
    </cacheField>
    <cacheField name="Months (Sale Date)" numFmtId="0" databaseField="0">
      <fieldGroup base="2">
        <rangePr groupBy="months" startDate="2022-06-13T00:00:00" endDate="2022-07-24T00:00:00"/>
        <groupItems count="14">
          <s v="&lt;13-06-2022"/>
          <s v="Jan"/>
          <s v="Feb"/>
          <s v="Mar"/>
          <s v="Apr"/>
          <s v="May"/>
          <s v="Jun"/>
          <s v="Jul"/>
          <s v="Aug"/>
          <s v="Sep"/>
          <s v="Oct"/>
          <s v="Nov"/>
          <s v="Dec"/>
          <s v="&gt;24-07-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1"/>
    <s v="PIZB0001"/>
    <x v="0"/>
    <x v="0"/>
    <n v="1065.3821039148443"/>
    <x v="0"/>
    <x v="0"/>
    <n v="72"/>
    <x v="0"/>
    <n v="8"/>
    <n v="1.372080123313592E-2"/>
  </r>
  <r>
    <s v="PBOR00002"/>
    <s v="PIZB0002"/>
    <x v="1"/>
    <x v="1"/>
    <n v="381.57338886974941"/>
    <x v="1"/>
    <x v="1"/>
    <n v="65"/>
    <x v="1"/>
    <n v="7"/>
    <n v="2.2083854314921911E-2"/>
  </r>
  <r>
    <s v="PBOR00003"/>
    <s v="PIZB0003"/>
    <x v="2"/>
    <x v="2"/>
    <n v="388.91877291930052"/>
    <x v="2"/>
    <x v="0"/>
    <n v="250"/>
    <x v="2"/>
    <n v="3"/>
    <n v="0.92842323956324613"/>
  </r>
  <r>
    <s v="PBOR00004"/>
    <s v="PIZB0004"/>
    <x v="3"/>
    <x v="3"/>
    <n v="967.01919932990631"/>
    <x v="3"/>
    <x v="1"/>
    <n v="130"/>
    <x v="0"/>
    <n v="5"/>
    <n v="0.20990358910221096"/>
  </r>
  <r>
    <s v="PBOR00005"/>
    <s v="PIZB0001"/>
    <x v="4"/>
    <x v="4"/>
    <n v="911.89786648444021"/>
    <x v="0"/>
    <x v="0"/>
    <n v="72"/>
    <x v="1"/>
    <n v="4"/>
    <n v="0.184343159134289"/>
  </r>
  <r>
    <s v="PBOR00006"/>
    <s v="PIZB0002"/>
    <x v="5"/>
    <x v="5"/>
    <n v="701.78956021719318"/>
    <x v="1"/>
    <x v="1"/>
    <n v="65"/>
    <x v="2"/>
    <n v="8"/>
    <n v="0.11144429073382323"/>
  </r>
  <r>
    <s v="PBOR00007"/>
    <s v="PIZB0003"/>
    <x v="1"/>
    <x v="1"/>
    <n v="479.88658034447212"/>
    <x v="2"/>
    <x v="0"/>
    <n v="250"/>
    <x v="0"/>
    <n v="3"/>
    <n v="0.56286929186816415"/>
  </r>
  <r>
    <s v="PBOR00009"/>
    <s v="PIZB0004"/>
    <x v="6"/>
    <x v="6"/>
    <n v="756.26129046676067"/>
    <x v="3"/>
    <x v="1"/>
    <n v="130"/>
    <x v="1"/>
    <n v="6"/>
    <n v="3.138956050307417E-2"/>
  </r>
  <r>
    <s v="PBOR00010"/>
    <s v="PIZB0005"/>
    <x v="7"/>
    <x v="7"/>
    <n v="436.19346453298721"/>
    <x v="4"/>
    <x v="0"/>
    <n v="60"/>
    <x v="2"/>
    <n v="7"/>
    <n v="0.23798278495106248"/>
  </r>
  <r>
    <s v="PBOR00011"/>
    <s v="PIZB0001"/>
    <x v="6"/>
    <x v="6"/>
    <n v="721.73008309265401"/>
    <x v="0"/>
    <x v="1"/>
    <n v="72"/>
    <x v="0"/>
    <n v="9"/>
    <n v="0.19712344024473996"/>
  </r>
  <r>
    <s v="PBOR00012"/>
    <s v="PIZB0002"/>
    <x v="2"/>
    <x v="2"/>
    <n v="365.06742804332742"/>
    <x v="1"/>
    <x v="0"/>
    <n v="65"/>
    <x v="1"/>
    <n v="4"/>
    <n v="6.8295799738434873E-2"/>
  </r>
  <r>
    <s v="PBOR00013"/>
    <s v="PIZB0003"/>
    <x v="8"/>
    <x v="8"/>
    <n v="737.58749195231678"/>
    <x v="2"/>
    <x v="1"/>
    <n v="250"/>
    <x v="2"/>
    <n v="3"/>
    <n v="1.6828522965904168E-2"/>
  </r>
  <r>
    <s v="PBOR00014"/>
    <s v="PIZB0004"/>
    <x v="9"/>
    <x v="9"/>
    <n v="1231.631284578343"/>
    <x v="3"/>
    <x v="0"/>
    <n v="130"/>
    <x v="0"/>
    <n v="5"/>
    <n v="0.26661284065553453"/>
  </r>
  <r>
    <s v="PBOR00015"/>
    <s v="PIZB0001"/>
    <x v="4"/>
    <x v="4"/>
    <n v="890.71175350651413"/>
    <x v="0"/>
    <x v="1"/>
    <n v="72"/>
    <x v="1"/>
    <n v="12"/>
    <n v="0.21251347110701568"/>
  </r>
  <r>
    <s v="PBOR00016"/>
    <s v="PIZB0002"/>
    <x v="10"/>
    <x v="10"/>
    <n v="1054.1085860216892"/>
    <x v="1"/>
    <x v="0"/>
    <n v="65"/>
    <x v="2"/>
    <n v="4"/>
    <n v="0.10994257661413849"/>
  </r>
  <r>
    <s v="PBOR00017"/>
    <s v="PIZB0003"/>
    <x v="10"/>
    <x v="10"/>
    <n v="976.51482555058408"/>
    <x v="2"/>
    <x v="1"/>
    <n v="250"/>
    <x v="0"/>
    <n v="3"/>
    <n v="0.53607498908607099"/>
  </r>
  <r>
    <s v="PBOR00018"/>
    <s v="PIZB0004"/>
    <x v="6"/>
    <x v="6"/>
    <n v="1127.6939411947988"/>
    <x v="3"/>
    <x v="0"/>
    <n v="130"/>
    <x v="1"/>
    <n v="5"/>
    <n v="3.7515550327758003E-2"/>
  </r>
  <r>
    <s v="PBOR00019"/>
    <s v="PIZB0005"/>
    <x v="9"/>
    <x v="9"/>
    <n v="878.10164658744611"/>
    <x v="4"/>
    <x v="0"/>
    <n v="60"/>
    <x v="2"/>
    <n v="13"/>
    <n v="2.4938289886663061E-2"/>
  </r>
  <r>
    <s v="PBOR00020"/>
    <s v="PIZB0006"/>
    <x v="10"/>
    <x v="10"/>
    <n v="564.28749648903772"/>
    <x v="5"/>
    <x v="1"/>
    <n v="95"/>
    <x v="0"/>
    <n v="5"/>
    <n v="1.0123391970414241E-2"/>
  </r>
  <r>
    <s v="PBOR00021"/>
    <s v="PIZB0001"/>
    <x v="9"/>
    <x v="9"/>
    <n v="1146.0031573562619"/>
    <x v="0"/>
    <x v="1"/>
    <n v="72"/>
    <x v="1"/>
    <n v="5"/>
    <n v="0.1308869366379137"/>
  </r>
  <r>
    <s v="PBOR00022"/>
    <s v="PIZB0002"/>
    <x v="10"/>
    <x v="10"/>
    <n v="913.80951512574029"/>
    <x v="1"/>
    <x v="1"/>
    <n v="65"/>
    <x v="2"/>
    <n v="4"/>
    <n v="6.6961969492996459E-2"/>
  </r>
  <r>
    <s v="PBOR00023"/>
    <s v="PIZB0003"/>
    <x v="2"/>
    <x v="2"/>
    <n v="1100.1038646627512"/>
    <x v="2"/>
    <x v="0"/>
    <n v="250"/>
    <x v="0"/>
    <n v="3"/>
    <n v="0.36350761794645753"/>
  </r>
  <r>
    <s v="PBOR00024"/>
    <s v="PIZB0004"/>
    <x v="11"/>
    <x v="11"/>
    <n v="1192.283035256115"/>
    <x v="3"/>
    <x v="0"/>
    <n v="130"/>
    <x v="1"/>
    <n v="6"/>
    <n v="0.30841415491993102"/>
  </r>
  <r>
    <s v="PBOR00025"/>
    <s v="PIZB0001"/>
    <x v="9"/>
    <x v="9"/>
    <n v="712.35816988481008"/>
    <x v="0"/>
    <x v="0"/>
    <n v="72"/>
    <x v="2"/>
    <n v="8"/>
    <n v="0.21287301321989574"/>
  </r>
  <r>
    <s v="PBOR00026"/>
    <s v="PIZB0002"/>
    <x v="12"/>
    <x v="12"/>
    <n v="702.40059070538132"/>
    <x v="1"/>
    <x v="0"/>
    <n v="65"/>
    <x v="0"/>
    <n v="5"/>
    <n v="0.11047742601795077"/>
  </r>
  <r>
    <s v="PBOR00027"/>
    <s v="PIZB0003"/>
    <x v="4"/>
    <x v="4"/>
    <n v="715.10355018970665"/>
    <x v="2"/>
    <x v="0"/>
    <n v="250"/>
    <x v="1"/>
    <n v="2"/>
    <n v="4.8799156151631218E-2"/>
  </r>
  <r>
    <s v="PBOR00035"/>
    <s v="PIZB0004"/>
    <x v="10"/>
    <x v="10"/>
    <n v="1219.8983610726016"/>
    <x v="3"/>
    <x v="0"/>
    <n v="130"/>
    <x v="2"/>
    <n v="3"/>
    <n v="0.27879506176921365"/>
  </r>
  <r>
    <s v="PBOR00029"/>
    <s v="PIZB0005"/>
    <x v="10"/>
    <x v="10"/>
    <n v="836.39583226134164"/>
    <x v="4"/>
    <x v="0"/>
    <n v="60"/>
    <x v="0"/>
    <n v="14"/>
    <n v="7.6045534046593019E-2"/>
  </r>
  <r>
    <s v="PBOR00030"/>
    <s v="PIZB0001"/>
    <x v="2"/>
    <x v="2"/>
    <n v="963.80585295182641"/>
    <x v="0"/>
    <x v="0"/>
    <n v="72"/>
    <x v="1"/>
    <n v="12"/>
    <n v="0.12055762754740325"/>
  </r>
  <r>
    <s v="PBOR00031"/>
    <s v="PIZB0002"/>
    <x v="5"/>
    <x v="5"/>
    <n v="449.01925098530552"/>
    <x v="1"/>
    <x v="0"/>
    <n v="65"/>
    <x v="2"/>
    <n v="5"/>
    <n v="0.30283946337780637"/>
  </r>
  <r>
    <s v="PBOR00032"/>
    <s v="PIZB0003"/>
    <x v="11"/>
    <x v="11"/>
    <n v="1060.8066397333646"/>
    <x v="2"/>
    <x v="1"/>
    <n v="250"/>
    <x v="0"/>
    <n v="1"/>
    <n v="0.41401829873258272"/>
  </r>
  <r>
    <s v="PBOR00033"/>
    <s v="PIZB0004"/>
    <x v="13"/>
    <x v="13"/>
    <n v="1162.8365015209247"/>
    <x v="3"/>
    <x v="0"/>
    <n v="130"/>
    <x v="1"/>
    <n v="4"/>
    <n v="6.1603660271292333E-3"/>
  </r>
  <r>
    <s v="PBOR00036"/>
    <s v="PIZB0001"/>
    <x v="14"/>
    <x v="14"/>
    <n v="1172.893522015298"/>
    <x v="0"/>
    <x v="0"/>
    <n v="72"/>
    <x v="2"/>
    <n v="8"/>
    <n v="0.10495963672233184"/>
  </r>
  <r>
    <s v="PBOR00037"/>
    <s v="PIZB0002"/>
    <x v="9"/>
    <x v="9"/>
    <n v="602.8879543124765"/>
    <x v="1"/>
    <x v="0"/>
    <n v="65"/>
    <x v="0"/>
    <n v="12"/>
    <n v="0.29377273906475571"/>
  </r>
  <r>
    <s v="PBOR00038"/>
    <s v="PIZB0003"/>
    <x v="7"/>
    <x v="7"/>
    <n v="958.10029344278337"/>
    <x v="2"/>
    <x v="0"/>
    <n v="250"/>
    <x v="1"/>
    <n v="3"/>
    <n v="0.56559810101924179"/>
  </r>
  <r>
    <s v="PBOR00040"/>
    <s v="PIZB0004"/>
    <x v="15"/>
    <x v="15"/>
    <n v="1024.6945444997"/>
    <x v="3"/>
    <x v="0"/>
    <n v="130"/>
    <x v="2"/>
    <n v="3"/>
    <n v="0.14180367825735268"/>
  </r>
  <r>
    <s v="PBOR00041"/>
    <s v="PIZB0005"/>
    <x v="15"/>
    <x v="15"/>
    <n v="751.70646508876052"/>
    <x v="4"/>
    <x v="1"/>
    <n v="60"/>
    <x v="0"/>
    <n v="11"/>
    <n v="0.19727585407121537"/>
  </r>
  <r>
    <s v="PBOR00042"/>
    <s v="PIZB0006"/>
    <x v="8"/>
    <x v="8"/>
    <n v="491.26620318811814"/>
    <x v="5"/>
    <x v="0"/>
    <n v="95"/>
    <x v="1"/>
    <n v="8"/>
    <n v="0.16026707373910823"/>
  </r>
  <r>
    <s v="PBOR00043"/>
    <s v="PIZB0001"/>
    <x v="4"/>
    <x v="4"/>
    <n v="833.37011895831995"/>
    <x v="0"/>
    <x v="0"/>
    <n v="72"/>
    <x v="2"/>
    <n v="5"/>
    <n v="3.6754234817017679E-2"/>
  </r>
  <r>
    <s v="PBOR00044"/>
    <s v="PIZB0002"/>
    <x v="12"/>
    <x v="12"/>
    <n v="1218.2341318589445"/>
    <x v="1"/>
    <x v="0"/>
    <n v="65"/>
    <x v="0"/>
    <n v="6"/>
    <n v="0.12047427034169578"/>
  </r>
  <r>
    <s v="PBOR00045"/>
    <s v="PIZB0003"/>
    <x v="5"/>
    <x v="5"/>
    <n v="1081.9669186703891"/>
    <x v="2"/>
    <x v="1"/>
    <n v="250"/>
    <x v="1"/>
    <n v="1"/>
    <n v="0.38636401364592987"/>
  </r>
  <r>
    <s v="PBOR00046"/>
    <s v="PIZB0004"/>
    <x v="8"/>
    <x v="8"/>
    <n v="623.44174041277051"/>
    <x v="3"/>
    <x v="1"/>
    <n v="130"/>
    <x v="2"/>
    <n v="7"/>
    <n v="0.25111930985495906"/>
  </r>
  <r>
    <s v="PBOR00047"/>
    <s v="PIZB0001"/>
    <x v="15"/>
    <x v="15"/>
    <n v="914.48568917853345"/>
    <x v="0"/>
    <x v="1"/>
    <n v="72"/>
    <x v="0"/>
    <n v="7"/>
    <n v="0.18099169049889144"/>
  </r>
  <r>
    <s v="PBOR00048"/>
    <s v="PIZB0002"/>
    <x v="10"/>
    <x v="10"/>
    <n v="996.90035251700954"/>
    <x v="1"/>
    <x v="1"/>
    <n v="65"/>
    <x v="1"/>
    <n v="3"/>
    <n v="0.17363786365000505"/>
  </r>
  <r>
    <s v="PBOR00049"/>
    <s v="PIZB0003"/>
    <x v="9"/>
    <x v="9"/>
    <n v="854.75046365080641"/>
    <x v="2"/>
    <x v="1"/>
    <n v="250"/>
    <x v="2"/>
    <n v="1"/>
    <n v="0.75489814137474298"/>
  </r>
  <r>
    <s v="PBOR00050"/>
    <s v="PIZB0004"/>
    <x v="7"/>
    <x v="7"/>
    <n v="549.96880382674601"/>
    <x v="3"/>
    <x v="1"/>
    <n v="130"/>
    <x v="0"/>
    <n v="6"/>
    <n v="0.41826226246410803"/>
  </r>
  <r>
    <s v="PBOR00051"/>
    <s v="PIZB0001"/>
    <x v="14"/>
    <x v="14"/>
    <n v="1065.3821039148443"/>
    <x v="0"/>
    <x v="0"/>
    <n v="72"/>
    <x v="0"/>
    <n v="4"/>
    <n v="1.372080123313592E-2"/>
  </r>
  <r>
    <s v="PBOR00052"/>
    <s v="PIZB0002"/>
    <x v="16"/>
    <x v="16"/>
    <n v="381.57338886974941"/>
    <x v="1"/>
    <x v="1"/>
    <n v="65"/>
    <x v="1"/>
    <n v="6"/>
    <n v="2.2083854314921911E-2"/>
  </r>
  <r>
    <s v="PBOR00053"/>
    <s v="PIZB0003"/>
    <x v="17"/>
    <x v="17"/>
    <n v="388.91877291930052"/>
    <x v="2"/>
    <x v="0"/>
    <n v="250"/>
    <x v="2"/>
    <n v="3"/>
    <n v="0.92842323956324613"/>
  </r>
  <r>
    <s v="PBOR00054"/>
    <s v="PIZB0004"/>
    <x v="17"/>
    <x v="17"/>
    <n v="967.01919932990631"/>
    <x v="3"/>
    <x v="1"/>
    <n v="130"/>
    <x v="0"/>
    <n v="2"/>
    <n v="0.20990358910221096"/>
  </r>
  <r>
    <s v="PBOR00055"/>
    <s v="PIZB0001"/>
    <x v="5"/>
    <x v="5"/>
    <n v="911.89786648444021"/>
    <x v="0"/>
    <x v="0"/>
    <n v="72"/>
    <x v="1"/>
    <n v="5"/>
    <n v="0.184343159134289"/>
  </r>
  <r>
    <s v="PBOR00056"/>
    <s v="PIZB0002"/>
    <x v="16"/>
    <x v="16"/>
    <n v="701.78956021719318"/>
    <x v="1"/>
    <x v="1"/>
    <n v="65"/>
    <x v="2"/>
    <n v="8"/>
    <n v="0.11144429073382323"/>
  </r>
  <r>
    <s v="PBOR00057"/>
    <s v="PIZB0003"/>
    <x v="1"/>
    <x v="1"/>
    <n v="479.88658034447212"/>
    <x v="2"/>
    <x v="0"/>
    <n v="250"/>
    <x v="0"/>
    <n v="3"/>
    <n v="0.56286929186816415"/>
  </r>
  <r>
    <s v="PBOR00058"/>
    <s v="PIZB0004"/>
    <x v="18"/>
    <x v="18"/>
    <n v="756.26129046676067"/>
    <x v="3"/>
    <x v="1"/>
    <n v="130"/>
    <x v="1"/>
    <n v="3"/>
    <n v="3.138956050307417E-2"/>
  </r>
  <r>
    <s v="PBOR00059"/>
    <s v="PIZB0005"/>
    <x v="3"/>
    <x v="3"/>
    <n v="436.19346453298721"/>
    <x v="4"/>
    <x v="0"/>
    <n v="60"/>
    <x v="2"/>
    <n v="13"/>
    <n v="0.23798278495106248"/>
  </r>
  <r>
    <s v="PBOR00060"/>
    <s v="PIZB0001"/>
    <x v="19"/>
    <x v="19"/>
    <n v="721.73008309265401"/>
    <x v="0"/>
    <x v="1"/>
    <n v="72"/>
    <x v="0"/>
    <n v="5"/>
    <n v="0.19712344024473996"/>
  </r>
  <r>
    <s v="PBOR00061"/>
    <s v="PIZB0002"/>
    <x v="20"/>
    <x v="20"/>
    <n v="365.06742804332742"/>
    <x v="1"/>
    <x v="0"/>
    <n v="65"/>
    <x v="1"/>
    <n v="7"/>
    <n v="6.8295799738434873E-2"/>
  </r>
  <r>
    <s v="PBOR00062"/>
    <s v="PIZB0003"/>
    <x v="21"/>
    <x v="21"/>
    <n v="737.58749195231678"/>
    <x v="2"/>
    <x v="1"/>
    <n v="250"/>
    <x v="2"/>
    <n v="3"/>
    <n v="1.6828522965904168E-2"/>
  </r>
  <r>
    <s v="PBOR00063"/>
    <s v="PIZB0004"/>
    <x v="22"/>
    <x v="22"/>
    <n v="1231.631284578343"/>
    <x v="3"/>
    <x v="0"/>
    <n v="130"/>
    <x v="0"/>
    <n v="6"/>
    <n v="0.26661284065553453"/>
  </r>
  <r>
    <s v="PBOR00064"/>
    <s v="PIZB0001"/>
    <x v="23"/>
    <x v="23"/>
    <n v="890.71175350651413"/>
    <x v="0"/>
    <x v="1"/>
    <n v="72"/>
    <x v="1"/>
    <n v="11"/>
    <n v="0.21251347110701568"/>
  </r>
  <r>
    <s v="PBOR00065"/>
    <s v="PIZB0002"/>
    <x v="24"/>
    <x v="24"/>
    <n v="1054.1085860216892"/>
    <x v="1"/>
    <x v="0"/>
    <n v="65"/>
    <x v="2"/>
    <n v="12"/>
    <n v="0.10994257661413849"/>
  </r>
  <r>
    <s v="PBOR00066"/>
    <s v="PIZB0003"/>
    <x v="16"/>
    <x v="16"/>
    <n v="976.51482555058408"/>
    <x v="2"/>
    <x v="1"/>
    <n v="250"/>
    <x v="0"/>
    <n v="2"/>
    <n v="0.53607498908607099"/>
  </r>
  <r>
    <s v="PBOR00067"/>
    <s v="PIZB0004"/>
    <x v="25"/>
    <x v="25"/>
    <n v="1127.6939411947988"/>
    <x v="3"/>
    <x v="0"/>
    <n v="130"/>
    <x v="1"/>
    <n v="6"/>
    <n v="3.7515550327758003E-2"/>
  </r>
  <r>
    <s v="PBOR00068"/>
    <s v="PIZB0005"/>
    <x v="6"/>
    <x v="6"/>
    <n v="878.10164658744611"/>
    <x v="4"/>
    <x v="0"/>
    <n v="60"/>
    <x v="2"/>
    <n v="15"/>
    <n v="2.4938289886663061E-2"/>
  </r>
  <r>
    <s v="PBOR00069"/>
    <s v="PIZB0006"/>
    <x v="2"/>
    <x v="2"/>
    <n v="564.28749648903772"/>
    <x v="5"/>
    <x v="1"/>
    <n v="95"/>
    <x v="0"/>
    <n v="9"/>
    <n v="1.0123391970414241E-2"/>
  </r>
  <r>
    <s v="PBOR00070"/>
    <s v="PIZB0001"/>
    <x v="26"/>
    <x v="26"/>
    <n v="1146.0031573562619"/>
    <x v="0"/>
    <x v="1"/>
    <n v="72"/>
    <x v="1"/>
    <n v="12"/>
    <n v="0.1308869366379137"/>
  </r>
  <r>
    <s v="PBOR00071"/>
    <s v="PIZB0002"/>
    <x v="4"/>
    <x v="4"/>
    <n v="913.80951512574029"/>
    <x v="1"/>
    <x v="1"/>
    <n v="65"/>
    <x v="2"/>
    <n v="7"/>
    <n v="6.6961969492996459E-2"/>
  </r>
  <r>
    <s v="PBOR00072"/>
    <s v="PIZB0003"/>
    <x v="27"/>
    <x v="27"/>
    <n v="1100.1038646627512"/>
    <x v="2"/>
    <x v="0"/>
    <n v="250"/>
    <x v="0"/>
    <n v="3"/>
    <n v="0.36350761794645753"/>
  </r>
  <r>
    <s v="PBOR00073"/>
    <s v="PIZB0004"/>
    <x v="15"/>
    <x v="15"/>
    <n v="1192.283035256115"/>
    <x v="3"/>
    <x v="0"/>
    <n v="130"/>
    <x v="1"/>
    <n v="6"/>
    <n v="0.30841415491993102"/>
  </r>
  <r>
    <s v="PBOR00074"/>
    <s v="PIZB0001"/>
    <x v="28"/>
    <x v="28"/>
    <n v="712.35816988481008"/>
    <x v="0"/>
    <x v="0"/>
    <n v="72"/>
    <x v="2"/>
    <n v="9"/>
    <n v="0.21287301321989574"/>
  </r>
  <r>
    <s v="PBOR00075"/>
    <s v="PIZB0002"/>
    <x v="8"/>
    <x v="8"/>
    <n v="702.40059070538132"/>
    <x v="1"/>
    <x v="0"/>
    <n v="65"/>
    <x v="0"/>
    <n v="4"/>
    <n v="0.11047742601795077"/>
  </r>
  <r>
    <s v="PBOR00076"/>
    <s v="PIZB0003"/>
    <x v="6"/>
    <x v="6"/>
    <n v="715.10355018970665"/>
    <x v="2"/>
    <x v="0"/>
    <n v="250"/>
    <x v="1"/>
    <n v="2"/>
    <n v="4.8799156151631218E-2"/>
  </r>
  <r>
    <s v="PBOR00077"/>
    <s v="PIZB0004"/>
    <x v="27"/>
    <x v="27"/>
    <n v="1219.8983610726016"/>
    <x v="3"/>
    <x v="0"/>
    <n v="130"/>
    <x v="2"/>
    <n v="6"/>
    <n v="0.27879506176921365"/>
  </r>
  <r>
    <s v="PBOR00078"/>
    <s v="PIZB0005"/>
    <x v="10"/>
    <x v="10"/>
    <n v="836.39583226134164"/>
    <x v="4"/>
    <x v="0"/>
    <n v="60"/>
    <x v="0"/>
    <n v="9"/>
    <n v="7.6045534046593019E-2"/>
  </r>
  <r>
    <s v="PBOR00079"/>
    <s v="PIZB0001"/>
    <x v="29"/>
    <x v="29"/>
    <n v="963.80585295182641"/>
    <x v="0"/>
    <x v="0"/>
    <n v="72"/>
    <x v="1"/>
    <n v="11"/>
    <n v="0.12055762754740325"/>
  </r>
  <r>
    <s v="PBOR00080"/>
    <s v="PIZB0002"/>
    <x v="30"/>
    <x v="30"/>
    <n v="449.01925098530552"/>
    <x v="1"/>
    <x v="0"/>
    <n v="65"/>
    <x v="2"/>
    <n v="13"/>
    <n v="0.30283946337780637"/>
  </r>
  <r>
    <s v="PBOR00081"/>
    <s v="PIZB0003"/>
    <x v="31"/>
    <x v="31"/>
    <n v="1060.8066397333646"/>
    <x v="2"/>
    <x v="1"/>
    <n v="250"/>
    <x v="0"/>
    <n v="2"/>
    <n v="0.41401829873258272"/>
  </r>
  <r>
    <s v="PBOR00082"/>
    <s v="PIZB0004"/>
    <x v="27"/>
    <x v="27"/>
    <n v="1162.8365015209247"/>
    <x v="3"/>
    <x v="0"/>
    <n v="130"/>
    <x v="1"/>
    <n v="6"/>
    <n v="6.1603660271292333E-3"/>
  </r>
  <r>
    <s v="PBOR00083"/>
    <s v="PIZB0001"/>
    <x v="29"/>
    <x v="29"/>
    <n v="1172.893522015298"/>
    <x v="0"/>
    <x v="0"/>
    <n v="72"/>
    <x v="2"/>
    <n v="12"/>
    <n v="0.10495963672233184"/>
  </r>
  <r>
    <s v="PBOR00084"/>
    <s v="PIZB0002"/>
    <x v="1"/>
    <x v="1"/>
    <n v="602.8879543124765"/>
    <x v="1"/>
    <x v="0"/>
    <n v="65"/>
    <x v="0"/>
    <n v="11"/>
    <n v="0.29377273906475571"/>
  </r>
  <r>
    <s v="PBOR00085"/>
    <s v="PIZB0003"/>
    <x v="11"/>
    <x v="11"/>
    <n v="958.10029344278337"/>
    <x v="2"/>
    <x v="0"/>
    <n v="250"/>
    <x v="1"/>
    <n v="3"/>
    <n v="0.56559810101924179"/>
  </r>
  <r>
    <s v="PBOR00086"/>
    <s v="PIZB0004"/>
    <x v="5"/>
    <x v="5"/>
    <n v="1024.6945444997"/>
    <x v="3"/>
    <x v="0"/>
    <n v="130"/>
    <x v="2"/>
    <n v="4"/>
    <n v="0.14180367825735268"/>
  </r>
  <r>
    <s v="PBOR00087"/>
    <s v="PIZB0005"/>
    <x v="2"/>
    <x v="2"/>
    <n v="751.70646508876052"/>
    <x v="4"/>
    <x v="1"/>
    <n v="60"/>
    <x v="0"/>
    <n v="14"/>
    <n v="0.19727585407121537"/>
  </r>
  <r>
    <s v="PBOR00088"/>
    <s v="PIZB0006"/>
    <x v="31"/>
    <x v="31"/>
    <n v="491.26620318811814"/>
    <x v="5"/>
    <x v="0"/>
    <n v="95"/>
    <x v="1"/>
    <n v="2"/>
    <n v="0.16026707373910823"/>
  </r>
  <r>
    <s v="PBOR00089"/>
    <s v="PIZB0001"/>
    <x v="3"/>
    <x v="3"/>
    <n v="833.37011895831995"/>
    <x v="0"/>
    <x v="0"/>
    <n v="72"/>
    <x v="2"/>
    <n v="4"/>
    <n v="3.6754234817017679E-2"/>
  </r>
  <r>
    <s v="PBOR00090"/>
    <s v="PIZB0002"/>
    <x v="25"/>
    <x v="25"/>
    <n v="1218.2341318589445"/>
    <x v="1"/>
    <x v="0"/>
    <n v="65"/>
    <x v="0"/>
    <n v="6"/>
    <n v="0.12047427034169578"/>
  </r>
  <r>
    <s v="PBOR00091"/>
    <s v="PIZB0003"/>
    <x v="7"/>
    <x v="7"/>
    <n v="1081.9669186703891"/>
    <x v="2"/>
    <x v="1"/>
    <n v="250"/>
    <x v="1"/>
    <n v="2"/>
    <n v="0.38636401364592987"/>
  </r>
  <r>
    <s v="PBOR00092"/>
    <s v="PIZB0004"/>
    <x v="25"/>
    <x v="25"/>
    <n v="623.44174041277051"/>
    <x v="3"/>
    <x v="1"/>
    <n v="130"/>
    <x v="2"/>
    <n v="5"/>
    <n v="0.25111930985495906"/>
  </r>
  <r>
    <s v="PBOR00093"/>
    <s v="PIZB0001"/>
    <x v="32"/>
    <x v="32"/>
    <n v="914.48568917853345"/>
    <x v="0"/>
    <x v="1"/>
    <n v="72"/>
    <x v="0"/>
    <n v="6"/>
    <n v="0.18099169049889144"/>
  </r>
  <r>
    <s v="PBOR00094"/>
    <s v="PIZB0002"/>
    <x v="33"/>
    <x v="33"/>
    <n v="996.90035251700954"/>
    <x v="1"/>
    <x v="1"/>
    <n v="65"/>
    <x v="1"/>
    <n v="6"/>
    <n v="0.17363786365000505"/>
  </r>
  <r>
    <s v="PBOR00095"/>
    <s v="PIZB0003"/>
    <x v="33"/>
    <x v="33"/>
    <n v="854.75046365080641"/>
    <x v="2"/>
    <x v="1"/>
    <n v="250"/>
    <x v="2"/>
    <n v="3"/>
    <n v="0.75489814137474298"/>
  </r>
  <r>
    <s v="PBOR00096"/>
    <s v="PIZB0004"/>
    <x v="22"/>
    <x v="22"/>
    <n v="549.96880382674601"/>
    <x v="3"/>
    <x v="1"/>
    <n v="130"/>
    <x v="0"/>
    <n v="4"/>
    <n v="0.41826226246410803"/>
  </r>
  <r>
    <s v="PBOR00097"/>
    <s v="PIZB0001"/>
    <x v="34"/>
    <x v="34"/>
    <n v="1065.3821039148443"/>
    <x v="0"/>
    <x v="0"/>
    <n v="72"/>
    <x v="0"/>
    <n v="11"/>
    <n v="0.52183512590850833"/>
  </r>
  <r>
    <s v="PBOR00098"/>
    <s v="PIZB0002"/>
    <x v="7"/>
    <x v="7"/>
    <n v="381.57338886974941"/>
    <x v="1"/>
    <x v="1"/>
    <n v="65"/>
    <x v="1"/>
    <n v="12"/>
    <n v="0.4407264983607897"/>
  </r>
  <r>
    <s v="PBOR00099"/>
    <s v="PIZB0003"/>
    <x v="3"/>
    <x v="3"/>
    <n v="388.91877291930052"/>
    <x v="2"/>
    <x v="0"/>
    <n v="250"/>
    <x v="2"/>
    <n v="3"/>
    <n v="0.30123769132028422"/>
  </r>
  <r>
    <s v="PBOR00100"/>
    <s v="PIZB0004"/>
    <x v="31"/>
    <x v="31"/>
    <n v="967.01919932990631"/>
    <x v="3"/>
    <x v="1"/>
    <n v="130"/>
    <x v="0"/>
    <n v="4"/>
    <n v="0.42020557863905661"/>
  </r>
  <r>
    <s v="PBOR00101"/>
    <s v="PIZB0001"/>
    <x v="4"/>
    <x v="4"/>
    <n v="911.89786648444021"/>
    <x v="0"/>
    <x v="0"/>
    <n v="72"/>
    <x v="1"/>
    <n v="10"/>
    <n v="0.38179966249899233"/>
  </r>
  <r>
    <s v="PBOR00102"/>
    <s v="PIZB0002"/>
    <x v="34"/>
    <x v="34"/>
    <n v="701.78956021719318"/>
    <x v="1"/>
    <x v="1"/>
    <n v="65"/>
    <x v="2"/>
    <n v="5"/>
    <n v="4.8435914836800764E-3"/>
  </r>
  <r>
    <s v="PBOR00103"/>
    <s v="PIZB0003"/>
    <x v="13"/>
    <x v="13"/>
    <n v="479.88658034447212"/>
    <x v="2"/>
    <x v="0"/>
    <n v="250"/>
    <x v="0"/>
    <n v="2"/>
    <n v="0.63857584714373206"/>
  </r>
  <r>
    <s v="PBOR00104"/>
    <s v="PIZB0004"/>
    <x v="35"/>
    <x v="35"/>
    <n v="756.26129046676067"/>
    <x v="3"/>
    <x v="1"/>
    <n v="130"/>
    <x v="1"/>
    <n v="7"/>
    <n v="0.92544771931561698"/>
  </r>
  <r>
    <s v="PBOR00105"/>
    <s v="PIZB0005"/>
    <x v="2"/>
    <x v="2"/>
    <n v="436.19346453298721"/>
    <x v="4"/>
    <x v="0"/>
    <n v="60"/>
    <x v="2"/>
    <n v="10"/>
    <n v="4.9069353138029403E-2"/>
  </r>
  <r>
    <s v="PBOR00106"/>
    <s v="PIZB0001"/>
    <x v="13"/>
    <x v="13"/>
    <n v="721.73008309265401"/>
    <x v="0"/>
    <x v="1"/>
    <n v="72"/>
    <x v="0"/>
    <n v="11"/>
    <n v="0.7875779554918797"/>
  </r>
  <r>
    <s v="PBOR00107"/>
    <s v="PIZB0002"/>
    <x v="18"/>
    <x v="18"/>
    <n v="365.06742804332742"/>
    <x v="1"/>
    <x v="0"/>
    <n v="65"/>
    <x v="1"/>
    <n v="13"/>
    <n v="0.4468603878067412"/>
  </r>
  <r>
    <s v="PBOR00108"/>
    <s v="PIZB0003"/>
    <x v="23"/>
    <x v="23"/>
    <n v="737.58749195231678"/>
    <x v="2"/>
    <x v="1"/>
    <n v="250"/>
    <x v="2"/>
    <n v="2"/>
    <n v="0.89674363393446022"/>
  </r>
  <r>
    <s v="PBOR00109"/>
    <s v="PIZB0004"/>
    <x v="36"/>
    <x v="36"/>
    <n v="1231.631284578343"/>
    <x v="3"/>
    <x v="0"/>
    <n v="130"/>
    <x v="0"/>
    <n v="6"/>
    <n v="3.2373342558606799E-2"/>
  </r>
  <r>
    <s v="PBOR00110"/>
    <s v="PIZB0001"/>
    <x v="37"/>
    <x v="37"/>
    <n v="890.71175350651413"/>
    <x v="0"/>
    <x v="1"/>
    <n v="72"/>
    <x v="1"/>
    <n v="11"/>
    <n v="0.94247200152138155"/>
  </r>
  <r>
    <s v="PBOR00111"/>
    <s v="PIZB0002"/>
    <x v="4"/>
    <x v="4"/>
    <n v="1054.1085860216892"/>
    <x v="1"/>
    <x v="0"/>
    <n v="65"/>
    <x v="2"/>
    <n v="7"/>
    <n v="0.24863680679080546"/>
  </r>
  <r>
    <s v="PBOR00112"/>
    <s v="PIZB0003"/>
    <x v="3"/>
    <x v="3"/>
    <n v="976.51482555058408"/>
    <x v="2"/>
    <x v="1"/>
    <n v="250"/>
    <x v="0"/>
    <n v="1"/>
    <n v="4.9896521056402299E-2"/>
  </r>
  <r>
    <s v="PBOR00113"/>
    <s v="PIZB0004"/>
    <x v="35"/>
    <x v="35"/>
    <n v="1127.6939411947988"/>
    <x v="3"/>
    <x v="0"/>
    <n v="130"/>
    <x v="1"/>
    <n v="7"/>
    <n v="0.49618340188276622"/>
  </r>
  <r>
    <s v="PBOR00114"/>
    <s v="PIZB0005"/>
    <x v="11"/>
    <x v="11"/>
    <n v="878.10164658744611"/>
    <x v="4"/>
    <x v="0"/>
    <n v="60"/>
    <x v="2"/>
    <n v="13"/>
    <n v="0.62889621592411693"/>
  </r>
  <r>
    <s v="PBOR00115"/>
    <s v="PIZB0006"/>
    <x v="10"/>
    <x v="10"/>
    <n v="564.28749648903772"/>
    <x v="5"/>
    <x v="1"/>
    <n v="95"/>
    <x v="0"/>
    <n v="8"/>
    <n v="0.87580490637929664"/>
  </r>
  <r>
    <s v="PBOR00116"/>
    <s v="PIZB0001"/>
    <x v="1"/>
    <x v="1"/>
    <n v="1146.0031573562619"/>
    <x v="0"/>
    <x v="1"/>
    <n v="72"/>
    <x v="1"/>
    <n v="11"/>
    <n v="0.37069854126093349"/>
  </r>
  <r>
    <s v="PBOR00117"/>
    <s v="PIZB0002"/>
    <x v="17"/>
    <x v="17"/>
    <n v="913.80951512574029"/>
    <x v="1"/>
    <x v="1"/>
    <n v="65"/>
    <x v="2"/>
    <n v="10"/>
    <n v="0.64422602074286228"/>
  </r>
  <r>
    <s v="PBOR00118"/>
    <s v="PIZB0003"/>
    <x v="17"/>
    <x v="17"/>
    <n v="1100.1038646627512"/>
    <x v="2"/>
    <x v="0"/>
    <n v="250"/>
    <x v="0"/>
    <n v="2"/>
    <n v="0.76652707543193765"/>
  </r>
  <r>
    <s v="PBOR00119"/>
    <s v="PIZB0004"/>
    <x v="37"/>
    <x v="37"/>
    <n v="1192.283035256115"/>
    <x v="3"/>
    <x v="0"/>
    <n v="130"/>
    <x v="1"/>
    <n v="2"/>
    <n v="0.74416329829954486"/>
  </r>
  <r>
    <s v="PBOR00120"/>
    <s v="PIZB0001"/>
    <x v="4"/>
    <x v="4"/>
    <n v="712.35816988481008"/>
    <x v="0"/>
    <x v="0"/>
    <n v="72"/>
    <x v="2"/>
    <n v="8"/>
    <n v="0.48484032292333201"/>
  </r>
  <r>
    <s v="PBOR00121"/>
    <s v="PIZB0002"/>
    <x v="2"/>
    <x v="2"/>
    <n v="702.40059070538132"/>
    <x v="1"/>
    <x v="0"/>
    <n v="65"/>
    <x v="0"/>
    <n v="8"/>
    <n v="0.10556900790048951"/>
  </r>
  <r>
    <s v="PBOR00122"/>
    <s v="PIZB0003"/>
    <x v="12"/>
    <x v="12"/>
    <n v="715.10355018970665"/>
    <x v="2"/>
    <x v="0"/>
    <n v="250"/>
    <x v="1"/>
    <n v="1"/>
    <n v="0.35681327352398817"/>
  </r>
  <r>
    <s v="PBOR00123"/>
    <s v="PIZB0004"/>
    <x v="0"/>
    <x v="0"/>
    <n v="1219.8983610726016"/>
    <x v="3"/>
    <x v="0"/>
    <n v="130"/>
    <x v="2"/>
    <n v="2"/>
    <n v="0.38966155247167111"/>
  </r>
  <r>
    <s v="PBOR00124"/>
    <s v="PIZB0005"/>
    <x v="38"/>
    <x v="38"/>
    <n v="836.39583226134164"/>
    <x v="4"/>
    <x v="0"/>
    <n v="60"/>
    <x v="0"/>
    <n v="6"/>
    <n v="0.27342799854809485"/>
  </r>
  <r>
    <s v="PBOR00125"/>
    <s v="PIZB0001"/>
    <x v="1"/>
    <x v="1"/>
    <n v="963.80585295182641"/>
    <x v="0"/>
    <x v="0"/>
    <n v="72"/>
    <x v="1"/>
    <n v="11"/>
    <n v="0.68404340685026022"/>
  </r>
  <r>
    <s v="PBOR00126"/>
    <s v="PIZB0002"/>
    <x v="2"/>
    <x v="2"/>
    <n v="449.01925098530552"/>
    <x v="1"/>
    <x v="0"/>
    <n v="65"/>
    <x v="2"/>
    <n v="4"/>
    <n v="0.30511671475159663"/>
  </r>
  <r>
    <s v="PBOR00127"/>
    <s v="PIZB0003"/>
    <x v="5"/>
    <x v="5"/>
    <n v="1060.8066397333646"/>
    <x v="2"/>
    <x v="1"/>
    <n v="250"/>
    <x v="0"/>
    <n v="3"/>
    <n v="0.26634683182511409"/>
  </r>
  <r>
    <s v="PBOR00128"/>
    <s v="PIZB0004"/>
    <x v="3"/>
    <x v="3"/>
    <n v="1162.8365015209247"/>
    <x v="3"/>
    <x v="0"/>
    <n v="130"/>
    <x v="1"/>
    <n v="2"/>
    <n v="0.95598379426073032"/>
  </r>
  <r>
    <s v="PBOR00129"/>
    <s v="PIZB0001"/>
    <x v="36"/>
    <x v="36"/>
    <n v="1172.893522015298"/>
    <x v="0"/>
    <x v="0"/>
    <n v="72"/>
    <x v="2"/>
    <n v="3"/>
    <n v="0.78465682989488972"/>
  </r>
  <r>
    <s v="PBOR00130"/>
    <s v="PIZB0002"/>
    <x v="24"/>
    <x v="24"/>
    <n v="602.8879543124765"/>
    <x v="1"/>
    <x v="0"/>
    <n v="65"/>
    <x v="0"/>
    <n v="4"/>
    <n v="0.92531650826605816"/>
  </r>
  <r>
    <s v="PBOR00131"/>
    <s v="PIZB0003"/>
    <x v="21"/>
    <x v="21"/>
    <n v="958.10029344278337"/>
    <x v="2"/>
    <x v="0"/>
    <n v="250"/>
    <x v="1"/>
    <n v="3"/>
    <n v="0.91314982692991542"/>
  </r>
  <r>
    <s v="PBOR00132"/>
    <s v="PIZB0004"/>
    <x v="32"/>
    <x v="32"/>
    <n v="1024.6945444997"/>
    <x v="3"/>
    <x v="0"/>
    <n v="130"/>
    <x v="2"/>
    <n v="2"/>
    <n v="8.4586093307030152E-2"/>
  </r>
  <r>
    <s v="PBOR00133"/>
    <s v="PIZB0005"/>
    <x v="4"/>
    <x v="4"/>
    <n v="751.70646508876052"/>
    <x v="4"/>
    <x v="1"/>
    <n v="60"/>
    <x v="0"/>
    <n v="7"/>
    <n v="0.92983220282837542"/>
  </r>
  <r>
    <s v="PBOR00134"/>
    <s v="PIZB0006"/>
    <x v="2"/>
    <x v="2"/>
    <n v="491.26620318811814"/>
    <x v="5"/>
    <x v="0"/>
    <n v="95"/>
    <x v="1"/>
    <n v="6"/>
    <n v="0.13029960752667558"/>
  </r>
  <r>
    <s v="PBOR00135"/>
    <s v="PIZB0001"/>
    <x v="27"/>
    <x v="27"/>
    <n v="833.37011895831995"/>
    <x v="0"/>
    <x v="0"/>
    <n v="72"/>
    <x v="2"/>
    <n v="6"/>
    <n v="0.41456728266200249"/>
  </r>
  <r>
    <s v="PBOR00136"/>
    <s v="PIZB0002"/>
    <x v="0"/>
    <x v="0"/>
    <n v="1218.2341318589445"/>
    <x v="1"/>
    <x v="0"/>
    <n v="65"/>
    <x v="0"/>
    <n v="8"/>
    <n v="0.77953807822657883"/>
  </r>
  <r>
    <s v="PBOR00137"/>
    <s v="PIZB0003"/>
    <x v="1"/>
    <x v="1"/>
    <n v="1081.9669186703891"/>
    <x v="2"/>
    <x v="1"/>
    <n v="250"/>
    <x v="1"/>
    <n v="3"/>
    <n v="0.56602493379943331"/>
  </r>
  <r>
    <s v="PBOR00138"/>
    <s v="PIZB0004"/>
    <x v="28"/>
    <x v="28"/>
    <n v="623.44174041277051"/>
    <x v="3"/>
    <x v="1"/>
    <n v="130"/>
    <x v="2"/>
    <n v="2"/>
    <n v="0.7922771947085826"/>
  </r>
  <r>
    <s v="PBOR00139"/>
    <s v="PIZB0001"/>
    <x v="8"/>
    <x v="8"/>
    <n v="914.48568917853345"/>
    <x v="0"/>
    <x v="1"/>
    <n v="72"/>
    <x v="0"/>
    <n v="9"/>
    <n v="9.6806596410280221E-2"/>
  </r>
  <r>
    <s v="PBOR00140"/>
    <s v="PIZB0002"/>
    <x v="33"/>
    <x v="33"/>
    <n v="996.90035251700954"/>
    <x v="1"/>
    <x v="1"/>
    <n v="65"/>
    <x v="1"/>
    <n v="8"/>
    <n v="0.10738058788365801"/>
  </r>
  <r>
    <s v="PBOR00141"/>
    <s v="PIZB0003"/>
    <x v="14"/>
    <x v="14"/>
    <n v="854.75046365080641"/>
    <x v="2"/>
    <x v="1"/>
    <n v="250"/>
    <x v="2"/>
    <n v="1"/>
    <n v="0.68298720032284699"/>
  </r>
  <r>
    <s v="PBOR00142"/>
    <s v="PIZB0004"/>
    <x v="16"/>
    <x v="16"/>
    <n v="549.96880382674601"/>
    <x v="3"/>
    <x v="1"/>
    <n v="130"/>
    <x v="0"/>
    <n v="2"/>
    <n v="8.8476327566971991E-2"/>
  </r>
  <r>
    <s v="PBOR00143"/>
    <s v="PIZB0001"/>
    <x v="17"/>
    <x v="17"/>
    <n v="1065.3821039148443"/>
    <x v="0"/>
    <x v="0"/>
    <n v="72"/>
    <x v="0"/>
    <n v="9"/>
    <n v="0.12263076179640997"/>
  </r>
  <r>
    <s v="PBOR00144"/>
    <s v="PIZB0002"/>
    <x v="17"/>
    <x v="17"/>
    <n v="381.57338886974941"/>
    <x v="1"/>
    <x v="1"/>
    <n v="65"/>
    <x v="1"/>
    <n v="7"/>
    <n v="0.21348123854438894"/>
  </r>
  <r>
    <s v="PBOR00145"/>
    <s v="PIZB0003"/>
    <x v="5"/>
    <x v="5"/>
    <n v="388.91877291930052"/>
    <x v="2"/>
    <x v="0"/>
    <n v="250"/>
    <x v="2"/>
    <n v="3"/>
    <n v="0.51777110877083832"/>
  </r>
  <r>
    <s v="PBOR00146"/>
    <s v="PIZB0004"/>
    <x v="16"/>
    <x v="16"/>
    <n v="967.01919932990631"/>
    <x v="3"/>
    <x v="1"/>
    <n v="130"/>
    <x v="0"/>
    <n v="3"/>
    <n v="0.2471412366587864"/>
  </r>
  <r>
    <s v="PBOR00147"/>
    <s v="PIZB0001"/>
    <x v="1"/>
    <x v="1"/>
    <n v="911.89786648444021"/>
    <x v="0"/>
    <x v="0"/>
    <n v="72"/>
    <x v="1"/>
    <n v="4"/>
    <n v="0.74108890181243625"/>
  </r>
  <r>
    <s v="PBOR00148"/>
    <s v="PIZB0002"/>
    <x v="18"/>
    <x v="18"/>
    <n v="701.78956021719318"/>
    <x v="1"/>
    <x v="1"/>
    <n v="65"/>
    <x v="2"/>
    <n v="5"/>
    <n v="0.7589550474918334"/>
  </r>
  <r>
    <s v="PBOR00149"/>
    <s v="PIZB0003"/>
    <x v="3"/>
    <x v="3"/>
    <n v="479.88658034447212"/>
    <x v="2"/>
    <x v="0"/>
    <n v="250"/>
    <x v="0"/>
    <n v="4"/>
    <n v="0.39519452416647527"/>
  </r>
  <r>
    <s v="PBOR00150"/>
    <s v="PIZB0004"/>
    <x v="19"/>
    <x v="19"/>
    <n v="756.26129046676067"/>
    <x v="3"/>
    <x v="1"/>
    <n v="130"/>
    <x v="1"/>
    <n v="5"/>
    <n v="2.5857814158937731E-2"/>
  </r>
  <r>
    <s v="PBOR00151"/>
    <s v="PIZB0005"/>
    <x v="20"/>
    <x v="20"/>
    <n v="436.19346453298721"/>
    <x v="4"/>
    <x v="0"/>
    <n v="60"/>
    <x v="2"/>
    <n v="10"/>
    <n v="0.35224195755599907"/>
  </r>
  <r>
    <s v="PBOR00152"/>
    <s v="PIZB0001"/>
    <x v="21"/>
    <x v="21"/>
    <n v="721.73008309265401"/>
    <x v="0"/>
    <x v="1"/>
    <n v="72"/>
    <x v="0"/>
    <n v="12"/>
    <n v="4.2934737769464881E-2"/>
  </r>
  <r>
    <s v="PBOR00153"/>
    <s v="PIZB0002"/>
    <x v="22"/>
    <x v="22"/>
    <n v="365.06742804332742"/>
    <x v="1"/>
    <x v="0"/>
    <n v="65"/>
    <x v="1"/>
    <n v="12"/>
    <n v="6.8824781708392013E-3"/>
  </r>
  <r>
    <s v="PBOR00154"/>
    <s v="PIZB0003"/>
    <x v="23"/>
    <x v="23"/>
    <n v="737.58749195231678"/>
    <x v="2"/>
    <x v="1"/>
    <n v="250"/>
    <x v="2"/>
    <n v="1"/>
    <n v="0.8553400747255635"/>
  </r>
  <r>
    <s v="PBOR00155"/>
    <s v="PIZB0004"/>
    <x v="24"/>
    <x v="24"/>
    <n v="1231.631284578343"/>
    <x v="3"/>
    <x v="0"/>
    <n v="130"/>
    <x v="0"/>
    <n v="6"/>
    <n v="0.62107648533214554"/>
  </r>
  <r>
    <s v="PBOR00156"/>
    <s v="PIZB0001"/>
    <x v="16"/>
    <x v="16"/>
    <n v="890.71175350651413"/>
    <x v="0"/>
    <x v="1"/>
    <n v="72"/>
    <x v="1"/>
    <n v="3"/>
    <n v="0.93819201157518672"/>
  </r>
  <r>
    <s v="PBOR00157"/>
    <s v="PIZB0002"/>
    <x v="25"/>
    <x v="25"/>
    <n v="1054.1085860216892"/>
    <x v="1"/>
    <x v="0"/>
    <n v="65"/>
    <x v="2"/>
    <n v="12"/>
    <n v="0.97731506347213748"/>
  </r>
  <r>
    <s v="PBOR00158"/>
    <s v="PIZB0003"/>
    <x v="6"/>
    <x v="6"/>
    <n v="976.51482555058408"/>
    <x v="2"/>
    <x v="1"/>
    <n v="250"/>
    <x v="0"/>
    <n v="3"/>
    <n v="0.93618769203099483"/>
  </r>
  <r>
    <s v="PBOR00159"/>
    <s v="PIZB0004"/>
    <x v="2"/>
    <x v="2"/>
    <n v="1127.6939411947988"/>
    <x v="3"/>
    <x v="0"/>
    <n v="130"/>
    <x v="1"/>
    <n v="5"/>
    <n v="0.92747059451906588"/>
  </r>
  <r>
    <s v="PBOR00160"/>
    <s v="PIZB0005"/>
    <x v="26"/>
    <x v="26"/>
    <n v="878.10164658744611"/>
    <x v="4"/>
    <x v="0"/>
    <n v="60"/>
    <x v="2"/>
    <n v="8"/>
    <n v="9.8331104648150314E-2"/>
  </r>
  <r>
    <s v="PBOR00161"/>
    <s v="PIZB0006"/>
    <x v="4"/>
    <x v="4"/>
    <n v="564.28749648903772"/>
    <x v="5"/>
    <x v="1"/>
    <n v="95"/>
    <x v="0"/>
    <n v="5"/>
    <n v="4.5012478047171678E-3"/>
  </r>
  <r>
    <s v="PBOR00162"/>
    <s v="PIZB0001"/>
    <x v="27"/>
    <x v="27"/>
    <n v="1146.0031573562619"/>
    <x v="0"/>
    <x v="1"/>
    <n v="72"/>
    <x v="1"/>
    <n v="9"/>
    <n v="0.22169192366246837"/>
  </r>
  <r>
    <s v="PBOR00163"/>
    <s v="PIZB0002"/>
    <x v="15"/>
    <x v="15"/>
    <n v="913.80951512574029"/>
    <x v="1"/>
    <x v="1"/>
    <n v="65"/>
    <x v="2"/>
    <n v="6"/>
    <n v="0.91624709117858605"/>
  </r>
  <r>
    <s v="PBOR00164"/>
    <s v="PIZB0003"/>
    <x v="28"/>
    <x v="28"/>
    <n v="1100.1038646627512"/>
    <x v="2"/>
    <x v="0"/>
    <n v="250"/>
    <x v="0"/>
    <n v="3"/>
    <n v="0.61362516317019966"/>
  </r>
  <r>
    <s v="PBOR00165"/>
    <s v="PIZB0004"/>
    <x v="8"/>
    <x v="8"/>
    <n v="1192.283035256115"/>
    <x v="3"/>
    <x v="0"/>
    <n v="130"/>
    <x v="1"/>
    <n v="4"/>
    <n v="0.81572623665656485"/>
  </r>
  <r>
    <s v="PBOR00166"/>
    <s v="PIZB0001"/>
    <x v="6"/>
    <x v="6"/>
    <n v="712.35816988481008"/>
    <x v="0"/>
    <x v="0"/>
    <n v="72"/>
    <x v="2"/>
    <n v="11"/>
    <n v="0.60394772308749511"/>
  </r>
  <r>
    <s v="PBOR00167"/>
    <s v="PIZB0002"/>
    <x v="27"/>
    <x v="27"/>
    <n v="702.40059070538132"/>
    <x v="1"/>
    <x v="0"/>
    <n v="65"/>
    <x v="0"/>
    <n v="7"/>
    <n v="0.2716676542664398"/>
  </r>
  <r>
    <s v="PBOR00168"/>
    <s v="PIZB0003"/>
    <x v="10"/>
    <x v="10"/>
    <n v="715.10355018970665"/>
    <x v="2"/>
    <x v="0"/>
    <n v="250"/>
    <x v="1"/>
    <n v="2"/>
    <n v="0.56293228162406539"/>
  </r>
  <r>
    <s v="PBOR00169"/>
    <s v="PIZB0004"/>
    <x v="29"/>
    <x v="29"/>
    <n v="1219.8983610726016"/>
    <x v="3"/>
    <x v="0"/>
    <n v="130"/>
    <x v="2"/>
    <n v="4"/>
    <n v="0.73579140219525918"/>
  </r>
  <r>
    <s v="PBOR00170"/>
    <s v="PIZB0005"/>
    <x v="30"/>
    <x v="30"/>
    <n v="836.39583226134164"/>
    <x v="4"/>
    <x v="0"/>
    <n v="60"/>
    <x v="0"/>
    <n v="12"/>
    <n v="0.44112931781121201"/>
  </r>
  <r>
    <s v="PBOR00171"/>
    <s v="PIZB0001"/>
    <x v="31"/>
    <x v="31"/>
    <n v="963.80585295182641"/>
    <x v="0"/>
    <x v="0"/>
    <n v="72"/>
    <x v="1"/>
    <n v="11"/>
    <n v="0.67026763876764872"/>
  </r>
  <r>
    <s v="PBOR00172"/>
    <s v="PIZB0002"/>
    <x v="27"/>
    <x v="27"/>
    <n v="449.01925098530552"/>
    <x v="1"/>
    <x v="0"/>
    <n v="65"/>
    <x v="2"/>
    <n v="9"/>
    <n v="0.21501842814819261"/>
  </r>
  <r>
    <s v="PBOR00173"/>
    <s v="PIZB0003"/>
    <x v="29"/>
    <x v="29"/>
    <n v="1060.8066397333646"/>
    <x v="2"/>
    <x v="1"/>
    <n v="250"/>
    <x v="0"/>
    <n v="3"/>
    <n v="0.77528388030776896"/>
  </r>
  <r>
    <s v="PBOR00174"/>
    <s v="PIZB0004"/>
    <x v="1"/>
    <x v="1"/>
    <n v="1162.8365015209247"/>
    <x v="3"/>
    <x v="0"/>
    <n v="130"/>
    <x v="1"/>
    <n v="3"/>
    <n v="0.32334348690445713"/>
  </r>
  <r>
    <s v="PBOR00175"/>
    <s v="PIZB0001"/>
    <x v="11"/>
    <x v="11"/>
    <n v="1172.893522015298"/>
    <x v="0"/>
    <x v="0"/>
    <n v="72"/>
    <x v="2"/>
    <n v="5"/>
    <n v="0.2117276391971491"/>
  </r>
  <r>
    <s v="PBOR00176"/>
    <s v="PIZB0002"/>
    <x v="5"/>
    <x v="5"/>
    <n v="602.8879543124765"/>
    <x v="1"/>
    <x v="0"/>
    <n v="65"/>
    <x v="0"/>
    <n v="10"/>
    <n v="0.99817658128489728"/>
  </r>
  <r>
    <s v="PBOR00177"/>
    <s v="PIZB0003"/>
    <x v="2"/>
    <x v="2"/>
    <n v="958.10029344278337"/>
    <x v="2"/>
    <x v="0"/>
    <n v="250"/>
    <x v="1"/>
    <n v="3"/>
    <n v="0.34321661485625221"/>
  </r>
  <r>
    <s v="PBOR00178"/>
    <s v="PIZB0004"/>
    <x v="31"/>
    <x v="31"/>
    <n v="1024.6945444997"/>
    <x v="3"/>
    <x v="0"/>
    <n v="130"/>
    <x v="2"/>
    <n v="6"/>
    <n v="0.17688363553653064"/>
  </r>
  <r>
    <s v="PBOR00179"/>
    <s v="PIZB0005"/>
    <x v="3"/>
    <x v="3"/>
    <n v="751.70646508876052"/>
    <x v="4"/>
    <x v="1"/>
    <n v="60"/>
    <x v="0"/>
    <n v="12"/>
    <n v="0.54853763527560739"/>
  </r>
  <r>
    <s v="PBOR00180"/>
    <s v="PIZB0006"/>
    <x v="25"/>
    <x v="25"/>
    <n v="491.26620318811814"/>
    <x v="5"/>
    <x v="0"/>
    <n v="95"/>
    <x v="1"/>
    <n v="7"/>
    <n v="0.40612729229894939"/>
  </r>
  <r>
    <s v="PBOR00181"/>
    <s v="PIZB0001"/>
    <x v="7"/>
    <x v="7"/>
    <n v="833.37011895831995"/>
    <x v="0"/>
    <x v="0"/>
    <n v="72"/>
    <x v="2"/>
    <n v="6"/>
    <n v="0.16780300089638589"/>
  </r>
  <r>
    <s v="PBOR00182"/>
    <s v="PIZB0002"/>
    <x v="25"/>
    <x v="25"/>
    <n v="1218.2341318589445"/>
    <x v="1"/>
    <x v="0"/>
    <n v="65"/>
    <x v="0"/>
    <n v="10"/>
    <n v="0.91086777790941564"/>
  </r>
  <r>
    <s v="PBOR00183"/>
    <s v="PIZB0003"/>
    <x v="32"/>
    <x v="32"/>
    <n v="1081.9669186703891"/>
    <x v="2"/>
    <x v="1"/>
    <n v="250"/>
    <x v="1"/>
    <n v="3"/>
    <n v="0.2731985494536886"/>
  </r>
  <r>
    <s v="PBOR00184"/>
    <s v="PIZB0004"/>
    <x v="33"/>
    <x v="33"/>
    <n v="623.44174041277051"/>
    <x v="3"/>
    <x v="1"/>
    <n v="130"/>
    <x v="2"/>
    <n v="4"/>
    <n v="0.81984662786178419"/>
  </r>
  <r>
    <s v="PBOR00185"/>
    <s v="PIZB0001"/>
    <x v="33"/>
    <x v="33"/>
    <n v="914.48568917853345"/>
    <x v="0"/>
    <x v="1"/>
    <n v="72"/>
    <x v="0"/>
    <n v="7"/>
    <n v="0.89980934003543744"/>
  </r>
  <r>
    <s v="PBOR00186"/>
    <s v="PIZB0002"/>
    <x v="22"/>
    <x v="22"/>
    <n v="996.90035251700954"/>
    <x v="1"/>
    <x v="1"/>
    <n v="65"/>
    <x v="1"/>
    <n v="5"/>
    <n v="0.73522347452625669"/>
  </r>
  <r>
    <s v="PBOR00187"/>
    <s v="PIZB0003"/>
    <x v="34"/>
    <x v="34"/>
    <n v="854.75046365080641"/>
    <x v="2"/>
    <x v="1"/>
    <n v="250"/>
    <x v="2"/>
    <n v="3"/>
    <n v="0.36579213338930128"/>
  </r>
  <r>
    <s v="PBOR00188"/>
    <s v="PIZB0004"/>
    <x v="7"/>
    <x v="7"/>
    <n v="549.96880382674601"/>
    <x v="3"/>
    <x v="1"/>
    <n v="130"/>
    <x v="0"/>
    <n v="2"/>
    <n v="0.79313642440033238"/>
  </r>
  <r>
    <s v="PBOR00189"/>
    <s v="PIZB0001"/>
    <x v="3"/>
    <x v="3"/>
    <n v="1065.3821039148443"/>
    <x v="0"/>
    <x v="0"/>
    <n v="72"/>
    <x v="0"/>
    <n v="4"/>
    <n v="8.0407664979564641E-2"/>
  </r>
  <r>
    <s v="PBOR00190"/>
    <s v="PIZB0002"/>
    <x v="31"/>
    <x v="31"/>
    <n v="381.57338886974941"/>
    <x v="1"/>
    <x v="1"/>
    <n v="65"/>
    <x v="1"/>
    <n v="12"/>
    <n v="0.38525936096781821"/>
  </r>
  <r>
    <s v="PBOR00191"/>
    <s v="PIZB0003"/>
    <x v="4"/>
    <x v="4"/>
    <n v="388.91877291930052"/>
    <x v="2"/>
    <x v="0"/>
    <n v="250"/>
    <x v="2"/>
    <n v="1"/>
    <n v="0.45507177071325888"/>
  </r>
  <r>
    <s v="PBOR00192"/>
    <s v="PIZB0004"/>
    <x v="34"/>
    <x v="34"/>
    <n v="967.01919932990631"/>
    <x v="3"/>
    <x v="1"/>
    <n v="130"/>
    <x v="0"/>
    <n v="4"/>
    <n v="0.93827031337312128"/>
  </r>
  <r>
    <s v="PBOR00193"/>
    <s v="PIZB0001"/>
    <x v="13"/>
    <x v="13"/>
    <n v="911.89786648444021"/>
    <x v="0"/>
    <x v="0"/>
    <n v="72"/>
    <x v="1"/>
    <n v="7"/>
    <n v="0.14716035331195043"/>
  </r>
  <r>
    <s v="PBOR00194"/>
    <s v="PIZB0002"/>
    <x v="35"/>
    <x v="35"/>
    <n v="701.78956021719318"/>
    <x v="1"/>
    <x v="1"/>
    <n v="65"/>
    <x v="2"/>
    <n v="12"/>
    <n v="0.10159867043013626"/>
  </r>
  <r>
    <s v="PBOR00195"/>
    <s v="PIZB0003"/>
    <x v="2"/>
    <x v="2"/>
    <n v="479.88658034447212"/>
    <x v="2"/>
    <x v="0"/>
    <n v="250"/>
    <x v="0"/>
    <n v="2"/>
    <n v="0.50060788399709522"/>
  </r>
  <r>
    <s v="PBOR00196"/>
    <s v="PIZB0004"/>
    <x v="13"/>
    <x v="13"/>
    <n v="756.26129046676067"/>
    <x v="3"/>
    <x v="1"/>
    <n v="130"/>
    <x v="1"/>
    <n v="6"/>
    <n v="0.70539643021834586"/>
  </r>
  <r>
    <s v="PBOR00197"/>
    <s v="PIZB0005"/>
    <x v="18"/>
    <x v="18"/>
    <n v="436.19346453298721"/>
    <x v="4"/>
    <x v="0"/>
    <n v="60"/>
    <x v="2"/>
    <n v="12"/>
    <n v="0.72481379032239401"/>
  </r>
  <r>
    <s v="PBOR00198"/>
    <s v="PIZB0001"/>
    <x v="23"/>
    <x v="23"/>
    <n v="721.73008309265401"/>
    <x v="0"/>
    <x v="1"/>
    <n v="72"/>
    <x v="0"/>
    <n v="6"/>
    <n v="0.21833121955544521"/>
  </r>
  <r>
    <s v="PBOR00199"/>
    <s v="PIZB0002"/>
    <x v="36"/>
    <x v="36"/>
    <n v="365.06742804332742"/>
    <x v="1"/>
    <x v="0"/>
    <n v="65"/>
    <x v="1"/>
    <n v="8"/>
    <n v="0.33253524453952932"/>
  </r>
  <r>
    <s v="PBOR00200"/>
    <s v="PIZB0003"/>
    <x v="37"/>
    <x v="37"/>
    <n v="737.58749195231678"/>
    <x v="2"/>
    <x v="1"/>
    <n v="250"/>
    <x v="2"/>
    <n v="2"/>
    <n v="0.39793552100289009"/>
  </r>
  <r>
    <s v="PBOR00201"/>
    <s v="PIZB0004"/>
    <x v="4"/>
    <x v="4"/>
    <n v="1231.631284578343"/>
    <x v="3"/>
    <x v="0"/>
    <n v="130"/>
    <x v="0"/>
    <n v="4"/>
    <n v="0.83519533088641318"/>
  </r>
  <r>
    <s v="PBOR00202"/>
    <s v="PIZB0001"/>
    <x v="3"/>
    <x v="3"/>
    <n v="890.71175350651413"/>
    <x v="0"/>
    <x v="1"/>
    <n v="72"/>
    <x v="1"/>
    <n v="10"/>
    <n v="8.7312208799101843E-3"/>
  </r>
  <r>
    <s v="PBOR00203"/>
    <s v="PIZB0002"/>
    <x v="35"/>
    <x v="35"/>
    <n v="1054.1085860216892"/>
    <x v="1"/>
    <x v="0"/>
    <n v="65"/>
    <x v="2"/>
    <n v="12"/>
    <n v="0.95071636556912675"/>
  </r>
  <r>
    <s v="PBOR00204"/>
    <s v="PIZB0003"/>
    <x v="11"/>
    <x v="11"/>
    <n v="976.51482555058408"/>
    <x v="2"/>
    <x v="1"/>
    <n v="250"/>
    <x v="0"/>
    <n v="4"/>
    <n v="6.5110770871939172E-2"/>
  </r>
  <r>
    <s v="PBOR00205"/>
    <s v="PIZB0004"/>
    <x v="10"/>
    <x v="10"/>
    <n v="1127.6939411947988"/>
    <x v="3"/>
    <x v="0"/>
    <n v="130"/>
    <x v="1"/>
    <n v="6"/>
    <n v="0.43772024513265795"/>
  </r>
  <r>
    <s v="PBOR00206"/>
    <s v="PIZB0005"/>
    <x v="1"/>
    <x v="1"/>
    <n v="878.10164658744611"/>
    <x v="4"/>
    <x v="0"/>
    <n v="60"/>
    <x v="2"/>
    <n v="7"/>
    <n v="0.41853663840169475"/>
  </r>
  <r>
    <s v="PBOR00207"/>
    <s v="PIZB0006"/>
    <x v="17"/>
    <x v="17"/>
    <n v="564.28749648903772"/>
    <x v="5"/>
    <x v="1"/>
    <n v="95"/>
    <x v="0"/>
    <n v="7"/>
    <n v="0.38824165845812764"/>
  </r>
  <r>
    <s v="PBOR00208"/>
    <s v="PIZB0001"/>
    <x v="17"/>
    <x v="17"/>
    <n v="1146.0031573562619"/>
    <x v="0"/>
    <x v="1"/>
    <n v="72"/>
    <x v="1"/>
    <n v="3"/>
    <n v="0.75434060698733896"/>
  </r>
  <r>
    <s v="PBOR00209"/>
    <s v="PIZB0002"/>
    <x v="37"/>
    <x v="37"/>
    <n v="913.80951512574029"/>
    <x v="1"/>
    <x v="1"/>
    <n v="65"/>
    <x v="2"/>
    <n v="12"/>
    <n v="0.61587381700020483"/>
  </r>
  <r>
    <s v="PBOR00210"/>
    <s v="PIZB0003"/>
    <x v="4"/>
    <x v="4"/>
    <n v="1100.1038646627512"/>
    <x v="2"/>
    <x v="0"/>
    <n v="250"/>
    <x v="0"/>
    <n v="2"/>
    <n v="0.80006888756762451"/>
  </r>
  <r>
    <s v="PBOR00211"/>
    <s v="PIZB0004"/>
    <x v="2"/>
    <x v="2"/>
    <n v="1192.283035256115"/>
    <x v="3"/>
    <x v="0"/>
    <n v="130"/>
    <x v="1"/>
    <n v="5"/>
    <n v="0.68228949683615203"/>
  </r>
  <r>
    <s v="PBOR00212"/>
    <s v="PIZB0001"/>
    <x v="12"/>
    <x v="12"/>
    <n v="712.35816988481008"/>
    <x v="0"/>
    <x v="0"/>
    <n v="72"/>
    <x v="2"/>
    <n v="10"/>
    <n v="1.6479509006877335E-2"/>
  </r>
  <r>
    <s v="PBOR00213"/>
    <s v="PIZB0002"/>
    <x v="0"/>
    <x v="0"/>
    <n v="702.40059070538132"/>
    <x v="1"/>
    <x v="0"/>
    <n v="65"/>
    <x v="0"/>
    <n v="10"/>
    <n v="0.23078123893127422"/>
  </r>
  <r>
    <s v="PBOR00214"/>
    <s v="PIZB0003"/>
    <x v="38"/>
    <x v="38"/>
    <n v="715.10355018970665"/>
    <x v="2"/>
    <x v="0"/>
    <n v="250"/>
    <x v="1"/>
    <n v="3"/>
    <n v="2.2225272121484729E-2"/>
  </r>
  <r>
    <s v="PBOR00215"/>
    <s v="PIZB0004"/>
    <x v="1"/>
    <x v="1"/>
    <n v="1219.8983610726016"/>
    <x v="3"/>
    <x v="0"/>
    <n v="130"/>
    <x v="2"/>
    <n v="3"/>
    <n v="0.72206439626516772"/>
  </r>
  <r>
    <s v="PBOR00216"/>
    <s v="PIZB0005"/>
    <x v="2"/>
    <x v="2"/>
    <n v="836.39583226134164"/>
    <x v="4"/>
    <x v="0"/>
    <n v="60"/>
    <x v="0"/>
    <n v="7"/>
    <n v="0.66067744665264683"/>
  </r>
  <r>
    <s v="PBOR00217"/>
    <s v="PIZB0001"/>
    <x v="5"/>
    <x v="5"/>
    <n v="963.80585295182641"/>
    <x v="0"/>
    <x v="0"/>
    <n v="72"/>
    <x v="1"/>
    <n v="6"/>
    <n v="0.14048396352986114"/>
  </r>
  <r>
    <s v="PBOR00218"/>
    <s v="PIZB0002"/>
    <x v="3"/>
    <x v="3"/>
    <n v="449.01925098530552"/>
    <x v="1"/>
    <x v="0"/>
    <n v="65"/>
    <x v="2"/>
    <n v="8"/>
    <n v="0.37872981249566817"/>
  </r>
  <r>
    <s v="PBOR00219"/>
    <s v="PIZB0003"/>
    <x v="36"/>
    <x v="36"/>
    <n v="1060.8066397333646"/>
    <x v="2"/>
    <x v="1"/>
    <n v="250"/>
    <x v="0"/>
    <n v="2"/>
    <n v="0.71515589694127546"/>
  </r>
  <r>
    <s v="PBOR00220"/>
    <s v="PIZB0004"/>
    <x v="24"/>
    <x v="24"/>
    <n v="1162.8365015209247"/>
    <x v="3"/>
    <x v="0"/>
    <n v="130"/>
    <x v="1"/>
    <n v="6"/>
    <n v="0.21412519358799298"/>
  </r>
  <r>
    <s v="PBOR00221"/>
    <s v="PIZB0001"/>
    <x v="21"/>
    <x v="21"/>
    <n v="1172.893522015298"/>
    <x v="0"/>
    <x v="0"/>
    <n v="72"/>
    <x v="2"/>
    <n v="6"/>
    <n v="0.16455091596073168"/>
  </r>
  <r>
    <s v="PBOR00222"/>
    <s v="PIZB0002"/>
    <x v="32"/>
    <x v="32"/>
    <n v="602.8879543124765"/>
    <x v="1"/>
    <x v="0"/>
    <n v="65"/>
    <x v="0"/>
    <n v="4"/>
    <n v="0.25666907491668522"/>
  </r>
  <r>
    <s v="PBOR00223"/>
    <s v="PIZB0003"/>
    <x v="4"/>
    <x v="4"/>
    <n v="958.10029344278337"/>
    <x v="2"/>
    <x v="0"/>
    <n v="250"/>
    <x v="1"/>
    <n v="3"/>
    <n v="0.90160231788426648"/>
  </r>
  <r>
    <s v="PBOR00224"/>
    <s v="PIZB0004"/>
    <x v="2"/>
    <x v="2"/>
    <n v="1024.6945444997"/>
    <x v="3"/>
    <x v="0"/>
    <n v="130"/>
    <x v="2"/>
    <n v="2"/>
    <n v="0.320164833885899"/>
  </r>
  <r>
    <s v="PBOR00225"/>
    <s v="PIZB0005"/>
    <x v="27"/>
    <x v="27"/>
    <n v="751.70646508876052"/>
    <x v="4"/>
    <x v="1"/>
    <n v="60"/>
    <x v="0"/>
    <n v="9"/>
    <n v="0.13498450487731639"/>
  </r>
  <r>
    <s v="PBOR00226"/>
    <s v="PIZB0006"/>
    <x v="0"/>
    <x v="0"/>
    <n v="491.26620318811814"/>
    <x v="5"/>
    <x v="0"/>
    <n v="95"/>
    <x v="1"/>
    <n v="5"/>
    <n v="0.91789593738279973"/>
  </r>
  <r>
    <s v="PBOR00227"/>
    <s v="PIZB0001"/>
    <x v="1"/>
    <x v="1"/>
    <n v="833.37011895831995"/>
    <x v="0"/>
    <x v="0"/>
    <n v="72"/>
    <x v="2"/>
    <n v="3"/>
    <n v="0.98021726342122206"/>
  </r>
  <r>
    <s v="PBOR00228"/>
    <s v="PIZB0002"/>
    <x v="28"/>
    <x v="28"/>
    <n v="1218.2341318589445"/>
    <x v="1"/>
    <x v="0"/>
    <n v="65"/>
    <x v="0"/>
    <n v="7"/>
    <n v="6.7354248366482961E-2"/>
  </r>
  <r>
    <s v="PBOR00229"/>
    <s v="PIZB0003"/>
    <x v="8"/>
    <x v="8"/>
    <n v="1081.9669186703891"/>
    <x v="2"/>
    <x v="1"/>
    <n v="250"/>
    <x v="1"/>
    <n v="2"/>
    <n v="0.49907272133883429"/>
  </r>
  <r>
    <s v="PBOR00230"/>
    <s v="PIZB0004"/>
    <x v="33"/>
    <x v="33"/>
    <n v="623.44174041277051"/>
    <x v="3"/>
    <x v="1"/>
    <n v="130"/>
    <x v="2"/>
    <n v="5"/>
    <n v="0.61466468459589796"/>
  </r>
  <r>
    <s v="PBOR00231"/>
    <s v="PIZB0001"/>
    <x v="14"/>
    <x v="14"/>
    <n v="914.48568917853345"/>
    <x v="0"/>
    <x v="1"/>
    <n v="72"/>
    <x v="0"/>
    <n v="7"/>
    <n v="0.94639798804768638"/>
  </r>
  <r>
    <s v="PBOR00232"/>
    <s v="PIZB0002"/>
    <x v="16"/>
    <x v="16"/>
    <n v="996.90035251700954"/>
    <x v="1"/>
    <x v="1"/>
    <n v="65"/>
    <x v="1"/>
    <n v="10"/>
    <n v="0.95168663838417633"/>
  </r>
  <r>
    <s v="PBOR00233"/>
    <s v="PIZB0003"/>
    <x v="17"/>
    <x v="17"/>
    <n v="854.75046365080641"/>
    <x v="2"/>
    <x v="1"/>
    <n v="250"/>
    <x v="2"/>
    <n v="2"/>
    <n v="0.55958868077394219"/>
  </r>
  <r>
    <s v="PBOR00234"/>
    <s v="PIZB0004"/>
    <x v="17"/>
    <x v="17"/>
    <n v="549.96880382674601"/>
    <x v="3"/>
    <x v="1"/>
    <n v="130"/>
    <x v="0"/>
    <n v="2"/>
    <n v="0.81003936677165544"/>
  </r>
  <r>
    <s v="PBOR00235"/>
    <s v="PIZB0001"/>
    <x v="5"/>
    <x v="5"/>
    <n v="1065.3821039148443"/>
    <x v="0"/>
    <x v="1"/>
    <n v="72"/>
    <x v="0"/>
    <n v="12"/>
    <n v="0.35450072343254235"/>
  </r>
  <r>
    <s v="PBOR00236"/>
    <s v="PIZB0002"/>
    <x v="16"/>
    <x v="16"/>
    <n v="381.57338886974941"/>
    <x v="1"/>
    <x v="0"/>
    <n v="65"/>
    <x v="1"/>
    <n v="11"/>
    <n v="0.34895469608332785"/>
  </r>
  <r>
    <s v="PBOR00237"/>
    <s v="PIZB0003"/>
    <x v="1"/>
    <x v="1"/>
    <n v="388.91877291930052"/>
    <x v="2"/>
    <x v="0"/>
    <n v="250"/>
    <x v="2"/>
    <n v="2"/>
    <n v="0.52279578451533193"/>
  </r>
  <r>
    <s v="PBOR00238"/>
    <s v="PIZB0004"/>
    <x v="18"/>
    <x v="18"/>
    <n v="967.01919932990631"/>
    <x v="3"/>
    <x v="0"/>
    <n v="130"/>
    <x v="0"/>
    <n v="3"/>
    <n v="0.69617887937852907"/>
  </r>
  <r>
    <s v="PBOR00239"/>
    <s v="PIZB0001"/>
    <x v="3"/>
    <x v="3"/>
    <n v="911.89786648444021"/>
    <x v="0"/>
    <x v="1"/>
    <n v="72"/>
    <x v="1"/>
    <n v="6"/>
    <n v="0.55638354082081654"/>
  </r>
  <r>
    <s v="PBOR00240"/>
    <s v="PIZB0002"/>
    <x v="19"/>
    <x v="19"/>
    <n v="701.78956021719318"/>
    <x v="1"/>
    <x v="1"/>
    <n v="65"/>
    <x v="2"/>
    <n v="8"/>
    <n v="7.8132692098414003E-2"/>
  </r>
  <r>
    <s v="PBOR00241"/>
    <s v="PIZB0003"/>
    <x v="20"/>
    <x v="20"/>
    <n v="479.88658034447212"/>
    <x v="2"/>
    <x v="1"/>
    <n v="250"/>
    <x v="0"/>
    <n v="1"/>
    <n v="0.37783112687678633"/>
  </r>
  <r>
    <s v="PBOR00242"/>
    <s v="PIZB0004"/>
    <x v="21"/>
    <x v="21"/>
    <n v="756.26129046676067"/>
    <x v="3"/>
    <x v="1"/>
    <n v="130"/>
    <x v="1"/>
    <n v="7"/>
    <n v="0.34200944354303275"/>
  </r>
  <r>
    <s v="PBOR00243"/>
    <s v="PIZB0005"/>
    <x v="22"/>
    <x v="22"/>
    <n v="436.19346453298721"/>
    <x v="4"/>
    <x v="1"/>
    <n v="60"/>
    <x v="2"/>
    <n v="11"/>
    <n v="0.92737976442865855"/>
  </r>
  <r>
    <s v="PBOR00244"/>
    <s v="PIZB0001"/>
    <x v="23"/>
    <x v="23"/>
    <n v="721.73008309265401"/>
    <x v="0"/>
    <x v="1"/>
    <n v="72"/>
    <x v="0"/>
    <n v="6"/>
    <n v="0.96938667185148797"/>
  </r>
  <r>
    <s v="PBOR00245"/>
    <s v="PIZB0002"/>
    <x v="24"/>
    <x v="24"/>
    <n v="365.06742804332742"/>
    <x v="1"/>
    <x v="1"/>
    <n v="65"/>
    <x v="1"/>
    <n v="6"/>
    <n v="0.24406307827004359"/>
  </r>
  <r>
    <s v="PBOR00246"/>
    <s v="PIZB0003"/>
    <x v="16"/>
    <x v="16"/>
    <n v="737.58749195231678"/>
    <x v="2"/>
    <x v="0"/>
    <n v="250"/>
    <x v="2"/>
    <n v="2"/>
    <n v="0.931057824254786"/>
  </r>
  <r>
    <s v="PBOR00247"/>
    <s v="PIZB0004"/>
    <x v="25"/>
    <x v="25"/>
    <n v="1231.631284578343"/>
    <x v="3"/>
    <x v="0"/>
    <n v="130"/>
    <x v="0"/>
    <n v="4"/>
    <n v="0.67570229189541975"/>
  </r>
  <r>
    <s v="PBOR00248"/>
    <s v="PIZB0001"/>
    <x v="6"/>
    <x v="6"/>
    <n v="890.71175350651413"/>
    <x v="0"/>
    <x v="0"/>
    <n v="72"/>
    <x v="1"/>
    <n v="7"/>
    <n v="0.91192982577548221"/>
  </r>
  <r>
    <s v="PBOR00249"/>
    <s v="PIZB0002"/>
    <x v="2"/>
    <x v="2"/>
    <n v="1054.1085860216892"/>
    <x v="1"/>
    <x v="1"/>
    <n v="65"/>
    <x v="2"/>
    <n v="13"/>
    <n v="0.46313611506175134"/>
  </r>
  <r>
    <s v="PBOR00250"/>
    <s v="PIZB0003"/>
    <x v="26"/>
    <x v="26"/>
    <n v="976.51482555058408"/>
    <x v="2"/>
    <x v="1"/>
    <n v="250"/>
    <x v="0"/>
    <n v="1"/>
    <n v="5.3530222562513607E-2"/>
  </r>
  <r>
    <s v="PBOR00251"/>
    <s v="PIZB0004"/>
    <x v="4"/>
    <x v="4"/>
    <n v="1127.6939411947988"/>
    <x v="3"/>
    <x v="1"/>
    <n v="130"/>
    <x v="1"/>
    <n v="2"/>
    <n v="0.10135414856508229"/>
  </r>
  <r>
    <s v="PBOR00252"/>
    <s v="PIZB0005"/>
    <x v="27"/>
    <x v="27"/>
    <n v="878.10164658744611"/>
    <x v="4"/>
    <x v="1"/>
    <n v="60"/>
    <x v="2"/>
    <n v="10"/>
    <n v="0.15413196820236597"/>
  </r>
  <r>
    <s v="PBOR00253"/>
    <s v="PIZB0006"/>
    <x v="15"/>
    <x v="15"/>
    <n v="564.28749648903772"/>
    <x v="5"/>
    <x v="1"/>
    <n v="95"/>
    <x v="0"/>
    <n v="4"/>
    <n v="0.99147229272651061"/>
  </r>
  <r>
    <s v="PBOR00254"/>
    <s v="PIZB0001"/>
    <x v="28"/>
    <x v="28"/>
    <n v="1146.0031573562619"/>
    <x v="0"/>
    <x v="1"/>
    <n v="72"/>
    <x v="1"/>
    <n v="4"/>
    <n v="0.26792541838229555"/>
  </r>
  <r>
    <s v="PBOR00255"/>
    <s v="PIZB0002"/>
    <x v="8"/>
    <x v="8"/>
    <n v="913.80951512574029"/>
    <x v="1"/>
    <x v="1"/>
    <n v="65"/>
    <x v="2"/>
    <n v="7"/>
    <n v="0.67400237007588726"/>
  </r>
  <r>
    <s v="PBOR00256"/>
    <s v="PIZB0003"/>
    <x v="6"/>
    <x v="6"/>
    <n v="1100.1038646627512"/>
    <x v="2"/>
    <x v="0"/>
    <n v="250"/>
    <x v="0"/>
    <n v="2"/>
    <n v="0.10779012567415547"/>
  </r>
  <r>
    <s v="PBOR00257"/>
    <s v="PIZB0004"/>
    <x v="27"/>
    <x v="27"/>
    <n v="1192.283035256115"/>
    <x v="3"/>
    <x v="0"/>
    <n v="130"/>
    <x v="1"/>
    <n v="4"/>
    <n v="6.5825812137458972E-2"/>
  </r>
  <r>
    <s v="PBOR00258"/>
    <s v="PIZB0001"/>
    <x v="10"/>
    <x v="10"/>
    <n v="712.35816988481008"/>
    <x v="0"/>
    <x v="0"/>
    <n v="72"/>
    <x v="2"/>
    <n v="11"/>
    <n v="0.36167362480508147"/>
  </r>
  <r>
    <s v="PBOR00259"/>
    <s v="PIZB0002"/>
    <x v="29"/>
    <x v="29"/>
    <n v="702.40059070538132"/>
    <x v="1"/>
    <x v="1"/>
    <n v="65"/>
    <x v="0"/>
    <n v="9"/>
    <n v="0.15611277710708626"/>
  </r>
  <r>
    <s v="PBOR00260"/>
    <s v="PIZB0003"/>
    <x v="30"/>
    <x v="30"/>
    <n v="715.10355018970665"/>
    <x v="2"/>
    <x v="1"/>
    <n v="250"/>
    <x v="1"/>
    <n v="2"/>
    <n v="0.11892962947938523"/>
  </r>
  <r>
    <s v="PBOR00261"/>
    <s v="PIZB0004"/>
    <x v="31"/>
    <x v="31"/>
    <n v="1219.8983610726016"/>
    <x v="3"/>
    <x v="1"/>
    <n v="130"/>
    <x v="2"/>
    <n v="5"/>
    <n v="0.94178498482348294"/>
  </r>
  <r>
    <s v="PBOR00262"/>
    <s v="PIZB0005"/>
    <x v="27"/>
    <x v="27"/>
    <n v="836.39583226134164"/>
    <x v="4"/>
    <x v="1"/>
    <n v="60"/>
    <x v="0"/>
    <n v="5"/>
    <n v="0.82224390590219021"/>
  </r>
  <r>
    <s v="PBOR00263"/>
    <s v="PIZB0001"/>
    <x v="29"/>
    <x v="29"/>
    <n v="963.80585295182641"/>
    <x v="0"/>
    <x v="1"/>
    <n v="72"/>
    <x v="1"/>
    <n v="10"/>
    <n v="1.5473035826796155E-2"/>
  </r>
  <r>
    <s v="PBOR00264"/>
    <s v="PIZB0002"/>
    <x v="1"/>
    <x v="1"/>
    <n v="449.01925098530552"/>
    <x v="1"/>
    <x v="1"/>
    <n v="65"/>
    <x v="2"/>
    <n v="3"/>
    <n v="0.57002189482885535"/>
  </r>
  <r>
    <s v="PBOR00265"/>
    <s v="PIZB0003"/>
    <x v="11"/>
    <x v="11"/>
    <n v="1060.8066397333646"/>
    <x v="2"/>
    <x v="0"/>
    <n v="250"/>
    <x v="0"/>
    <n v="3"/>
    <n v="0.22169123462523532"/>
  </r>
  <r>
    <s v="PBOR00266"/>
    <s v="PIZB0004"/>
    <x v="5"/>
    <x v="5"/>
    <n v="1162.8365015209247"/>
    <x v="3"/>
    <x v="1"/>
    <n v="130"/>
    <x v="1"/>
    <n v="6"/>
    <n v="0.16327712663351335"/>
  </r>
  <r>
    <s v="PBOR00267"/>
    <s v="PIZB0001"/>
    <x v="2"/>
    <x v="2"/>
    <n v="1172.893522015298"/>
    <x v="0"/>
    <x v="0"/>
    <n v="72"/>
    <x v="2"/>
    <n v="9"/>
    <n v="0.71431849239690393"/>
  </r>
  <r>
    <s v="PBOR00268"/>
    <s v="PIZB0002"/>
    <x v="31"/>
    <x v="31"/>
    <n v="602.8879543124765"/>
    <x v="1"/>
    <x v="1"/>
    <n v="65"/>
    <x v="0"/>
    <n v="7"/>
    <n v="0.58151491016386692"/>
  </r>
  <r>
    <s v="PBOR00269"/>
    <s v="PIZB0003"/>
    <x v="3"/>
    <x v="3"/>
    <n v="958.10029344278337"/>
    <x v="2"/>
    <x v="0"/>
    <n v="250"/>
    <x v="1"/>
    <n v="1"/>
    <n v="0.94025500085845537"/>
  </r>
  <r>
    <s v="PBOR00270"/>
    <s v="PIZB0004"/>
    <x v="25"/>
    <x v="25"/>
    <n v="1024.6945444997"/>
    <x v="3"/>
    <x v="1"/>
    <n v="130"/>
    <x v="2"/>
    <n v="3"/>
    <n v="0.85696007733376245"/>
  </r>
  <r>
    <s v="PBOR00271"/>
    <s v="PIZB0005"/>
    <x v="7"/>
    <x v="7"/>
    <n v="751.70646508876052"/>
    <x v="4"/>
    <x v="0"/>
    <n v="60"/>
    <x v="0"/>
    <n v="6"/>
    <n v="0.73704670632037661"/>
  </r>
  <r>
    <s v="PBOR00272"/>
    <s v="PIZB0006"/>
    <x v="25"/>
    <x v="25"/>
    <n v="491.26620318811814"/>
    <x v="5"/>
    <x v="1"/>
    <n v="95"/>
    <x v="1"/>
    <n v="5"/>
    <n v="0.99556674564351355"/>
  </r>
  <r>
    <s v="PBOR00273"/>
    <s v="PIZB0001"/>
    <x v="32"/>
    <x v="32"/>
    <n v="833.37011895831995"/>
    <x v="0"/>
    <x v="0"/>
    <n v="72"/>
    <x v="2"/>
    <n v="8"/>
    <n v="0.82336237784945987"/>
  </r>
  <r>
    <s v="PBOR00274"/>
    <s v="PIZB0002"/>
    <x v="33"/>
    <x v="33"/>
    <n v="1218.2341318589445"/>
    <x v="1"/>
    <x v="1"/>
    <n v="65"/>
    <x v="0"/>
    <n v="13"/>
    <n v="0.21429857063805535"/>
  </r>
  <r>
    <s v="PBOR00275"/>
    <s v="PIZB0003"/>
    <x v="33"/>
    <x v="33"/>
    <n v="1081.9669186703891"/>
    <x v="2"/>
    <x v="0"/>
    <n v="250"/>
    <x v="1"/>
    <n v="2"/>
    <n v="0.9858246368711242"/>
  </r>
  <r>
    <s v="PBOR00276"/>
    <s v="PIZB0004"/>
    <x v="22"/>
    <x v="22"/>
    <n v="623.44174041277051"/>
    <x v="3"/>
    <x v="1"/>
    <n v="130"/>
    <x v="2"/>
    <n v="6"/>
    <n v="2.0787857004193944E-2"/>
  </r>
  <r>
    <s v="PBOR00277"/>
    <s v="PIZB0001"/>
    <x v="34"/>
    <x v="34"/>
    <n v="914.48568917853345"/>
    <x v="0"/>
    <x v="0"/>
    <n v="72"/>
    <x v="0"/>
    <n v="8"/>
    <n v="0.4043041551106823"/>
  </r>
  <r>
    <s v="PBOR00278"/>
    <s v="PIZB0002"/>
    <x v="7"/>
    <x v="7"/>
    <n v="996.90035251700954"/>
    <x v="1"/>
    <x v="1"/>
    <n v="65"/>
    <x v="1"/>
    <n v="6"/>
    <n v="0.86228936216370378"/>
  </r>
  <r>
    <s v="PBOR00279"/>
    <s v="PIZB0003"/>
    <x v="3"/>
    <x v="3"/>
    <n v="854.75046365080641"/>
    <x v="2"/>
    <x v="0"/>
    <n v="250"/>
    <x v="2"/>
    <n v="3"/>
    <n v="0.20267200262393703"/>
  </r>
  <r>
    <s v="PBOR00280"/>
    <s v="PIZB0004"/>
    <x v="31"/>
    <x v="31"/>
    <n v="549.96880382674601"/>
    <x v="0"/>
    <x v="1"/>
    <n v="72"/>
    <x v="0"/>
    <n v="6"/>
    <n v="0.42721330596562979"/>
  </r>
  <r>
    <s v="PBOR00281"/>
    <s v="PIZB0001"/>
    <x v="4"/>
    <x v="4"/>
    <n v="1065.3821039148443"/>
    <x v="1"/>
    <x v="0"/>
    <n v="65"/>
    <x v="0"/>
    <n v="13"/>
    <n v="0.87108149970897442"/>
  </r>
  <r>
    <s v="PBOR00282"/>
    <s v="PIZB0002"/>
    <x v="34"/>
    <x v="34"/>
    <n v="381.57338886974941"/>
    <x v="2"/>
    <x v="1"/>
    <n v="250"/>
    <x v="1"/>
    <n v="1"/>
    <n v="2.6358009716956676E-2"/>
  </r>
  <r>
    <s v="PBOR00283"/>
    <s v="PIZB0003"/>
    <x v="13"/>
    <x v="13"/>
    <n v="388.91877291930052"/>
    <x v="3"/>
    <x v="1"/>
    <n v="130"/>
    <x v="2"/>
    <n v="3"/>
    <n v="0.77767785740350603"/>
  </r>
  <r>
    <s v="PBOR00284"/>
    <s v="PIZB0004"/>
    <x v="35"/>
    <x v="35"/>
    <n v="967.01919932990631"/>
    <x v="0"/>
    <x v="1"/>
    <n v="72"/>
    <x v="0"/>
    <n v="3"/>
    <n v="0.68682565144107521"/>
  </r>
  <r>
    <s v="PBOR00285"/>
    <s v="PIZB0001"/>
    <x v="2"/>
    <x v="2"/>
    <n v="911.89786648444021"/>
    <x v="1"/>
    <x v="1"/>
    <n v="65"/>
    <x v="1"/>
    <n v="14"/>
    <n v="0.58269109940879071"/>
  </r>
  <r>
    <s v="PBOR00286"/>
    <s v="PIZB0002"/>
    <x v="13"/>
    <x v="13"/>
    <n v="701.78956021719318"/>
    <x v="2"/>
    <x v="1"/>
    <n v="250"/>
    <x v="2"/>
    <n v="3"/>
    <n v="0.44339908275720785"/>
  </r>
  <r>
    <s v="PBOR00287"/>
    <s v="PIZB0003"/>
    <x v="18"/>
    <x v="18"/>
    <n v="479.88658034447212"/>
    <x v="3"/>
    <x v="0"/>
    <n v="130"/>
    <x v="0"/>
    <n v="3"/>
    <n v="0.12575036810320794"/>
  </r>
  <r>
    <s v="PBOR00288"/>
    <s v="PIZB0004"/>
    <x v="23"/>
    <x v="23"/>
    <n v="756.26129046676067"/>
    <x v="4"/>
    <x v="1"/>
    <n v="60"/>
    <x v="1"/>
    <n v="13"/>
    <n v="0.58443763111426095"/>
  </r>
  <r>
    <s v="PBOR00289"/>
    <s v="PIZB0005"/>
    <x v="36"/>
    <x v="36"/>
    <n v="436.19346453298721"/>
    <x v="0"/>
    <x v="0"/>
    <n v="72"/>
    <x v="2"/>
    <n v="11"/>
    <n v="0.20269838427382159"/>
  </r>
  <r>
    <s v="PBOR00290"/>
    <s v="PIZB0001"/>
    <x v="37"/>
    <x v="37"/>
    <n v="721.73008309265401"/>
    <x v="1"/>
    <x v="1"/>
    <n v="65"/>
    <x v="0"/>
    <n v="5"/>
    <n v="0.34588473967990274"/>
  </r>
  <r>
    <s v="PBOR00291"/>
    <s v="PIZB0002"/>
    <x v="4"/>
    <x v="4"/>
    <n v="365.06742804332742"/>
    <x v="2"/>
    <x v="0"/>
    <n v="250"/>
    <x v="1"/>
    <n v="3"/>
    <n v="0.44863071332488991"/>
  </r>
  <r>
    <s v="PBOR00292"/>
    <s v="PIZB0003"/>
    <x v="3"/>
    <x v="3"/>
    <n v="737.58749195231678"/>
    <x v="3"/>
    <x v="1"/>
    <n v="130"/>
    <x v="2"/>
    <n v="2"/>
    <n v="0.41195662281860623"/>
  </r>
  <r>
    <s v="PBOR00293"/>
    <s v="PIZB0004"/>
    <x v="35"/>
    <x v="35"/>
    <n v="1231.631284578343"/>
    <x v="0"/>
    <x v="0"/>
    <n v="72"/>
    <x v="0"/>
    <n v="10"/>
    <n v="0.78611978286567918"/>
  </r>
  <r>
    <s v="PBOR00294"/>
    <s v="PIZB0001"/>
    <x v="11"/>
    <x v="11"/>
    <n v="890.71175350651413"/>
    <x v="1"/>
    <x v="1"/>
    <n v="65"/>
    <x v="1"/>
    <n v="12"/>
    <n v="0.82093526112515247"/>
  </r>
  <r>
    <s v="PBOR00295"/>
    <s v="PIZB0002"/>
    <x v="10"/>
    <x v="10"/>
    <n v="1054.1085860216892"/>
    <x v="2"/>
    <x v="0"/>
    <n v="250"/>
    <x v="2"/>
    <n v="3"/>
    <n v="0.5655055849614361"/>
  </r>
  <r>
    <s v="PBOR00296"/>
    <s v="PIZB0003"/>
    <x v="1"/>
    <x v="1"/>
    <n v="976.51482555058408"/>
    <x v="3"/>
    <x v="1"/>
    <n v="130"/>
    <x v="0"/>
    <n v="4"/>
    <n v="0.48001599413027629"/>
  </r>
  <r>
    <s v="PBOR00297"/>
    <s v="PIZB0004"/>
    <x v="17"/>
    <x v="17"/>
    <n v="1127.6939411947988"/>
    <x v="4"/>
    <x v="0"/>
    <n v="60"/>
    <x v="1"/>
    <n v="9"/>
    <n v="0.80703544305681518"/>
  </r>
  <r>
    <s v="PBOR00298"/>
    <s v="PIZB0005"/>
    <x v="17"/>
    <x v="17"/>
    <n v="878.10164658744611"/>
    <x v="5"/>
    <x v="1"/>
    <n v="95"/>
    <x v="2"/>
    <n v="6"/>
    <n v="0.13472953271650978"/>
  </r>
  <r>
    <s v="PBOR00299"/>
    <s v="PIZB0006"/>
    <x v="37"/>
    <x v="37"/>
    <n v="564.28749648903772"/>
    <x v="0"/>
    <x v="0"/>
    <n v="72"/>
    <x v="0"/>
    <n v="9"/>
    <n v="0.53735244514022174"/>
  </r>
  <r>
    <s v="PBOR00300"/>
    <s v="PIZB0001"/>
    <x v="4"/>
    <x v="4"/>
    <n v="1146.0031573562619"/>
    <x v="1"/>
    <x v="1"/>
    <n v="65"/>
    <x v="1"/>
    <n v="10"/>
    <n v="0.86493253723020291"/>
  </r>
  <r>
    <s v="PBOR00301"/>
    <s v="PIZB0002"/>
    <x v="2"/>
    <x v="2"/>
    <n v="913.80951512574029"/>
    <x v="2"/>
    <x v="0"/>
    <n v="250"/>
    <x v="2"/>
    <n v="2"/>
    <n v="0.14635193252367351"/>
  </r>
  <r>
    <s v="PBOR00302"/>
    <s v="PIZB0003"/>
    <x v="12"/>
    <x v="12"/>
    <n v="1100.1038646627512"/>
    <x v="3"/>
    <x v="1"/>
    <n v="130"/>
    <x v="0"/>
    <n v="5"/>
    <n v="0.49930216593502397"/>
  </r>
  <r>
    <s v="PBOR00303"/>
    <s v="PIZB0004"/>
    <x v="0"/>
    <x v="0"/>
    <n v="1192.283035256115"/>
    <x v="0"/>
    <x v="0"/>
    <n v="72"/>
    <x v="1"/>
    <n v="4"/>
    <n v="0.16760369217058779"/>
  </r>
  <r>
    <s v="PBOR00304"/>
    <s v="PIZB0001"/>
    <x v="38"/>
    <x v="38"/>
    <n v="712.35816988481008"/>
    <x v="1"/>
    <x v="1"/>
    <n v="65"/>
    <x v="2"/>
    <n v="13"/>
    <n v="0.57040391639924315"/>
  </r>
  <r>
    <s v="PBOR00305"/>
    <s v="PIZB0002"/>
    <x v="1"/>
    <x v="1"/>
    <n v="702.40059070538132"/>
    <x v="2"/>
    <x v="1"/>
    <n v="250"/>
    <x v="0"/>
    <n v="2"/>
    <n v="0.35240472893682595"/>
  </r>
  <r>
    <s v="PBOR00306"/>
    <s v="PIZB0003"/>
    <x v="2"/>
    <x v="2"/>
    <n v="715.10355018970665"/>
    <x v="3"/>
    <x v="1"/>
    <n v="130"/>
    <x v="1"/>
    <n v="3"/>
    <n v="0.11208092156242278"/>
  </r>
  <r>
    <s v="PBOR00307"/>
    <s v="PIZB0004"/>
    <x v="5"/>
    <x v="5"/>
    <n v="1219.8983610726016"/>
    <x v="4"/>
    <x v="1"/>
    <n v="60"/>
    <x v="2"/>
    <n v="10"/>
    <n v="0.57839134647100132"/>
  </r>
  <r>
    <s v="PBOR00308"/>
    <s v="PIZB0005"/>
    <x v="3"/>
    <x v="3"/>
    <n v="836.39583226134164"/>
    <x v="0"/>
    <x v="1"/>
    <n v="72"/>
    <x v="0"/>
    <n v="9"/>
    <n v="0.18785567306752626"/>
  </r>
  <r>
    <s v="PBOR00309"/>
    <s v="PIZB0001"/>
    <x v="36"/>
    <x v="36"/>
    <n v="963.80585295182641"/>
    <x v="1"/>
    <x v="0"/>
    <n v="65"/>
    <x v="1"/>
    <n v="8"/>
    <n v="0.69234786906479862"/>
  </r>
  <r>
    <s v="PBOR00310"/>
    <s v="PIZB0002"/>
    <x v="24"/>
    <x v="24"/>
    <n v="449.01925098530552"/>
    <x v="2"/>
    <x v="1"/>
    <n v="250"/>
    <x v="2"/>
    <n v="3"/>
    <n v="0.7313105471637672"/>
  </r>
  <r>
    <s v="PBOR00311"/>
    <s v="PIZB0003"/>
    <x v="21"/>
    <x v="21"/>
    <n v="1060.8066397333646"/>
    <x v="3"/>
    <x v="0"/>
    <n v="130"/>
    <x v="0"/>
    <n v="3"/>
    <n v="0.39651294953245186"/>
  </r>
  <r>
    <s v="PBOR00312"/>
    <s v="PIZB0004"/>
    <x v="32"/>
    <x v="32"/>
    <n v="1162.8365015209247"/>
    <x v="0"/>
    <x v="1"/>
    <n v="72"/>
    <x v="1"/>
    <n v="5"/>
    <n v="0.47053293956185105"/>
  </r>
  <r>
    <s v="PBOR00313"/>
    <s v="PIZB0001"/>
    <x v="4"/>
    <x v="4"/>
    <n v="1172.893522015298"/>
    <x v="1"/>
    <x v="0"/>
    <n v="65"/>
    <x v="2"/>
    <n v="9"/>
    <n v="0.9022424845836422"/>
  </r>
  <r>
    <s v="PBOR00314"/>
    <s v="PIZB0002"/>
    <x v="2"/>
    <x v="2"/>
    <n v="602.8879543124765"/>
    <x v="2"/>
    <x v="1"/>
    <n v="250"/>
    <x v="0"/>
    <n v="1"/>
    <n v="0.25057968884738369"/>
  </r>
  <r>
    <s v="PBOR00315"/>
    <s v="PIZB0003"/>
    <x v="27"/>
    <x v="27"/>
    <n v="958.10029344278337"/>
    <x v="3"/>
    <x v="0"/>
    <n v="130"/>
    <x v="1"/>
    <n v="4"/>
    <n v="0.56892266919679113"/>
  </r>
  <r>
    <s v="PBOR00316"/>
    <s v="PIZB0004"/>
    <x v="0"/>
    <x v="0"/>
    <n v="1024.6945444997"/>
    <x v="4"/>
    <x v="1"/>
    <n v="60"/>
    <x v="2"/>
    <n v="6"/>
    <n v="3.357106137416721E-2"/>
  </r>
  <r>
    <s v="PBOR00317"/>
    <s v="PIZB0005"/>
    <x v="1"/>
    <x v="1"/>
    <n v="751.70646508876052"/>
    <x v="5"/>
    <x v="0"/>
    <n v="95"/>
    <x v="0"/>
    <n v="4"/>
    <n v="0.11797039324964398"/>
  </r>
  <r>
    <s v="PBOR00318"/>
    <s v="PIZB0006"/>
    <x v="28"/>
    <x v="28"/>
    <n v="491.26620318811814"/>
    <x v="0"/>
    <x v="1"/>
    <n v="72"/>
    <x v="1"/>
    <n v="8"/>
    <n v="2.8176385964748696E-2"/>
  </r>
  <r>
    <s v="PBOR00319"/>
    <s v="PIZB0001"/>
    <x v="8"/>
    <x v="8"/>
    <n v="833.37011895831995"/>
    <x v="1"/>
    <x v="0"/>
    <n v="65"/>
    <x v="2"/>
    <n v="8"/>
    <n v="0.66941136725758887"/>
  </r>
  <r>
    <s v="PBOR00320"/>
    <s v="PIZB0002"/>
    <x v="33"/>
    <x v="33"/>
    <n v="1218.2341318589445"/>
    <x v="2"/>
    <x v="1"/>
    <n v="250"/>
    <x v="0"/>
    <n v="2"/>
    <n v="0.36448172495541775"/>
  </r>
  <r>
    <s v="PBOR00321"/>
    <s v="PIZB0003"/>
    <x v="14"/>
    <x v="14"/>
    <n v="1081.9669186703891"/>
    <x v="3"/>
    <x v="0"/>
    <n v="130"/>
    <x v="1"/>
    <n v="7"/>
    <n v="0.15416488306079768"/>
  </r>
  <r>
    <s v="PBOR00322"/>
    <s v="PIZB0004"/>
    <x v="16"/>
    <x v="16"/>
    <n v="623.44174041277051"/>
    <x v="0"/>
    <x v="1"/>
    <n v="72"/>
    <x v="2"/>
    <n v="7"/>
    <n v="0.66646609625242947"/>
  </r>
  <r>
    <s v="PBOR00323"/>
    <s v="PIZB0001"/>
    <x v="17"/>
    <x v="17"/>
    <n v="914.48568917853345"/>
    <x v="1"/>
    <x v="0"/>
    <n v="65"/>
    <x v="0"/>
    <n v="4"/>
    <n v="0.69183752034253276"/>
  </r>
  <r>
    <s v="PBOR00324"/>
    <s v="PIZB0002"/>
    <x v="17"/>
    <x v="17"/>
    <n v="996.90035251700954"/>
    <x v="2"/>
    <x v="1"/>
    <n v="250"/>
    <x v="1"/>
    <n v="2"/>
    <n v="0.14649599591234685"/>
  </r>
  <r>
    <s v="PBOR00325"/>
    <s v="PIZB0003"/>
    <x v="5"/>
    <x v="5"/>
    <n v="854.75046365080641"/>
    <x v="3"/>
    <x v="0"/>
    <n v="130"/>
    <x v="2"/>
    <n v="2"/>
    <n v="0.98540635482364014"/>
  </r>
  <r>
    <s v="PBOR00326"/>
    <s v="PIZB0004"/>
    <x v="16"/>
    <x v="16"/>
    <n v="549.96880382674601"/>
    <x v="0"/>
    <x v="1"/>
    <n v="72"/>
    <x v="0"/>
    <n v="9"/>
    <n v="0.32091320735788698"/>
  </r>
  <r>
    <s v="PBOR00327"/>
    <s v="PIZB0001"/>
    <x v="1"/>
    <x v="1"/>
    <n v="1065.3821039148443"/>
    <x v="1"/>
    <x v="1"/>
    <n v="65"/>
    <x v="0"/>
    <n v="9"/>
    <n v="0.94495394109275654"/>
  </r>
  <r>
    <s v="PBOR00328"/>
    <s v="PIZB0002"/>
    <x v="18"/>
    <x v="18"/>
    <n v="381.57338886974941"/>
    <x v="2"/>
    <x v="1"/>
    <n v="250"/>
    <x v="1"/>
    <n v="2"/>
    <n v="0.50906748027199666"/>
  </r>
  <r>
    <s v="PBOR00329"/>
    <s v="PIZB0003"/>
    <x v="3"/>
    <x v="3"/>
    <n v="388.91877291930052"/>
    <x v="3"/>
    <x v="1"/>
    <n v="130"/>
    <x v="2"/>
    <n v="4"/>
    <n v="0.66059053266706258"/>
  </r>
  <r>
    <s v="PBOR00330"/>
    <s v="PIZB0004"/>
    <x v="19"/>
    <x v="19"/>
    <n v="967.01919932990631"/>
    <x v="0"/>
    <x v="1"/>
    <n v="72"/>
    <x v="0"/>
    <n v="8"/>
    <n v="0.89615601403703116"/>
  </r>
  <r>
    <s v="PBOR00331"/>
    <s v="PIZB0001"/>
    <x v="20"/>
    <x v="20"/>
    <n v="911.89786648444021"/>
    <x v="1"/>
    <x v="0"/>
    <n v="65"/>
    <x v="1"/>
    <n v="8"/>
    <n v="0.133950017527805"/>
  </r>
  <r>
    <s v="PBOR00332"/>
    <s v="PIZB0002"/>
    <x v="21"/>
    <x v="21"/>
    <n v="701.78956021719318"/>
    <x v="2"/>
    <x v="1"/>
    <n v="250"/>
    <x v="2"/>
    <n v="4"/>
    <n v="0.3823797297998468"/>
  </r>
  <r>
    <s v="PBOR00333"/>
    <s v="PIZB0003"/>
    <x v="22"/>
    <x v="22"/>
    <n v="479.88658034447212"/>
    <x v="3"/>
    <x v="0"/>
    <n v="130"/>
    <x v="0"/>
    <n v="2"/>
    <n v="0.15073825601342095"/>
  </r>
  <r>
    <s v="PBOR00334"/>
    <s v="PIZB0004"/>
    <x v="23"/>
    <x v="23"/>
    <n v="756.26129046676067"/>
    <x v="4"/>
    <x v="1"/>
    <n v="60"/>
    <x v="1"/>
    <n v="10"/>
    <n v="0.96395128247903139"/>
  </r>
  <r>
    <s v="PBOR00335"/>
    <s v="PIZB0005"/>
    <x v="24"/>
    <x v="24"/>
    <n v="436.19346453298721"/>
    <x v="0"/>
    <x v="0"/>
    <n v="72"/>
    <x v="2"/>
    <n v="5"/>
    <n v="0.93894083705684528"/>
  </r>
  <r>
    <s v="PBOR00336"/>
    <s v="PIZB0001"/>
    <x v="16"/>
    <x v="16"/>
    <n v="721.73008309265401"/>
    <x v="1"/>
    <x v="1"/>
    <n v="65"/>
    <x v="0"/>
    <n v="7"/>
    <n v="0.90335270578489546"/>
  </r>
  <r>
    <s v="PBOR00337"/>
    <s v="PIZB0002"/>
    <x v="25"/>
    <x v="25"/>
    <n v="365.06742804332742"/>
    <x v="2"/>
    <x v="0"/>
    <n v="250"/>
    <x v="1"/>
    <n v="2"/>
    <n v="0.62209777321995885"/>
  </r>
  <r>
    <s v="PBOR00338"/>
    <s v="PIZB0003"/>
    <x v="6"/>
    <x v="6"/>
    <n v="737.58749195231678"/>
    <x v="3"/>
    <x v="1"/>
    <n v="130"/>
    <x v="2"/>
    <n v="5"/>
    <n v="6.1676790443396468E-2"/>
  </r>
  <r>
    <s v="PBOR00339"/>
    <s v="PIZB0004"/>
    <x v="2"/>
    <x v="2"/>
    <n v="1231.631284578343"/>
    <x v="0"/>
    <x v="0"/>
    <n v="72"/>
    <x v="0"/>
    <n v="12"/>
    <n v="0.49213521317421138"/>
  </r>
  <r>
    <s v="PBOR00340"/>
    <s v="PIZB0001"/>
    <x v="26"/>
    <x v="26"/>
    <n v="890.71175350651413"/>
    <x v="1"/>
    <x v="1"/>
    <n v="65"/>
    <x v="1"/>
    <n v="9"/>
    <n v="0.69552711985994919"/>
  </r>
  <r>
    <s v="PBOR00341"/>
    <s v="PIZB0002"/>
    <x v="4"/>
    <x v="4"/>
    <n v="1054.1085860216892"/>
    <x v="2"/>
    <x v="0"/>
    <n v="250"/>
    <x v="2"/>
    <n v="4"/>
    <n v="0.54528907278354111"/>
  </r>
  <r>
    <s v="PBOR00342"/>
    <s v="PIZB0003"/>
    <x v="27"/>
    <x v="27"/>
    <n v="976.51482555058408"/>
    <x v="3"/>
    <x v="1"/>
    <n v="130"/>
    <x v="0"/>
    <n v="4"/>
    <n v="0.35199536538224718"/>
  </r>
  <r>
    <s v="PBOR00343"/>
    <s v="PIZB0004"/>
    <x v="15"/>
    <x v="15"/>
    <n v="1127.6939411947988"/>
    <x v="4"/>
    <x v="0"/>
    <n v="60"/>
    <x v="1"/>
    <n v="6"/>
    <n v="6.0292533629099143E-2"/>
  </r>
  <r>
    <s v="PBOR00344"/>
    <s v="PIZB0005"/>
    <x v="28"/>
    <x v="28"/>
    <n v="878.10164658744611"/>
    <x v="5"/>
    <x v="1"/>
    <n v="95"/>
    <x v="2"/>
    <n v="7"/>
    <n v="4.1434457281700587E-2"/>
  </r>
  <r>
    <s v="PBOR00345"/>
    <s v="PIZB0006"/>
    <x v="8"/>
    <x v="8"/>
    <n v="564.28749648903772"/>
    <x v="0"/>
    <x v="0"/>
    <n v="72"/>
    <x v="0"/>
    <n v="3"/>
    <n v="0.29516274884520199"/>
  </r>
  <r>
    <s v="PBOR00346"/>
    <s v="PIZB0001"/>
    <x v="6"/>
    <x v="6"/>
    <n v="1146.0031573562619"/>
    <x v="1"/>
    <x v="1"/>
    <n v="65"/>
    <x v="1"/>
    <n v="4"/>
    <n v="0.68154294540119276"/>
  </r>
  <r>
    <s v="PBOR00347"/>
    <s v="PIZB0002"/>
    <x v="27"/>
    <x v="27"/>
    <n v="913.80951512574029"/>
    <x v="2"/>
    <x v="0"/>
    <n v="250"/>
    <x v="2"/>
    <n v="1"/>
    <n v="0.52632346520297391"/>
  </r>
  <r>
    <s v="PBOR00348"/>
    <s v="PIZB0003"/>
    <x v="10"/>
    <x v="10"/>
    <n v="1100.1038646627512"/>
    <x v="3"/>
    <x v="1"/>
    <n v="130"/>
    <x v="0"/>
    <n v="6"/>
    <n v="5.4437687903536869E-2"/>
  </r>
  <r>
    <s v="PBOR00349"/>
    <s v="PIZB0004"/>
    <x v="29"/>
    <x v="29"/>
    <n v="1192.283035256115"/>
    <x v="0"/>
    <x v="1"/>
    <n v="72"/>
    <x v="1"/>
    <n v="10"/>
    <n v="0.95350738842174898"/>
  </r>
  <r>
    <s v="PBOR00350"/>
    <s v="PIZB0001"/>
    <x v="30"/>
    <x v="30"/>
    <n v="712.35816988481008"/>
    <x v="1"/>
    <x v="1"/>
    <n v="65"/>
    <x v="2"/>
    <n v="4"/>
    <n v="0.46726651348176196"/>
  </r>
  <r>
    <s v="PBOR00351"/>
    <s v="PIZB0002"/>
    <x v="31"/>
    <x v="31"/>
    <n v="702.40059070538132"/>
    <x v="2"/>
    <x v="1"/>
    <n v="250"/>
    <x v="0"/>
    <n v="2"/>
    <n v="0.6015089815611987"/>
  </r>
  <r>
    <s v="PBOR00352"/>
    <s v="PIZB0003"/>
    <x v="27"/>
    <x v="27"/>
    <n v="715.10355018970665"/>
    <x v="3"/>
    <x v="1"/>
    <n v="130"/>
    <x v="1"/>
    <n v="7"/>
    <n v="0.17158764742187849"/>
  </r>
  <r>
    <s v="PBOR00353"/>
    <s v="PIZB0004"/>
    <x v="29"/>
    <x v="29"/>
    <n v="1219.8983610726016"/>
    <x v="4"/>
    <x v="0"/>
    <n v="60"/>
    <x v="2"/>
    <n v="11"/>
    <n v="0.44731050880102885"/>
  </r>
  <r>
    <s v="PBOR00354"/>
    <s v="PIZB0005"/>
    <x v="1"/>
    <x v="1"/>
    <n v="836.39583226134164"/>
    <x v="0"/>
    <x v="1"/>
    <n v="72"/>
    <x v="0"/>
    <n v="8"/>
    <n v="0.54246953050958213"/>
  </r>
  <r>
    <s v="PBOR00355"/>
    <s v="PIZB0001"/>
    <x v="11"/>
    <x v="11"/>
    <n v="963.80585295182641"/>
    <x v="1"/>
    <x v="0"/>
    <n v="65"/>
    <x v="1"/>
    <n v="11"/>
    <n v="0.50484804947298401"/>
  </r>
  <r>
    <s v="PBOR00356"/>
    <s v="PIZB0002"/>
    <x v="5"/>
    <x v="5"/>
    <n v="449.01925098530552"/>
    <x v="2"/>
    <x v="1"/>
    <n v="250"/>
    <x v="2"/>
    <n v="4"/>
    <n v="9.2316747421295475E-2"/>
  </r>
  <r>
    <s v="PBOR00357"/>
    <s v="PIZB0003"/>
    <x v="2"/>
    <x v="2"/>
    <n v="1060.8066397333646"/>
    <x v="3"/>
    <x v="0"/>
    <n v="130"/>
    <x v="0"/>
    <n v="7"/>
    <n v="0.34907542272706216"/>
  </r>
  <r>
    <s v="PBOR00358"/>
    <s v="PIZB0004"/>
    <x v="31"/>
    <x v="31"/>
    <n v="1162.8365015209247"/>
    <x v="0"/>
    <x v="1"/>
    <n v="72"/>
    <x v="1"/>
    <n v="4"/>
    <n v="0.90031823580716619"/>
  </r>
  <r>
    <s v="PBOR00359"/>
    <s v="PIZB0001"/>
    <x v="3"/>
    <x v="3"/>
    <n v="1172.893522015298"/>
    <x v="1"/>
    <x v="0"/>
    <n v="65"/>
    <x v="2"/>
    <n v="5"/>
    <n v="0.18050692795462731"/>
  </r>
  <r>
    <s v="PBOR00360"/>
    <s v="PIZB0002"/>
    <x v="25"/>
    <x v="25"/>
    <n v="602.8879543124765"/>
    <x v="2"/>
    <x v="1"/>
    <n v="250"/>
    <x v="0"/>
    <n v="1"/>
    <n v="2.5445092820001292E-2"/>
  </r>
  <r>
    <s v="PBOR00361"/>
    <s v="PIZB0003"/>
    <x v="7"/>
    <x v="7"/>
    <n v="958.10029344278337"/>
    <x v="3"/>
    <x v="0"/>
    <n v="130"/>
    <x v="1"/>
    <n v="2"/>
    <n v="0.79643741142705549"/>
  </r>
  <r>
    <s v="PBOR00362"/>
    <s v="PIZB0004"/>
    <x v="25"/>
    <x v="25"/>
    <n v="1024.6945444997"/>
    <x v="4"/>
    <x v="1"/>
    <n v="60"/>
    <x v="2"/>
    <n v="14"/>
    <n v="0.16077213359827813"/>
  </r>
  <r>
    <s v="PBOR00363"/>
    <s v="PIZB0005"/>
    <x v="32"/>
    <x v="32"/>
    <n v="751.70646508876052"/>
    <x v="5"/>
    <x v="0"/>
    <n v="95"/>
    <x v="0"/>
    <n v="9"/>
    <n v="0.24693836978869843"/>
  </r>
  <r>
    <s v="PBOR00364"/>
    <s v="PIZB0006"/>
    <x v="33"/>
    <x v="33"/>
    <n v="491.26620318811814"/>
    <x v="0"/>
    <x v="1"/>
    <n v="72"/>
    <x v="1"/>
    <n v="8"/>
    <n v="0.22148207946738752"/>
  </r>
  <r>
    <s v="PBOR00365"/>
    <s v="PIZB0001"/>
    <x v="33"/>
    <x v="33"/>
    <n v="833.37011895831995"/>
    <x v="1"/>
    <x v="0"/>
    <n v="65"/>
    <x v="2"/>
    <n v="11"/>
    <n v="0.71458846230959472"/>
  </r>
  <r>
    <s v="PBOR00366"/>
    <s v="PIZB0002"/>
    <x v="22"/>
    <x v="22"/>
    <n v="1218.2341318589445"/>
    <x v="2"/>
    <x v="1"/>
    <n v="250"/>
    <x v="0"/>
    <n v="4"/>
    <n v="0.11286694488931481"/>
  </r>
  <r>
    <s v="PBOR00367"/>
    <s v="PIZB0003"/>
    <x v="34"/>
    <x v="34"/>
    <n v="1081.9669186703891"/>
    <x v="3"/>
    <x v="0"/>
    <n v="130"/>
    <x v="1"/>
    <n v="6"/>
    <n v="6.5283590828819849E-2"/>
  </r>
  <r>
    <s v="PBOR00368"/>
    <s v="PIZB0004"/>
    <x v="7"/>
    <x v="7"/>
    <n v="623.44174041277051"/>
    <x v="0"/>
    <x v="1"/>
    <n v="72"/>
    <x v="2"/>
    <n v="11"/>
    <n v="0.46681751998353072"/>
  </r>
  <r>
    <s v="PBOR00369"/>
    <s v="PIZB0001"/>
    <x v="3"/>
    <x v="3"/>
    <n v="914.48568917853345"/>
    <x v="1"/>
    <x v="0"/>
    <n v="65"/>
    <x v="0"/>
    <n v="9"/>
    <n v="0.92202770154223668"/>
  </r>
  <r>
    <s v="PBOR00370"/>
    <s v="PIZB0002"/>
    <x v="31"/>
    <x v="31"/>
    <n v="996.90035251700954"/>
    <x v="2"/>
    <x v="1"/>
    <n v="250"/>
    <x v="1"/>
    <n v="2"/>
    <n v="0.18840485753727232"/>
  </r>
  <r>
    <s v="PBOR00371"/>
    <s v="PIZB0003"/>
    <x v="4"/>
    <x v="4"/>
    <n v="854.75046365080641"/>
    <x v="3"/>
    <x v="1"/>
    <n v="130"/>
    <x v="2"/>
    <n v="2"/>
    <n v="0.27847072137209206"/>
  </r>
  <r>
    <s v="PBOR00372"/>
    <s v="PIZB0001"/>
    <x v="34"/>
    <x v="34"/>
    <n v="549.96880382674601"/>
    <x v="0"/>
    <x v="1"/>
    <n v="72"/>
    <x v="0"/>
    <n v="10"/>
    <n v="0.78884251376405168"/>
  </r>
  <r>
    <s v="PBOR00373"/>
    <s v="PIZB0002"/>
    <x v="13"/>
    <x v="13"/>
    <n v="1065.3821039148443"/>
    <x v="1"/>
    <x v="1"/>
    <n v="65"/>
    <x v="0"/>
    <n v="5"/>
    <n v="0.18299168548896383"/>
  </r>
  <r>
    <s v="PBOR00374"/>
    <s v="PIZB0003"/>
    <x v="35"/>
    <x v="35"/>
    <n v="381.57338886974941"/>
    <x v="2"/>
    <x v="1"/>
    <n v="250"/>
    <x v="1"/>
    <n v="3"/>
    <n v="0.20591715888096995"/>
  </r>
  <r>
    <s v="PBOR00375"/>
    <s v="PIZB0004"/>
    <x v="2"/>
    <x v="2"/>
    <n v="388.91877291930052"/>
    <x v="3"/>
    <x v="0"/>
    <n v="130"/>
    <x v="2"/>
    <n v="2"/>
    <n v="2.128339836887938E-2"/>
  </r>
  <r>
    <s v="PBOR00376"/>
    <s v="PIZB0001"/>
    <x v="13"/>
    <x v="13"/>
    <n v="967.01919932990631"/>
    <x v="0"/>
    <x v="1"/>
    <n v="72"/>
    <x v="0"/>
    <n v="4"/>
    <n v="2.2806889019524657E-2"/>
  </r>
  <r>
    <s v="PBOR00377"/>
    <s v="PIZB0002"/>
    <x v="18"/>
    <x v="18"/>
    <n v="911.89786648444021"/>
    <x v="1"/>
    <x v="0"/>
    <n v="65"/>
    <x v="1"/>
    <n v="6"/>
    <n v="0.66448214030499053"/>
  </r>
  <r>
    <s v="PBOR00378"/>
    <s v="PIZB0003"/>
    <x v="23"/>
    <x v="23"/>
    <n v="701.78956021719318"/>
    <x v="2"/>
    <x v="1"/>
    <n v="250"/>
    <x v="2"/>
    <n v="3"/>
    <n v="0.29151955249280481"/>
  </r>
  <r>
    <s v="PBOR00379"/>
    <s v="PIZB0004"/>
    <x v="36"/>
    <x v="36"/>
    <n v="479.88658034447212"/>
    <x v="3"/>
    <x v="0"/>
    <n v="130"/>
    <x v="0"/>
    <n v="5"/>
    <n v="0.55684098110336311"/>
  </r>
  <r>
    <s v="PBOR00380"/>
    <s v="PIZB0005"/>
    <x v="37"/>
    <x v="37"/>
    <n v="756.26129046676067"/>
    <x v="4"/>
    <x v="1"/>
    <n v="60"/>
    <x v="1"/>
    <n v="14"/>
    <n v="0.57240542144015649"/>
  </r>
  <r>
    <s v="PBOR00381"/>
    <s v="PIZB0001"/>
    <x v="4"/>
    <x v="4"/>
    <n v="436.19346453298721"/>
    <x v="0"/>
    <x v="0"/>
    <n v="72"/>
    <x v="2"/>
    <n v="3"/>
    <n v="8.6221643115211744E-2"/>
  </r>
  <r>
    <s v="PBOR00382"/>
    <s v="PIZB0002"/>
    <x v="3"/>
    <x v="3"/>
    <n v="721.73008309265401"/>
    <x v="1"/>
    <x v="1"/>
    <n v="65"/>
    <x v="0"/>
    <n v="10"/>
    <n v="0.95609718609661631"/>
  </r>
  <r>
    <s v="PBOR00383"/>
    <s v="PIZB0003"/>
    <x v="35"/>
    <x v="35"/>
    <n v="365.06742804332742"/>
    <x v="2"/>
    <x v="0"/>
    <n v="250"/>
    <x v="1"/>
    <n v="2"/>
    <n v="0.2455223768222089"/>
  </r>
  <r>
    <s v="PBOR00384"/>
    <s v="PIZB0004"/>
    <x v="11"/>
    <x v="11"/>
    <n v="737.58749195231678"/>
    <x v="3"/>
    <x v="1"/>
    <n v="130"/>
    <x v="2"/>
    <n v="7"/>
    <n v="0.56637632681080741"/>
  </r>
  <r>
    <s v="PBOR00385"/>
    <s v="PIZB0001"/>
    <x v="10"/>
    <x v="10"/>
    <n v="1231.631284578343"/>
    <x v="0"/>
    <x v="0"/>
    <n v="72"/>
    <x v="0"/>
    <n v="11"/>
    <n v="4.5179835219914199E-2"/>
  </r>
  <r>
    <s v="PBOR00386"/>
    <s v="PIZB0002"/>
    <x v="1"/>
    <x v="1"/>
    <n v="890.71175350651413"/>
    <x v="1"/>
    <x v="1"/>
    <n v="65"/>
    <x v="1"/>
    <n v="13"/>
    <n v="0.97345529924354934"/>
  </r>
  <r>
    <s v="PBOR00387"/>
    <s v="PIZB0003"/>
    <x v="17"/>
    <x v="17"/>
    <n v="1054.1085860216892"/>
    <x v="2"/>
    <x v="0"/>
    <n v="250"/>
    <x v="2"/>
    <n v="3"/>
    <n v="0.56733394419124217"/>
  </r>
  <r>
    <s v="PBOR00388"/>
    <s v="PIZB0004"/>
    <x v="17"/>
    <x v="17"/>
    <n v="976.51482555058408"/>
    <x v="3"/>
    <x v="1"/>
    <n v="130"/>
    <x v="0"/>
    <n v="6"/>
    <n v="0.37928431149731212"/>
  </r>
  <r>
    <s v="PBOR00389"/>
    <s v="PIZB0005"/>
    <x v="37"/>
    <x v="37"/>
    <n v="1127.6939411947988"/>
    <x v="4"/>
    <x v="0"/>
    <n v="60"/>
    <x v="1"/>
    <n v="15"/>
    <n v="0.62865911330533553"/>
  </r>
  <r>
    <s v="PBOR00390"/>
    <s v="PIZB0006"/>
    <x v="4"/>
    <x v="4"/>
    <n v="878.10164658744611"/>
    <x v="5"/>
    <x v="1"/>
    <n v="95"/>
    <x v="2"/>
    <n v="6"/>
    <n v="0.37937934610324464"/>
  </r>
  <r>
    <s v="PBOR00391"/>
    <s v="PIZB0001"/>
    <x v="2"/>
    <x v="2"/>
    <n v="564.28749648903772"/>
    <x v="0"/>
    <x v="0"/>
    <n v="72"/>
    <x v="0"/>
    <n v="11"/>
    <n v="0.35891515866951118"/>
  </r>
  <r>
    <s v="PBOR00392"/>
    <s v="PIZB0002"/>
    <x v="12"/>
    <x v="12"/>
    <n v="1146.0031573562619"/>
    <x v="1"/>
    <x v="1"/>
    <n v="65"/>
    <x v="1"/>
    <n v="13"/>
    <n v="0.90122352916020354"/>
  </r>
  <r>
    <s v="PBOR00393"/>
    <s v="PIZB0003"/>
    <x v="0"/>
    <x v="0"/>
    <n v="913.80951512574029"/>
    <x v="2"/>
    <x v="1"/>
    <n v="250"/>
    <x v="2"/>
    <n v="3"/>
    <n v="0.37786597877728811"/>
  </r>
  <r>
    <s v="PBOR00394"/>
    <s v="PIZB0004"/>
    <x v="38"/>
    <x v="38"/>
    <n v="1100.1038646627512"/>
    <x v="3"/>
    <x v="1"/>
    <n v="130"/>
    <x v="0"/>
    <n v="3"/>
    <n v="0.38913445453338702"/>
  </r>
  <r>
    <s v="PBOR00395"/>
    <s v="PIZB0001"/>
    <x v="1"/>
    <x v="1"/>
    <n v="1192.283035256115"/>
    <x v="0"/>
    <x v="1"/>
    <n v="72"/>
    <x v="1"/>
    <n v="12"/>
    <n v="0.60714667724340543"/>
  </r>
  <r>
    <s v="PBOR00396"/>
    <s v="PIZB0002"/>
    <x v="2"/>
    <x v="2"/>
    <n v="712.35816988481008"/>
    <x v="1"/>
    <x v="1"/>
    <n v="65"/>
    <x v="2"/>
    <n v="8"/>
    <n v="0.17261163513710231"/>
  </r>
  <r>
    <s v="PBOR00397"/>
    <s v="PIZB0003"/>
    <x v="5"/>
    <x v="5"/>
    <n v="702.40059070538132"/>
    <x v="2"/>
    <x v="0"/>
    <n v="250"/>
    <x v="0"/>
    <n v="1"/>
    <n v="3.4451566476951467E-2"/>
  </r>
  <r>
    <s v="PBOR00398"/>
    <s v="PIZB0004"/>
    <x v="3"/>
    <x v="3"/>
    <n v="715.10355018970665"/>
    <x v="3"/>
    <x v="1"/>
    <n v="130"/>
    <x v="1"/>
    <n v="4"/>
    <n v="0.36600821552214791"/>
  </r>
  <r>
    <s v="PBOR00399"/>
    <s v="PIZB0005"/>
    <x v="36"/>
    <x v="36"/>
    <n v="1219.8983610726016"/>
    <x v="4"/>
    <x v="0"/>
    <n v="60"/>
    <x v="2"/>
    <n v="4"/>
    <n v="0.36876304797324455"/>
  </r>
  <r>
    <s v="PBOR00400"/>
    <s v="PIZB0001"/>
    <x v="24"/>
    <x v="24"/>
    <n v="836.39583226134164"/>
    <x v="0"/>
    <x v="1"/>
    <n v="72"/>
    <x v="0"/>
    <n v="12"/>
    <n v="0.78491525862060318"/>
  </r>
  <r>
    <s v="PBOR00401"/>
    <s v="PIZB0002"/>
    <x v="21"/>
    <x v="21"/>
    <n v="963.80585295182641"/>
    <x v="1"/>
    <x v="0"/>
    <n v="65"/>
    <x v="1"/>
    <n v="4"/>
    <n v="0.89433154555842931"/>
  </r>
  <r>
    <s v="PBOR00402"/>
    <s v="PIZB0003"/>
    <x v="32"/>
    <x v="32"/>
    <n v="449.01925098530552"/>
    <x v="2"/>
    <x v="1"/>
    <n v="250"/>
    <x v="2"/>
    <n v="1"/>
    <n v="0.54494310667938251"/>
  </r>
  <r>
    <s v="PBOR00403"/>
    <s v="PIZB0004"/>
    <x v="4"/>
    <x v="4"/>
    <n v="1060.8066397333646"/>
    <x v="3"/>
    <x v="0"/>
    <n v="130"/>
    <x v="0"/>
    <n v="7"/>
    <n v="0.84443209424513666"/>
  </r>
  <r>
    <s v="PBOR00404"/>
    <s v="PIZB0001"/>
    <x v="2"/>
    <x v="2"/>
    <n v="1162.8365015209247"/>
    <x v="0"/>
    <x v="1"/>
    <n v="72"/>
    <x v="1"/>
    <n v="7"/>
    <n v="0.11084077878058052"/>
  </r>
  <r>
    <s v="PBOR00405"/>
    <s v="PIZB0002"/>
    <x v="27"/>
    <x v="27"/>
    <n v="1172.893522015298"/>
    <x v="1"/>
    <x v="0"/>
    <n v="65"/>
    <x v="2"/>
    <n v="9"/>
    <n v="0.26630312920291821"/>
  </r>
  <r>
    <s v="PBOR00406"/>
    <s v="PIZB0003"/>
    <x v="0"/>
    <x v="0"/>
    <n v="602.8879543124765"/>
    <x v="2"/>
    <x v="1"/>
    <n v="250"/>
    <x v="0"/>
    <n v="3"/>
    <n v="0.13279161787420113"/>
  </r>
  <r>
    <s v="PBOR00407"/>
    <s v="PIZB0004"/>
    <x v="1"/>
    <x v="1"/>
    <n v="958.10029344278337"/>
    <x v="3"/>
    <x v="0"/>
    <n v="130"/>
    <x v="1"/>
    <n v="4"/>
    <n v="0.20794478004129135"/>
  </r>
  <r>
    <s v="PBOR00408"/>
    <s v="PIZB0005"/>
    <x v="28"/>
    <x v="28"/>
    <n v="1024.6945444997"/>
    <x v="4"/>
    <x v="1"/>
    <n v="60"/>
    <x v="2"/>
    <n v="12"/>
    <n v="0.76031378549826045"/>
  </r>
  <r>
    <s v="PBOR00409"/>
    <s v="PIZB0006"/>
    <x v="8"/>
    <x v="8"/>
    <n v="751.70646508876052"/>
    <x v="5"/>
    <x v="0"/>
    <n v="95"/>
    <x v="0"/>
    <n v="8"/>
    <n v="0.23804641255169789"/>
  </r>
  <r>
    <s v="PBOR00410"/>
    <s v="PIZB0001"/>
    <x v="33"/>
    <x v="33"/>
    <n v="491.26620318811814"/>
    <x v="0"/>
    <x v="1"/>
    <n v="72"/>
    <x v="1"/>
    <n v="5"/>
    <n v="0.12523689369936652"/>
  </r>
  <r>
    <s v="PBOR00411"/>
    <s v="PIZB0002"/>
    <x v="14"/>
    <x v="14"/>
    <n v="833.37011895831995"/>
    <x v="1"/>
    <x v="0"/>
    <n v="65"/>
    <x v="2"/>
    <n v="4"/>
    <n v="6.7101746358327108E-2"/>
  </r>
  <r>
    <s v="PBOR00412"/>
    <s v="PIZB0003"/>
    <x v="16"/>
    <x v="16"/>
    <n v="1218.2341318589445"/>
    <x v="2"/>
    <x v="1"/>
    <n v="250"/>
    <x v="0"/>
    <n v="2"/>
    <n v="0.98970617123906524"/>
  </r>
  <r>
    <s v="PBOR00413"/>
    <s v="PIZB0004"/>
    <x v="17"/>
    <x v="17"/>
    <n v="1081.9669186703891"/>
    <x v="3"/>
    <x v="0"/>
    <n v="130"/>
    <x v="1"/>
    <n v="2"/>
    <n v="0.26202679185175082"/>
  </r>
  <r>
    <s v="PBOR00414"/>
    <s v="PIZB0001"/>
    <x v="17"/>
    <x v="17"/>
    <n v="623.44174041277051"/>
    <x v="0"/>
    <x v="1"/>
    <n v="72"/>
    <x v="2"/>
    <n v="10"/>
    <n v="0.87263143953916489"/>
  </r>
  <r>
    <s v="PBOR00415"/>
    <s v="PIZB0002"/>
    <x v="5"/>
    <x v="5"/>
    <n v="914.48568917853345"/>
    <x v="1"/>
    <x v="1"/>
    <n v="65"/>
    <x v="0"/>
    <n v="6"/>
    <n v="0.76778137062272289"/>
  </r>
  <r>
    <s v="PBOR00416"/>
    <s v="PIZB0003"/>
    <x v="16"/>
    <x v="16"/>
    <n v="996.90035251700954"/>
    <x v="2"/>
    <x v="1"/>
    <n v="250"/>
    <x v="1"/>
    <n v="1"/>
    <n v="0.15750010631121669"/>
  </r>
  <r>
    <s v="PBOR00417"/>
    <s v="PIZB0004"/>
    <x v="1"/>
    <x v="1"/>
    <n v="854.75046365080641"/>
    <x v="0"/>
    <x v="1"/>
    <n v="72"/>
    <x v="2"/>
    <n v="9"/>
    <n v="0.53570171465492589"/>
  </r>
  <r>
    <s v="PBOR00418"/>
    <s v="PIZB0001"/>
    <x v="18"/>
    <x v="18"/>
    <n v="549.96880382674601"/>
    <x v="1"/>
    <x v="1"/>
    <n v="65"/>
    <x v="0"/>
    <n v="7"/>
    <n v="0.88217490075954386"/>
  </r>
  <r>
    <s v="PBOR00419"/>
    <s v="PIZB0002"/>
    <x v="3"/>
    <x v="3"/>
    <n v="1065.3821039148443"/>
    <x v="2"/>
    <x v="0"/>
    <n v="250"/>
    <x v="0"/>
    <n v="3"/>
    <n v="7.4850081465574259E-2"/>
  </r>
  <r>
    <s v="PBOR00420"/>
    <s v="PIZB0003"/>
    <x v="19"/>
    <x v="19"/>
    <n v="381.57338886974941"/>
    <x v="3"/>
    <x v="1"/>
    <n v="130"/>
    <x v="1"/>
    <n v="4"/>
    <n v="0.4623515242530305"/>
  </r>
  <r>
    <s v="PBOR00421"/>
    <s v="PIZB0004"/>
    <x v="20"/>
    <x v="20"/>
    <n v="388.91877291930052"/>
    <x v="0"/>
    <x v="0"/>
    <n v="72"/>
    <x v="2"/>
    <n v="10"/>
    <n v="0.34462700763177134"/>
  </r>
  <r>
    <s v="PBOR00422"/>
    <s v="PIZB0001"/>
    <x v="21"/>
    <x v="21"/>
    <n v="967.01919932990631"/>
    <x v="1"/>
    <x v="1"/>
    <n v="65"/>
    <x v="0"/>
    <n v="7"/>
    <n v="0.69911624131260175"/>
  </r>
  <r>
    <s v="PBOR00423"/>
    <s v="PIZB0002"/>
    <x v="22"/>
    <x v="22"/>
    <n v="911.89786648444021"/>
    <x v="2"/>
    <x v="0"/>
    <n v="250"/>
    <x v="1"/>
    <n v="1"/>
    <n v="1.890946986705988E-2"/>
  </r>
  <r>
    <s v="PBOR00424"/>
    <s v="PIZB0003"/>
    <x v="23"/>
    <x v="23"/>
    <n v="701.78956021719318"/>
    <x v="3"/>
    <x v="1"/>
    <n v="130"/>
    <x v="2"/>
    <n v="5"/>
    <n v="0.73245470088007136"/>
  </r>
  <r>
    <s v="PBOR00425"/>
    <s v="PIZB0004"/>
    <x v="24"/>
    <x v="24"/>
    <n v="479.88658034447212"/>
    <x v="4"/>
    <x v="0"/>
    <n v="60"/>
    <x v="0"/>
    <n v="5"/>
    <n v="0.72297451744539321"/>
  </r>
  <r>
    <s v="PBOR00426"/>
    <s v="PIZB0005"/>
    <x v="16"/>
    <x v="16"/>
    <n v="756.26129046676067"/>
    <x v="0"/>
    <x v="1"/>
    <n v="72"/>
    <x v="1"/>
    <n v="9"/>
    <n v="0.97417776505363807"/>
  </r>
  <r>
    <s v="PBOR00427"/>
    <s v="PIZB0001"/>
    <x v="25"/>
    <x v="25"/>
    <n v="436.19346453298721"/>
    <x v="1"/>
    <x v="0"/>
    <n v="65"/>
    <x v="2"/>
    <n v="7"/>
    <n v="0.92441295707634297"/>
  </r>
  <r>
    <s v="PBOR00428"/>
    <s v="PIZB0002"/>
    <x v="6"/>
    <x v="6"/>
    <n v="721.73008309265401"/>
    <x v="2"/>
    <x v="1"/>
    <n v="250"/>
    <x v="0"/>
    <n v="3"/>
    <n v="0.34841204291363526"/>
  </r>
  <r>
    <s v="PBOR00429"/>
    <s v="PIZB0003"/>
    <x v="2"/>
    <x v="2"/>
    <n v="365.06742804332742"/>
    <x v="3"/>
    <x v="0"/>
    <n v="130"/>
    <x v="1"/>
    <n v="7"/>
    <n v="0.36862795502486845"/>
  </r>
  <r>
    <s v="PBOR00430"/>
    <s v="PIZB0004"/>
    <x v="26"/>
    <x v="26"/>
    <n v="737.58749195231678"/>
    <x v="0"/>
    <x v="1"/>
    <n v="72"/>
    <x v="2"/>
    <n v="12"/>
    <n v="0.38279600115505574"/>
  </r>
  <r>
    <s v="PBOR00431"/>
    <s v="PIZB0001"/>
    <x v="4"/>
    <x v="4"/>
    <n v="1231.631284578343"/>
    <x v="1"/>
    <x v="0"/>
    <n v="65"/>
    <x v="0"/>
    <n v="7"/>
    <n v="0.77278161923763322"/>
  </r>
  <r>
    <s v="PBOR00432"/>
    <s v="PIZB0002"/>
    <x v="27"/>
    <x v="27"/>
    <n v="890.71175350651413"/>
    <x v="2"/>
    <x v="1"/>
    <n v="250"/>
    <x v="1"/>
    <n v="3"/>
    <n v="0.98194581947705439"/>
  </r>
  <r>
    <s v="PBOR00433"/>
    <s v="PIZB0003"/>
    <x v="15"/>
    <x v="15"/>
    <n v="1054.1085860216892"/>
    <x v="3"/>
    <x v="0"/>
    <n v="130"/>
    <x v="2"/>
    <n v="6"/>
    <n v="0.24372632968767749"/>
  </r>
  <r>
    <s v="PBOR00434"/>
    <s v="PIZB0004"/>
    <x v="28"/>
    <x v="28"/>
    <n v="976.51482555058408"/>
    <x v="4"/>
    <x v="1"/>
    <n v="60"/>
    <x v="0"/>
    <n v="14"/>
    <n v="0.50977491571581557"/>
  </r>
  <r>
    <s v="PBOR00435"/>
    <s v="PIZB0005"/>
    <x v="8"/>
    <x v="8"/>
    <n v="1127.6939411947988"/>
    <x v="5"/>
    <x v="0"/>
    <n v="95"/>
    <x v="1"/>
    <n v="7"/>
    <n v="0.99123744515485723"/>
  </r>
  <r>
    <s v="PBOR00436"/>
    <s v="PIZB0006"/>
    <x v="6"/>
    <x v="6"/>
    <n v="878.10164658744611"/>
    <x v="0"/>
    <x v="1"/>
    <n v="72"/>
    <x v="2"/>
    <n v="5"/>
    <n v="0.58001027642401182"/>
  </r>
  <r>
    <s v="PBOR00437"/>
    <s v="PIZB0001"/>
    <x v="27"/>
    <x v="27"/>
    <n v="564.28749648903772"/>
    <x v="1"/>
    <x v="1"/>
    <n v="65"/>
    <x v="0"/>
    <n v="8"/>
    <n v="0.20099809520802481"/>
  </r>
  <r>
    <s v="PBOR00438"/>
    <s v="PIZB0002"/>
    <x v="10"/>
    <x v="10"/>
    <n v="1146.0031573562619"/>
    <x v="2"/>
    <x v="1"/>
    <n v="250"/>
    <x v="1"/>
    <n v="3"/>
    <n v="8.7589082057090373E-2"/>
  </r>
  <r>
    <s v="PBOR00439"/>
    <s v="PIZB0003"/>
    <x v="29"/>
    <x v="29"/>
    <n v="913.80951512574029"/>
    <x v="3"/>
    <x v="1"/>
    <n v="130"/>
    <x v="2"/>
    <n v="4"/>
    <n v="0.92203517798439572"/>
  </r>
  <r>
    <s v="PBOR00440"/>
    <s v="PIZB0004"/>
    <x v="30"/>
    <x v="30"/>
    <n v="1100.1038646627512"/>
    <x v="0"/>
    <x v="1"/>
    <n v="72"/>
    <x v="0"/>
    <n v="10"/>
    <n v="0.40646951216415605"/>
  </r>
  <r>
    <s v="PBOR00441"/>
    <s v="PIZB0001"/>
    <x v="31"/>
    <x v="31"/>
    <n v="1192.283035256115"/>
    <x v="1"/>
    <x v="0"/>
    <n v="65"/>
    <x v="1"/>
    <n v="4"/>
    <n v="0.45522048494031297"/>
  </r>
  <r>
    <s v="PBOR00442"/>
    <s v="PIZB0002"/>
    <x v="27"/>
    <x v="27"/>
    <n v="712.35816988481008"/>
    <x v="2"/>
    <x v="1"/>
    <n v="250"/>
    <x v="2"/>
    <n v="3"/>
    <n v="0.45514828780898176"/>
  </r>
  <r>
    <s v="PBOR00443"/>
    <s v="PIZB0003"/>
    <x v="29"/>
    <x v="29"/>
    <n v="702.40059070538132"/>
    <x v="3"/>
    <x v="0"/>
    <n v="130"/>
    <x v="0"/>
    <n v="2"/>
    <n v="0.30126486834826394"/>
  </r>
  <r>
    <s v="PBOR00444"/>
    <s v="PIZB0004"/>
    <x v="1"/>
    <x v="1"/>
    <n v="715.10355018970665"/>
    <x v="4"/>
    <x v="1"/>
    <n v="60"/>
    <x v="1"/>
    <n v="4"/>
    <n v="0.22886312078587356"/>
  </r>
  <r>
    <s v="PBOR00445"/>
    <s v="PIZB0005"/>
    <x v="11"/>
    <x v="11"/>
    <n v="1219.8983610726016"/>
    <x v="0"/>
    <x v="0"/>
    <n v="72"/>
    <x v="2"/>
    <n v="4"/>
    <n v="0.4885587902090005"/>
  </r>
  <r>
    <s v="PBOR00446"/>
    <s v="PIZB0001"/>
    <x v="5"/>
    <x v="5"/>
    <n v="836.39583226134164"/>
    <x v="1"/>
    <x v="1"/>
    <n v="65"/>
    <x v="0"/>
    <n v="7"/>
    <n v="0.88301012782394861"/>
  </r>
  <r>
    <s v="PBOR00447"/>
    <s v="PIZB0002"/>
    <x v="2"/>
    <x v="2"/>
    <n v="963.80585295182641"/>
    <x v="2"/>
    <x v="0"/>
    <n v="250"/>
    <x v="1"/>
    <n v="2"/>
    <n v="0.30705024398286174"/>
  </r>
  <r>
    <s v="PBOR00448"/>
    <s v="PIZB0003"/>
    <x v="31"/>
    <x v="31"/>
    <n v="449.01925098530552"/>
    <x v="3"/>
    <x v="1"/>
    <n v="130"/>
    <x v="2"/>
    <n v="6"/>
    <n v="0.85704939563753491"/>
  </r>
  <r>
    <s v="PBOR00449"/>
    <s v="PIZB0004"/>
    <x v="3"/>
    <x v="3"/>
    <n v="1060.8066397333646"/>
    <x v="0"/>
    <x v="0"/>
    <n v="72"/>
    <x v="0"/>
    <n v="9"/>
    <n v="0.29159802445516347"/>
  </r>
  <r>
    <s v="PBOR00450"/>
    <s v="PIZB0001"/>
    <x v="25"/>
    <x v="25"/>
    <n v="1162.8365015209247"/>
    <x v="1"/>
    <x v="1"/>
    <n v="65"/>
    <x v="1"/>
    <n v="9"/>
    <n v="0.2589445683285162"/>
  </r>
  <r>
    <s v="PBOR00451"/>
    <s v="PIZB0002"/>
    <x v="7"/>
    <x v="7"/>
    <n v="1172.893522015298"/>
    <x v="2"/>
    <x v="0"/>
    <n v="250"/>
    <x v="2"/>
    <n v="2"/>
    <n v="0.2954209948681138"/>
  </r>
  <r>
    <s v="PBOR00452"/>
    <s v="PIZB0003"/>
    <x v="25"/>
    <x v="25"/>
    <n v="602.8879543124765"/>
    <x v="3"/>
    <x v="1"/>
    <n v="130"/>
    <x v="0"/>
    <n v="2"/>
    <n v="7.4202009604403041E-2"/>
  </r>
  <r>
    <s v="PBOR00453"/>
    <s v="PIZB0004"/>
    <x v="32"/>
    <x v="32"/>
    <n v="958.10029344278337"/>
    <x v="4"/>
    <x v="0"/>
    <n v="60"/>
    <x v="1"/>
    <n v="11"/>
    <n v="3.9067003401354383E-2"/>
  </r>
  <r>
    <s v="PBOR00454"/>
    <s v="PIZB0005"/>
    <x v="33"/>
    <x v="33"/>
    <n v="1024.6945444997"/>
    <x v="5"/>
    <x v="1"/>
    <n v="95"/>
    <x v="2"/>
    <n v="4"/>
    <n v="0.76468504660372305"/>
  </r>
  <r>
    <s v="PBOR00455"/>
    <s v="PIZB0006"/>
    <x v="33"/>
    <x v="33"/>
    <n v="751.70646508876052"/>
    <x v="0"/>
    <x v="0"/>
    <n v="72"/>
    <x v="0"/>
    <n v="11"/>
    <n v="0.74867480539232067"/>
  </r>
  <r>
    <s v="PBOR00456"/>
    <s v="PIZB0001"/>
    <x v="22"/>
    <x v="22"/>
    <n v="491.26620318811814"/>
    <x v="1"/>
    <x v="1"/>
    <n v="65"/>
    <x v="1"/>
    <n v="6"/>
    <n v="0.69300939202757139"/>
  </r>
  <r>
    <s v="PBOR00457"/>
    <s v="PIZB0002"/>
    <x v="34"/>
    <x v="34"/>
    <n v="833.37011895831995"/>
    <x v="2"/>
    <x v="0"/>
    <n v="250"/>
    <x v="2"/>
    <n v="1"/>
    <n v="0.52937391222103747"/>
  </r>
  <r>
    <s v="PBOR00458"/>
    <s v="PIZB0003"/>
    <x v="7"/>
    <x v="7"/>
    <n v="1218.2341318589445"/>
    <x v="3"/>
    <x v="1"/>
    <n v="130"/>
    <x v="0"/>
    <n v="3"/>
    <n v="0.32413514859934134"/>
  </r>
  <r>
    <s v="PBOR00459"/>
    <s v="PIZB0004"/>
    <x v="3"/>
    <x v="3"/>
    <n v="1081.9669186703891"/>
    <x v="0"/>
    <x v="1"/>
    <n v="72"/>
    <x v="1"/>
    <n v="4"/>
    <n v="0.35907775149399723"/>
  </r>
  <r>
    <s v="PBOR00460"/>
    <s v="PIZB0001"/>
    <x v="31"/>
    <x v="31"/>
    <n v="623.44174041277051"/>
    <x v="1"/>
    <x v="1"/>
    <n v="65"/>
    <x v="2"/>
    <n v="6"/>
    <n v="0.65908590258865696"/>
  </r>
  <r>
    <s v="PBOR00461"/>
    <s v="PIZB0002"/>
    <x v="4"/>
    <x v="4"/>
    <n v="914.48568917853345"/>
    <x v="2"/>
    <x v="1"/>
    <n v="250"/>
    <x v="0"/>
    <n v="2"/>
    <n v="0.51385178684784039"/>
  </r>
  <r>
    <s v="PBOR00462"/>
    <s v="PIZB0003"/>
    <x v="34"/>
    <x v="34"/>
    <n v="996.90035251700954"/>
    <x v="3"/>
    <x v="1"/>
    <n v="130"/>
    <x v="1"/>
    <n v="4"/>
    <n v="0.76665009072072687"/>
  </r>
  <r>
    <s v="PBOR00463"/>
    <s v="PIZB0004"/>
    <x v="13"/>
    <x v="13"/>
    <n v="854.75046365080641"/>
    <x v="0"/>
    <x v="0"/>
    <n v="72"/>
    <x v="2"/>
    <n v="5"/>
    <n v="0.73529214203054083"/>
  </r>
  <r>
    <s v="PBOR00464"/>
    <s v="PIZB0001"/>
    <x v="35"/>
    <x v="35"/>
    <n v="549.96880382674601"/>
    <x v="1"/>
    <x v="1"/>
    <n v="65"/>
    <x v="0"/>
    <n v="9"/>
    <n v="0.44567996518569519"/>
  </r>
  <r>
    <s v="PBOR00465"/>
    <s v="PIZB0002"/>
    <x v="2"/>
    <x v="2"/>
    <n v="1065.3821039148443"/>
    <x v="2"/>
    <x v="0"/>
    <n v="250"/>
    <x v="0"/>
    <n v="2"/>
    <n v="0.80491760131950119"/>
  </r>
  <r>
    <s v="PBOR00466"/>
    <s v="PIZB0003"/>
    <x v="13"/>
    <x v="13"/>
    <n v="381.57338886974941"/>
    <x v="3"/>
    <x v="1"/>
    <n v="130"/>
    <x v="1"/>
    <n v="4"/>
    <n v="0.63252724233750568"/>
  </r>
  <r>
    <s v="PBOR00467"/>
    <s v="PIZB0004"/>
    <x v="18"/>
    <x v="18"/>
    <n v="388.91877291930052"/>
    <x v="0"/>
    <x v="0"/>
    <n v="72"/>
    <x v="2"/>
    <n v="12"/>
    <n v="0.54172415841062738"/>
  </r>
  <r>
    <s v="PBOR00468"/>
    <s v="PIZB0001"/>
    <x v="23"/>
    <x v="23"/>
    <n v="967.01919932990631"/>
    <x v="1"/>
    <x v="1"/>
    <n v="65"/>
    <x v="0"/>
    <n v="11"/>
    <n v="0.51449622999670686"/>
  </r>
  <r>
    <s v="PBOR00469"/>
    <s v="PIZB0002"/>
    <x v="36"/>
    <x v="36"/>
    <n v="911.89786648444021"/>
    <x v="2"/>
    <x v="0"/>
    <n v="250"/>
    <x v="1"/>
    <n v="2"/>
    <n v="0.23752502847518697"/>
  </r>
  <r>
    <s v="PBOR00470"/>
    <s v="PIZB0003"/>
    <x v="37"/>
    <x v="37"/>
    <n v="701.78956021719318"/>
    <x v="3"/>
    <x v="1"/>
    <n v="130"/>
    <x v="2"/>
    <n v="4"/>
    <n v="0.99120610081358274"/>
  </r>
  <r>
    <s v="PBOR00471"/>
    <s v="PIZB0004"/>
    <x v="4"/>
    <x v="4"/>
    <n v="479.88658034447212"/>
    <x v="4"/>
    <x v="0"/>
    <n v="60"/>
    <x v="0"/>
    <n v="9"/>
    <n v="0.59705890981846566"/>
  </r>
  <r>
    <s v="PBOR00472"/>
    <s v="PIZB0005"/>
    <x v="3"/>
    <x v="3"/>
    <n v="756.26129046676067"/>
    <x v="0"/>
    <x v="1"/>
    <n v="72"/>
    <x v="1"/>
    <n v="3"/>
    <n v="0.47137791834027587"/>
  </r>
  <r>
    <s v="PBOR00473"/>
    <s v="PIZB0001"/>
    <x v="35"/>
    <x v="35"/>
    <n v="436.19346453298721"/>
    <x v="1"/>
    <x v="0"/>
    <n v="65"/>
    <x v="2"/>
    <n v="14"/>
    <n v="0.41181740780767351"/>
  </r>
  <r>
    <s v="PBOR00474"/>
    <s v="PIZB0002"/>
    <x v="11"/>
    <x v="11"/>
    <n v="721.73008309265401"/>
    <x v="2"/>
    <x v="1"/>
    <n v="250"/>
    <x v="0"/>
    <n v="3"/>
    <n v="7.2014892327985192E-2"/>
  </r>
  <r>
    <s v="PBOR00475"/>
    <s v="PIZB0003"/>
    <x v="10"/>
    <x v="10"/>
    <n v="365.06742804332742"/>
    <x v="3"/>
    <x v="0"/>
    <n v="130"/>
    <x v="1"/>
    <n v="7"/>
    <n v="0.28425228592980878"/>
  </r>
  <r>
    <s v="PBOR00476"/>
    <s v="PIZB0004"/>
    <x v="1"/>
    <x v="1"/>
    <n v="737.58749195231678"/>
    <x v="0"/>
    <x v="1"/>
    <n v="72"/>
    <x v="2"/>
    <n v="3"/>
    <n v="0.51473636278960266"/>
  </r>
  <r>
    <s v="PBOR00477"/>
    <s v="PIZB0001"/>
    <x v="17"/>
    <x v="17"/>
    <n v="1231.631284578343"/>
    <x v="1"/>
    <x v="0"/>
    <n v="65"/>
    <x v="0"/>
    <n v="7"/>
    <n v="0.84360853679959769"/>
  </r>
  <r>
    <s v="PBOR00478"/>
    <s v="PIZB0002"/>
    <x v="17"/>
    <x v="17"/>
    <n v="890.71175350651413"/>
    <x v="2"/>
    <x v="1"/>
    <n v="250"/>
    <x v="1"/>
    <n v="3"/>
    <n v="0.79410595242208182"/>
  </r>
  <r>
    <s v="PBOR00479"/>
    <s v="PIZB0003"/>
    <x v="37"/>
    <x v="37"/>
    <n v="1054.1085860216892"/>
    <x v="3"/>
    <x v="0"/>
    <n v="130"/>
    <x v="2"/>
    <n v="4"/>
    <n v="0.43743103077150813"/>
  </r>
  <r>
    <s v="PBOR00480"/>
    <s v="PIZB0004"/>
    <x v="4"/>
    <x v="4"/>
    <n v="976.51482555058408"/>
    <x v="4"/>
    <x v="1"/>
    <n v="60"/>
    <x v="0"/>
    <n v="7"/>
    <n v="0.62414285851347806"/>
  </r>
  <r>
    <s v="PBOR00481"/>
    <s v="PIZB0005"/>
    <x v="2"/>
    <x v="2"/>
    <n v="1127.6939411947988"/>
    <x v="5"/>
    <x v="1"/>
    <n v="95"/>
    <x v="1"/>
    <n v="4"/>
    <n v="0.8866455913476804"/>
  </r>
  <r>
    <s v="PBOR00482"/>
    <s v="PIZB0006"/>
    <x v="12"/>
    <x v="12"/>
    <n v="878.10164658744611"/>
    <x v="0"/>
    <x v="1"/>
    <n v="72"/>
    <x v="2"/>
    <n v="6"/>
    <n v="0.18359273290431566"/>
  </r>
  <r>
    <s v="PBOR00483"/>
    <s v="PIZB0001"/>
    <x v="0"/>
    <x v="0"/>
    <n v="564.28749648903772"/>
    <x v="1"/>
    <x v="1"/>
    <n v="65"/>
    <x v="0"/>
    <n v="5"/>
    <n v="0.15906506531321729"/>
  </r>
  <r>
    <s v="PBOR00484"/>
    <s v="PIZB0002"/>
    <x v="38"/>
    <x v="38"/>
    <n v="1146.0031573562619"/>
    <x v="2"/>
    <x v="1"/>
    <n v="250"/>
    <x v="1"/>
    <n v="2"/>
    <n v="0.29466747014106187"/>
  </r>
  <r>
    <s v="PBOR00485"/>
    <s v="PIZB0003"/>
    <x v="1"/>
    <x v="1"/>
    <n v="913.80951512574029"/>
    <x v="3"/>
    <x v="0"/>
    <n v="130"/>
    <x v="2"/>
    <n v="2"/>
    <n v="0.35414118605930123"/>
  </r>
  <r>
    <s v="PBOR00486"/>
    <s v="PIZB0004"/>
    <x v="2"/>
    <x v="2"/>
    <n v="1100.1038646627512"/>
    <x v="0"/>
    <x v="1"/>
    <n v="72"/>
    <x v="0"/>
    <n v="4"/>
    <n v="0.40463831594750665"/>
  </r>
  <r>
    <s v="PBOR00487"/>
    <s v="PIZB0001"/>
    <x v="5"/>
    <x v="5"/>
    <n v="1192.283035256115"/>
    <x v="1"/>
    <x v="0"/>
    <n v="65"/>
    <x v="1"/>
    <n v="10"/>
    <n v="0.56828189926736972"/>
  </r>
  <r>
    <s v="PBOR00488"/>
    <s v="PIZB0002"/>
    <x v="3"/>
    <x v="3"/>
    <n v="712.35816988481008"/>
    <x v="2"/>
    <x v="1"/>
    <n v="250"/>
    <x v="2"/>
    <n v="1"/>
    <n v="0.68415839920111321"/>
  </r>
  <r>
    <s v="PBOR00489"/>
    <s v="PIZB0003"/>
    <x v="36"/>
    <x v="36"/>
    <n v="702.40059070538132"/>
    <x v="3"/>
    <x v="0"/>
    <n v="130"/>
    <x v="0"/>
    <n v="6"/>
    <n v="0.47900916747418532"/>
  </r>
  <r>
    <s v="PBOR00490"/>
    <s v="PIZB0004"/>
    <x v="24"/>
    <x v="24"/>
    <n v="715.10355018970665"/>
    <x v="4"/>
    <x v="1"/>
    <n v="60"/>
    <x v="1"/>
    <n v="4"/>
    <n v="0.89045722746488731"/>
  </r>
  <r>
    <s v="PBOR00491"/>
    <s v="PIZB0005"/>
    <x v="21"/>
    <x v="21"/>
    <n v="1219.8983610726016"/>
    <x v="0"/>
    <x v="0"/>
    <n v="72"/>
    <x v="2"/>
    <n v="7"/>
    <n v="0.50949971880500122"/>
  </r>
  <r>
    <s v="PBOR00492"/>
    <s v="PIZB0001"/>
    <x v="32"/>
    <x v="32"/>
    <n v="836.39583226134164"/>
    <x v="1"/>
    <x v="1"/>
    <n v="65"/>
    <x v="0"/>
    <n v="12"/>
    <n v="0.78361211804502018"/>
  </r>
  <r>
    <s v="PBOR00493"/>
    <s v="PIZB0002"/>
    <x v="4"/>
    <x v="4"/>
    <n v="963.80585295182641"/>
    <x v="2"/>
    <x v="0"/>
    <n v="250"/>
    <x v="1"/>
    <n v="1"/>
    <n v="6.596920154790531E-2"/>
  </r>
  <r>
    <s v="PBOR00494"/>
    <s v="PIZB0003"/>
    <x v="2"/>
    <x v="2"/>
    <n v="449.01925098530552"/>
    <x v="3"/>
    <x v="1"/>
    <n v="130"/>
    <x v="2"/>
    <n v="6"/>
    <n v="0.17858014910494857"/>
  </r>
  <r>
    <s v="PBOR00495"/>
    <s v="PIZB0004"/>
    <x v="27"/>
    <x v="27"/>
    <n v="1060.8066397333646"/>
    <x v="0"/>
    <x v="0"/>
    <n v="72"/>
    <x v="0"/>
    <n v="4"/>
    <n v="0.43587855952805254"/>
  </r>
  <r>
    <s v="PBOR00496"/>
    <s v="PIZB0001"/>
    <x v="0"/>
    <x v="0"/>
    <n v="1162.8365015209247"/>
    <x v="1"/>
    <x v="1"/>
    <n v="65"/>
    <x v="1"/>
    <n v="10"/>
    <n v="0.74040338644493453"/>
  </r>
  <r>
    <s v="PBOR00497"/>
    <s v="PIZB0002"/>
    <x v="1"/>
    <x v="1"/>
    <n v="1172.893522015298"/>
    <x v="2"/>
    <x v="0"/>
    <n v="250"/>
    <x v="2"/>
    <n v="4"/>
    <n v="0.54109571345744756"/>
  </r>
  <r>
    <s v="PBOR00498"/>
    <s v="PIZB0003"/>
    <x v="28"/>
    <x v="28"/>
    <n v="602.8879543124765"/>
    <x v="3"/>
    <x v="1"/>
    <n v="130"/>
    <x v="0"/>
    <n v="3"/>
    <n v="0.71271172701355112"/>
  </r>
  <r>
    <s v="PBOR00499"/>
    <s v="PIZB0004"/>
    <x v="8"/>
    <x v="8"/>
    <n v="958.10029344278337"/>
    <x v="4"/>
    <x v="0"/>
    <n v="60"/>
    <x v="1"/>
    <n v="13"/>
    <n v="0.66248409996473057"/>
  </r>
  <r>
    <s v="PBOR00500"/>
    <s v="PIZB0005"/>
    <x v="33"/>
    <x v="33"/>
    <n v="1024.6945444997"/>
    <x v="5"/>
    <x v="1"/>
    <n v="95"/>
    <x v="2"/>
    <n v="4"/>
    <n v="0.51300641040982664"/>
  </r>
  <r>
    <s v="PBOR00501"/>
    <s v="PIZB0006"/>
    <x v="14"/>
    <x v="14"/>
    <n v="751.70646508876052"/>
    <x v="0"/>
    <x v="0"/>
    <n v="72"/>
    <x v="0"/>
    <n v="3"/>
    <n v="0.84951124937796896"/>
  </r>
  <r>
    <s v="PBOR00502"/>
    <s v="PIZB0001"/>
    <x v="16"/>
    <x v="16"/>
    <n v="491.26620318811814"/>
    <x v="1"/>
    <x v="1"/>
    <n v="65"/>
    <x v="1"/>
    <n v="12"/>
    <n v="0.57786595909251792"/>
  </r>
  <r>
    <s v="PBOR00503"/>
    <s v="PIZB0002"/>
    <x v="17"/>
    <x v="17"/>
    <n v="833.37011895831995"/>
    <x v="2"/>
    <x v="1"/>
    <n v="250"/>
    <x v="2"/>
    <n v="4"/>
    <n v="1.9027976654024337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1"/>
    <x v="0"/>
    <x v="0"/>
    <d v="2022-06-27T00:00:00"/>
    <n v="1065.3821039148443"/>
    <x v="0"/>
    <s v="Online"/>
    <n v="72"/>
    <s v="Roch Cousineau"/>
    <n v="8"/>
  </r>
  <r>
    <s v="PBOR00002"/>
    <x v="1"/>
    <x v="1"/>
    <d v="2022-06-28T00:00:00"/>
    <n v="381.57338886974941"/>
    <x v="1"/>
    <s v="Physical Visit"/>
    <n v="65"/>
    <s v="Adrien Martin"/>
    <n v="7"/>
  </r>
  <r>
    <s v="PBOR00003"/>
    <x v="2"/>
    <x v="2"/>
    <d v="2022-06-22T00:00:00"/>
    <n v="388.91877291930052"/>
    <x v="2"/>
    <s v="Online"/>
    <n v="250"/>
    <s v="Albain Forestier"/>
    <n v="3"/>
  </r>
  <r>
    <s v="PBOR00004"/>
    <x v="3"/>
    <x v="3"/>
    <d v="2022-06-25T00:00:00"/>
    <n v="967.01919932990631"/>
    <x v="3"/>
    <s v="Physical Visit"/>
    <n v="130"/>
    <s v="Roch Cousineau"/>
    <n v="5"/>
  </r>
  <r>
    <s v="PBOR00005"/>
    <x v="0"/>
    <x v="4"/>
    <d v="2022-06-23T00:00:00"/>
    <n v="911.89786648444021"/>
    <x v="0"/>
    <s v="Online"/>
    <n v="72"/>
    <s v="Adrien Martin"/>
    <n v="4"/>
  </r>
  <r>
    <s v="PBOR00006"/>
    <x v="1"/>
    <x v="5"/>
    <d v="2022-06-15T00:00:00"/>
    <n v="701.78956021719318"/>
    <x v="1"/>
    <s v="Physical Visit"/>
    <n v="65"/>
    <s v="Albain Forestier"/>
    <n v="8"/>
  </r>
  <r>
    <s v="PBOR00007"/>
    <x v="2"/>
    <x v="1"/>
    <d v="2022-06-28T00:00:00"/>
    <n v="479.88658034447212"/>
    <x v="2"/>
    <s v="Online"/>
    <n v="250"/>
    <s v="Roch Cousineau"/>
    <n v="3"/>
  </r>
  <r>
    <s v="PBOR00009"/>
    <x v="3"/>
    <x v="6"/>
    <d v="2022-06-13T00:00:00"/>
    <n v="756.26129046676067"/>
    <x v="3"/>
    <s v="Physical Visit"/>
    <n v="130"/>
    <s v="Adrien Martin"/>
    <n v="6"/>
  </r>
  <r>
    <s v="PBOR00010"/>
    <x v="4"/>
    <x v="7"/>
    <d v="2022-06-24T00:00:00"/>
    <n v="436.19346453298721"/>
    <x v="4"/>
    <s v="Online"/>
    <n v="60"/>
    <s v="Albain Forestier"/>
    <n v="7"/>
  </r>
  <r>
    <s v="PBOR00011"/>
    <x v="0"/>
    <x v="6"/>
    <d v="2022-06-13T00:00:00"/>
    <n v="721.73008309265401"/>
    <x v="0"/>
    <s v="Physical Visit"/>
    <n v="72"/>
    <s v="Roch Cousineau"/>
    <n v="9"/>
  </r>
  <r>
    <s v="PBOR00012"/>
    <x v="1"/>
    <x v="2"/>
    <d v="2022-06-22T00:00:00"/>
    <n v="365.06742804332742"/>
    <x v="1"/>
    <s v="Online"/>
    <n v="65"/>
    <s v="Adrien Martin"/>
    <n v="4"/>
  </r>
  <r>
    <s v="PBOR00013"/>
    <x v="2"/>
    <x v="8"/>
    <d v="2022-06-19T00:00:00"/>
    <n v="737.58749195231678"/>
    <x v="2"/>
    <s v="Physical Visit"/>
    <n v="250"/>
    <s v="Albain Forestier"/>
    <n v="3"/>
  </r>
  <r>
    <s v="PBOR00014"/>
    <x v="3"/>
    <x v="9"/>
    <d v="2022-06-18T00:00:00"/>
    <n v="1231.631284578343"/>
    <x v="3"/>
    <s v="Online"/>
    <n v="130"/>
    <s v="Roch Cousineau"/>
    <n v="5"/>
  </r>
  <r>
    <s v="PBOR00015"/>
    <x v="0"/>
    <x v="4"/>
    <d v="2022-06-23T00:00:00"/>
    <n v="890.71175350651413"/>
    <x v="0"/>
    <s v="Physical Visit"/>
    <n v="72"/>
    <s v="Adrien Martin"/>
    <n v="12"/>
  </r>
  <r>
    <s v="PBOR00016"/>
    <x v="1"/>
    <x v="10"/>
    <d v="2022-06-26T00:00:00"/>
    <n v="1054.1085860216892"/>
    <x v="1"/>
    <s v="Online"/>
    <n v="65"/>
    <s v="Albain Forestier"/>
    <n v="4"/>
  </r>
  <r>
    <s v="PBOR00017"/>
    <x v="2"/>
    <x v="10"/>
    <d v="2022-06-26T00:00:00"/>
    <n v="976.51482555058408"/>
    <x v="2"/>
    <s v="Physical Visit"/>
    <n v="250"/>
    <s v="Roch Cousineau"/>
    <n v="3"/>
  </r>
  <r>
    <s v="PBOR00018"/>
    <x v="3"/>
    <x v="6"/>
    <d v="2022-06-13T00:00:00"/>
    <n v="1127.6939411947988"/>
    <x v="3"/>
    <s v="Online"/>
    <n v="130"/>
    <s v="Adrien Martin"/>
    <n v="5"/>
  </r>
  <r>
    <s v="PBOR00019"/>
    <x v="4"/>
    <x v="9"/>
    <d v="2022-06-18T00:00:00"/>
    <n v="878.10164658744611"/>
    <x v="4"/>
    <s v="Online"/>
    <n v="60"/>
    <s v="Albain Forestier"/>
    <n v="13"/>
  </r>
  <r>
    <s v="PBOR00020"/>
    <x v="5"/>
    <x v="10"/>
    <d v="2022-06-26T00:00:00"/>
    <n v="564.28749648903772"/>
    <x v="5"/>
    <s v="Physical Visit"/>
    <n v="95"/>
    <s v="Roch Cousineau"/>
    <n v="5"/>
  </r>
  <r>
    <s v="PBOR00021"/>
    <x v="0"/>
    <x v="9"/>
    <d v="2022-06-18T00:00:00"/>
    <n v="1146.0031573562619"/>
    <x v="0"/>
    <s v="Physical Visit"/>
    <n v="72"/>
    <s v="Adrien Martin"/>
    <n v="5"/>
  </r>
  <r>
    <s v="PBOR00022"/>
    <x v="1"/>
    <x v="10"/>
    <d v="2022-06-26T00:00:00"/>
    <n v="913.80951512574029"/>
    <x v="1"/>
    <s v="Physical Visit"/>
    <n v="65"/>
    <s v="Albain Forestier"/>
    <n v="4"/>
  </r>
  <r>
    <s v="PBOR00023"/>
    <x v="2"/>
    <x v="2"/>
    <d v="2022-06-22T00:00:00"/>
    <n v="1100.1038646627512"/>
    <x v="2"/>
    <s v="Online"/>
    <n v="250"/>
    <s v="Roch Cousineau"/>
    <n v="3"/>
  </r>
  <r>
    <s v="PBOR00024"/>
    <x v="3"/>
    <x v="11"/>
    <d v="2022-06-17T00:00:00"/>
    <n v="1192.283035256115"/>
    <x v="3"/>
    <s v="Online"/>
    <n v="130"/>
    <s v="Adrien Martin"/>
    <n v="6"/>
  </r>
  <r>
    <s v="PBOR00025"/>
    <x v="0"/>
    <x v="9"/>
    <d v="2022-06-18T00:00:00"/>
    <n v="712.35816988481008"/>
    <x v="0"/>
    <s v="Online"/>
    <n v="72"/>
    <s v="Albain Forestier"/>
    <n v="8"/>
  </r>
  <r>
    <s v="PBOR00026"/>
    <x v="1"/>
    <x v="12"/>
    <d v="2022-06-16T00:00:00"/>
    <n v="702.40059070538132"/>
    <x v="1"/>
    <s v="Online"/>
    <n v="65"/>
    <s v="Roch Cousineau"/>
    <n v="5"/>
  </r>
  <r>
    <s v="PBOR00027"/>
    <x v="2"/>
    <x v="4"/>
    <d v="2022-06-23T00:00:00"/>
    <n v="715.10355018970665"/>
    <x v="2"/>
    <s v="Online"/>
    <n v="250"/>
    <s v="Adrien Martin"/>
    <n v="2"/>
  </r>
  <r>
    <s v="PBOR00035"/>
    <x v="3"/>
    <x v="10"/>
    <d v="2022-06-26T00:00:00"/>
    <n v="1219.8983610726016"/>
    <x v="3"/>
    <s v="Online"/>
    <n v="130"/>
    <s v="Albain Forestier"/>
    <n v="3"/>
  </r>
  <r>
    <s v="PBOR00029"/>
    <x v="4"/>
    <x v="10"/>
    <d v="2022-06-26T00:00:00"/>
    <n v="836.39583226134164"/>
    <x v="4"/>
    <s v="Online"/>
    <n v="60"/>
    <s v="Roch Cousineau"/>
    <n v="14"/>
  </r>
  <r>
    <s v="PBOR00030"/>
    <x v="0"/>
    <x v="2"/>
    <d v="2022-06-22T00:00:00"/>
    <n v="963.80585295182641"/>
    <x v="0"/>
    <s v="Online"/>
    <n v="72"/>
    <s v="Adrien Martin"/>
    <n v="12"/>
  </r>
  <r>
    <s v="PBOR00031"/>
    <x v="1"/>
    <x v="5"/>
    <d v="2022-06-15T00:00:00"/>
    <n v="449.01925098530552"/>
    <x v="1"/>
    <s v="Online"/>
    <n v="65"/>
    <s v="Albain Forestier"/>
    <n v="5"/>
  </r>
  <r>
    <s v="PBOR00032"/>
    <x v="2"/>
    <x v="11"/>
    <d v="2022-06-17T00:00:00"/>
    <n v="1060.8066397333646"/>
    <x v="2"/>
    <s v="Physical Visit"/>
    <n v="250"/>
    <s v="Roch Cousineau"/>
    <n v="1"/>
  </r>
  <r>
    <s v="PBOR00033"/>
    <x v="3"/>
    <x v="13"/>
    <d v="2022-06-14T00:00:00"/>
    <n v="1162.8365015209247"/>
    <x v="3"/>
    <s v="Online"/>
    <n v="130"/>
    <s v="Adrien Martin"/>
    <n v="4"/>
  </r>
  <r>
    <s v="PBOR00036"/>
    <x v="0"/>
    <x v="14"/>
    <d v="2022-06-21T00:00:00"/>
    <n v="1172.893522015298"/>
    <x v="0"/>
    <s v="Online"/>
    <n v="72"/>
    <s v="Albain Forestier"/>
    <n v="8"/>
  </r>
  <r>
    <s v="PBOR00037"/>
    <x v="1"/>
    <x v="9"/>
    <d v="2022-06-18T00:00:00"/>
    <n v="602.8879543124765"/>
    <x v="1"/>
    <s v="Online"/>
    <n v="65"/>
    <s v="Roch Cousineau"/>
    <n v="12"/>
  </r>
  <r>
    <s v="PBOR00038"/>
    <x v="2"/>
    <x v="7"/>
    <d v="2022-06-24T00:00:00"/>
    <n v="958.10029344278337"/>
    <x v="2"/>
    <s v="Online"/>
    <n v="250"/>
    <s v="Adrien Martin"/>
    <n v="3"/>
  </r>
  <r>
    <s v="PBOR00040"/>
    <x v="3"/>
    <x v="15"/>
    <d v="2022-06-20T00:00:00"/>
    <n v="1024.6945444997"/>
    <x v="3"/>
    <s v="Online"/>
    <n v="130"/>
    <s v="Albain Forestier"/>
    <n v="3"/>
  </r>
  <r>
    <s v="PBOR00041"/>
    <x v="4"/>
    <x v="15"/>
    <d v="2022-06-20T00:00:00"/>
    <n v="751.70646508876052"/>
    <x v="4"/>
    <s v="Physical Visit"/>
    <n v="60"/>
    <s v="Roch Cousineau"/>
    <n v="11"/>
  </r>
  <r>
    <s v="PBOR00042"/>
    <x v="5"/>
    <x v="8"/>
    <d v="2022-06-19T00:00:00"/>
    <n v="491.26620318811814"/>
    <x v="5"/>
    <s v="Online"/>
    <n v="95"/>
    <s v="Adrien Martin"/>
    <n v="8"/>
  </r>
  <r>
    <s v="PBOR00043"/>
    <x v="0"/>
    <x v="4"/>
    <d v="2022-06-23T00:00:00"/>
    <n v="833.37011895831995"/>
    <x v="0"/>
    <s v="Online"/>
    <n v="72"/>
    <s v="Albain Forestier"/>
    <n v="5"/>
  </r>
  <r>
    <s v="PBOR00044"/>
    <x v="1"/>
    <x v="12"/>
    <d v="2022-06-16T00:00:00"/>
    <n v="1218.2341318589445"/>
    <x v="1"/>
    <s v="Online"/>
    <n v="65"/>
    <s v="Roch Cousineau"/>
    <n v="6"/>
  </r>
  <r>
    <s v="PBOR00045"/>
    <x v="2"/>
    <x v="5"/>
    <d v="2022-06-15T00:00:00"/>
    <n v="1081.9669186703891"/>
    <x v="2"/>
    <s v="Physical Visit"/>
    <n v="250"/>
    <s v="Adrien Martin"/>
    <n v="1"/>
  </r>
  <r>
    <s v="PBOR00046"/>
    <x v="3"/>
    <x v="8"/>
    <d v="2022-06-19T00:00:00"/>
    <n v="623.44174041277051"/>
    <x v="3"/>
    <s v="Physical Visit"/>
    <n v="130"/>
    <s v="Albain Forestier"/>
    <n v="7"/>
  </r>
  <r>
    <s v="PBOR00047"/>
    <x v="0"/>
    <x v="15"/>
    <d v="2022-06-20T00:00:00"/>
    <n v="914.48568917853345"/>
    <x v="0"/>
    <s v="Physical Visit"/>
    <n v="72"/>
    <s v="Roch Cousineau"/>
    <n v="7"/>
  </r>
  <r>
    <s v="PBOR00048"/>
    <x v="1"/>
    <x v="10"/>
    <d v="2022-06-26T00:00:00"/>
    <n v="996.90035251700954"/>
    <x v="1"/>
    <s v="Physical Visit"/>
    <n v="65"/>
    <s v="Adrien Martin"/>
    <n v="3"/>
  </r>
  <r>
    <s v="PBOR00049"/>
    <x v="2"/>
    <x v="9"/>
    <d v="2022-06-18T00:00:00"/>
    <n v="854.75046365080641"/>
    <x v="2"/>
    <s v="Physical Visit"/>
    <n v="250"/>
    <s v="Albain Forestier"/>
    <n v="1"/>
  </r>
  <r>
    <s v="PBOR00050"/>
    <x v="3"/>
    <x v="7"/>
    <d v="2022-06-24T00:00:00"/>
    <n v="549.96880382674601"/>
    <x v="3"/>
    <s v="Physical Visit"/>
    <n v="130"/>
    <s v="Roch Cousineau"/>
    <n v="6"/>
  </r>
  <r>
    <s v="PBOR00051"/>
    <x v="0"/>
    <x v="14"/>
    <d v="2022-06-21T00:00:00"/>
    <n v="1065.3821039148443"/>
    <x v="0"/>
    <s v="Online"/>
    <n v="72"/>
    <s v="Roch Cousineau"/>
    <n v="4"/>
  </r>
  <r>
    <s v="PBOR00052"/>
    <x v="1"/>
    <x v="16"/>
    <d v="2022-07-04T00:00:00"/>
    <n v="381.57338886974941"/>
    <x v="1"/>
    <s v="Physical Visit"/>
    <n v="65"/>
    <s v="Adrien Martin"/>
    <n v="6"/>
  </r>
  <r>
    <s v="PBOR00053"/>
    <x v="2"/>
    <x v="17"/>
    <d v="2022-07-13T00:00:00"/>
    <n v="388.91877291930052"/>
    <x v="2"/>
    <s v="Online"/>
    <n v="250"/>
    <s v="Albain Forestier"/>
    <n v="3"/>
  </r>
  <r>
    <s v="PBOR00054"/>
    <x v="3"/>
    <x v="17"/>
    <d v="2022-07-13T00:00:00"/>
    <n v="967.01919932990631"/>
    <x v="3"/>
    <s v="Physical Visit"/>
    <n v="130"/>
    <s v="Roch Cousineau"/>
    <n v="2"/>
  </r>
  <r>
    <s v="PBOR00055"/>
    <x v="0"/>
    <x v="5"/>
    <d v="2022-06-15T00:00:00"/>
    <n v="911.89786648444021"/>
    <x v="0"/>
    <s v="Online"/>
    <n v="72"/>
    <s v="Adrien Martin"/>
    <n v="5"/>
  </r>
  <r>
    <s v="PBOR00056"/>
    <x v="1"/>
    <x v="16"/>
    <d v="2022-07-04T00:00:00"/>
    <n v="701.78956021719318"/>
    <x v="1"/>
    <s v="Physical Visit"/>
    <n v="65"/>
    <s v="Albain Forestier"/>
    <n v="8"/>
  </r>
  <r>
    <s v="PBOR00057"/>
    <x v="2"/>
    <x v="1"/>
    <d v="2022-06-28T00:00:00"/>
    <n v="479.88658034447212"/>
    <x v="2"/>
    <s v="Online"/>
    <n v="250"/>
    <s v="Roch Cousineau"/>
    <n v="3"/>
  </r>
  <r>
    <s v="PBOR00058"/>
    <x v="3"/>
    <x v="18"/>
    <d v="2022-07-01T00:00:00"/>
    <n v="756.26129046676067"/>
    <x v="3"/>
    <s v="Physical Visit"/>
    <n v="130"/>
    <s v="Adrien Martin"/>
    <n v="3"/>
  </r>
  <r>
    <s v="PBOR00059"/>
    <x v="4"/>
    <x v="3"/>
    <d v="2022-06-25T00:00:00"/>
    <n v="436.19346453298721"/>
    <x v="4"/>
    <s v="Online"/>
    <n v="60"/>
    <s v="Albain Forestier"/>
    <n v="13"/>
  </r>
  <r>
    <s v="PBOR00060"/>
    <x v="0"/>
    <x v="19"/>
    <d v="2022-07-15T00:00:00"/>
    <n v="721.73008309265401"/>
    <x v="0"/>
    <s v="Physical Visit"/>
    <n v="72"/>
    <s v="Roch Cousineau"/>
    <n v="5"/>
  </r>
  <r>
    <s v="PBOR00061"/>
    <x v="1"/>
    <x v="20"/>
    <d v="2022-07-03T00:00:00"/>
    <n v="365.06742804332742"/>
    <x v="1"/>
    <s v="Online"/>
    <n v="65"/>
    <s v="Adrien Martin"/>
    <n v="7"/>
  </r>
  <r>
    <s v="PBOR00062"/>
    <x v="2"/>
    <x v="21"/>
    <d v="2022-07-18T00:00:00"/>
    <n v="737.58749195231678"/>
    <x v="2"/>
    <s v="Physical Visit"/>
    <n v="250"/>
    <s v="Albain Forestier"/>
    <n v="3"/>
  </r>
  <r>
    <s v="PBOR00063"/>
    <x v="3"/>
    <x v="22"/>
    <d v="2022-07-08T00:00:00"/>
    <n v="1231.631284578343"/>
    <x v="3"/>
    <s v="Online"/>
    <n v="130"/>
    <s v="Roch Cousineau"/>
    <n v="6"/>
  </r>
  <r>
    <s v="PBOR00064"/>
    <x v="0"/>
    <x v="23"/>
    <d v="2022-06-30T00:00:00"/>
    <n v="890.71175350651413"/>
    <x v="0"/>
    <s v="Physical Visit"/>
    <n v="72"/>
    <s v="Adrien Martin"/>
    <n v="11"/>
  </r>
  <r>
    <s v="PBOR00065"/>
    <x v="1"/>
    <x v="24"/>
    <d v="2022-07-12T00:00:00"/>
    <n v="1054.1085860216892"/>
    <x v="1"/>
    <s v="Online"/>
    <n v="65"/>
    <s v="Albain Forestier"/>
    <n v="12"/>
  </r>
  <r>
    <s v="PBOR00066"/>
    <x v="2"/>
    <x v="16"/>
    <d v="2022-07-04T00:00:00"/>
    <n v="976.51482555058408"/>
    <x v="2"/>
    <s v="Physical Visit"/>
    <n v="250"/>
    <s v="Roch Cousineau"/>
    <n v="2"/>
  </r>
  <r>
    <s v="PBOR00067"/>
    <x v="3"/>
    <x v="25"/>
    <d v="2022-07-10T00:00:00"/>
    <n v="1127.6939411947988"/>
    <x v="3"/>
    <s v="Online"/>
    <n v="130"/>
    <s v="Adrien Martin"/>
    <n v="6"/>
  </r>
  <r>
    <s v="PBOR00068"/>
    <x v="4"/>
    <x v="6"/>
    <d v="2022-06-13T00:00:00"/>
    <n v="878.10164658744611"/>
    <x v="4"/>
    <s v="Online"/>
    <n v="60"/>
    <s v="Albain Forestier"/>
    <n v="15"/>
  </r>
  <r>
    <s v="PBOR00069"/>
    <x v="5"/>
    <x v="2"/>
    <d v="2022-06-22T00:00:00"/>
    <n v="564.28749648903772"/>
    <x v="5"/>
    <s v="Physical Visit"/>
    <n v="95"/>
    <s v="Roch Cousineau"/>
    <n v="9"/>
  </r>
  <r>
    <s v="PBOR00070"/>
    <x v="0"/>
    <x v="26"/>
    <d v="2022-07-19T00:00:00"/>
    <n v="1146.0031573562619"/>
    <x v="0"/>
    <s v="Physical Visit"/>
    <n v="72"/>
    <s v="Adrien Martin"/>
    <n v="12"/>
  </r>
  <r>
    <s v="PBOR00071"/>
    <x v="1"/>
    <x v="4"/>
    <d v="2022-06-23T00:00:00"/>
    <n v="913.80951512574029"/>
    <x v="1"/>
    <s v="Physical Visit"/>
    <n v="65"/>
    <s v="Albain Forestier"/>
    <n v="7"/>
  </r>
  <r>
    <s v="PBOR00072"/>
    <x v="2"/>
    <x v="27"/>
    <d v="2022-07-11T00:00:00"/>
    <n v="1100.1038646627512"/>
    <x v="2"/>
    <s v="Online"/>
    <n v="250"/>
    <s v="Roch Cousineau"/>
    <n v="3"/>
  </r>
  <r>
    <s v="PBOR00073"/>
    <x v="3"/>
    <x v="15"/>
    <d v="2022-06-20T00:00:00"/>
    <n v="1192.283035256115"/>
    <x v="3"/>
    <s v="Online"/>
    <n v="130"/>
    <s v="Adrien Martin"/>
    <n v="6"/>
  </r>
  <r>
    <s v="PBOR00074"/>
    <x v="0"/>
    <x v="28"/>
    <d v="2022-07-06T00:00:00"/>
    <n v="712.35816988481008"/>
    <x v="0"/>
    <s v="Online"/>
    <n v="72"/>
    <s v="Albain Forestier"/>
    <n v="9"/>
  </r>
  <r>
    <s v="PBOR00075"/>
    <x v="1"/>
    <x v="8"/>
    <d v="2022-06-19T00:00:00"/>
    <n v="702.40059070538132"/>
    <x v="1"/>
    <s v="Online"/>
    <n v="65"/>
    <s v="Roch Cousineau"/>
    <n v="4"/>
  </r>
  <r>
    <s v="PBOR00076"/>
    <x v="2"/>
    <x v="6"/>
    <d v="2022-06-13T00:00:00"/>
    <n v="715.10355018970665"/>
    <x v="2"/>
    <s v="Online"/>
    <n v="250"/>
    <s v="Adrien Martin"/>
    <n v="2"/>
  </r>
  <r>
    <s v="PBOR00077"/>
    <x v="3"/>
    <x v="27"/>
    <d v="2022-07-11T00:00:00"/>
    <n v="1219.8983610726016"/>
    <x v="3"/>
    <s v="Online"/>
    <n v="130"/>
    <s v="Albain Forestier"/>
    <n v="6"/>
  </r>
  <r>
    <s v="PBOR00078"/>
    <x v="4"/>
    <x v="10"/>
    <d v="2022-06-26T00:00:00"/>
    <n v="836.39583226134164"/>
    <x v="4"/>
    <s v="Online"/>
    <n v="60"/>
    <s v="Roch Cousineau"/>
    <n v="9"/>
  </r>
  <r>
    <s v="PBOR00079"/>
    <x v="0"/>
    <x v="29"/>
    <d v="2022-07-20T00:00:00"/>
    <n v="963.80585295182641"/>
    <x v="0"/>
    <s v="Online"/>
    <n v="72"/>
    <s v="Adrien Martin"/>
    <n v="11"/>
  </r>
  <r>
    <s v="PBOR00080"/>
    <x v="1"/>
    <x v="30"/>
    <d v="2022-07-14T00:00:00"/>
    <n v="449.01925098530552"/>
    <x v="1"/>
    <s v="Online"/>
    <n v="65"/>
    <s v="Albain Forestier"/>
    <n v="13"/>
  </r>
  <r>
    <s v="PBOR00081"/>
    <x v="2"/>
    <x v="31"/>
    <d v="2022-07-02T00:00:00"/>
    <n v="1060.8066397333646"/>
    <x v="2"/>
    <s v="Physical Visit"/>
    <n v="250"/>
    <s v="Roch Cousineau"/>
    <n v="2"/>
  </r>
  <r>
    <s v="PBOR00082"/>
    <x v="3"/>
    <x v="27"/>
    <d v="2022-07-11T00:00:00"/>
    <n v="1162.8365015209247"/>
    <x v="3"/>
    <s v="Online"/>
    <n v="130"/>
    <s v="Adrien Martin"/>
    <n v="6"/>
  </r>
  <r>
    <s v="PBOR00083"/>
    <x v="0"/>
    <x v="29"/>
    <d v="2022-07-20T00:00:00"/>
    <n v="1172.893522015298"/>
    <x v="0"/>
    <s v="Online"/>
    <n v="72"/>
    <s v="Albain Forestier"/>
    <n v="12"/>
  </r>
  <r>
    <s v="PBOR00084"/>
    <x v="1"/>
    <x v="1"/>
    <d v="2022-06-28T00:00:00"/>
    <n v="602.8879543124765"/>
    <x v="1"/>
    <s v="Online"/>
    <n v="65"/>
    <s v="Roch Cousineau"/>
    <n v="11"/>
  </r>
  <r>
    <s v="PBOR00085"/>
    <x v="2"/>
    <x v="11"/>
    <d v="2022-06-17T00:00:00"/>
    <n v="958.10029344278337"/>
    <x v="2"/>
    <s v="Online"/>
    <n v="250"/>
    <s v="Adrien Martin"/>
    <n v="3"/>
  </r>
  <r>
    <s v="PBOR00086"/>
    <x v="3"/>
    <x v="5"/>
    <d v="2022-06-15T00:00:00"/>
    <n v="1024.6945444997"/>
    <x v="3"/>
    <s v="Online"/>
    <n v="130"/>
    <s v="Albain Forestier"/>
    <n v="4"/>
  </r>
  <r>
    <s v="PBOR00087"/>
    <x v="4"/>
    <x v="2"/>
    <d v="2022-06-22T00:00:00"/>
    <n v="751.70646508876052"/>
    <x v="4"/>
    <s v="Physical Visit"/>
    <n v="60"/>
    <s v="Roch Cousineau"/>
    <n v="14"/>
  </r>
  <r>
    <s v="PBOR00088"/>
    <x v="5"/>
    <x v="31"/>
    <d v="2022-07-02T00:00:00"/>
    <n v="491.26620318811814"/>
    <x v="5"/>
    <s v="Online"/>
    <n v="95"/>
    <s v="Adrien Martin"/>
    <n v="2"/>
  </r>
  <r>
    <s v="PBOR00089"/>
    <x v="0"/>
    <x v="3"/>
    <d v="2022-06-25T00:00:00"/>
    <n v="833.37011895831995"/>
    <x v="0"/>
    <s v="Online"/>
    <n v="72"/>
    <s v="Albain Forestier"/>
    <n v="4"/>
  </r>
  <r>
    <s v="PBOR00090"/>
    <x v="1"/>
    <x v="25"/>
    <d v="2022-07-10T00:00:00"/>
    <n v="1218.2341318589445"/>
    <x v="1"/>
    <s v="Online"/>
    <n v="65"/>
    <s v="Roch Cousineau"/>
    <n v="6"/>
  </r>
  <r>
    <s v="PBOR00091"/>
    <x v="2"/>
    <x v="7"/>
    <d v="2022-06-24T00:00:00"/>
    <n v="1081.9669186703891"/>
    <x v="2"/>
    <s v="Physical Visit"/>
    <n v="250"/>
    <s v="Adrien Martin"/>
    <n v="2"/>
  </r>
  <r>
    <s v="PBOR00092"/>
    <x v="3"/>
    <x v="25"/>
    <d v="2022-07-10T00:00:00"/>
    <n v="623.44174041277051"/>
    <x v="3"/>
    <s v="Physical Visit"/>
    <n v="130"/>
    <s v="Albain Forestier"/>
    <n v="5"/>
  </r>
  <r>
    <s v="PBOR00093"/>
    <x v="0"/>
    <x v="32"/>
    <d v="2022-07-17T00:00:00"/>
    <n v="914.48568917853345"/>
    <x v="0"/>
    <s v="Physical Visit"/>
    <n v="72"/>
    <s v="Roch Cousineau"/>
    <n v="6"/>
  </r>
  <r>
    <s v="PBOR00094"/>
    <x v="1"/>
    <x v="33"/>
    <d v="2022-07-21T00:00:00"/>
    <n v="996.90035251700954"/>
    <x v="1"/>
    <s v="Physical Visit"/>
    <n v="65"/>
    <s v="Adrien Martin"/>
    <n v="6"/>
  </r>
  <r>
    <s v="PBOR00095"/>
    <x v="2"/>
    <x v="33"/>
    <d v="2022-07-21T00:00:00"/>
    <n v="854.75046365080641"/>
    <x v="2"/>
    <s v="Physical Visit"/>
    <n v="250"/>
    <s v="Albain Forestier"/>
    <n v="3"/>
  </r>
  <r>
    <s v="PBOR00096"/>
    <x v="3"/>
    <x v="22"/>
    <d v="2022-07-08T00:00:00"/>
    <n v="549.96880382674601"/>
    <x v="3"/>
    <s v="Physical Visit"/>
    <n v="130"/>
    <s v="Roch Cousineau"/>
    <n v="4"/>
  </r>
  <r>
    <s v="PBOR00097"/>
    <x v="0"/>
    <x v="34"/>
    <d v="2022-07-09T00:00:00"/>
    <n v="1065.3821039148443"/>
    <x v="0"/>
    <s v="Online"/>
    <n v="72"/>
    <s v="Roch Cousineau"/>
    <n v="11"/>
  </r>
  <r>
    <s v="PBOR00098"/>
    <x v="1"/>
    <x v="7"/>
    <d v="2022-06-24T00:00:00"/>
    <n v="381.57338886974941"/>
    <x v="1"/>
    <s v="Physical Visit"/>
    <n v="65"/>
    <s v="Adrien Martin"/>
    <n v="12"/>
  </r>
  <r>
    <s v="PBOR00099"/>
    <x v="2"/>
    <x v="3"/>
    <d v="2022-06-25T00:00:00"/>
    <n v="388.91877291930052"/>
    <x v="2"/>
    <s v="Online"/>
    <n v="250"/>
    <s v="Albain Forestier"/>
    <n v="3"/>
  </r>
  <r>
    <s v="PBOR00100"/>
    <x v="3"/>
    <x v="31"/>
    <d v="2022-07-02T00:00:00"/>
    <n v="967.01919932990631"/>
    <x v="3"/>
    <s v="Physical Visit"/>
    <n v="130"/>
    <s v="Roch Cousineau"/>
    <n v="4"/>
  </r>
  <r>
    <s v="PBOR00101"/>
    <x v="0"/>
    <x v="4"/>
    <d v="2022-06-23T00:00:00"/>
    <n v="911.89786648444021"/>
    <x v="0"/>
    <s v="Online"/>
    <n v="72"/>
    <s v="Adrien Martin"/>
    <n v="10"/>
  </r>
  <r>
    <s v="PBOR00102"/>
    <x v="1"/>
    <x v="34"/>
    <d v="2022-07-09T00:00:00"/>
    <n v="701.78956021719318"/>
    <x v="1"/>
    <s v="Physical Visit"/>
    <n v="65"/>
    <s v="Albain Forestier"/>
    <n v="5"/>
  </r>
  <r>
    <s v="PBOR00103"/>
    <x v="2"/>
    <x v="13"/>
    <d v="2022-06-14T00:00:00"/>
    <n v="479.88658034447212"/>
    <x v="2"/>
    <s v="Online"/>
    <n v="250"/>
    <s v="Roch Cousineau"/>
    <n v="2"/>
  </r>
  <r>
    <s v="PBOR00104"/>
    <x v="3"/>
    <x v="35"/>
    <d v="2022-07-07T00:00:00"/>
    <n v="756.26129046676067"/>
    <x v="3"/>
    <s v="Physical Visit"/>
    <n v="130"/>
    <s v="Adrien Martin"/>
    <n v="7"/>
  </r>
  <r>
    <s v="PBOR00105"/>
    <x v="4"/>
    <x v="2"/>
    <d v="2022-06-22T00:00:00"/>
    <n v="436.19346453298721"/>
    <x v="4"/>
    <s v="Online"/>
    <n v="60"/>
    <s v="Albain Forestier"/>
    <n v="10"/>
  </r>
  <r>
    <s v="PBOR00106"/>
    <x v="0"/>
    <x v="13"/>
    <d v="2022-06-14T00:00:00"/>
    <n v="721.73008309265401"/>
    <x v="0"/>
    <s v="Physical Visit"/>
    <n v="72"/>
    <s v="Roch Cousineau"/>
    <n v="11"/>
  </r>
  <r>
    <s v="PBOR00107"/>
    <x v="1"/>
    <x v="18"/>
    <d v="2022-07-01T00:00:00"/>
    <n v="365.06742804332742"/>
    <x v="1"/>
    <s v="Online"/>
    <n v="65"/>
    <s v="Adrien Martin"/>
    <n v="13"/>
  </r>
  <r>
    <s v="PBOR00108"/>
    <x v="2"/>
    <x v="23"/>
    <d v="2022-06-30T00:00:00"/>
    <n v="737.58749195231678"/>
    <x v="2"/>
    <s v="Physical Visit"/>
    <n v="250"/>
    <s v="Albain Forestier"/>
    <n v="2"/>
  </r>
  <r>
    <s v="PBOR00109"/>
    <x v="3"/>
    <x v="36"/>
    <d v="2022-07-05T00:00:00"/>
    <n v="1231.631284578343"/>
    <x v="3"/>
    <s v="Online"/>
    <n v="130"/>
    <s v="Roch Cousineau"/>
    <n v="6"/>
  </r>
  <r>
    <s v="PBOR00110"/>
    <x v="0"/>
    <x v="37"/>
    <d v="2022-07-22T00:00:00"/>
    <n v="890.71175350651413"/>
    <x v="0"/>
    <s v="Physical Visit"/>
    <n v="72"/>
    <s v="Adrien Martin"/>
    <n v="11"/>
  </r>
  <r>
    <s v="PBOR00111"/>
    <x v="1"/>
    <x v="4"/>
    <d v="2022-06-23T00:00:00"/>
    <n v="1054.1085860216892"/>
    <x v="1"/>
    <s v="Online"/>
    <n v="65"/>
    <s v="Albain Forestier"/>
    <n v="7"/>
  </r>
  <r>
    <s v="PBOR00112"/>
    <x v="2"/>
    <x v="3"/>
    <d v="2022-06-25T00:00:00"/>
    <n v="976.51482555058408"/>
    <x v="2"/>
    <s v="Physical Visit"/>
    <n v="250"/>
    <s v="Roch Cousineau"/>
    <n v="1"/>
  </r>
  <r>
    <s v="PBOR00113"/>
    <x v="3"/>
    <x v="35"/>
    <d v="2022-07-07T00:00:00"/>
    <n v="1127.6939411947988"/>
    <x v="3"/>
    <s v="Online"/>
    <n v="130"/>
    <s v="Adrien Martin"/>
    <n v="7"/>
  </r>
  <r>
    <s v="PBOR00114"/>
    <x v="4"/>
    <x v="11"/>
    <d v="2022-06-17T00:00:00"/>
    <n v="878.10164658744611"/>
    <x v="4"/>
    <s v="Online"/>
    <n v="60"/>
    <s v="Albain Forestier"/>
    <n v="13"/>
  </r>
  <r>
    <s v="PBOR00115"/>
    <x v="5"/>
    <x v="10"/>
    <d v="2022-06-26T00:00:00"/>
    <n v="564.28749648903772"/>
    <x v="5"/>
    <s v="Physical Visit"/>
    <n v="95"/>
    <s v="Roch Cousineau"/>
    <n v="8"/>
  </r>
  <r>
    <s v="PBOR00116"/>
    <x v="0"/>
    <x v="1"/>
    <d v="2022-06-28T00:00:00"/>
    <n v="1146.0031573562619"/>
    <x v="0"/>
    <s v="Physical Visit"/>
    <n v="72"/>
    <s v="Adrien Martin"/>
    <n v="11"/>
  </r>
  <r>
    <s v="PBOR00117"/>
    <x v="1"/>
    <x v="17"/>
    <d v="2022-07-13T00:00:00"/>
    <n v="913.80951512574029"/>
    <x v="1"/>
    <s v="Physical Visit"/>
    <n v="65"/>
    <s v="Albain Forestier"/>
    <n v="10"/>
  </r>
  <r>
    <s v="PBOR00118"/>
    <x v="2"/>
    <x v="17"/>
    <d v="2022-07-13T00:00:00"/>
    <n v="1100.1038646627512"/>
    <x v="2"/>
    <s v="Online"/>
    <n v="250"/>
    <s v="Roch Cousineau"/>
    <n v="2"/>
  </r>
  <r>
    <s v="PBOR00119"/>
    <x v="3"/>
    <x v="37"/>
    <d v="2022-07-22T00:00:00"/>
    <n v="1192.283035256115"/>
    <x v="3"/>
    <s v="Online"/>
    <n v="130"/>
    <s v="Adrien Martin"/>
    <n v="2"/>
  </r>
  <r>
    <s v="PBOR00120"/>
    <x v="0"/>
    <x v="4"/>
    <d v="2022-06-23T00:00:00"/>
    <n v="712.35816988481008"/>
    <x v="0"/>
    <s v="Online"/>
    <n v="72"/>
    <s v="Albain Forestier"/>
    <n v="8"/>
  </r>
  <r>
    <s v="PBOR00121"/>
    <x v="1"/>
    <x v="2"/>
    <d v="2022-06-22T00:00:00"/>
    <n v="702.40059070538132"/>
    <x v="1"/>
    <s v="Online"/>
    <n v="65"/>
    <s v="Roch Cousineau"/>
    <n v="8"/>
  </r>
  <r>
    <s v="PBOR00122"/>
    <x v="2"/>
    <x v="12"/>
    <d v="2022-06-16T00:00:00"/>
    <n v="715.10355018970665"/>
    <x v="2"/>
    <s v="Online"/>
    <n v="250"/>
    <s v="Adrien Martin"/>
    <n v="1"/>
  </r>
  <r>
    <s v="PBOR00123"/>
    <x v="3"/>
    <x v="0"/>
    <d v="2022-06-27T00:00:00"/>
    <n v="1219.8983610726016"/>
    <x v="3"/>
    <s v="Online"/>
    <n v="130"/>
    <s v="Albain Forestier"/>
    <n v="2"/>
  </r>
  <r>
    <s v="PBOR00124"/>
    <x v="4"/>
    <x v="38"/>
    <d v="2022-07-23T00:00:00"/>
    <n v="836.39583226134164"/>
    <x v="4"/>
    <s v="Online"/>
    <n v="60"/>
    <s v="Roch Cousineau"/>
    <n v="6"/>
  </r>
  <r>
    <s v="PBOR00125"/>
    <x v="0"/>
    <x v="1"/>
    <d v="2022-06-28T00:00:00"/>
    <n v="963.80585295182641"/>
    <x v="0"/>
    <s v="Online"/>
    <n v="72"/>
    <s v="Adrien Martin"/>
    <n v="11"/>
  </r>
  <r>
    <s v="PBOR00126"/>
    <x v="1"/>
    <x v="2"/>
    <d v="2022-06-22T00:00:00"/>
    <n v="449.01925098530552"/>
    <x v="1"/>
    <s v="Online"/>
    <n v="65"/>
    <s v="Albain Forestier"/>
    <n v="4"/>
  </r>
  <r>
    <s v="PBOR00127"/>
    <x v="2"/>
    <x v="5"/>
    <d v="2022-06-15T00:00:00"/>
    <n v="1060.8066397333646"/>
    <x v="2"/>
    <s v="Physical Visit"/>
    <n v="250"/>
    <s v="Roch Cousineau"/>
    <n v="3"/>
  </r>
  <r>
    <s v="PBOR00128"/>
    <x v="3"/>
    <x v="3"/>
    <d v="2022-06-25T00:00:00"/>
    <n v="1162.8365015209247"/>
    <x v="3"/>
    <s v="Online"/>
    <n v="130"/>
    <s v="Adrien Martin"/>
    <n v="2"/>
  </r>
  <r>
    <s v="PBOR00129"/>
    <x v="0"/>
    <x v="36"/>
    <d v="2022-07-05T00:00:00"/>
    <n v="1172.893522015298"/>
    <x v="0"/>
    <s v="Online"/>
    <n v="72"/>
    <s v="Albain Forestier"/>
    <n v="3"/>
  </r>
  <r>
    <s v="PBOR00130"/>
    <x v="1"/>
    <x v="24"/>
    <d v="2022-07-12T00:00:00"/>
    <n v="602.8879543124765"/>
    <x v="1"/>
    <s v="Online"/>
    <n v="65"/>
    <s v="Roch Cousineau"/>
    <n v="4"/>
  </r>
  <r>
    <s v="PBOR00131"/>
    <x v="2"/>
    <x v="21"/>
    <d v="2022-07-18T00:00:00"/>
    <n v="958.10029344278337"/>
    <x v="2"/>
    <s v="Online"/>
    <n v="250"/>
    <s v="Adrien Martin"/>
    <n v="3"/>
  </r>
  <r>
    <s v="PBOR00132"/>
    <x v="3"/>
    <x v="32"/>
    <d v="2022-07-17T00:00:00"/>
    <n v="1024.6945444997"/>
    <x v="3"/>
    <s v="Online"/>
    <n v="130"/>
    <s v="Albain Forestier"/>
    <n v="2"/>
  </r>
  <r>
    <s v="PBOR00133"/>
    <x v="4"/>
    <x v="4"/>
    <d v="2022-06-23T00:00:00"/>
    <n v="751.70646508876052"/>
    <x v="4"/>
    <s v="Physical Visit"/>
    <n v="60"/>
    <s v="Roch Cousineau"/>
    <n v="7"/>
  </r>
  <r>
    <s v="PBOR00134"/>
    <x v="5"/>
    <x v="2"/>
    <d v="2022-06-22T00:00:00"/>
    <n v="491.26620318811814"/>
    <x v="5"/>
    <s v="Online"/>
    <n v="95"/>
    <s v="Adrien Martin"/>
    <n v="6"/>
  </r>
  <r>
    <s v="PBOR00135"/>
    <x v="0"/>
    <x v="27"/>
    <d v="2022-07-11T00:00:00"/>
    <n v="833.37011895831995"/>
    <x v="0"/>
    <s v="Online"/>
    <n v="72"/>
    <s v="Albain Forestier"/>
    <n v="6"/>
  </r>
  <r>
    <s v="PBOR00136"/>
    <x v="1"/>
    <x v="0"/>
    <d v="2022-06-27T00:00:00"/>
    <n v="1218.2341318589445"/>
    <x v="1"/>
    <s v="Online"/>
    <n v="65"/>
    <s v="Roch Cousineau"/>
    <n v="8"/>
  </r>
  <r>
    <s v="PBOR00137"/>
    <x v="2"/>
    <x v="1"/>
    <d v="2022-06-28T00:00:00"/>
    <n v="1081.9669186703891"/>
    <x v="2"/>
    <s v="Physical Visit"/>
    <n v="250"/>
    <s v="Adrien Martin"/>
    <n v="3"/>
  </r>
  <r>
    <s v="PBOR00138"/>
    <x v="3"/>
    <x v="28"/>
    <d v="2022-07-06T00:00:00"/>
    <n v="623.44174041277051"/>
    <x v="3"/>
    <s v="Physical Visit"/>
    <n v="130"/>
    <s v="Albain Forestier"/>
    <n v="2"/>
  </r>
  <r>
    <s v="PBOR00139"/>
    <x v="0"/>
    <x v="8"/>
    <d v="2022-06-19T00:00:00"/>
    <n v="914.48568917853345"/>
    <x v="0"/>
    <s v="Physical Visit"/>
    <n v="72"/>
    <s v="Roch Cousineau"/>
    <n v="9"/>
  </r>
  <r>
    <s v="PBOR00140"/>
    <x v="1"/>
    <x v="33"/>
    <d v="2022-07-21T00:00:00"/>
    <n v="996.90035251700954"/>
    <x v="1"/>
    <s v="Physical Visit"/>
    <n v="65"/>
    <s v="Adrien Martin"/>
    <n v="8"/>
  </r>
  <r>
    <s v="PBOR00141"/>
    <x v="2"/>
    <x v="14"/>
    <d v="2022-06-21T00:00:00"/>
    <n v="854.75046365080641"/>
    <x v="2"/>
    <s v="Physical Visit"/>
    <n v="250"/>
    <s v="Albain Forestier"/>
    <n v="1"/>
  </r>
  <r>
    <s v="PBOR00142"/>
    <x v="3"/>
    <x v="16"/>
    <d v="2022-07-04T00:00:00"/>
    <n v="549.96880382674601"/>
    <x v="3"/>
    <s v="Physical Visit"/>
    <n v="130"/>
    <s v="Roch Cousineau"/>
    <n v="2"/>
  </r>
  <r>
    <s v="PBOR00143"/>
    <x v="0"/>
    <x v="17"/>
    <d v="2022-07-13T00:00:00"/>
    <n v="1065.3821039148443"/>
    <x v="0"/>
    <s v="Online"/>
    <n v="72"/>
    <s v="Roch Cousineau"/>
    <n v="9"/>
  </r>
  <r>
    <s v="PBOR00144"/>
    <x v="1"/>
    <x v="17"/>
    <d v="2022-07-13T00:00:00"/>
    <n v="381.57338886974941"/>
    <x v="1"/>
    <s v="Physical Visit"/>
    <n v="65"/>
    <s v="Adrien Martin"/>
    <n v="7"/>
  </r>
  <r>
    <s v="PBOR00145"/>
    <x v="2"/>
    <x v="5"/>
    <d v="2022-06-15T00:00:00"/>
    <n v="388.91877291930052"/>
    <x v="2"/>
    <s v="Online"/>
    <n v="250"/>
    <s v="Albain Forestier"/>
    <n v="3"/>
  </r>
  <r>
    <s v="PBOR00146"/>
    <x v="3"/>
    <x v="16"/>
    <d v="2022-07-04T00:00:00"/>
    <n v="967.01919932990631"/>
    <x v="3"/>
    <s v="Physical Visit"/>
    <n v="130"/>
    <s v="Roch Cousineau"/>
    <n v="3"/>
  </r>
  <r>
    <s v="PBOR00147"/>
    <x v="0"/>
    <x v="1"/>
    <d v="2022-06-28T00:00:00"/>
    <n v="911.89786648444021"/>
    <x v="0"/>
    <s v="Online"/>
    <n v="72"/>
    <s v="Adrien Martin"/>
    <n v="4"/>
  </r>
  <r>
    <s v="PBOR00148"/>
    <x v="1"/>
    <x v="18"/>
    <d v="2022-07-01T00:00:00"/>
    <n v="701.78956021719318"/>
    <x v="1"/>
    <s v="Physical Visit"/>
    <n v="65"/>
    <s v="Albain Forestier"/>
    <n v="5"/>
  </r>
  <r>
    <s v="PBOR00149"/>
    <x v="2"/>
    <x v="3"/>
    <d v="2022-06-25T00:00:00"/>
    <n v="479.88658034447212"/>
    <x v="2"/>
    <s v="Online"/>
    <n v="250"/>
    <s v="Roch Cousineau"/>
    <n v="4"/>
  </r>
  <r>
    <s v="PBOR00150"/>
    <x v="3"/>
    <x v="19"/>
    <d v="2022-07-15T00:00:00"/>
    <n v="756.26129046676067"/>
    <x v="3"/>
    <s v="Physical Visit"/>
    <n v="130"/>
    <s v="Adrien Martin"/>
    <n v="5"/>
  </r>
  <r>
    <s v="PBOR00151"/>
    <x v="4"/>
    <x v="20"/>
    <d v="2022-07-03T00:00:00"/>
    <n v="436.19346453298721"/>
    <x v="4"/>
    <s v="Online"/>
    <n v="60"/>
    <s v="Albain Forestier"/>
    <n v="10"/>
  </r>
  <r>
    <s v="PBOR00152"/>
    <x v="0"/>
    <x v="21"/>
    <d v="2022-07-18T00:00:00"/>
    <n v="721.73008309265401"/>
    <x v="0"/>
    <s v="Physical Visit"/>
    <n v="72"/>
    <s v="Roch Cousineau"/>
    <n v="12"/>
  </r>
  <r>
    <s v="PBOR00153"/>
    <x v="1"/>
    <x v="22"/>
    <d v="2022-07-08T00:00:00"/>
    <n v="365.06742804332742"/>
    <x v="1"/>
    <s v="Online"/>
    <n v="65"/>
    <s v="Adrien Martin"/>
    <n v="12"/>
  </r>
  <r>
    <s v="PBOR00154"/>
    <x v="2"/>
    <x v="23"/>
    <d v="2022-06-30T00:00:00"/>
    <n v="737.58749195231678"/>
    <x v="2"/>
    <s v="Physical Visit"/>
    <n v="250"/>
    <s v="Albain Forestier"/>
    <n v="1"/>
  </r>
  <r>
    <s v="PBOR00155"/>
    <x v="3"/>
    <x v="24"/>
    <d v="2022-07-12T00:00:00"/>
    <n v="1231.631284578343"/>
    <x v="3"/>
    <s v="Online"/>
    <n v="130"/>
    <s v="Roch Cousineau"/>
    <n v="6"/>
  </r>
  <r>
    <s v="PBOR00156"/>
    <x v="0"/>
    <x v="16"/>
    <d v="2022-07-04T00:00:00"/>
    <n v="890.71175350651413"/>
    <x v="0"/>
    <s v="Physical Visit"/>
    <n v="72"/>
    <s v="Adrien Martin"/>
    <n v="3"/>
  </r>
  <r>
    <s v="PBOR00157"/>
    <x v="1"/>
    <x v="25"/>
    <d v="2022-07-10T00:00:00"/>
    <n v="1054.1085860216892"/>
    <x v="1"/>
    <s v="Online"/>
    <n v="65"/>
    <s v="Albain Forestier"/>
    <n v="12"/>
  </r>
  <r>
    <s v="PBOR00158"/>
    <x v="2"/>
    <x v="6"/>
    <d v="2022-06-13T00:00:00"/>
    <n v="976.51482555058408"/>
    <x v="2"/>
    <s v="Physical Visit"/>
    <n v="250"/>
    <s v="Roch Cousineau"/>
    <n v="3"/>
  </r>
  <r>
    <s v="PBOR00159"/>
    <x v="3"/>
    <x v="2"/>
    <d v="2022-06-22T00:00:00"/>
    <n v="1127.6939411947988"/>
    <x v="3"/>
    <s v="Online"/>
    <n v="130"/>
    <s v="Adrien Martin"/>
    <n v="5"/>
  </r>
  <r>
    <s v="PBOR00160"/>
    <x v="4"/>
    <x v="26"/>
    <d v="2022-07-19T00:00:00"/>
    <n v="878.10164658744611"/>
    <x v="4"/>
    <s v="Online"/>
    <n v="60"/>
    <s v="Albain Forestier"/>
    <n v="8"/>
  </r>
  <r>
    <s v="PBOR00161"/>
    <x v="5"/>
    <x v="4"/>
    <d v="2022-06-23T00:00:00"/>
    <n v="564.28749648903772"/>
    <x v="5"/>
    <s v="Physical Visit"/>
    <n v="95"/>
    <s v="Roch Cousineau"/>
    <n v="5"/>
  </r>
  <r>
    <s v="PBOR00162"/>
    <x v="0"/>
    <x v="27"/>
    <d v="2022-07-11T00:00:00"/>
    <n v="1146.0031573562619"/>
    <x v="0"/>
    <s v="Physical Visit"/>
    <n v="72"/>
    <s v="Adrien Martin"/>
    <n v="9"/>
  </r>
  <r>
    <s v="PBOR00163"/>
    <x v="1"/>
    <x v="15"/>
    <d v="2022-06-20T00:00:00"/>
    <n v="913.80951512574029"/>
    <x v="1"/>
    <s v="Physical Visit"/>
    <n v="65"/>
    <s v="Albain Forestier"/>
    <n v="6"/>
  </r>
  <r>
    <s v="PBOR00164"/>
    <x v="2"/>
    <x v="28"/>
    <d v="2022-07-06T00:00:00"/>
    <n v="1100.1038646627512"/>
    <x v="2"/>
    <s v="Online"/>
    <n v="250"/>
    <s v="Roch Cousineau"/>
    <n v="3"/>
  </r>
  <r>
    <s v="PBOR00165"/>
    <x v="3"/>
    <x v="8"/>
    <d v="2022-06-19T00:00:00"/>
    <n v="1192.283035256115"/>
    <x v="3"/>
    <s v="Online"/>
    <n v="130"/>
    <s v="Adrien Martin"/>
    <n v="4"/>
  </r>
  <r>
    <s v="PBOR00166"/>
    <x v="0"/>
    <x v="6"/>
    <d v="2022-06-13T00:00:00"/>
    <n v="712.35816988481008"/>
    <x v="0"/>
    <s v="Online"/>
    <n v="72"/>
    <s v="Albain Forestier"/>
    <n v="11"/>
  </r>
  <r>
    <s v="PBOR00167"/>
    <x v="1"/>
    <x v="27"/>
    <d v="2022-07-11T00:00:00"/>
    <n v="702.40059070538132"/>
    <x v="1"/>
    <s v="Online"/>
    <n v="65"/>
    <s v="Roch Cousineau"/>
    <n v="7"/>
  </r>
  <r>
    <s v="PBOR00168"/>
    <x v="2"/>
    <x v="10"/>
    <d v="2022-06-26T00:00:00"/>
    <n v="715.10355018970665"/>
    <x v="2"/>
    <s v="Online"/>
    <n v="250"/>
    <s v="Adrien Martin"/>
    <n v="2"/>
  </r>
  <r>
    <s v="PBOR00169"/>
    <x v="3"/>
    <x v="29"/>
    <d v="2022-07-20T00:00:00"/>
    <n v="1219.8983610726016"/>
    <x v="3"/>
    <s v="Online"/>
    <n v="130"/>
    <s v="Albain Forestier"/>
    <n v="4"/>
  </r>
  <r>
    <s v="PBOR00170"/>
    <x v="4"/>
    <x v="30"/>
    <d v="2022-07-14T00:00:00"/>
    <n v="836.39583226134164"/>
    <x v="4"/>
    <s v="Online"/>
    <n v="60"/>
    <s v="Roch Cousineau"/>
    <n v="12"/>
  </r>
  <r>
    <s v="PBOR00171"/>
    <x v="0"/>
    <x v="31"/>
    <d v="2022-07-02T00:00:00"/>
    <n v="963.80585295182641"/>
    <x v="0"/>
    <s v="Online"/>
    <n v="72"/>
    <s v="Adrien Martin"/>
    <n v="11"/>
  </r>
  <r>
    <s v="PBOR00172"/>
    <x v="1"/>
    <x v="27"/>
    <d v="2022-07-11T00:00:00"/>
    <n v="449.01925098530552"/>
    <x v="1"/>
    <s v="Online"/>
    <n v="65"/>
    <s v="Albain Forestier"/>
    <n v="9"/>
  </r>
  <r>
    <s v="PBOR00173"/>
    <x v="2"/>
    <x v="29"/>
    <d v="2022-07-20T00:00:00"/>
    <n v="1060.8066397333646"/>
    <x v="2"/>
    <s v="Physical Visit"/>
    <n v="250"/>
    <s v="Roch Cousineau"/>
    <n v="3"/>
  </r>
  <r>
    <s v="PBOR00174"/>
    <x v="3"/>
    <x v="1"/>
    <d v="2022-06-28T00:00:00"/>
    <n v="1162.8365015209247"/>
    <x v="3"/>
    <s v="Online"/>
    <n v="130"/>
    <s v="Adrien Martin"/>
    <n v="3"/>
  </r>
  <r>
    <s v="PBOR00175"/>
    <x v="0"/>
    <x v="11"/>
    <d v="2022-06-17T00:00:00"/>
    <n v="1172.893522015298"/>
    <x v="0"/>
    <s v="Online"/>
    <n v="72"/>
    <s v="Albain Forestier"/>
    <n v="5"/>
  </r>
  <r>
    <s v="PBOR00176"/>
    <x v="1"/>
    <x v="5"/>
    <d v="2022-06-15T00:00:00"/>
    <n v="602.8879543124765"/>
    <x v="1"/>
    <s v="Online"/>
    <n v="65"/>
    <s v="Roch Cousineau"/>
    <n v="10"/>
  </r>
  <r>
    <s v="PBOR00177"/>
    <x v="2"/>
    <x v="2"/>
    <d v="2022-06-22T00:00:00"/>
    <n v="958.10029344278337"/>
    <x v="2"/>
    <s v="Online"/>
    <n v="250"/>
    <s v="Adrien Martin"/>
    <n v="3"/>
  </r>
  <r>
    <s v="PBOR00178"/>
    <x v="3"/>
    <x v="31"/>
    <d v="2022-07-02T00:00:00"/>
    <n v="1024.6945444997"/>
    <x v="3"/>
    <s v="Online"/>
    <n v="130"/>
    <s v="Albain Forestier"/>
    <n v="6"/>
  </r>
  <r>
    <s v="PBOR00179"/>
    <x v="4"/>
    <x v="3"/>
    <d v="2022-06-25T00:00:00"/>
    <n v="751.70646508876052"/>
    <x v="4"/>
    <s v="Physical Visit"/>
    <n v="60"/>
    <s v="Roch Cousineau"/>
    <n v="12"/>
  </r>
  <r>
    <s v="PBOR00180"/>
    <x v="5"/>
    <x v="25"/>
    <d v="2022-07-10T00:00:00"/>
    <n v="491.26620318811814"/>
    <x v="5"/>
    <s v="Online"/>
    <n v="95"/>
    <s v="Adrien Martin"/>
    <n v="7"/>
  </r>
  <r>
    <s v="PBOR00181"/>
    <x v="0"/>
    <x v="7"/>
    <d v="2022-06-24T00:00:00"/>
    <n v="833.37011895831995"/>
    <x v="0"/>
    <s v="Online"/>
    <n v="72"/>
    <s v="Albain Forestier"/>
    <n v="6"/>
  </r>
  <r>
    <s v="PBOR00182"/>
    <x v="1"/>
    <x v="25"/>
    <d v="2022-07-10T00:00:00"/>
    <n v="1218.2341318589445"/>
    <x v="1"/>
    <s v="Online"/>
    <n v="65"/>
    <s v="Roch Cousineau"/>
    <n v="10"/>
  </r>
  <r>
    <s v="PBOR00183"/>
    <x v="2"/>
    <x v="32"/>
    <d v="2022-07-17T00:00:00"/>
    <n v="1081.9669186703891"/>
    <x v="2"/>
    <s v="Physical Visit"/>
    <n v="250"/>
    <s v="Adrien Martin"/>
    <n v="3"/>
  </r>
  <r>
    <s v="PBOR00184"/>
    <x v="3"/>
    <x v="33"/>
    <d v="2022-07-21T00:00:00"/>
    <n v="623.44174041277051"/>
    <x v="3"/>
    <s v="Physical Visit"/>
    <n v="130"/>
    <s v="Albain Forestier"/>
    <n v="4"/>
  </r>
  <r>
    <s v="PBOR00185"/>
    <x v="0"/>
    <x v="33"/>
    <d v="2022-07-21T00:00:00"/>
    <n v="914.48568917853345"/>
    <x v="0"/>
    <s v="Physical Visit"/>
    <n v="72"/>
    <s v="Roch Cousineau"/>
    <n v="7"/>
  </r>
  <r>
    <s v="PBOR00186"/>
    <x v="1"/>
    <x v="22"/>
    <d v="2022-07-08T00:00:00"/>
    <n v="996.90035251700954"/>
    <x v="1"/>
    <s v="Physical Visit"/>
    <n v="65"/>
    <s v="Adrien Martin"/>
    <n v="5"/>
  </r>
  <r>
    <s v="PBOR00187"/>
    <x v="2"/>
    <x v="34"/>
    <d v="2022-07-09T00:00:00"/>
    <n v="854.75046365080641"/>
    <x v="2"/>
    <s v="Physical Visit"/>
    <n v="250"/>
    <s v="Albain Forestier"/>
    <n v="3"/>
  </r>
  <r>
    <s v="PBOR00188"/>
    <x v="3"/>
    <x v="7"/>
    <d v="2022-06-24T00:00:00"/>
    <n v="549.96880382674601"/>
    <x v="3"/>
    <s v="Physical Visit"/>
    <n v="130"/>
    <s v="Roch Cousineau"/>
    <n v="2"/>
  </r>
  <r>
    <s v="PBOR00189"/>
    <x v="0"/>
    <x v="3"/>
    <d v="2022-06-25T00:00:00"/>
    <n v="1065.3821039148443"/>
    <x v="0"/>
    <s v="Online"/>
    <n v="72"/>
    <s v="Roch Cousineau"/>
    <n v="4"/>
  </r>
  <r>
    <s v="PBOR00190"/>
    <x v="1"/>
    <x v="31"/>
    <d v="2022-07-02T00:00:00"/>
    <n v="381.57338886974941"/>
    <x v="1"/>
    <s v="Physical Visit"/>
    <n v="65"/>
    <s v="Adrien Martin"/>
    <n v="12"/>
  </r>
  <r>
    <s v="PBOR00191"/>
    <x v="2"/>
    <x v="4"/>
    <d v="2022-06-23T00:00:00"/>
    <n v="388.91877291930052"/>
    <x v="2"/>
    <s v="Online"/>
    <n v="250"/>
    <s v="Albain Forestier"/>
    <n v="1"/>
  </r>
  <r>
    <s v="PBOR00192"/>
    <x v="3"/>
    <x v="34"/>
    <d v="2022-07-09T00:00:00"/>
    <n v="967.01919932990631"/>
    <x v="3"/>
    <s v="Physical Visit"/>
    <n v="130"/>
    <s v="Roch Cousineau"/>
    <n v="4"/>
  </r>
  <r>
    <s v="PBOR00193"/>
    <x v="0"/>
    <x v="13"/>
    <d v="2022-06-14T00:00:00"/>
    <n v="911.89786648444021"/>
    <x v="0"/>
    <s v="Online"/>
    <n v="72"/>
    <s v="Adrien Martin"/>
    <n v="7"/>
  </r>
  <r>
    <s v="PBOR00194"/>
    <x v="1"/>
    <x v="35"/>
    <d v="2022-07-07T00:00:00"/>
    <n v="701.78956021719318"/>
    <x v="1"/>
    <s v="Physical Visit"/>
    <n v="65"/>
    <s v="Albain Forestier"/>
    <n v="12"/>
  </r>
  <r>
    <s v="PBOR00195"/>
    <x v="2"/>
    <x v="2"/>
    <d v="2022-06-22T00:00:00"/>
    <n v="479.88658034447212"/>
    <x v="2"/>
    <s v="Online"/>
    <n v="250"/>
    <s v="Roch Cousineau"/>
    <n v="2"/>
  </r>
  <r>
    <s v="PBOR00196"/>
    <x v="3"/>
    <x v="13"/>
    <d v="2022-06-14T00:00:00"/>
    <n v="756.26129046676067"/>
    <x v="3"/>
    <s v="Physical Visit"/>
    <n v="130"/>
    <s v="Adrien Martin"/>
    <n v="6"/>
  </r>
  <r>
    <s v="PBOR00197"/>
    <x v="4"/>
    <x v="18"/>
    <d v="2022-07-01T00:00:00"/>
    <n v="436.19346453298721"/>
    <x v="4"/>
    <s v="Online"/>
    <n v="60"/>
    <s v="Albain Forestier"/>
    <n v="12"/>
  </r>
  <r>
    <s v="PBOR00198"/>
    <x v="0"/>
    <x v="23"/>
    <d v="2022-06-30T00:00:00"/>
    <n v="721.73008309265401"/>
    <x v="0"/>
    <s v="Physical Visit"/>
    <n v="72"/>
    <s v="Roch Cousineau"/>
    <n v="6"/>
  </r>
  <r>
    <s v="PBOR00199"/>
    <x v="1"/>
    <x v="36"/>
    <d v="2022-07-05T00:00:00"/>
    <n v="365.06742804332742"/>
    <x v="1"/>
    <s v="Online"/>
    <n v="65"/>
    <s v="Adrien Martin"/>
    <n v="8"/>
  </r>
  <r>
    <s v="PBOR00200"/>
    <x v="2"/>
    <x v="37"/>
    <d v="2022-07-22T00:00:00"/>
    <n v="737.58749195231678"/>
    <x v="2"/>
    <s v="Physical Visit"/>
    <n v="250"/>
    <s v="Albain Forestier"/>
    <n v="2"/>
  </r>
  <r>
    <s v="PBOR00201"/>
    <x v="3"/>
    <x v="4"/>
    <d v="2022-06-23T00:00:00"/>
    <n v="1231.631284578343"/>
    <x v="3"/>
    <s v="Online"/>
    <n v="130"/>
    <s v="Roch Cousineau"/>
    <n v="4"/>
  </r>
  <r>
    <s v="PBOR00202"/>
    <x v="0"/>
    <x v="3"/>
    <d v="2022-06-25T00:00:00"/>
    <n v="890.71175350651413"/>
    <x v="0"/>
    <s v="Physical Visit"/>
    <n v="72"/>
    <s v="Adrien Martin"/>
    <n v="10"/>
  </r>
  <r>
    <s v="PBOR00203"/>
    <x v="1"/>
    <x v="35"/>
    <d v="2022-07-07T00:00:00"/>
    <n v="1054.1085860216892"/>
    <x v="1"/>
    <s v="Online"/>
    <n v="65"/>
    <s v="Albain Forestier"/>
    <n v="12"/>
  </r>
  <r>
    <s v="PBOR00204"/>
    <x v="2"/>
    <x v="11"/>
    <d v="2022-06-17T00:00:00"/>
    <n v="976.51482555058408"/>
    <x v="2"/>
    <s v="Physical Visit"/>
    <n v="250"/>
    <s v="Roch Cousineau"/>
    <n v="4"/>
  </r>
  <r>
    <s v="PBOR00205"/>
    <x v="3"/>
    <x v="10"/>
    <d v="2022-06-26T00:00:00"/>
    <n v="1127.6939411947988"/>
    <x v="3"/>
    <s v="Online"/>
    <n v="130"/>
    <s v="Adrien Martin"/>
    <n v="6"/>
  </r>
  <r>
    <s v="PBOR00206"/>
    <x v="4"/>
    <x v="1"/>
    <d v="2022-06-28T00:00:00"/>
    <n v="878.10164658744611"/>
    <x v="4"/>
    <s v="Online"/>
    <n v="60"/>
    <s v="Albain Forestier"/>
    <n v="7"/>
  </r>
  <r>
    <s v="PBOR00207"/>
    <x v="5"/>
    <x v="17"/>
    <d v="2022-07-13T00:00:00"/>
    <n v="564.28749648903772"/>
    <x v="5"/>
    <s v="Physical Visit"/>
    <n v="95"/>
    <s v="Roch Cousineau"/>
    <n v="7"/>
  </r>
  <r>
    <s v="PBOR00208"/>
    <x v="0"/>
    <x v="17"/>
    <d v="2022-07-13T00:00:00"/>
    <n v="1146.0031573562619"/>
    <x v="0"/>
    <s v="Physical Visit"/>
    <n v="72"/>
    <s v="Adrien Martin"/>
    <n v="3"/>
  </r>
  <r>
    <s v="PBOR00209"/>
    <x v="1"/>
    <x v="37"/>
    <d v="2022-07-22T00:00:00"/>
    <n v="913.80951512574029"/>
    <x v="1"/>
    <s v="Physical Visit"/>
    <n v="65"/>
    <s v="Albain Forestier"/>
    <n v="12"/>
  </r>
  <r>
    <s v="PBOR00210"/>
    <x v="2"/>
    <x v="4"/>
    <d v="2022-06-23T00:00:00"/>
    <n v="1100.1038646627512"/>
    <x v="2"/>
    <s v="Online"/>
    <n v="250"/>
    <s v="Roch Cousineau"/>
    <n v="2"/>
  </r>
  <r>
    <s v="PBOR00211"/>
    <x v="3"/>
    <x v="2"/>
    <d v="2022-06-22T00:00:00"/>
    <n v="1192.283035256115"/>
    <x v="3"/>
    <s v="Online"/>
    <n v="130"/>
    <s v="Adrien Martin"/>
    <n v="5"/>
  </r>
  <r>
    <s v="PBOR00212"/>
    <x v="0"/>
    <x v="12"/>
    <d v="2022-06-16T00:00:00"/>
    <n v="712.35816988481008"/>
    <x v="0"/>
    <s v="Online"/>
    <n v="72"/>
    <s v="Albain Forestier"/>
    <n v="10"/>
  </r>
  <r>
    <s v="PBOR00213"/>
    <x v="1"/>
    <x v="0"/>
    <d v="2022-06-27T00:00:00"/>
    <n v="702.40059070538132"/>
    <x v="1"/>
    <s v="Online"/>
    <n v="65"/>
    <s v="Roch Cousineau"/>
    <n v="10"/>
  </r>
  <r>
    <s v="PBOR00214"/>
    <x v="2"/>
    <x v="38"/>
    <d v="2022-07-23T00:00:00"/>
    <n v="715.10355018970665"/>
    <x v="2"/>
    <s v="Online"/>
    <n v="250"/>
    <s v="Adrien Martin"/>
    <n v="3"/>
  </r>
  <r>
    <s v="PBOR00215"/>
    <x v="3"/>
    <x v="1"/>
    <d v="2022-06-28T00:00:00"/>
    <n v="1219.8983610726016"/>
    <x v="3"/>
    <s v="Online"/>
    <n v="130"/>
    <s v="Albain Forestier"/>
    <n v="3"/>
  </r>
  <r>
    <s v="PBOR00216"/>
    <x v="4"/>
    <x v="2"/>
    <d v="2022-06-22T00:00:00"/>
    <n v="836.39583226134164"/>
    <x v="4"/>
    <s v="Online"/>
    <n v="60"/>
    <s v="Roch Cousineau"/>
    <n v="7"/>
  </r>
  <r>
    <s v="PBOR00217"/>
    <x v="0"/>
    <x v="5"/>
    <d v="2022-06-15T00:00:00"/>
    <n v="963.80585295182641"/>
    <x v="0"/>
    <s v="Online"/>
    <n v="72"/>
    <s v="Adrien Martin"/>
    <n v="6"/>
  </r>
  <r>
    <s v="PBOR00218"/>
    <x v="1"/>
    <x v="3"/>
    <d v="2022-06-25T00:00:00"/>
    <n v="449.01925098530552"/>
    <x v="1"/>
    <s v="Online"/>
    <n v="65"/>
    <s v="Albain Forestier"/>
    <n v="8"/>
  </r>
  <r>
    <s v="PBOR00219"/>
    <x v="2"/>
    <x v="36"/>
    <d v="2022-07-05T00:00:00"/>
    <n v="1060.8066397333646"/>
    <x v="2"/>
    <s v="Physical Visit"/>
    <n v="250"/>
    <s v="Roch Cousineau"/>
    <n v="2"/>
  </r>
  <r>
    <s v="PBOR00220"/>
    <x v="3"/>
    <x v="24"/>
    <d v="2022-07-12T00:00:00"/>
    <n v="1162.8365015209247"/>
    <x v="3"/>
    <s v="Online"/>
    <n v="130"/>
    <s v="Adrien Martin"/>
    <n v="6"/>
  </r>
  <r>
    <s v="PBOR00221"/>
    <x v="0"/>
    <x v="21"/>
    <d v="2022-07-18T00:00:00"/>
    <n v="1172.893522015298"/>
    <x v="0"/>
    <s v="Online"/>
    <n v="72"/>
    <s v="Albain Forestier"/>
    <n v="6"/>
  </r>
  <r>
    <s v="PBOR00222"/>
    <x v="1"/>
    <x v="32"/>
    <d v="2022-07-17T00:00:00"/>
    <n v="602.8879543124765"/>
    <x v="1"/>
    <s v="Online"/>
    <n v="65"/>
    <s v="Roch Cousineau"/>
    <n v="4"/>
  </r>
  <r>
    <s v="PBOR00223"/>
    <x v="2"/>
    <x v="4"/>
    <d v="2022-06-23T00:00:00"/>
    <n v="958.10029344278337"/>
    <x v="2"/>
    <s v="Online"/>
    <n v="250"/>
    <s v="Adrien Martin"/>
    <n v="3"/>
  </r>
  <r>
    <s v="PBOR00224"/>
    <x v="3"/>
    <x v="2"/>
    <d v="2022-06-22T00:00:00"/>
    <n v="1024.6945444997"/>
    <x v="3"/>
    <s v="Online"/>
    <n v="130"/>
    <s v="Albain Forestier"/>
    <n v="2"/>
  </r>
  <r>
    <s v="PBOR00225"/>
    <x v="4"/>
    <x v="27"/>
    <d v="2022-07-11T00:00:00"/>
    <n v="751.70646508876052"/>
    <x v="4"/>
    <s v="Physical Visit"/>
    <n v="60"/>
    <s v="Roch Cousineau"/>
    <n v="9"/>
  </r>
  <r>
    <s v="PBOR00226"/>
    <x v="5"/>
    <x v="0"/>
    <d v="2022-06-27T00:00:00"/>
    <n v="491.26620318811814"/>
    <x v="5"/>
    <s v="Online"/>
    <n v="95"/>
    <s v="Adrien Martin"/>
    <n v="5"/>
  </r>
  <r>
    <s v="PBOR00227"/>
    <x v="0"/>
    <x v="1"/>
    <d v="2022-06-28T00:00:00"/>
    <n v="833.37011895831995"/>
    <x v="0"/>
    <s v="Online"/>
    <n v="72"/>
    <s v="Albain Forestier"/>
    <n v="3"/>
  </r>
  <r>
    <s v="PBOR00228"/>
    <x v="1"/>
    <x v="28"/>
    <d v="2022-07-06T00:00:00"/>
    <n v="1218.2341318589445"/>
    <x v="1"/>
    <s v="Online"/>
    <n v="65"/>
    <s v="Roch Cousineau"/>
    <n v="7"/>
  </r>
  <r>
    <s v="PBOR00229"/>
    <x v="2"/>
    <x v="8"/>
    <d v="2022-06-19T00:00:00"/>
    <n v="1081.9669186703891"/>
    <x v="2"/>
    <s v="Physical Visit"/>
    <n v="250"/>
    <s v="Adrien Martin"/>
    <n v="2"/>
  </r>
  <r>
    <s v="PBOR00230"/>
    <x v="3"/>
    <x v="33"/>
    <d v="2022-07-21T00:00:00"/>
    <n v="623.44174041277051"/>
    <x v="3"/>
    <s v="Physical Visit"/>
    <n v="130"/>
    <s v="Albain Forestier"/>
    <n v="5"/>
  </r>
  <r>
    <s v="PBOR00231"/>
    <x v="0"/>
    <x v="14"/>
    <d v="2022-06-21T00:00:00"/>
    <n v="914.48568917853345"/>
    <x v="0"/>
    <s v="Physical Visit"/>
    <n v="72"/>
    <s v="Roch Cousineau"/>
    <n v="7"/>
  </r>
  <r>
    <s v="PBOR00232"/>
    <x v="1"/>
    <x v="16"/>
    <d v="2022-07-04T00:00:00"/>
    <n v="996.90035251700954"/>
    <x v="1"/>
    <s v="Physical Visit"/>
    <n v="65"/>
    <s v="Adrien Martin"/>
    <n v="10"/>
  </r>
  <r>
    <s v="PBOR00233"/>
    <x v="2"/>
    <x v="17"/>
    <d v="2022-07-13T00:00:00"/>
    <n v="854.75046365080641"/>
    <x v="2"/>
    <s v="Physical Visit"/>
    <n v="250"/>
    <s v="Albain Forestier"/>
    <n v="2"/>
  </r>
  <r>
    <s v="PBOR00234"/>
    <x v="3"/>
    <x v="17"/>
    <d v="2022-07-13T00:00:00"/>
    <n v="549.96880382674601"/>
    <x v="3"/>
    <s v="Physical Visit"/>
    <n v="130"/>
    <s v="Roch Cousineau"/>
    <n v="2"/>
  </r>
  <r>
    <s v="PBOR00235"/>
    <x v="0"/>
    <x v="5"/>
    <d v="2022-06-15T00:00:00"/>
    <n v="1065.3821039148443"/>
    <x v="0"/>
    <s v="Physical Visit"/>
    <n v="72"/>
    <s v="Roch Cousineau"/>
    <n v="12"/>
  </r>
  <r>
    <s v="PBOR00236"/>
    <x v="1"/>
    <x v="16"/>
    <d v="2022-07-04T00:00:00"/>
    <n v="381.57338886974941"/>
    <x v="1"/>
    <s v="Online"/>
    <n v="65"/>
    <s v="Adrien Martin"/>
    <n v="11"/>
  </r>
  <r>
    <s v="PBOR00237"/>
    <x v="2"/>
    <x v="1"/>
    <d v="2022-06-28T00:00:00"/>
    <n v="388.91877291930052"/>
    <x v="2"/>
    <s v="Online"/>
    <n v="250"/>
    <s v="Albain Forestier"/>
    <n v="2"/>
  </r>
  <r>
    <s v="PBOR00238"/>
    <x v="3"/>
    <x v="18"/>
    <d v="2022-07-01T00:00:00"/>
    <n v="967.01919932990631"/>
    <x v="3"/>
    <s v="Online"/>
    <n v="130"/>
    <s v="Roch Cousineau"/>
    <n v="3"/>
  </r>
  <r>
    <s v="PBOR00239"/>
    <x v="0"/>
    <x v="3"/>
    <d v="2022-06-25T00:00:00"/>
    <n v="911.89786648444021"/>
    <x v="0"/>
    <s v="Physical Visit"/>
    <n v="72"/>
    <s v="Adrien Martin"/>
    <n v="6"/>
  </r>
  <r>
    <s v="PBOR00240"/>
    <x v="1"/>
    <x v="19"/>
    <d v="2022-07-15T00:00:00"/>
    <n v="701.78956021719318"/>
    <x v="1"/>
    <s v="Physical Visit"/>
    <n v="65"/>
    <s v="Albain Forestier"/>
    <n v="8"/>
  </r>
  <r>
    <s v="PBOR00241"/>
    <x v="2"/>
    <x v="20"/>
    <d v="2022-07-03T00:00:00"/>
    <n v="479.88658034447212"/>
    <x v="2"/>
    <s v="Physical Visit"/>
    <n v="250"/>
    <s v="Roch Cousineau"/>
    <n v="1"/>
  </r>
  <r>
    <s v="PBOR00242"/>
    <x v="3"/>
    <x v="21"/>
    <d v="2022-07-18T00:00:00"/>
    <n v="756.26129046676067"/>
    <x v="3"/>
    <s v="Physical Visit"/>
    <n v="130"/>
    <s v="Adrien Martin"/>
    <n v="7"/>
  </r>
  <r>
    <s v="PBOR00243"/>
    <x v="4"/>
    <x v="22"/>
    <d v="2022-07-08T00:00:00"/>
    <n v="436.19346453298721"/>
    <x v="4"/>
    <s v="Physical Visit"/>
    <n v="60"/>
    <s v="Albain Forestier"/>
    <n v="11"/>
  </r>
  <r>
    <s v="PBOR00244"/>
    <x v="0"/>
    <x v="23"/>
    <d v="2022-06-30T00:00:00"/>
    <n v="721.73008309265401"/>
    <x v="0"/>
    <s v="Physical Visit"/>
    <n v="72"/>
    <s v="Roch Cousineau"/>
    <n v="6"/>
  </r>
  <r>
    <s v="PBOR00245"/>
    <x v="1"/>
    <x v="24"/>
    <d v="2022-07-12T00:00:00"/>
    <n v="365.06742804332742"/>
    <x v="1"/>
    <s v="Physical Visit"/>
    <n v="65"/>
    <s v="Adrien Martin"/>
    <n v="6"/>
  </r>
  <r>
    <s v="PBOR00246"/>
    <x v="2"/>
    <x v="16"/>
    <d v="2022-07-04T00:00:00"/>
    <n v="737.58749195231678"/>
    <x v="2"/>
    <s v="Online"/>
    <n v="250"/>
    <s v="Albain Forestier"/>
    <n v="2"/>
  </r>
  <r>
    <s v="PBOR00247"/>
    <x v="3"/>
    <x v="25"/>
    <d v="2022-07-10T00:00:00"/>
    <n v="1231.631284578343"/>
    <x v="3"/>
    <s v="Online"/>
    <n v="130"/>
    <s v="Roch Cousineau"/>
    <n v="4"/>
  </r>
  <r>
    <s v="PBOR00248"/>
    <x v="0"/>
    <x v="6"/>
    <d v="2022-06-13T00:00:00"/>
    <n v="890.71175350651413"/>
    <x v="0"/>
    <s v="Online"/>
    <n v="72"/>
    <s v="Adrien Martin"/>
    <n v="7"/>
  </r>
  <r>
    <s v="PBOR00249"/>
    <x v="1"/>
    <x v="2"/>
    <d v="2022-06-22T00:00:00"/>
    <n v="1054.1085860216892"/>
    <x v="1"/>
    <s v="Physical Visit"/>
    <n v="65"/>
    <s v="Albain Forestier"/>
    <n v="13"/>
  </r>
  <r>
    <s v="PBOR00250"/>
    <x v="2"/>
    <x v="26"/>
    <d v="2022-07-19T00:00:00"/>
    <n v="976.51482555058408"/>
    <x v="2"/>
    <s v="Physical Visit"/>
    <n v="250"/>
    <s v="Roch Cousineau"/>
    <n v="1"/>
  </r>
  <r>
    <s v="PBOR00251"/>
    <x v="3"/>
    <x v="4"/>
    <d v="2022-06-23T00:00:00"/>
    <n v="1127.6939411947988"/>
    <x v="3"/>
    <s v="Physical Visit"/>
    <n v="130"/>
    <s v="Adrien Martin"/>
    <n v="2"/>
  </r>
  <r>
    <s v="PBOR00252"/>
    <x v="4"/>
    <x v="27"/>
    <d v="2022-07-11T00:00:00"/>
    <n v="878.10164658744611"/>
    <x v="4"/>
    <s v="Physical Visit"/>
    <n v="60"/>
    <s v="Albain Forestier"/>
    <n v="10"/>
  </r>
  <r>
    <s v="PBOR00253"/>
    <x v="5"/>
    <x v="15"/>
    <d v="2022-06-20T00:00:00"/>
    <n v="564.28749648903772"/>
    <x v="5"/>
    <s v="Physical Visit"/>
    <n v="95"/>
    <s v="Roch Cousineau"/>
    <n v="4"/>
  </r>
  <r>
    <s v="PBOR00254"/>
    <x v="0"/>
    <x v="28"/>
    <d v="2022-07-06T00:00:00"/>
    <n v="1146.0031573562619"/>
    <x v="0"/>
    <s v="Physical Visit"/>
    <n v="72"/>
    <s v="Adrien Martin"/>
    <n v="4"/>
  </r>
  <r>
    <s v="PBOR00255"/>
    <x v="1"/>
    <x v="8"/>
    <d v="2022-06-19T00:00:00"/>
    <n v="913.80951512574029"/>
    <x v="1"/>
    <s v="Physical Visit"/>
    <n v="65"/>
    <s v="Albain Forestier"/>
    <n v="7"/>
  </r>
  <r>
    <s v="PBOR00256"/>
    <x v="2"/>
    <x v="6"/>
    <d v="2022-06-13T00:00:00"/>
    <n v="1100.1038646627512"/>
    <x v="2"/>
    <s v="Online"/>
    <n v="250"/>
    <s v="Roch Cousineau"/>
    <n v="2"/>
  </r>
  <r>
    <s v="PBOR00257"/>
    <x v="3"/>
    <x v="27"/>
    <d v="2022-07-11T00:00:00"/>
    <n v="1192.283035256115"/>
    <x v="3"/>
    <s v="Online"/>
    <n v="130"/>
    <s v="Adrien Martin"/>
    <n v="4"/>
  </r>
  <r>
    <s v="PBOR00258"/>
    <x v="0"/>
    <x v="10"/>
    <d v="2022-06-26T00:00:00"/>
    <n v="712.35816988481008"/>
    <x v="0"/>
    <s v="Online"/>
    <n v="72"/>
    <s v="Albain Forestier"/>
    <n v="11"/>
  </r>
  <r>
    <s v="PBOR00259"/>
    <x v="1"/>
    <x v="29"/>
    <d v="2022-07-20T00:00:00"/>
    <n v="702.40059070538132"/>
    <x v="1"/>
    <s v="Physical Visit"/>
    <n v="65"/>
    <s v="Roch Cousineau"/>
    <n v="9"/>
  </r>
  <r>
    <s v="PBOR00260"/>
    <x v="2"/>
    <x v="30"/>
    <d v="2022-07-14T00:00:00"/>
    <n v="715.10355018970665"/>
    <x v="2"/>
    <s v="Physical Visit"/>
    <n v="250"/>
    <s v="Adrien Martin"/>
    <n v="2"/>
  </r>
  <r>
    <s v="PBOR00261"/>
    <x v="3"/>
    <x v="31"/>
    <d v="2022-07-02T00:00:00"/>
    <n v="1219.8983610726016"/>
    <x v="3"/>
    <s v="Physical Visit"/>
    <n v="130"/>
    <s v="Albain Forestier"/>
    <n v="5"/>
  </r>
  <r>
    <s v="PBOR00262"/>
    <x v="4"/>
    <x v="27"/>
    <d v="2022-07-11T00:00:00"/>
    <n v="836.39583226134164"/>
    <x v="4"/>
    <s v="Physical Visit"/>
    <n v="60"/>
    <s v="Roch Cousineau"/>
    <n v="5"/>
  </r>
  <r>
    <s v="PBOR00263"/>
    <x v="0"/>
    <x v="29"/>
    <d v="2022-07-20T00:00:00"/>
    <n v="963.80585295182641"/>
    <x v="0"/>
    <s v="Physical Visit"/>
    <n v="72"/>
    <s v="Adrien Martin"/>
    <n v="10"/>
  </r>
  <r>
    <s v="PBOR00264"/>
    <x v="1"/>
    <x v="1"/>
    <d v="2022-06-28T00:00:00"/>
    <n v="449.01925098530552"/>
    <x v="1"/>
    <s v="Physical Visit"/>
    <n v="65"/>
    <s v="Albain Forestier"/>
    <n v="3"/>
  </r>
  <r>
    <s v="PBOR00265"/>
    <x v="2"/>
    <x v="11"/>
    <d v="2022-06-17T00:00:00"/>
    <n v="1060.8066397333646"/>
    <x v="2"/>
    <s v="Online"/>
    <n v="250"/>
    <s v="Roch Cousineau"/>
    <n v="3"/>
  </r>
  <r>
    <s v="PBOR00266"/>
    <x v="3"/>
    <x v="5"/>
    <d v="2022-06-15T00:00:00"/>
    <n v="1162.8365015209247"/>
    <x v="3"/>
    <s v="Physical Visit"/>
    <n v="130"/>
    <s v="Adrien Martin"/>
    <n v="6"/>
  </r>
  <r>
    <s v="PBOR00267"/>
    <x v="0"/>
    <x v="2"/>
    <d v="2022-06-22T00:00:00"/>
    <n v="1172.893522015298"/>
    <x v="0"/>
    <s v="Online"/>
    <n v="72"/>
    <s v="Albain Forestier"/>
    <n v="9"/>
  </r>
  <r>
    <s v="PBOR00268"/>
    <x v="1"/>
    <x v="31"/>
    <d v="2022-07-02T00:00:00"/>
    <n v="602.8879543124765"/>
    <x v="1"/>
    <s v="Physical Visit"/>
    <n v="65"/>
    <s v="Roch Cousineau"/>
    <n v="7"/>
  </r>
  <r>
    <s v="PBOR00269"/>
    <x v="2"/>
    <x v="3"/>
    <d v="2022-06-25T00:00:00"/>
    <n v="958.10029344278337"/>
    <x v="2"/>
    <s v="Online"/>
    <n v="250"/>
    <s v="Adrien Martin"/>
    <n v="1"/>
  </r>
  <r>
    <s v="PBOR00270"/>
    <x v="3"/>
    <x v="25"/>
    <d v="2022-07-10T00:00:00"/>
    <n v="1024.6945444997"/>
    <x v="3"/>
    <s v="Physical Visit"/>
    <n v="130"/>
    <s v="Albain Forestier"/>
    <n v="3"/>
  </r>
  <r>
    <s v="PBOR00271"/>
    <x v="4"/>
    <x v="7"/>
    <d v="2022-06-24T00:00:00"/>
    <n v="751.70646508876052"/>
    <x v="4"/>
    <s v="Online"/>
    <n v="60"/>
    <s v="Roch Cousineau"/>
    <n v="6"/>
  </r>
  <r>
    <s v="PBOR00272"/>
    <x v="5"/>
    <x v="25"/>
    <d v="2022-07-10T00:00:00"/>
    <n v="491.26620318811814"/>
    <x v="5"/>
    <s v="Physical Visit"/>
    <n v="95"/>
    <s v="Adrien Martin"/>
    <n v="5"/>
  </r>
  <r>
    <s v="PBOR00273"/>
    <x v="0"/>
    <x v="32"/>
    <d v="2022-07-17T00:00:00"/>
    <n v="833.37011895831995"/>
    <x v="0"/>
    <s v="Online"/>
    <n v="72"/>
    <s v="Albain Forestier"/>
    <n v="8"/>
  </r>
  <r>
    <s v="PBOR00274"/>
    <x v="1"/>
    <x v="33"/>
    <d v="2022-07-21T00:00:00"/>
    <n v="1218.2341318589445"/>
    <x v="1"/>
    <s v="Physical Visit"/>
    <n v="65"/>
    <s v="Roch Cousineau"/>
    <n v="13"/>
  </r>
  <r>
    <s v="PBOR00275"/>
    <x v="2"/>
    <x v="33"/>
    <d v="2022-07-21T00:00:00"/>
    <n v="1081.9669186703891"/>
    <x v="2"/>
    <s v="Online"/>
    <n v="250"/>
    <s v="Adrien Martin"/>
    <n v="2"/>
  </r>
  <r>
    <s v="PBOR00276"/>
    <x v="3"/>
    <x v="22"/>
    <d v="2022-07-08T00:00:00"/>
    <n v="623.44174041277051"/>
    <x v="3"/>
    <s v="Physical Visit"/>
    <n v="130"/>
    <s v="Albain Forestier"/>
    <n v="6"/>
  </r>
  <r>
    <s v="PBOR00277"/>
    <x v="0"/>
    <x v="34"/>
    <d v="2022-07-09T00:00:00"/>
    <n v="914.48568917853345"/>
    <x v="0"/>
    <s v="Online"/>
    <n v="72"/>
    <s v="Roch Cousineau"/>
    <n v="8"/>
  </r>
  <r>
    <s v="PBOR00278"/>
    <x v="1"/>
    <x v="7"/>
    <d v="2022-06-24T00:00:00"/>
    <n v="996.90035251700954"/>
    <x v="1"/>
    <s v="Physical Visit"/>
    <n v="65"/>
    <s v="Adrien Martin"/>
    <n v="6"/>
  </r>
  <r>
    <s v="PBOR00279"/>
    <x v="2"/>
    <x v="3"/>
    <d v="2022-06-25T00:00:00"/>
    <n v="854.75046365080641"/>
    <x v="2"/>
    <s v="Online"/>
    <n v="250"/>
    <s v="Albain Forestier"/>
    <n v="3"/>
  </r>
  <r>
    <s v="PBOR00280"/>
    <x v="3"/>
    <x v="31"/>
    <d v="2022-07-02T00:00:00"/>
    <n v="549.96880382674601"/>
    <x v="0"/>
    <s v="Physical Visit"/>
    <n v="72"/>
    <s v="Roch Cousineau"/>
    <n v="6"/>
  </r>
  <r>
    <s v="PBOR00281"/>
    <x v="0"/>
    <x v="4"/>
    <d v="2022-06-23T00:00:00"/>
    <n v="1065.3821039148443"/>
    <x v="1"/>
    <s v="Online"/>
    <n v="65"/>
    <s v="Roch Cousineau"/>
    <n v="13"/>
  </r>
  <r>
    <s v="PBOR00282"/>
    <x v="1"/>
    <x v="34"/>
    <d v="2022-07-09T00:00:00"/>
    <n v="381.57338886974941"/>
    <x v="2"/>
    <s v="Physical Visit"/>
    <n v="250"/>
    <s v="Adrien Martin"/>
    <n v="1"/>
  </r>
  <r>
    <s v="PBOR00283"/>
    <x v="2"/>
    <x v="13"/>
    <d v="2022-06-14T00:00:00"/>
    <n v="388.91877291930052"/>
    <x v="3"/>
    <s v="Physical Visit"/>
    <n v="130"/>
    <s v="Albain Forestier"/>
    <n v="3"/>
  </r>
  <r>
    <s v="PBOR00284"/>
    <x v="3"/>
    <x v="35"/>
    <d v="2022-07-07T00:00:00"/>
    <n v="967.01919932990631"/>
    <x v="0"/>
    <s v="Physical Visit"/>
    <n v="72"/>
    <s v="Roch Cousineau"/>
    <n v="3"/>
  </r>
  <r>
    <s v="PBOR00285"/>
    <x v="0"/>
    <x v="2"/>
    <d v="2022-06-22T00:00:00"/>
    <n v="911.89786648444021"/>
    <x v="1"/>
    <s v="Physical Visit"/>
    <n v="65"/>
    <s v="Adrien Martin"/>
    <n v="14"/>
  </r>
  <r>
    <s v="PBOR00286"/>
    <x v="1"/>
    <x v="13"/>
    <d v="2022-06-14T00:00:00"/>
    <n v="701.78956021719318"/>
    <x v="2"/>
    <s v="Physical Visit"/>
    <n v="250"/>
    <s v="Albain Forestier"/>
    <n v="3"/>
  </r>
  <r>
    <s v="PBOR00287"/>
    <x v="2"/>
    <x v="18"/>
    <d v="2022-07-01T00:00:00"/>
    <n v="479.88658034447212"/>
    <x v="3"/>
    <s v="Online"/>
    <n v="130"/>
    <s v="Roch Cousineau"/>
    <n v="3"/>
  </r>
  <r>
    <s v="PBOR00288"/>
    <x v="3"/>
    <x v="23"/>
    <d v="2022-06-30T00:00:00"/>
    <n v="756.26129046676067"/>
    <x v="4"/>
    <s v="Physical Visit"/>
    <n v="60"/>
    <s v="Adrien Martin"/>
    <n v="13"/>
  </r>
  <r>
    <s v="PBOR00289"/>
    <x v="4"/>
    <x v="36"/>
    <d v="2022-07-05T00:00:00"/>
    <n v="436.19346453298721"/>
    <x v="0"/>
    <s v="Online"/>
    <n v="72"/>
    <s v="Albain Forestier"/>
    <n v="11"/>
  </r>
  <r>
    <s v="PBOR00290"/>
    <x v="0"/>
    <x v="37"/>
    <d v="2022-07-22T00:00:00"/>
    <n v="721.73008309265401"/>
    <x v="1"/>
    <s v="Physical Visit"/>
    <n v="65"/>
    <s v="Roch Cousineau"/>
    <n v="5"/>
  </r>
  <r>
    <s v="PBOR00291"/>
    <x v="1"/>
    <x v="4"/>
    <d v="2022-06-23T00:00:00"/>
    <n v="365.06742804332742"/>
    <x v="2"/>
    <s v="Online"/>
    <n v="250"/>
    <s v="Adrien Martin"/>
    <n v="3"/>
  </r>
  <r>
    <s v="PBOR00292"/>
    <x v="2"/>
    <x v="3"/>
    <d v="2022-06-25T00:00:00"/>
    <n v="737.58749195231678"/>
    <x v="3"/>
    <s v="Physical Visit"/>
    <n v="130"/>
    <s v="Albain Forestier"/>
    <n v="2"/>
  </r>
  <r>
    <s v="PBOR00293"/>
    <x v="3"/>
    <x v="35"/>
    <d v="2022-07-07T00:00:00"/>
    <n v="1231.631284578343"/>
    <x v="0"/>
    <s v="Online"/>
    <n v="72"/>
    <s v="Roch Cousineau"/>
    <n v="10"/>
  </r>
  <r>
    <s v="PBOR00294"/>
    <x v="0"/>
    <x v="11"/>
    <d v="2022-06-17T00:00:00"/>
    <n v="890.71175350651413"/>
    <x v="1"/>
    <s v="Physical Visit"/>
    <n v="65"/>
    <s v="Adrien Martin"/>
    <n v="12"/>
  </r>
  <r>
    <s v="PBOR00295"/>
    <x v="1"/>
    <x v="10"/>
    <d v="2022-06-26T00:00:00"/>
    <n v="1054.1085860216892"/>
    <x v="2"/>
    <s v="Online"/>
    <n v="250"/>
    <s v="Albain Forestier"/>
    <n v="3"/>
  </r>
  <r>
    <s v="PBOR00296"/>
    <x v="2"/>
    <x v="1"/>
    <d v="2022-06-28T00:00:00"/>
    <n v="976.51482555058408"/>
    <x v="3"/>
    <s v="Physical Visit"/>
    <n v="130"/>
    <s v="Roch Cousineau"/>
    <n v="4"/>
  </r>
  <r>
    <s v="PBOR00297"/>
    <x v="3"/>
    <x v="17"/>
    <d v="2022-07-13T00:00:00"/>
    <n v="1127.6939411947988"/>
    <x v="4"/>
    <s v="Online"/>
    <n v="60"/>
    <s v="Adrien Martin"/>
    <n v="9"/>
  </r>
  <r>
    <s v="PBOR00298"/>
    <x v="4"/>
    <x v="17"/>
    <d v="2022-07-13T00:00:00"/>
    <n v="878.10164658744611"/>
    <x v="5"/>
    <s v="Physical Visit"/>
    <n v="95"/>
    <s v="Albain Forestier"/>
    <n v="6"/>
  </r>
  <r>
    <s v="PBOR00299"/>
    <x v="5"/>
    <x v="37"/>
    <d v="2022-07-22T00:00:00"/>
    <n v="564.28749648903772"/>
    <x v="0"/>
    <s v="Online"/>
    <n v="72"/>
    <s v="Roch Cousineau"/>
    <n v="9"/>
  </r>
  <r>
    <s v="PBOR00300"/>
    <x v="0"/>
    <x v="4"/>
    <d v="2022-06-23T00:00:00"/>
    <n v="1146.0031573562619"/>
    <x v="1"/>
    <s v="Physical Visit"/>
    <n v="65"/>
    <s v="Adrien Martin"/>
    <n v="10"/>
  </r>
  <r>
    <s v="PBOR00301"/>
    <x v="1"/>
    <x v="2"/>
    <d v="2022-06-22T00:00:00"/>
    <n v="913.80951512574029"/>
    <x v="2"/>
    <s v="Online"/>
    <n v="250"/>
    <s v="Albain Forestier"/>
    <n v="2"/>
  </r>
  <r>
    <s v="PBOR00302"/>
    <x v="2"/>
    <x v="12"/>
    <d v="2022-06-16T00:00:00"/>
    <n v="1100.1038646627512"/>
    <x v="3"/>
    <s v="Physical Visit"/>
    <n v="130"/>
    <s v="Roch Cousineau"/>
    <n v="5"/>
  </r>
  <r>
    <s v="PBOR00303"/>
    <x v="3"/>
    <x v="0"/>
    <d v="2022-06-27T00:00:00"/>
    <n v="1192.283035256115"/>
    <x v="0"/>
    <s v="Online"/>
    <n v="72"/>
    <s v="Adrien Martin"/>
    <n v="4"/>
  </r>
  <r>
    <s v="PBOR00304"/>
    <x v="0"/>
    <x v="38"/>
    <d v="2022-07-23T00:00:00"/>
    <n v="712.35816988481008"/>
    <x v="1"/>
    <s v="Physical Visit"/>
    <n v="65"/>
    <s v="Albain Forestier"/>
    <n v="13"/>
  </r>
  <r>
    <s v="PBOR00305"/>
    <x v="1"/>
    <x v="1"/>
    <d v="2022-06-28T00:00:00"/>
    <n v="702.40059070538132"/>
    <x v="2"/>
    <s v="Physical Visit"/>
    <n v="250"/>
    <s v="Roch Cousineau"/>
    <n v="2"/>
  </r>
  <r>
    <s v="PBOR00306"/>
    <x v="2"/>
    <x v="2"/>
    <d v="2022-06-22T00:00:00"/>
    <n v="715.10355018970665"/>
    <x v="3"/>
    <s v="Physical Visit"/>
    <n v="130"/>
    <s v="Adrien Martin"/>
    <n v="3"/>
  </r>
  <r>
    <s v="PBOR00307"/>
    <x v="3"/>
    <x v="5"/>
    <d v="2022-06-15T00:00:00"/>
    <n v="1219.8983610726016"/>
    <x v="4"/>
    <s v="Physical Visit"/>
    <n v="60"/>
    <s v="Albain Forestier"/>
    <n v="10"/>
  </r>
  <r>
    <s v="PBOR00308"/>
    <x v="4"/>
    <x v="3"/>
    <d v="2022-06-25T00:00:00"/>
    <n v="836.39583226134164"/>
    <x v="0"/>
    <s v="Physical Visit"/>
    <n v="72"/>
    <s v="Roch Cousineau"/>
    <n v="9"/>
  </r>
  <r>
    <s v="PBOR00309"/>
    <x v="0"/>
    <x v="36"/>
    <d v="2022-07-05T00:00:00"/>
    <n v="963.80585295182641"/>
    <x v="1"/>
    <s v="Online"/>
    <n v="65"/>
    <s v="Adrien Martin"/>
    <n v="8"/>
  </r>
  <r>
    <s v="PBOR00310"/>
    <x v="1"/>
    <x v="24"/>
    <d v="2022-07-12T00:00:00"/>
    <n v="449.01925098530552"/>
    <x v="2"/>
    <s v="Physical Visit"/>
    <n v="250"/>
    <s v="Albain Forestier"/>
    <n v="3"/>
  </r>
  <r>
    <s v="PBOR00311"/>
    <x v="2"/>
    <x v="21"/>
    <d v="2022-07-18T00:00:00"/>
    <n v="1060.8066397333646"/>
    <x v="3"/>
    <s v="Online"/>
    <n v="130"/>
    <s v="Roch Cousineau"/>
    <n v="3"/>
  </r>
  <r>
    <s v="PBOR00312"/>
    <x v="3"/>
    <x v="32"/>
    <d v="2022-07-17T00:00:00"/>
    <n v="1162.8365015209247"/>
    <x v="0"/>
    <s v="Physical Visit"/>
    <n v="72"/>
    <s v="Adrien Martin"/>
    <n v="5"/>
  </r>
  <r>
    <s v="PBOR00313"/>
    <x v="0"/>
    <x v="4"/>
    <d v="2022-06-23T00:00:00"/>
    <n v="1172.893522015298"/>
    <x v="1"/>
    <s v="Online"/>
    <n v="65"/>
    <s v="Albain Forestier"/>
    <n v="9"/>
  </r>
  <r>
    <s v="PBOR00314"/>
    <x v="1"/>
    <x v="2"/>
    <d v="2022-06-22T00:00:00"/>
    <n v="602.8879543124765"/>
    <x v="2"/>
    <s v="Physical Visit"/>
    <n v="250"/>
    <s v="Roch Cousineau"/>
    <n v="1"/>
  </r>
  <r>
    <s v="PBOR00315"/>
    <x v="2"/>
    <x v="27"/>
    <d v="2022-07-11T00:00:00"/>
    <n v="958.10029344278337"/>
    <x v="3"/>
    <s v="Online"/>
    <n v="130"/>
    <s v="Adrien Martin"/>
    <n v="4"/>
  </r>
  <r>
    <s v="PBOR00316"/>
    <x v="3"/>
    <x v="0"/>
    <d v="2022-06-27T00:00:00"/>
    <n v="1024.6945444997"/>
    <x v="4"/>
    <s v="Physical Visit"/>
    <n v="60"/>
    <s v="Albain Forestier"/>
    <n v="6"/>
  </r>
  <r>
    <s v="PBOR00317"/>
    <x v="4"/>
    <x v="1"/>
    <d v="2022-06-28T00:00:00"/>
    <n v="751.70646508876052"/>
    <x v="5"/>
    <s v="Online"/>
    <n v="95"/>
    <s v="Roch Cousineau"/>
    <n v="4"/>
  </r>
  <r>
    <s v="PBOR00318"/>
    <x v="5"/>
    <x v="28"/>
    <d v="2022-07-06T00:00:00"/>
    <n v="491.26620318811814"/>
    <x v="0"/>
    <s v="Physical Visit"/>
    <n v="72"/>
    <s v="Adrien Martin"/>
    <n v="8"/>
  </r>
  <r>
    <s v="PBOR00319"/>
    <x v="0"/>
    <x v="8"/>
    <d v="2022-06-19T00:00:00"/>
    <n v="833.37011895831995"/>
    <x v="1"/>
    <s v="Online"/>
    <n v="65"/>
    <s v="Albain Forestier"/>
    <n v="8"/>
  </r>
  <r>
    <s v="PBOR00320"/>
    <x v="1"/>
    <x v="33"/>
    <d v="2022-07-21T00:00:00"/>
    <n v="1218.2341318589445"/>
    <x v="2"/>
    <s v="Physical Visit"/>
    <n v="250"/>
    <s v="Roch Cousineau"/>
    <n v="2"/>
  </r>
  <r>
    <s v="PBOR00321"/>
    <x v="2"/>
    <x v="14"/>
    <d v="2022-06-21T00:00:00"/>
    <n v="1081.9669186703891"/>
    <x v="3"/>
    <s v="Online"/>
    <n v="130"/>
    <s v="Adrien Martin"/>
    <n v="7"/>
  </r>
  <r>
    <s v="PBOR00322"/>
    <x v="3"/>
    <x v="16"/>
    <d v="2022-07-04T00:00:00"/>
    <n v="623.44174041277051"/>
    <x v="0"/>
    <s v="Physical Visit"/>
    <n v="72"/>
    <s v="Albain Forestier"/>
    <n v="7"/>
  </r>
  <r>
    <s v="PBOR00323"/>
    <x v="0"/>
    <x v="17"/>
    <d v="2022-07-13T00:00:00"/>
    <n v="914.48568917853345"/>
    <x v="1"/>
    <s v="Online"/>
    <n v="65"/>
    <s v="Roch Cousineau"/>
    <n v="4"/>
  </r>
  <r>
    <s v="PBOR00324"/>
    <x v="1"/>
    <x v="17"/>
    <d v="2022-07-13T00:00:00"/>
    <n v="996.90035251700954"/>
    <x v="2"/>
    <s v="Physical Visit"/>
    <n v="250"/>
    <s v="Adrien Martin"/>
    <n v="2"/>
  </r>
  <r>
    <s v="PBOR00325"/>
    <x v="2"/>
    <x v="5"/>
    <d v="2022-06-15T00:00:00"/>
    <n v="854.75046365080641"/>
    <x v="3"/>
    <s v="Online"/>
    <n v="130"/>
    <s v="Albain Forestier"/>
    <n v="2"/>
  </r>
  <r>
    <s v="PBOR00326"/>
    <x v="3"/>
    <x v="16"/>
    <d v="2022-07-04T00:00:00"/>
    <n v="549.96880382674601"/>
    <x v="0"/>
    <s v="Physical Visit"/>
    <n v="72"/>
    <s v="Roch Cousineau"/>
    <n v="9"/>
  </r>
  <r>
    <s v="PBOR00327"/>
    <x v="0"/>
    <x v="1"/>
    <d v="2022-06-28T00:00:00"/>
    <n v="1065.3821039148443"/>
    <x v="1"/>
    <s v="Physical Visit"/>
    <n v="65"/>
    <s v="Roch Cousineau"/>
    <n v="9"/>
  </r>
  <r>
    <s v="PBOR00328"/>
    <x v="1"/>
    <x v="18"/>
    <d v="2022-07-01T00:00:00"/>
    <n v="381.57338886974941"/>
    <x v="2"/>
    <s v="Physical Visit"/>
    <n v="250"/>
    <s v="Adrien Martin"/>
    <n v="2"/>
  </r>
  <r>
    <s v="PBOR00329"/>
    <x v="2"/>
    <x v="3"/>
    <d v="2022-06-25T00:00:00"/>
    <n v="388.91877291930052"/>
    <x v="3"/>
    <s v="Physical Visit"/>
    <n v="130"/>
    <s v="Albain Forestier"/>
    <n v="4"/>
  </r>
  <r>
    <s v="PBOR00330"/>
    <x v="3"/>
    <x v="19"/>
    <d v="2022-07-15T00:00:00"/>
    <n v="967.01919932990631"/>
    <x v="0"/>
    <s v="Physical Visit"/>
    <n v="72"/>
    <s v="Roch Cousineau"/>
    <n v="8"/>
  </r>
  <r>
    <s v="PBOR00331"/>
    <x v="0"/>
    <x v="20"/>
    <d v="2022-07-03T00:00:00"/>
    <n v="911.89786648444021"/>
    <x v="1"/>
    <s v="Online"/>
    <n v="65"/>
    <s v="Adrien Martin"/>
    <n v="8"/>
  </r>
  <r>
    <s v="PBOR00332"/>
    <x v="1"/>
    <x v="21"/>
    <d v="2022-07-18T00:00:00"/>
    <n v="701.78956021719318"/>
    <x v="2"/>
    <s v="Physical Visit"/>
    <n v="250"/>
    <s v="Albain Forestier"/>
    <n v="4"/>
  </r>
  <r>
    <s v="PBOR00333"/>
    <x v="2"/>
    <x v="22"/>
    <d v="2022-07-08T00:00:00"/>
    <n v="479.88658034447212"/>
    <x v="3"/>
    <s v="Online"/>
    <n v="130"/>
    <s v="Roch Cousineau"/>
    <n v="2"/>
  </r>
  <r>
    <s v="PBOR00334"/>
    <x v="3"/>
    <x v="23"/>
    <d v="2022-06-30T00:00:00"/>
    <n v="756.26129046676067"/>
    <x v="4"/>
    <s v="Physical Visit"/>
    <n v="60"/>
    <s v="Adrien Martin"/>
    <n v="10"/>
  </r>
  <r>
    <s v="PBOR00335"/>
    <x v="4"/>
    <x v="24"/>
    <d v="2022-07-12T00:00:00"/>
    <n v="436.19346453298721"/>
    <x v="0"/>
    <s v="Online"/>
    <n v="72"/>
    <s v="Albain Forestier"/>
    <n v="5"/>
  </r>
  <r>
    <s v="PBOR00336"/>
    <x v="0"/>
    <x v="16"/>
    <d v="2022-07-04T00:00:00"/>
    <n v="721.73008309265401"/>
    <x v="1"/>
    <s v="Physical Visit"/>
    <n v="65"/>
    <s v="Roch Cousineau"/>
    <n v="7"/>
  </r>
  <r>
    <s v="PBOR00337"/>
    <x v="1"/>
    <x v="25"/>
    <d v="2022-07-10T00:00:00"/>
    <n v="365.06742804332742"/>
    <x v="2"/>
    <s v="Online"/>
    <n v="250"/>
    <s v="Adrien Martin"/>
    <n v="2"/>
  </r>
  <r>
    <s v="PBOR00338"/>
    <x v="2"/>
    <x v="6"/>
    <d v="2022-06-13T00:00:00"/>
    <n v="737.58749195231678"/>
    <x v="3"/>
    <s v="Physical Visit"/>
    <n v="130"/>
    <s v="Albain Forestier"/>
    <n v="5"/>
  </r>
  <r>
    <s v="PBOR00339"/>
    <x v="3"/>
    <x v="2"/>
    <d v="2022-06-22T00:00:00"/>
    <n v="1231.631284578343"/>
    <x v="0"/>
    <s v="Online"/>
    <n v="72"/>
    <s v="Roch Cousineau"/>
    <n v="12"/>
  </r>
  <r>
    <s v="PBOR00340"/>
    <x v="0"/>
    <x v="26"/>
    <d v="2022-07-19T00:00:00"/>
    <n v="890.71175350651413"/>
    <x v="1"/>
    <s v="Physical Visit"/>
    <n v="65"/>
    <s v="Adrien Martin"/>
    <n v="9"/>
  </r>
  <r>
    <s v="PBOR00341"/>
    <x v="1"/>
    <x v="4"/>
    <d v="2022-06-23T00:00:00"/>
    <n v="1054.1085860216892"/>
    <x v="2"/>
    <s v="Online"/>
    <n v="250"/>
    <s v="Albain Forestier"/>
    <n v="4"/>
  </r>
  <r>
    <s v="PBOR00342"/>
    <x v="2"/>
    <x v="27"/>
    <d v="2022-07-11T00:00:00"/>
    <n v="976.51482555058408"/>
    <x v="3"/>
    <s v="Physical Visit"/>
    <n v="130"/>
    <s v="Roch Cousineau"/>
    <n v="4"/>
  </r>
  <r>
    <s v="PBOR00343"/>
    <x v="3"/>
    <x v="15"/>
    <d v="2022-06-20T00:00:00"/>
    <n v="1127.6939411947988"/>
    <x v="4"/>
    <s v="Online"/>
    <n v="60"/>
    <s v="Adrien Martin"/>
    <n v="6"/>
  </r>
  <r>
    <s v="PBOR00344"/>
    <x v="4"/>
    <x v="28"/>
    <d v="2022-07-06T00:00:00"/>
    <n v="878.10164658744611"/>
    <x v="5"/>
    <s v="Physical Visit"/>
    <n v="95"/>
    <s v="Albain Forestier"/>
    <n v="7"/>
  </r>
  <r>
    <s v="PBOR00345"/>
    <x v="5"/>
    <x v="8"/>
    <d v="2022-06-19T00:00:00"/>
    <n v="564.28749648903772"/>
    <x v="0"/>
    <s v="Online"/>
    <n v="72"/>
    <s v="Roch Cousineau"/>
    <n v="3"/>
  </r>
  <r>
    <s v="PBOR00346"/>
    <x v="0"/>
    <x v="6"/>
    <d v="2022-06-13T00:00:00"/>
    <n v="1146.0031573562619"/>
    <x v="1"/>
    <s v="Physical Visit"/>
    <n v="65"/>
    <s v="Adrien Martin"/>
    <n v="4"/>
  </r>
  <r>
    <s v="PBOR00347"/>
    <x v="1"/>
    <x v="27"/>
    <d v="2022-07-11T00:00:00"/>
    <n v="913.80951512574029"/>
    <x v="2"/>
    <s v="Online"/>
    <n v="250"/>
    <s v="Albain Forestier"/>
    <n v="1"/>
  </r>
  <r>
    <s v="PBOR00348"/>
    <x v="2"/>
    <x v="10"/>
    <d v="2022-06-26T00:00:00"/>
    <n v="1100.1038646627512"/>
    <x v="3"/>
    <s v="Physical Visit"/>
    <n v="130"/>
    <s v="Roch Cousineau"/>
    <n v="6"/>
  </r>
  <r>
    <s v="PBOR00349"/>
    <x v="3"/>
    <x v="29"/>
    <d v="2022-07-20T00:00:00"/>
    <n v="1192.283035256115"/>
    <x v="0"/>
    <s v="Physical Visit"/>
    <n v="72"/>
    <s v="Adrien Martin"/>
    <n v="10"/>
  </r>
  <r>
    <s v="PBOR00350"/>
    <x v="0"/>
    <x v="30"/>
    <d v="2022-07-14T00:00:00"/>
    <n v="712.35816988481008"/>
    <x v="1"/>
    <s v="Physical Visit"/>
    <n v="65"/>
    <s v="Albain Forestier"/>
    <n v="4"/>
  </r>
  <r>
    <s v="PBOR00351"/>
    <x v="1"/>
    <x v="31"/>
    <d v="2022-07-02T00:00:00"/>
    <n v="702.40059070538132"/>
    <x v="2"/>
    <s v="Physical Visit"/>
    <n v="250"/>
    <s v="Roch Cousineau"/>
    <n v="2"/>
  </r>
  <r>
    <s v="PBOR00352"/>
    <x v="2"/>
    <x v="27"/>
    <d v="2022-07-11T00:00:00"/>
    <n v="715.10355018970665"/>
    <x v="3"/>
    <s v="Physical Visit"/>
    <n v="130"/>
    <s v="Adrien Martin"/>
    <n v="7"/>
  </r>
  <r>
    <s v="PBOR00353"/>
    <x v="3"/>
    <x v="29"/>
    <d v="2022-07-20T00:00:00"/>
    <n v="1219.8983610726016"/>
    <x v="4"/>
    <s v="Online"/>
    <n v="60"/>
    <s v="Albain Forestier"/>
    <n v="11"/>
  </r>
  <r>
    <s v="PBOR00354"/>
    <x v="4"/>
    <x v="1"/>
    <d v="2022-06-28T00:00:00"/>
    <n v="836.39583226134164"/>
    <x v="0"/>
    <s v="Physical Visit"/>
    <n v="72"/>
    <s v="Roch Cousineau"/>
    <n v="8"/>
  </r>
  <r>
    <s v="PBOR00355"/>
    <x v="0"/>
    <x v="11"/>
    <d v="2022-06-17T00:00:00"/>
    <n v="963.80585295182641"/>
    <x v="1"/>
    <s v="Online"/>
    <n v="65"/>
    <s v="Adrien Martin"/>
    <n v="11"/>
  </r>
  <r>
    <s v="PBOR00356"/>
    <x v="1"/>
    <x v="5"/>
    <d v="2022-06-15T00:00:00"/>
    <n v="449.01925098530552"/>
    <x v="2"/>
    <s v="Physical Visit"/>
    <n v="250"/>
    <s v="Albain Forestier"/>
    <n v="4"/>
  </r>
  <r>
    <s v="PBOR00357"/>
    <x v="2"/>
    <x v="2"/>
    <d v="2022-06-22T00:00:00"/>
    <n v="1060.8066397333646"/>
    <x v="3"/>
    <s v="Online"/>
    <n v="130"/>
    <s v="Roch Cousineau"/>
    <n v="7"/>
  </r>
  <r>
    <s v="PBOR00358"/>
    <x v="3"/>
    <x v="31"/>
    <d v="2022-07-02T00:00:00"/>
    <n v="1162.8365015209247"/>
    <x v="0"/>
    <s v="Physical Visit"/>
    <n v="72"/>
    <s v="Adrien Martin"/>
    <n v="4"/>
  </r>
  <r>
    <s v="PBOR00359"/>
    <x v="0"/>
    <x v="3"/>
    <d v="2022-06-25T00:00:00"/>
    <n v="1172.893522015298"/>
    <x v="1"/>
    <s v="Online"/>
    <n v="65"/>
    <s v="Albain Forestier"/>
    <n v="5"/>
  </r>
  <r>
    <s v="PBOR00360"/>
    <x v="1"/>
    <x v="25"/>
    <d v="2022-07-10T00:00:00"/>
    <n v="602.8879543124765"/>
    <x v="2"/>
    <s v="Physical Visit"/>
    <n v="250"/>
    <s v="Roch Cousineau"/>
    <n v="1"/>
  </r>
  <r>
    <s v="PBOR00361"/>
    <x v="2"/>
    <x v="7"/>
    <d v="2022-06-24T00:00:00"/>
    <n v="958.10029344278337"/>
    <x v="3"/>
    <s v="Online"/>
    <n v="130"/>
    <s v="Adrien Martin"/>
    <n v="2"/>
  </r>
  <r>
    <s v="PBOR00362"/>
    <x v="3"/>
    <x v="25"/>
    <d v="2022-07-10T00:00:00"/>
    <n v="1024.6945444997"/>
    <x v="4"/>
    <s v="Physical Visit"/>
    <n v="60"/>
    <s v="Albain Forestier"/>
    <n v="14"/>
  </r>
  <r>
    <s v="PBOR00363"/>
    <x v="4"/>
    <x v="32"/>
    <d v="2022-07-17T00:00:00"/>
    <n v="751.70646508876052"/>
    <x v="5"/>
    <s v="Online"/>
    <n v="95"/>
    <s v="Roch Cousineau"/>
    <n v="9"/>
  </r>
  <r>
    <s v="PBOR00364"/>
    <x v="5"/>
    <x v="33"/>
    <d v="2022-07-21T00:00:00"/>
    <n v="491.26620318811814"/>
    <x v="0"/>
    <s v="Physical Visit"/>
    <n v="72"/>
    <s v="Adrien Martin"/>
    <n v="8"/>
  </r>
  <r>
    <s v="PBOR00365"/>
    <x v="0"/>
    <x v="33"/>
    <d v="2022-07-21T00:00:00"/>
    <n v="833.37011895831995"/>
    <x v="1"/>
    <s v="Online"/>
    <n v="65"/>
    <s v="Albain Forestier"/>
    <n v="11"/>
  </r>
  <r>
    <s v="PBOR00366"/>
    <x v="1"/>
    <x v="22"/>
    <d v="2022-07-08T00:00:00"/>
    <n v="1218.2341318589445"/>
    <x v="2"/>
    <s v="Physical Visit"/>
    <n v="250"/>
    <s v="Roch Cousineau"/>
    <n v="4"/>
  </r>
  <r>
    <s v="PBOR00367"/>
    <x v="2"/>
    <x v="34"/>
    <d v="2022-07-09T00:00:00"/>
    <n v="1081.9669186703891"/>
    <x v="3"/>
    <s v="Online"/>
    <n v="130"/>
    <s v="Adrien Martin"/>
    <n v="6"/>
  </r>
  <r>
    <s v="PBOR00368"/>
    <x v="3"/>
    <x v="7"/>
    <d v="2022-06-24T00:00:00"/>
    <n v="623.44174041277051"/>
    <x v="0"/>
    <s v="Physical Visit"/>
    <n v="72"/>
    <s v="Albain Forestier"/>
    <n v="11"/>
  </r>
  <r>
    <s v="PBOR00369"/>
    <x v="0"/>
    <x v="3"/>
    <d v="2022-06-25T00:00:00"/>
    <n v="914.48568917853345"/>
    <x v="1"/>
    <s v="Online"/>
    <n v="65"/>
    <s v="Roch Cousineau"/>
    <n v="9"/>
  </r>
  <r>
    <s v="PBOR00370"/>
    <x v="1"/>
    <x v="31"/>
    <d v="2022-07-02T00:00:00"/>
    <n v="996.90035251700954"/>
    <x v="2"/>
    <s v="Physical Visit"/>
    <n v="250"/>
    <s v="Adrien Martin"/>
    <n v="2"/>
  </r>
  <r>
    <s v="PBOR00371"/>
    <x v="2"/>
    <x v="4"/>
    <d v="2022-06-23T00:00:00"/>
    <n v="854.75046365080641"/>
    <x v="3"/>
    <s v="Physical Visit"/>
    <n v="130"/>
    <s v="Albain Forestier"/>
    <n v="2"/>
  </r>
  <r>
    <s v="PBOR00372"/>
    <x v="0"/>
    <x v="34"/>
    <d v="2022-07-09T00:00:00"/>
    <n v="549.96880382674601"/>
    <x v="0"/>
    <s v="Physical Visit"/>
    <n v="72"/>
    <s v="Roch Cousineau"/>
    <n v="10"/>
  </r>
  <r>
    <s v="PBOR00373"/>
    <x v="1"/>
    <x v="13"/>
    <d v="2022-06-14T00:00:00"/>
    <n v="1065.3821039148443"/>
    <x v="1"/>
    <s v="Physical Visit"/>
    <n v="65"/>
    <s v="Roch Cousineau"/>
    <n v="5"/>
  </r>
  <r>
    <s v="PBOR00374"/>
    <x v="2"/>
    <x v="35"/>
    <d v="2022-07-07T00:00:00"/>
    <n v="381.57338886974941"/>
    <x v="2"/>
    <s v="Physical Visit"/>
    <n v="250"/>
    <s v="Adrien Martin"/>
    <n v="3"/>
  </r>
  <r>
    <s v="PBOR00375"/>
    <x v="3"/>
    <x v="2"/>
    <d v="2022-06-22T00:00:00"/>
    <n v="388.91877291930052"/>
    <x v="3"/>
    <s v="Online"/>
    <n v="130"/>
    <s v="Albain Forestier"/>
    <n v="2"/>
  </r>
  <r>
    <s v="PBOR00376"/>
    <x v="0"/>
    <x v="13"/>
    <d v="2022-06-14T00:00:00"/>
    <n v="967.01919932990631"/>
    <x v="0"/>
    <s v="Physical Visit"/>
    <n v="72"/>
    <s v="Roch Cousineau"/>
    <n v="4"/>
  </r>
  <r>
    <s v="PBOR00377"/>
    <x v="1"/>
    <x v="18"/>
    <d v="2022-07-01T00:00:00"/>
    <n v="911.89786648444021"/>
    <x v="1"/>
    <s v="Online"/>
    <n v="65"/>
    <s v="Adrien Martin"/>
    <n v="6"/>
  </r>
  <r>
    <s v="PBOR00378"/>
    <x v="2"/>
    <x v="23"/>
    <d v="2022-06-30T00:00:00"/>
    <n v="701.78956021719318"/>
    <x v="2"/>
    <s v="Physical Visit"/>
    <n v="250"/>
    <s v="Albain Forestier"/>
    <n v="3"/>
  </r>
  <r>
    <s v="PBOR00379"/>
    <x v="3"/>
    <x v="36"/>
    <d v="2022-07-05T00:00:00"/>
    <n v="479.88658034447212"/>
    <x v="3"/>
    <s v="Online"/>
    <n v="130"/>
    <s v="Roch Cousineau"/>
    <n v="5"/>
  </r>
  <r>
    <s v="PBOR00380"/>
    <x v="4"/>
    <x v="37"/>
    <d v="2022-07-22T00:00:00"/>
    <n v="756.26129046676067"/>
    <x v="4"/>
    <s v="Physical Visit"/>
    <n v="60"/>
    <s v="Adrien Martin"/>
    <n v="14"/>
  </r>
  <r>
    <s v="PBOR00381"/>
    <x v="0"/>
    <x v="4"/>
    <d v="2022-06-23T00:00:00"/>
    <n v="436.19346453298721"/>
    <x v="0"/>
    <s v="Online"/>
    <n v="72"/>
    <s v="Albain Forestier"/>
    <n v="3"/>
  </r>
  <r>
    <s v="PBOR00382"/>
    <x v="1"/>
    <x v="3"/>
    <d v="2022-06-25T00:00:00"/>
    <n v="721.73008309265401"/>
    <x v="1"/>
    <s v="Physical Visit"/>
    <n v="65"/>
    <s v="Roch Cousineau"/>
    <n v="10"/>
  </r>
  <r>
    <s v="PBOR00383"/>
    <x v="2"/>
    <x v="35"/>
    <d v="2022-07-07T00:00:00"/>
    <n v="365.06742804332742"/>
    <x v="2"/>
    <s v="Online"/>
    <n v="250"/>
    <s v="Adrien Martin"/>
    <n v="2"/>
  </r>
  <r>
    <s v="PBOR00384"/>
    <x v="3"/>
    <x v="11"/>
    <d v="2022-06-17T00:00:00"/>
    <n v="737.58749195231678"/>
    <x v="3"/>
    <s v="Physical Visit"/>
    <n v="130"/>
    <s v="Albain Forestier"/>
    <n v="7"/>
  </r>
  <r>
    <s v="PBOR00385"/>
    <x v="0"/>
    <x v="10"/>
    <d v="2022-06-26T00:00:00"/>
    <n v="1231.631284578343"/>
    <x v="0"/>
    <s v="Online"/>
    <n v="72"/>
    <s v="Roch Cousineau"/>
    <n v="11"/>
  </r>
  <r>
    <s v="PBOR00386"/>
    <x v="1"/>
    <x v="1"/>
    <d v="2022-06-28T00:00:00"/>
    <n v="890.71175350651413"/>
    <x v="1"/>
    <s v="Physical Visit"/>
    <n v="65"/>
    <s v="Adrien Martin"/>
    <n v="13"/>
  </r>
  <r>
    <s v="PBOR00387"/>
    <x v="2"/>
    <x v="17"/>
    <d v="2022-07-13T00:00:00"/>
    <n v="1054.1085860216892"/>
    <x v="2"/>
    <s v="Online"/>
    <n v="250"/>
    <s v="Albain Forestier"/>
    <n v="3"/>
  </r>
  <r>
    <s v="PBOR00388"/>
    <x v="3"/>
    <x v="17"/>
    <d v="2022-07-13T00:00:00"/>
    <n v="976.51482555058408"/>
    <x v="3"/>
    <s v="Physical Visit"/>
    <n v="130"/>
    <s v="Roch Cousineau"/>
    <n v="6"/>
  </r>
  <r>
    <s v="PBOR00389"/>
    <x v="4"/>
    <x v="37"/>
    <d v="2022-07-22T00:00:00"/>
    <n v="1127.6939411947988"/>
    <x v="4"/>
    <s v="Online"/>
    <n v="60"/>
    <s v="Adrien Martin"/>
    <n v="15"/>
  </r>
  <r>
    <s v="PBOR00390"/>
    <x v="5"/>
    <x v="4"/>
    <d v="2022-06-23T00:00:00"/>
    <n v="878.10164658744611"/>
    <x v="5"/>
    <s v="Physical Visit"/>
    <n v="95"/>
    <s v="Albain Forestier"/>
    <n v="6"/>
  </r>
  <r>
    <s v="PBOR00391"/>
    <x v="0"/>
    <x v="2"/>
    <d v="2022-06-22T00:00:00"/>
    <n v="564.28749648903772"/>
    <x v="0"/>
    <s v="Online"/>
    <n v="72"/>
    <s v="Roch Cousineau"/>
    <n v="11"/>
  </r>
  <r>
    <s v="PBOR00392"/>
    <x v="1"/>
    <x v="12"/>
    <d v="2022-06-16T00:00:00"/>
    <n v="1146.0031573562619"/>
    <x v="1"/>
    <s v="Physical Visit"/>
    <n v="65"/>
    <s v="Adrien Martin"/>
    <n v="13"/>
  </r>
  <r>
    <s v="PBOR00393"/>
    <x v="2"/>
    <x v="0"/>
    <d v="2022-06-27T00:00:00"/>
    <n v="913.80951512574029"/>
    <x v="2"/>
    <s v="Physical Visit"/>
    <n v="250"/>
    <s v="Albain Forestier"/>
    <n v="3"/>
  </r>
  <r>
    <s v="PBOR00394"/>
    <x v="3"/>
    <x v="38"/>
    <d v="2022-07-23T00:00:00"/>
    <n v="1100.1038646627512"/>
    <x v="3"/>
    <s v="Physical Visit"/>
    <n v="130"/>
    <s v="Roch Cousineau"/>
    <n v="3"/>
  </r>
  <r>
    <s v="PBOR00395"/>
    <x v="0"/>
    <x v="1"/>
    <d v="2022-06-28T00:00:00"/>
    <n v="1192.283035256115"/>
    <x v="0"/>
    <s v="Physical Visit"/>
    <n v="72"/>
    <s v="Adrien Martin"/>
    <n v="12"/>
  </r>
  <r>
    <s v="PBOR00396"/>
    <x v="1"/>
    <x v="2"/>
    <d v="2022-06-22T00:00:00"/>
    <n v="712.35816988481008"/>
    <x v="1"/>
    <s v="Physical Visit"/>
    <n v="65"/>
    <s v="Albain Forestier"/>
    <n v="8"/>
  </r>
  <r>
    <s v="PBOR00397"/>
    <x v="2"/>
    <x v="5"/>
    <d v="2022-06-15T00:00:00"/>
    <n v="702.40059070538132"/>
    <x v="2"/>
    <s v="Online"/>
    <n v="250"/>
    <s v="Roch Cousineau"/>
    <n v="1"/>
  </r>
  <r>
    <s v="PBOR00398"/>
    <x v="3"/>
    <x v="3"/>
    <d v="2022-06-25T00:00:00"/>
    <n v="715.10355018970665"/>
    <x v="3"/>
    <s v="Physical Visit"/>
    <n v="130"/>
    <s v="Adrien Martin"/>
    <n v="4"/>
  </r>
  <r>
    <s v="PBOR00399"/>
    <x v="4"/>
    <x v="36"/>
    <d v="2022-07-05T00:00:00"/>
    <n v="1219.8983610726016"/>
    <x v="4"/>
    <s v="Online"/>
    <n v="60"/>
    <s v="Albain Forestier"/>
    <n v="4"/>
  </r>
  <r>
    <s v="PBOR00400"/>
    <x v="0"/>
    <x v="24"/>
    <d v="2022-07-12T00:00:00"/>
    <n v="836.39583226134164"/>
    <x v="0"/>
    <s v="Physical Visit"/>
    <n v="72"/>
    <s v="Roch Cousineau"/>
    <n v="12"/>
  </r>
  <r>
    <s v="PBOR00401"/>
    <x v="1"/>
    <x v="21"/>
    <d v="2022-07-18T00:00:00"/>
    <n v="963.80585295182641"/>
    <x v="1"/>
    <s v="Online"/>
    <n v="65"/>
    <s v="Adrien Martin"/>
    <n v="4"/>
  </r>
  <r>
    <s v="PBOR00402"/>
    <x v="2"/>
    <x v="32"/>
    <d v="2022-07-17T00:00:00"/>
    <n v="449.01925098530552"/>
    <x v="2"/>
    <s v="Physical Visit"/>
    <n v="250"/>
    <s v="Albain Forestier"/>
    <n v="1"/>
  </r>
  <r>
    <s v="PBOR00403"/>
    <x v="3"/>
    <x v="4"/>
    <d v="2022-06-23T00:00:00"/>
    <n v="1060.8066397333646"/>
    <x v="3"/>
    <s v="Online"/>
    <n v="130"/>
    <s v="Roch Cousineau"/>
    <n v="7"/>
  </r>
  <r>
    <s v="PBOR00404"/>
    <x v="0"/>
    <x v="2"/>
    <d v="2022-06-22T00:00:00"/>
    <n v="1162.8365015209247"/>
    <x v="0"/>
    <s v="Physical Visit"/>
    <n v="72"/>
    <s v="Adrien Martin"/>
    <n v="7"/>
  </r>
  <r>
    <s v="PBOR00405"/>
    <x v="1"/>
    <x v="27"/>
    <d v="2022-07-11T00:00:00"/>
    <n v="1172.893522015298"/>
    <x v="1"/>
    <s v="Online"/>
    <n v="65"/>
    <s v="Albain Forestier"/>
    <n v="9"/>
  </r>
  <r>
    <s v="PBOR00406"/>
    <x v="2"/>
    <x v="0"/>
    <d v="2022-06-27T00:00:00"/>
    <n v="602.8879543124765"/>
    <x v="2"/>
    <s v="Physical Visit"/>
    <n v="250"/>
    <s v="Roch Cousineau"/>
    <n v="3"/>
  </r>
  <r>
    <s v="PBOR00407"/>
    <x v="3"/>
    <x v="1"/>
    <d v="2022-06-28T00:00:00"/>
    <n v="958.10029344278337"/>
    <x v="3"/>
    <s v="Online"/>
    <n v="130"/>
    <s v="Adrien Martin"/>
    <n v="4"/>
  </r>
  <r>
    <s v="PBOR00408"/>
    <x v="4"/>
    <x v="28"/>
    <d v="2022-07-06T00:00:00"/>
    <n v="1024.6945444997"/>
    <x v="4"/>
    <s v="Physical Visit"/>
    <n v="60"/>
    <s v="Albain Forestier"/>
    <n v="12"/>
  </r>
  <r>
    <s v="PBOR00409"/>
    <x v="5"/>
    <x v="8"/>
    <d v="2022-06-19T00:00:00"/>
    <n v="751.70646508876052"/>
    <x v="5"/>
    <s v="Online"/>
    <n v="95"/>
    <s v="Roch Cousineau"/>
    <n v="8"/>
  </r>
  <r>
    <s v="PBOR00410"/>
    <x v="0"/>
    <x v="33"/>
    <d v="2022-07-21T00:00:00"/>
    <n v="491.26620318811814"/>
    <x v="0"/>
    <s v="Physical Visit"/>
    <n v="72"/>
    <s v="Adrien Martin"/>
    <n v="5"/>
  </r>
  <r>
    <s v="PBOR00411"/>
    <x v="1"/>
    <x v="14"/>
    <d v="2022-06-21T00:00:00"/>
    <n v="833.37011895831995"/>
    <x v="1"/>
    <s v="Online"/>
    <n v="65"/>
    <s v="Albain Forestier"/>
    <n v="4"/>
  </r>
  <r>
    <s v="PBOR00412"/>
    <x v="2"/>
    <x v="16"/>
    <d v="2022-07-04T00:00:00"/>
    <n v="1218.2341318589445"/>
    <x v="2"/>
    <s v="Physical Visit"/>
    <n v="250"/>
    <s v="Roch Cousineau"/>
    <n v="2"/>
  </r>
  <r>
    <s v="PBOR00413"/>
    <x v="3"/>
    <x v="17"/>
    <d v="2022-07-13T00:00:00"/>
    <n v="1081.9669186703891"/>
    <x v="3"/>
    <s v="Online"/>
    <n v="130"/>
    <s v="Adrien Martin"/>
    <n v="2"/>
  </r>
  <r>
    <s v="PBOR00414"/>
    <x v="0"/>
    <x v="17"/>
    <d v="2022-07-13T00:00:00"/>
    <n v="623.44174041277051"/>
    <x v="0"/>
    <s v="Physical Visit"/>
    <n v="72"/>
    <s v="Albain Forestier"/>
    <n v="10"/>
  </r>
  <r>
    <s v="PBOR00415"/>
    <x v="1"/>
    <x v="5"/>
    <d v="2022-06-15T00:00:00"/>
    <n v="914.48568917853345"/>
    <x v="1"/>
    <s v="Physical Visit"/>
    <n v="65"/>
    <s v="Roch Cousineau"/>
    <n v="6"/>
  </r>
  <r>
    <s v="PBOR00416"/>
    <x v="2"/>
    <x v="16"/>
    <d v="2022-07-04T00:00:00"/>
    <n v="996.90035251700954"/>
    <x v="2"/>
    <s v="Physical Visit"/>
    <n v="250"/>
    <s v="Adrien Martin"/>
    <n v="1"/>
  </r>
  <r>
    <s v="PBOR00417"/>
    <x v="3"/>
    <x v="1"/>
    <d v="2022-06-28T00:00:00"/>
    <n v="854.75046365080641"/>
    <x v="0"/>
    <s v="Physical Visit"/>
    <n v="72"/>
    <s v="Albain Forestier"/>
    <n v="9"/>
  </r>
  <r>
    <s v="PBOR00418"/>
    <x v="0"/>
    <x v="18"/>
    <d v="2022-07-01T00:00:00"/>
    <n v="549.96880382674601"/>
    <x v="1"/>
    <s v="Physical Visit"/>
    <n v="65"/>
    <s v="Roch Cousineau"/>
    <n v="7"/>
  </r>
  <r>
    <s v="PBOR00419"/>
    <x v="1"/>
    <x v="3"/>
    <d v="2022-06-25T00:00:00"/>
    <n v="1065.3821039148443"/>
    <x v="2"/>
    <s v="Online"/>
    <n v="250"/>
    <s v="Roch Cousineau"/>
    <n v="3"/>
  </r>
  <r>
    <s v="PBOR00420"/>
    <x v="2"/>
    <x v="19"/>
    <d v="2022-07-15T00:00:00"/>
    <n v="381.57338886974941"/>
    <x v="3"/>
    <s v="Physical Visit"/>
    <n v="130"/>
    <s v="Adrien Martin"/>
    <n v="4"/>
  </r>
  <r>
    <s v="PBOR00421"/>
    <x v="3"/>
    <x v="20"/>
    <d v="2022-07-03T00:00:00"/>
    <n v="388.91877291930052"/>
    <x v="0"/>
    <s v="Online"/>
    <n v="72"/>
    <s v="Albain Forestier"/>
    <n v="10"/>
  </r>
  <r>
    <s v="PBOR00422"/>
    <x v="0"/>
    <x v="21"/>
    <d v="2022-07-18T00:00:00"/>
    <n v="967.01919932990631"/>
    <x v="1"/>
    <s v="Physical Visit"/>
    <n v="65"/>
    <s v="Roch Cousineau"/>
    <n v="7"/>
  </r>
  <r>
    <s v="PBOR00423"/>
    <x v="1"/>
    <x v="22"/>
    <d v="2022-07-08T00:00:00"/>
    <n v="911.89786648444021"/>
    <x v="2"/>
    <s v="Online"/>
    <n v="250"/>
    <s v="Adrien Martin"/>
    <n v="1"/>
  </r>
  <r>
    <s v="PBOR00424"/>
    <x v="2"/>
    <x v="23"/>
    <d v="2022-06-30T00:00:00"/>
    <n v="701.78956021719318"/>
    <x v="3"/>
    <s v="Physical Visit"/>
    <n v="130"/>
    <s v="Albain Forestier"/>
    <n v="5"/>
  </r>
  <r>
    <s v="PBOR00425"/>
    <x v="3"/>
    <x v="24"/>
    <d v="2022-07-12T00:00:00"/>
    <n v="479.88658034447212"/>
    <x v="4"/>
    <s v="Online"/>
    <n v="60"/>
    <s v="Roch Cousineau"/>
    <n v="5"/>
  </r>
  <r>
    <s v="PBOR00426"/>
    <x v="4"/>
    <x v="16"/>
    <d v="2022-07-04T00:00:00"/>
    <n v="756.26129046676067"/>
    <x v="0"/>
    <s v="Physical Visit"/>
    <n v="72"/>
    <s v="Adrien Martin"/>
    <n v="9"/>
  </r>
  <r>
    <s v="PBOR00427"/>
    <x v="0"/>
    <x v="25"/>
    <d v="2022-07-10T00:00:00"/>
    <n v="436.19346453298721"/>
    <x v="1"/>
    <s v="Online"/>
    <n v="65"/>
    <s v="Albain Forestier"/>
    <n v="7"/>
  </r>
  <r>
    <s v="PBOR00428"/>
    <x v="1"/>
    <x v="6"/>
    <d v="2022-06-13T00:00:00"/>
    <n v="721.73008309265401"/>
    <x v="2"/>
    <s v="Physical Visit"/>
    <n v="250"/>
    <s v="Roch Cousineau"/>
    <n v="3"/>
  </r>
  <r>
    <s v="PBOR00429"/>
    <x v="2"/>
    <x v="2"/>
    <d v="2022-06-22T00:00:00"/>
    <n v="365.06742804332742"/>
    <x v="3"/>
    <s v="Online"/>
    <n v="130"/>
    <s v="Adrien Martin"/>
    <n v="7"/>
  </r>
  <r>
    <s v="PBOR00430"/>
    <x v="3"/>
    <x v="26"/>
    <d v="2022-07-19T00:00:00"/>
    <n v="737.58749195231678"/>
    <x v="0"/>
    <s v="Physical Visit"/>
    <n v="72"/>
    <s v="Albain Forestier"/>
    <n v="12"/>
  </r>
  <r>
    <s v="PBOR00431"/>
    <x v="0"/>
    <x v="4"/>
    <d v="2022-06-23T00:00:00"/>
    <n v="1231.631284578343"/>
    <x v="1"/>
    <s v="Online"/>
    <n v="65"/>
    <s v="Roch Cousineau"/>
    <n v="7"/>
  </r>
  <r>
    <s v="PBOR00432"/>
    <x v="1"/>
    <x v="27"/>
    <d v="2022-07-11T00:00:00"/>
    <n v="890.71175350651413"/>
    <x v="2"/>
    <s v="Physical Visit"/>
    <n v="250"/>
    <s v="Adrien Martin"/>
    <n v="3"/>
  </r>
  <r>
    <s v="PBOR00433"/>
    <x v="2"/>
    <x v="15"/>
    <d v="2022-06-20T00:00:00"/>
    <n v="1054.1085860216892"/>
    <x v="3"/>
    <s v="Online"/>
    <n v="130"/>
    <s v="Albain Forestier"/>
    <n v="6"/>
  </r>
  <r>
    <s v="PBOR00434"/>
    <x v="3"/>
    <x v="28"/>
    <d v="2022-07-06T00:00:00"/>
    <n v="976.51482555058408"/>
    <x v="4"/>
    <s v="Physical Visit"/>
    <n v="60"/>
    <s v="Roch Cousineau"/>
    <n v="14"/>
  </r>
  <r>
    <s v="PBOR00435"/>
    <x v="4"/>
    <x v="8"/>
    <d v="2022-06-19T00:00:00"/>
    <n v="1127.6939411947988"/>
    <x v="5"/>
    <s v="Online"/>
    <n v="95"/>
    <s v="Adrien Martin"/>
    <n v="7"/>
  </r>
  <r>
    <s v="PBOR00436"/>
    <x v="5"/>
    <x v="6"/>
    <d v="2022-06-13T00:00:00"/>
    <n v="878.10164658744611"/>
    <x v="0"/>
    <s v="Physical Visit"/>
    <n v="72"/>
    <s v="Albain Forestier"/>
    <n v="5"/>
  </r>
  <r>
    <s v="PBOR00437"/>
    <x v="0"/>
    <x v="27"/>
    <d v="2022-07-11T00:00:00"/>
    <n v="564.28749648903772"/>
    <x v="1"/>
    <s v="Physical Visit"/>
    <n v="65"/>
    <s v="Roch Cousineau"/>
    <n v="8"/>
  </r>
  <r>
    <s v="PBOR00438"/>
    <x v="1"/>
    <x v="10"/>
    <d v="2022-06-26T00:00:00"/>
    <n v="1146.0031573562619"/>
    <x v="2"/>
    <s v="Physical Visit"/>
    <n v="250"/>
    <s v="Adrien Martin"/>
    <n v="3"/>
  </r>
  <r>
    <s v="PBOR00439"/>
    <x v="2"/>
    <x v="29"/>
    <d v="2022-07-20T00:00:00"/>
    <n v="913.80951512574029"/>
    <x v="3"/>
    <s v="Physical Visit"/>
    <n v="130"/>
    <s v="Albain Forestier"/>
    <n v="4"/>
  </r>
  <r>
    <s v="PBOR00440"/>
    <x v="3"/>
    <x v="30"/>
    <d v="2022-07-14T00:00:00"/>
    <n v="1100.1038646627512"/>
    <x v="0"/>
    <s v="Physical Visit"/>
    <n v="72"/>
    <s v="Roch Cousineau"/>
    <n v="10"/>
  </r>
  <r>
    <s v="PBOR00441"/>
    <x v="0"/>
    <x v="31"/>
    <d v="2022-07-02T00:00:00"/>
    <n v="1192.283035256115"/>
    <x v="1"/>
    <s v="Online"/>
    <n v="65"/>
    <s v="Adrien Martin"/>
    <n v="4"/>
  </r>
  <r>
    <s v="PBOR00442"/>
    <x v="1"/>
    <x v="27"/>
    <d v="2022-07-11T00:00:00"/>
    <n v="712.35816988481008"/>
    <x v="2"/>
    <s v="Physical Visit"/>
    <n v="250"/>
    <s v="Albain Forestier"/>
    <n v="3"/>
  </r>
  <r>
    <s v="PBOR00443"/>
    <x v="2"/>
    <x v="29"/>
    <d v="2022-07-20T00:00:00"/>
    <n v="702.40059070538132"/>
    <x v="3"/>
    <s v="Online"/>
    <n v="130"/>
    <s v="Roch Cousineau"/>
    <n v="2"/>
  </r>
  <r>
    <s v="PBOR00444"/>
    <x v="3"/>
    <x v="1"/>
    <d v="2022-06-28T00:00:00"/>
    <n v="715.10355018970665"/>
    <x v="4"/>
    <s v="Physical Visit"/>
    <n v="60"/>
    <s v="Adrien Martin"/>
    <n v="4"/>
  </r>
  <r>
    <s v="PBOR00445"/>
    <x v="4"/>
    <x v="11"/>
    <d v="2022-06-17T00:00:00"/>
    <n v="1219.8983610726016"/>
    <x v="0"/>
    <s v="Online"/>
    <n v="72"/>
    <s v="Albain Forestier"/>
    <n v="4"/>
  </r>
  <r>
    <s v="PBOR00446"/>
    <x v="0"/>
    <x v="5"/>
    <d v="2022-06-15T00:00:00"/>
    <n v="836.39583226134164"/>
    <x v="1"/>
    <s v="Physical Visit"/>
    <n v="65"/>
    <s v="Roch Cousineau"/>
    <n v="7"/>
  </r>
  <r>
    <s v="PBOR00447"/>
    <x v="1"/>
    <x v="2"/>
    <d v="2022-06-22T00:00:00"/>
    <n v="963.80585295182641"/>
    <x v="2"/>
    <s v="Online"/>
    <n v="250"/>
    <s v="Adrien Martin"/>
    <n v="2"/>
  </r>
  <r>
    <s v="PBOR00448"/>
    <x v="2"/>
    <x v="31"/>
    <d v="2022-07-02T00:00:00"/>
    <n v="449.01925098530552"/>
    <x v="3"/>
    <s v="Physical Visit"/>
    <n v="130"/>
    <s v="Albain Forestier"/>
    <n v="6"/>
  </r>
  <r>
    <s v="PBOR00449"/>
    <x v="3"/>
    <x v="3"/>
    <d v="2022-06-25T00:00:00"/>
    <n v="1060.8066397333646"/>
    <x v="0"/>
    <s v="Online"/>
    <n v="72"/>
    <s v="Roch Cousineau"/>
    <n v="9"/>
  </r>
  <r>
    <s v="PBOR00450"/>
    <x v="0"/>
    <x v="25"/>
    <d v="2022-07-10T00:00:00"/>
    <n v="1162.8365015209247"/>
    <x v="1"/>
    <s v="Physical Visit"/>
    <n v="65"/>
    <s v="Adrien Martin"/>
    <n v="9"/>
  </r>
  <r>
    <s v="PBOR00451"/>
    <x v="1"/>
    <x v="7"/>
    <d v="2022-06-24T00:00:00"/>
    <n v="1172.893522015298"/>
    <x v="2"/>
    <s v="Online"/>
    <n v="250"/>
    <s v="Albain Forestier"/>
    <n v="2"/>
  </r>
  <r>
    <s v="PBOR00452"/>
    <x v="2"/>
    <x v="25"/>
    <d v="2022-07-10T00:00:00"/>
    <n v="602.8879543124765"/>
    <x v="3"/>
    <s v="Physical Visit"/>
    <n v="130"/>
    <s v="Roch Cousineau"/>
    <n v="2"/>
  </r>
  <r>
    <s v="PBOR00453"/>
    <x v="3"/>
    <x v="32"/>
    <d v="2022-07-17T00:00:00"/>
    <n v="958.10029344278337"/>
    <x v="4"/>
    <s v="Online"/>
    <n v="60"/>
    <s v="Adrien Martin"/>
    <n v="11"/>
  </r>
  <r>
    <s v="PBOR00454"/>
    <x v="4"/>
    <x v="33"/>
    <d v="2022-07-21T00:00:00"/>
    <n v="1024.6945444997"/>
    <x v="5"/>
    <s v="Physical Visit"/>
    <n v="95"/>
    <s v="Albain Forestier"/>
    <n v="4"/>
  </r>
  <r>
    <s v="PBOR00455"/>
    <x v="5"/>
    <x v="33"/>
    <d v="2022-07-21T00:00:00"/>
    <n v="751.70646508876052"/>
    <x v="0"/>
    <s v="Online"/>
    <n v="72"/>
    <s v="Roch Cousineau"/>
    <n v="11"/>
  </r>
  <r>
    <s v="PBOR00456"/>
    <x v="0"/>
    <x v="22"/>
    <d v="2022-07-08T00:00:00"/>
    <n v="491.26620318811814"/>
    <x v="1"/>
    <s v="Physical Visit"/>
    <n v="65"/>
    <s v="Adrien Martin"/>
    <n v="6"/>
  </r>
  <r>
    <s v="PBOR00457"/>
    <x v="1"/>
    <x v="34"/>
    <d v="2022-07-09T00:00:00"/>
    <n v="833.37011895831995"/>
    <x v="2"/>
    <s v="Online"/>
    <n v="250"/>
    <s v="Albain Forestier"/>
    <n v="1"/>
  </r>
  <r>
    <s v="PBOR00458"/>
    <x v="2"/>
    <x v="7"/>
    <d v="2022-06-24T00:00:00"/>
    <n v="1218.2341318589445"/>
    <x v="3"/>
    <s v="Physical Visit"/>
    <n v="130"/>
    <s v="Roch Cousineau"/>
    <n v="3"/>
  </r>
  <r>
    <s v="PBOR00459"/>
    <x v="3"/>
    <x v="3"/>
    <d v="2022-06-25T00:00:00"/>
    <n v="1081.9669186703891"/>
    <x v="0"/>
    <s v="Physical Visit"/>
    <n v="72"/>
    <s v="Adrien Martin"/>
    <n v="4"/>
  </r>
  <r>
    <s v="PBOR00460"/>
    <x v="0"/>
    <x v="31"/>
    <d v="2022-07-02T00:00:00"/>
    <n v="623.44174041277051"/>
    <x v="1"/>
    <s v="Physical Visit"/>
    <n v="65"/>
    <s v="Albain Forestier"/>
    <n v="6"/>
  </r>
  <r>
    <s v="PBOR00461"/>
    <x v="1"/>
    <x v="4"/>
    <d v="2022-06-23T00:00:00"/>
    <n v="914.48568917853345"/>
    <x v="2"/>
    <s v="Physical Visit"/>
    <n v="250"/>
    <s v="Roch Cousineau"/>
    <n v="2"/>
  </r>
  <r>
    <s v="PBOR00462"/>
    <x v="2"/>
    <x v="34"/>
    <d v="2022-07-09T00:00:00"/>
    <n v="996.90035251700954"/>
    <x v="3"/>
    <s v="Physical Visit"/>
    <n v="130"/>
    <s v="Adrien Martin"/>
    <n v="4"/>
  </r>
  <r>
    <s v="PBOR00463"/>
    <x v="3"/>
    <x v="13"/>
    <d v="2022-06-14T00:00:00"/>
    <n v="854.75046365080641"/>
    <x v="0"/>
    <s v="Online"/>
    <n v="72"/>
    <s v="Albain Forestier"/>
    <n v="5"/>
  </r>
  <r>
    <s v="PBOR00464"/>
    <x v="0"/>
    <x v="35"/>
    <d v="2022-07-07T00:00:00"/>
    <n v="549.96880382674601"/>
    <x v="1"/>
    <s v="Physical Visit"/>
    <n v="65"/>
    <s v="Roch Cousineau"/>
    <n v="9"/>
  </r>
  <r>
    <s v="PBOR00465"/>
    <x v="1"/>
    <x v="2"/>
    <d v="2022-06-22T00:00:00"/>
    <n v="1065.3821039148443"/>
    <x v="2"/>
    <s v="Online"/>
    <n v="250"/>
    <s v="Roch Cousineau"/>
    <n v="2"/>
  </r>
  <r>
    <s v="PBOR00466"/>
    <x v="2"/>
    <x v="13"/>
    <d v="2022-06-14T00:00:00"/>
    <n v="381.57338886974941"/>
    <x v="3"/>
    <s v="Physical Visit"/>
    <n v="130"/>
    <s v="Adrien Martin"/>
    <n v="4"/>
  </r>
  <r>
    <s v="PBOR00467"/>
    <x v="3"/>
    <x v="18"/>
    <d v="2022-07-01T00:00:00"/>
    <n v="388.91877291930052"/>
    <x v="0"/>
    <s v="Online"/>
    <n v="72"/>
    <s v="Albain Forestier"/>
    <n v="12"/>
  </r>
  <r>
    <s v="PBOR00468"/>
    <x v="0"/>
    <x v="23"/>
    <d v="2022-06-30T00:00:00"/>
    <n v="967.01919932990631"/>
    <x v="1"/>
    <s v="Physical Visit"/>
    <n v="65"/>
    <s v="Roch Cousineau"/>
    <n v="11"/>
  </r>
  <r>
    <s v="PBOR00469"/>
    <x v="1"/>
    <x v="36"/>
    <d v="2022-07-05T00:00:00"/>
    <n v="911.89786648444021"/>
    <x v="2"/>
    <s v="Online"/>
    <n v="250"/>
    <s v="Adrien Martin"/>
    <n v="2"/>
  </r>
  <r>
    <s v="PBOR00470"/>
    <x v="2"/>
    <x v="37"/>
    <d v="2022-07-22T00:00:00"/>
    <n v="701.78956021719318"/>
    <x v="3"/>
    <s v="Physical Visit"/>
    <n v="130"/>
    <s v="Albain Forestier"/>
    <n v="4"/>
  </r>
  <r>
    <s v="PBOR00471"/>
    <x v="3"/>
    <x v="4"/>
    <d v="2022-06-23T00:00:00"/>
    <n v="479.88658034447212"/>
    <x v="4"/>
    <s v="Online"/>
    <n v="60"/>
    <s v="Roch Cousineau"/>
    <n v="9"/>
  </r>
  <r>
    <s v="PBOR00472"/>
    <x v="4"/>
    <x v="3"/>
    <d v="2022-06-25T00:00:00"/>
    <n v="756.26129046676067"/>
    <x v="0"/>
    <s v="Physical Visit"/>
    <n v="72"/>
    <s v="Adrien Martin"/>
    <n v="3"/>
  </r>
  <r>
    <s v="PBOR00473"/>
    <x v="0"/>
    <x v="35"/>
    <d v="2022-07-07T00:00:00"/>
    <n v="436.19346453298721"/>
    <x v="1"/>
    <s v="Online"/>
    <n v="65"/>
    <s v="Albain Forestier"/>
    <n v="14"/>
  </r>
  <r>
    <s v="PBOR00474"/>
    <x v="1"/>
    <x v="11"/>
    <d v="2022-06-17T00:00:00"/>
    <n v="721.73008309265401"/>
    <x v="2"/>
    <s v="Physical Visit"/>
    <n v="250"/>
    <s v="Roch Cousineau"/>
    <n v="3"/>
  </r>
  <r>
    <s v="PBOR00475"/>
    <x v="2"/>
    <x v="10"/>
    <d v="2022-06-26T00:00:00"/>
    <n v="365.06742804332742"/>
    <x v="3"/>
    <s v="Online"/>
    <n v="130"/>
    <s v="Adrien Martin"/>
    <n v="7"/>
  </r>
  <r>
    <s v="PBOR00476"/>
    <x v="3"/>
    <x v="1"/>
    <d v="2022-06-28T00:00:00"/>
    <n v="737.58749195231678"/>
    <x v="0"/>
    <s v="Physical Visit"/>
    <n v="72"/>
    <s v="Albain Forestier"/>
    <n v="3"/>
  </r>
  <r>
    <s v="PBOR00477"/>
    <x v="0"/>
    <x v="17"/>
    <d v="2022-07-13T00:00:00"/>
    <n v="1231.631284578343"/>
    <x v="1"/>
    <s v="Online"/>
    <n v="65"/>
    <s v="Roch Cousineau"/>
    <n v="7"/>
  </r>
  <r>
    <s v="PBOR00478"/>
    <x v="1"/>
    <x v="17"/>
    <d v="2022-07-13T00:00:00"/>
    <n v="890.71175350651413"/>
    <x v="2"/>
    <s v="Physical Visit"/>
    <n v="250"/>
    <s v="Adrien Martin"/>
    <n v="3"/>
  </r>
  <r>
    <s v="PBOR00479"/>
    <x v="2"/>
    <x v="37"/>
    <d v="2022-07-22T00:00:00"/>
    <n v="1054.1085860216892"/>
    <x v="3"/>
    <s v="Online"/>
    <n v="130"/>
    <s v="Albain Forestier"/>
    <n v="4"/>
  </r>
  <r>
    <s v="PBOR00480"/>
    <x v="3"/>
    <x v="4"/>
    <d v="2022-06-23T00:00:00"/>
    <n v="976.51482555058408"/>
    <x v="4"/>
    <s v="Physical Visit"/>
    <n v="60"/>
    <s v="Roch Cousineau"/>
    <n v="7"/>
  </r>
  <r>
    <s v="PBOR00481"/>
    <x v="4"/>
    <x v="2"/>
    <d v="2022-06-22T00:00:00"/>
    <n v="1127.6939411947988"/>
    <x v="5"/>
    <s v="Physical Visit"/>
    <n v="95"/>
    <s v="Adrien Martin"/>
    <n v="4"/>
  </r>
  <r>
    <s v="PBOR00482"/>
    <x v="5"/>
    <x v="12"/>
    <d v="2022-06-16T00:00:00"/>
    <n v="878.10164658744611"/>
    <x v="0"/>
    <s v="Physical Visit"/>
    <n v="72"/>
    <s v="Albain Forestier"/>
    <n v="6"/>
  </r>
  <r>
    <s v="PBOR00483"/>
    <x v="0"/>
    <x v="0"/>
    <d v="2022-06-27T00:00:00"/>
    <n v="564.28749648903772"/>
    <x v="1"/>
    <s v="Physical Visit"/>
    <n v="65"/>
    <s v="Roch Cousineau"/>
    <n v="5"/>
  </r>
  <r>
    <s v="PBOR00484"/>
    <x v="1"/>
    <x v="38"/>
    <d v="2022-07-23T00:00:00"/>
    <n v="1146.0031573562619"/>
    <x v="2"/>
    <s v="Physical Visit"/>
    <n v="250"/>
    <s v="Adrien Martin"/>
    <n v="2"/>
  </r>
  <r>
    <s v="PBOR00485"/>
    <x v="2"/>
    <x v="1"/>
    <d v="2022-06-28T00:00:00"/>
    <n v="913.80951512574029"/>
    <x v="3"/>
    <s v="Online"/>
    <n v="130"/>
    <s v="Albain Forestier"/>
    <n v="2"/>
  </r>
  <r>
    <s v="PBOR00486"/>
    <x v="3"/>
    <x v="2"/>
    <d v="2022-06-22T00:00:00"/>
    <n v="1100.1038646627512"/>
    <x v="0"/>
    <s v="Physical Visit"/>
    <n v="72"/>
    <s v="Roch Cousineau"/>
    <n v="4"/>
  </r>
  <r>
    <s v="PBOR00487"/>
    <x v="0"/>
    <x v="5"/>
    <d v="2022-06-15T00:00:00"/>
    <n v="1192.283035256115"/>
    <x v="1"/>
    <s v="Online"/>
    <n v="65"/>
    <s v="Adrien Martin"/>
    <n v="10"/>
  </r>
  <r>
    <s v="PBOR00488"/>
    <x v="1"/>
    <x v="3"/>
    <d v="2022-06-25T00:00:00"/>
    <n v="712.35816988481008"/>
    <x v="2"/>
    <s v="Physical Visit"/>
    <n v="250"/>
    <s v="Albain Forestier"/>
    <n v="1"/>
  </r>
  <r>
    <s v="PBOR00489"/>
    <x v="2"/>
    <x v="36"/>
    <d v="2022-07-05T00:00:00"/>
    <n v="702.40059070538132"/>
    <x v="3"/>
    <s v="Online"/>
    <n v="130"/>
    <s v="Roch Cousineau"/>
    <n v="6"/>
  </r>
  <r>
    <s v="PBOR00490"/>
    <x v="3"/>
    <x v="24"/>
    <d v="2022-07-12T00:00:00"/>
    <n v="715.10355018970665"/>
    <x v="4"/>
    <s v="Physical Visit"/>
    <n v="60"/>
    <s v="Adrien Martin"/>
    <n v="4"/>
  </r>
  <r>
    <s v="PBOR00491"/>
    <x v="4"/>
    <x v="21"/>
    <d v="2022-07-18T00:00:00"/>
    <n v="1219.8983610726016"/>
    <x v="0"/>
    <s v="Online"/>
    <n v="72"/>
    <s v="Albain Forestier"/>
    <n v="7"/>
  </r>
  <r>
    <s v="PBOR00492"/>
    <x v="0"/>
    <x v="32"/>
    <d v="2022-07-17T00:00:00"/>
    <n v="836.39583226134164"/>
    <x v="1"/>
    <s v="Physical Visit"/>
    <n v="65"/>
    <s v="Roch Cousineau"/>
    <n v="12"/>
  </r>
  <r>
    <s v="PBOR00493"/>
    <x v="1"/>
    <x v="4"/>
    <d v="2022-06-23T00:00:00"/>
    <n v="963.80585295182641"/>
    <x v="2"/>
    <s v="Online"/>
    <n v="250"/>
    <s v="Adrien Martin"/>
    <n v="1"/>
  </r>
  <r>
    <s v="PBOR00494"/>
    <x v="2"/>
    <x v="2"/>
    <d v="2022-06-22T00:00:00"/>
    <n v="449.01925098530552"/>
    <x v="3"/>
    <s v="Physical Visit"/>
    <n v="130"/>
    <s v="Albain Forestier"/>
    <n v="6"/>
  </r>
  <r>
    <s v="PBOR00495"/>
    <x v="3"/>
    <x v="27"/>
    <d v="2022-07-11T00:00:00"/>
    <n v="1060.8066397333646"/>
    <x v="0"/>
    <s v="Online"/>
    <n v="72"/>
    <s v="Roch Cousineau"/>
    <n v="4"/>
  </r>
  <r>
    <s v="PBOR00496"/>
    <x v="0"/>
    <x v="0"/>
    <d v="2022-06-27T00:00:00"/>
    <n v="1162.8365015209247"/>
    <x v="1"/>
    <s v="Physical Visit"/>
    <n v="65"/>
    <s v="Adrien Martin"/>
    <n v="10"/>
  </r>
  <r>
    <s v="PBOR00497"/>
    <x v="1"/>
    <x v="1"/>
    <d v="2022-06-28T00:00:00"/>
    <n v="1172.893522015298"/>
    <x v="2"/>
    <s v="Online"/>
    <n v="250"/>
    <s v="Albain Forestier"/>
    <n v="4"/>
  </r>
  <r>
    <s v="PBOR00498"/>
    <x v="2"/>
    <x v="28"/>
    <d v="2022-07-06T00:00:00"/>
    <n v="602.8879543124765"/>
    <x v="3"/>
    <s v="Physical Visit"/>
    <n v="130"/>
    <s v="Roch Cousineau"/>
    <n v="3"/>
  </r>
  <r>
    <s v="PBOR00499"/>
    <x v="3"/>
    <x v="8"/>
    <d v="2022-06-19T00:00:00"/>
    <n v="958.10029344278337"/>
    <x v="4"/>
    <s v="Online"/>
    <n v="60"/>
    <s v="Adrien Martin"/>
    <n v="13"/>
  </r>
  <r>
    <s v="PBOR00500"/>
    <x v="4"/>
    <x v="33"/>
    <d v="2022-07-21T00:00:00"/>
    <n v="1024.6945444997"/>
    <x v="5"/>
    <s v="Physical Visit"/>
    <n v="95"/>
    <s v="Albain Forestier"/>
    <n v="4"/>
  </r>
  <r>
    <s v="PBOR00501"/>
    <x v="5"/>
    <x v="14"/>
    <d v="2022-06-21T00:00:00"/>
    <n v="751.70646508876052"/>
    <x v="0"/>
    <s v="Online"/>
    <n v="72"/>
    <s v="Roch Cousineau"/>
    <n v="3"/>
  </r>
  <r>
    <s v="PBOR00502"/>
    <x v="0"/>
    <x v="16"/>
    <d v="2022-07-04T00:00:00"/>
    <n v="491.26620318811814"/>
    <x v="1"/>
    <s v="Physical Visit"/>
    <n v="65"/>
    <s v="Adrien Martin"/>
    <n v="12"/>
  </r>
  <r>
    <s v="PBOR00503"/>
    <x v="1"/>
    <x v="17"/>
    <d v="2022-07-13T00:00:00"/>
    <n v="833.37011895831995"/>
    <x v="2"/>
    <s v="Physical Visit"/>
    <n v="250"/>
    <s v="Albain Forestier"/>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44730-3B36-42E5-8E77-72221DE12ECB}"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5">
    <pivotField showAll="0"/>
    <pivotField showAll="0"/>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dataField="1" numFmtId="164" showAll="0"/>
    <pivotField axis="axisRow" showAll="0" measureFilter="1">
      <items count="7">
        <item x="5"/>
        <item x="1"/>
        <item x="2"/>
        <item x="3"/>
        <item x="4"/>
        <item x="0"/>
        <item t="default"/>
      </items>
    </pivotField>
    <pivotField showAll="0">
      <items count="3">
        <item h="1" x="0"/>
        <item x="1"/>
        <item t="default"/>
      </items>
    </pivotField>
    <pivotField showAll="0"/>
    <pivotField showAll="0">
      <items count="4">
        <item x="1"/>
        <item h="1" x="2"/>
        <item h="1"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5"/>
  </rowFields>
  <rowItems count="4">
    <i>
      <x v="1"/>
    </i>
    <i>
      <x v="2"/>
    </i>
    <i>
      <x v="5"/>
    </i>
    <i t="grand">
      <x/>
    </i>
  </rowItems>
  <colItems count="1">
    <i/>
  </colItems>
  <dataFields count="1">
    <dataField name="Sum of Amount in Sales" fld="4" baseField="0" baseItem="0"/>
  </dataFields>
  <chartFormats count="5">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2"/>
          </reference>
        </references>
      </pivotArea>
    </chartFormat>
    <chartFormat chart="9" format="10">
      <pivotArea type="data" outline="0" fieldPosition="0">
        <references count="2">
          <reference field="4294967294" count="1" selected="0">
            <x v="0"/>
          </reference>
          <reference field="5" count="1" selected="0">
            <x v="3"/>
          </reference>
        </references>
      </pivotArea>
    </chartFormat>
    <chartFormat chart="9" format="11">
      <pivotArea type="data" outline="0" fieldPosition="0">
        <references count="2">
          <reference field="4294967294" count="1" selected="0">
            <x v="0"/>
          </reference>
          <reference field="5" count="1" selected="0">
            <x v="5"/>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BAC3D-4298-4EF7-B85F-1551B1B6F573}"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43" firstHeaderRow="1" firstDataRow="1" firstDataCol="1"/>
  <pivotFields count="12">
    <pivotField showAll="0"/>
    <pivotField showAll="0"/>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pivotField numFmtId="164" showAll="0"/>
    <pivotField showAll="0"/>
    <pivotField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9"/>
    </i>
    <i>
      <x v="200"/>
    </i>
    <i>
      <x v="201"/>
    </i>
    <i>
      <x v="202"/>
    </i>
    <i>
      <x v="203"/>
    </i>
    <i>
      <x v="204"/>
    </i>
    <i>
      <x v="205"/>
    </i>
    <i t="grand">
      <x/>
    </i>
  </rowItems>
  <colItems count="1">
    <i/>
  </colItems>
  <dataFields count="1">
    <dataField name="Average of No of Products in one Sale" fld="9" subtotal="average" baseField="10" baseItem="165"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64E6D-E57F-422B-82B9-96063AEE45F4}"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5:H52" firstHeaderRow="1" firstDataRow="1" firstDataCol="1"/>
  <pivotFields count="12">
    <pivotField showAll="0"/>
    <pivotField axis="axisRow" showAll="0">
      <items count="7">
        <item x="0"/>
        <item x="1"/>
        <item x="2"/>
        <item x="3"/>
        <item x="4"/>
        <item x="5"/>
        <item t="default"/>
      </items>
    </pivotField>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pivotField numFmtId="164" showAll="0"/>
    <pivotField showAll="0">
      <items count="7">
        <item x="5"/>
        <item x="1"/>
        <item x="2"/>
        <item x="3"/>
        <item x="4"/>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Count of No of Products in one Sale" fld="9" subtotal="count" baseField="1"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C50C2F-7AB6-4266-90A4-0014B4543580}"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62" firstHeaderRow="1" firstDataRow="1" firstDataCol="1"/>
  <pivotFields count="12">
    <pivotField showAll="0"/>
    <pivotField showAll="0"/>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pivotField dataField="1" numFmtId="164"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9"/>
    </i>
    <i>
      <x v="200"/>
    </i>
    <i>
      <x v="201"/>
    </i>
    <i>
      <x v="202"/>
    </i>
    <i>
      <x v="203"/>
    </i>
    <i>
      <x v="204"/>
    </i>
    <i>
      <x v="205"/>
    </i>
    <i t="grand">
      <x/>
    </i>
  </rowItems>
  <colItems count="1">
    <i/>
  </colItems>
  <dataFields count="1">
    <dataField name="Sum of Amount in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1CB1FB-4D7E-4078-AB95-45F2B28A74A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B20" firstHeaderRow="1" firstDataRow="1" firstDataCol="1"/>
  <pivotFields count="15">
    <pivotField showAll="0"/>
    <pivotField showAll="0"/>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dataField="1" numFmtId="164" showAll="0"/>
    <pivotField axis="axisRow" showAll="0">
      <items count="7">
        <item x="5"/>
        <item x="1"/>
        <item x="2"/>
        <item x="3"/>
        <item x="4"/>
        <item x="0"/>
        <item t="default"/>
      </items>
    </pivotField>
    <pivotField showAll="0">
      <items count="3">
        <item h="1" x="0"/>
        <item x="1"/>
        <item t="default"/>
      </items>
    </pivotField>
    <pivotField showAll="0"/>
    <pivotField showAll="0">
      <items count="4">
        <item x="1"/>
        <item h="1" x="2"/>
        <item h="1"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5"/>
  </rowFields>
  <rowItems count="7">
    <i>
      <x/>
    </i>
    <i>
      <x v="1"/>
    </i>
    <i>
      <x v="2"/>
    </i>
    <i>
      <x v="3"/>
    </i>
    <i>
      <x v="4"/>
    </i>
    <i>
      <x v="5"/>
    </i>
    <i t="grand">
      <x/>
    </i>
  </rowItems>
  <colItems count="1">
    <i/>
  </colItems>
  <dataFields count="1">
    <dataField name="Sum of Amount in Sales" fld="4" baseField="0" baseItem="0"/>
  </dataFields>
  <chartFormats count="7">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5" count="1" selected="0">
            <x v="0"/>
          </reference>
        </references>
      </pivotArea>
    </chartFormat>
    <chartFormat chart="12" format="16">
      <pivotArea type="data" outline="0" fieldPosition="0">
        <references count="2">
          <reference field="4294967294" count="1" selected="0">
            <x v="0"/>
          </reference>
          <reference field="5" count="1" selected="0">
            <x v="1"/>
          </reference>
        </references>
      </pivotArea>
    </chartFormat>
    <chartFormat chart="12" format="17">
      <pivotArea type="data" outline="0" fieldPosition="0">
        <references count="2">
          <reference field="4294967294" count="1" selected="0">
            <x v="0"/>
          </reference>
          <reference field="5" count="1" selected="0">
            <x v="2"/>
          </reference>
        </references>
      </pivotArea>
    </chartFormat>
    <chartFormat chart="12" format="18">
      <pivotArea type="data" outline="0" fieldPosition="0">
        <references count="2">
          <reference field="4294967294" count="1" selected="0">
            <x v="0"/>
          </reference>
          <reference field="5" count="1" selected="0">
            <x v="3"/>
          </reference>
        </references>
      </pivotArea>
    </chartFormat>
    <chartFormat chart="12" format="19">
      <pivotArea type="data" outline="0" fieldPosition="0">
        <references count="2">
          <reference field="4294967294" count="1" selected="0">
            <x v="0"/>
          </reference>
          <reference field="5" count="1" selected="0">
            <x v="4"/>
          </reference>
        </references>
      </pivotArea>
    </chartFormat>
    <chartFormat chart="12"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11D57-2716-4CFC-A161-EF370329B6B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5" firstHeaderRow="1" firstDataRow="1" firstDataCol="1"/>
  <pivotFields count="15">
    <pivotField showAll="0"/>
    <pivotField showAll="0"/>
    <pivotField numFmtId="14"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numFmtId="165" showAll="0">
      <items count="40">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32"/>
        <item x="21"/>
        <item x="26"/>
        <item x="29"/>
        <item x="33"/>
        <item x="37"/>
        <item x="38"/>
        <item t="default"/>
      </items>
    </pivotField>
    <pivotField dataField="1" numFmtId="164" showAll="0"/>
    <pivotField showAll="0">
      <items count="7">
        <item h="1" x="5"/>
        <item h="1" x="1"/>
        <item h="1" x="2"/>
        <item h="1" x="3"/>
        <item h="1" x="4"/>
        <item x="0"/>
        <item t="default"/>
      </items>
    </pivotField>
    <pivotField axis="axisRow" showAll="0">
      <items count="3">
        <item h="1" x="0"/>
        <item x="1"/>
        <item t="default"/>
      </items>
    </pivotField>
    <pivotField showAll="0"/>
    <pivotField showAll="0">
      <items count="4">
        <item x="1"/>
        <item h="1" x="2"/>
        <item h="1"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x="7"/>
        <item h="1" x="8"/>
        <item h="1" x="9"/>
        <item h="1" x="10"/>
        <item h="1" x="11"/>
        <item h="1" x="12"/>
        <item h="1" x="13"/>
        <item t="default"/>
      </items>
    </pivotField>
  </pivotFields>
  <rowFields count="1">
    <field x="6"/>
  </rowFields>
  <rowItems count="2">
    <i>
      <x v="1"/>
    </i>
    <i t="grand">
      <x/>
    </i>
  </rowItems>
  <colItems count="1">
    <i/>
  </colItems>
  <dataFields count="1">
    <dataField name="Sum of Amount in Sales" fld="4"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260C104-F07E-43B0-B336-E7D1F2BB8F26}" sourceName="Order Type">
  <pivotTables>
    <pivotTable tabId="3" name="PivotTable1"/>
    <pivotTable tabId="3" name="PivotTable2"/>
    <pivotTable tabId="3" name="PivotTable24"/>
  </pivotTables>
  <data>
    <tabular pivotCacheId="1393697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84228A26-010F-4736-A5FD-B4B725AF82C6}" sourceName="Agent">
  <pivotTables>
    <pivotTable tabId="3" name="PivotTable2"/>
    <pivotTable tabId="3" name="PivotTable1"/>
    <pivotTable tabId="3" name="PivotTable24"/>
  </pivotTables>
  <data>
    <tabular pivotCacheId="139369770">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ys" xr10:uid="{3E7059AA-873A-4D59-9A32-113ABB2A664E}" sourceName="Months (Days)">
  <pivotTables>
    <pivotTable tabId="3" name="PivotTable2"/>
    <pivotTable tabId="3" name="PivotTable1"/>
    <pivotTable tabId="3" name="PivotTable24"/>
  </pivotTables>
  <data>
    <tabular pivotCacheId="139369770">
      <items count="14">
        <i x="6"/>
        <i x="7" s="1"/>
        <i x="1" nd="1"/>
        <i x="2" nd="1"/>
        <i x="3" nd="1"/>
        <i x="4" nd="1"/>
        <i x="5"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3A4D91CE-D51F-4118-990F-EC8B69F4141A}" cache="Slicer_Order_Type" caption="Order Type" columnCount="2" showCaption="0" style="Slicer Style 4" rowHeight="241300"/>
  <slicer name="Agent" xr10:uid="{01CFDE7F-9C3F-4012-B719-C1FE45A3BAA7}" cache="Slicer_Agent" caption="Agent" columnCount="3" showCaption="0" style="Slicer Style 4" rowHeight="241300"/>
  <slicer name="Months (Days)" xr10:uid="{D8D3A8D0-1AEE-4C03-A9DE-2600C46A9FAB}" cache="Slicer_Months__Days" caption="Months (Days)" columnCount="2" showCaption="0"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4473BF-586B-41DD-A4A9-8DA6B33E1E1A}" name="Table3" displayName="Table3" ref="A1:K500">
  <autoFilter ref="A1:K500" xr:uid="{BB4473BF-586B-41DD-A4A9-8DA6B33E1E1A}">
    <filterColumn colId="6">
      <filters>
        <filter val="Physical Visit"/>
      </filters>
    </filterColumn>
  </autoFilter>
  <tableColumns count="11">
    <tableColumn id="1" xr3:uid="{E322AF56-D1B1-434C-8986-D3A03E0B444A}" name="Order ID" totalsRowLabel="Total"/>
    <tableColumn id="2" xr3:uid="{C81A1734-160A-4640-9C5E-2BFECFC643CF}" name="Product ID"/>
    <tableColumn id="3" xr3:uid="{F6990F58-E6E3-4DC9-AEB7-F0EC06651A3B}" name="Sale Date" dataDxfId="13" totalsRowDxfId="12"/>
    <tableColumn id="12" xr3:uid="{47CD4553-BB94-44CF-A361-FBF15C86AA55}" name="Days" dataDxfId="11" totalsRowDxfId="10">
      <calculatedColumnFormula>C2</calculatedColumnFormula>
    </tableColumn>
    <tableColumn id="10" xr3:uid="{1251CDAB-BADF-4D88-B2BA-7686BDAF4085}" name="Amount in Sales" totalsRowFunction="average" dataDxfId="9" totalsRowDxfId="8"/>
    <tableColumn id="4" xr3:uid="{1B20171C-F16E-49CF-8BB9-90D28F28C005}" name="Product Name"/>
    <tableColumn id="5" xr3:uid="{A81B4694-8B36-42C7-9684-07FD4E14AA27}" name="Order Type"/>
    <tableColumn id="6" xr3:uid="{FC854E99-E5A8-41A5-918F-322DF62B7AE1}" name="Price of One Product"/>
    <tableColumn id="7" xr3:uid="{68D2D28A-A56F-4FEB-ABF2-568BB9C2A303}" name="Agent"/>
    <tableColumn id="8" xr3:uid="{94451633-63CA-48B7-9A9A-C521FB57898D}" name="No of Products in one Sale" dataDxfId="7" totalsRowDxfId="6"/>
    <tableColumn id="9" xr3:uid="{BF0FD0BC-1840-41FF-B81A-14BC0B858FE2}" name="Discount" totalsRowFunction="sum" dataDxfId="5" totalsRowDxfId="4">
      <calculatedColumnFormula>RAND()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B3F93D-4E37-48BE-9901-9C3A173302E8}" name="Table7" displayName="Table7" ref="D22:E61" totalsRowShown="0">
  <autoFilter ref="D22:E61" xr:uid="{11B3F93D-4E37-48BE-9901-9C3A173302E8}"/>
  <sortState xmlns:xlrd2="http://schemas.microsoft.com/office/spreadsheetml/2017/richdata2" ref="D23:E61">
    <sortCondition ref="D23:D61" customList="Saturday,Sunday"/>
  </sortState>
  <tableColumns count="2">
    <tableColumn id="1" xr3:uid="{8DCFFC1C-8D86-4169-B711-F1B18E940047}" name="Day" dataDxfId="2"/>
    <tableColumn id="2" xr3:uid="{1A0B3409-77C9-4ADA-AB95-327C471EF1C6}" name="Total"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F5DEA9-0279-44E3-9E82-B58F7B1C0AA2}" name="Table8" displayName="Table8" ref="D13:E15" totalsRowShown="0">
  <autoFilter ref="D13:E15" xr:uid="{2EF5DEA9-0279-44E3-9E82-B58F7B1C0AA2}"/>
  <tableColumns count="2">
    <tableColumn id="1" xr3:uid="{C6EC9E42-19D7-427F-B548-1526A7DD9A16}" name="DAY"/>
    <tableColumn id="2" xr3:uid="{E7FDF134-7CCE-4714-A811-5022915F7664}" name="SALE" dataDxfId="0">
      <calculatedColumnFormula>SUM(E32:E60)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E7EE-ECD1-4E73-99EE-7DA9CDBC78B3}">
  <dimension ref="A1"/>
  <sheetViews>
    <sheetView showGridLines="0" showRowColHeaders="0" tabSelected="1" zoomScale="92" zoomScaleNormal="100" workbookViewId="0">
      <selection sqref="A1:XFD1048576"/>
    </sheetView>
  </sheetViews>
  <sheetFormatPr defaultRowHeight="14.5" x14ac:dyDescent="0.35"/>
  <cols>
    <col min="1" max="16384" width="8.7265625" style="20"/>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B69DC-5827-481A-8C38-AF982881E615}">
  <dimension ref="A2:A30"/>
  <sheetViews>
    <sheetView showGridLines="0" workbookViewId="0"/>
  </sheetViews>
  <sheetFormatPr defaultRowHeight="14.5" x14ac:dyDescent="0.35"/>
  <cols>
    <col min="1" max="1" width="123.7265625" bestFit="1" customWidth="1"/>
  </cols>
  <sheetData>
    <row r="2" spans="1:1" ht="15.5" x14ac:dyDescent="0.35">
      <c r="A2" s="1" t="s">
        <v>0</v>
      </c>
    </row>
    <row r="3" spans="1:1" x14ac:dyDescent="0.35">
      <c r="A3" t="s">
        <v>1</v>
      </c>
    </row>
    <row r="4" spans="1:1" x14ac:dyDescent="0.35">
      <c r="A4" t="s">
        <v>2</v>
      </c>
    </row>
    <row r="5" spans="1:1" x14ac:dyDescent="0.35">
      <c r="A5" t="s">
        <v>3</v>
      </c>
    </row>
    <row r="6" spans="1:1" x14ac:dyDescent="0.35">
      <c r="A6" t="s">
        <v>4</v>
      </c>
    </row>
    <row r="7" spans="1:1" x14ac:dyDescent="0.35">
      <c r="A7" t="s">
        <v>5</v>
      </c>
    </row>
    <row r="8" spans="1:1" x14ac:dyDescent="0.35">
      <c r="A8" t="s">
        <v>6</v>
      </c>
    </row>
    <row r="9" spans="1:1" x14ac:dyDescent="0.35">
      <c r="A9" t="s">
        <v>7</v>
      </c>
    </row>
    <row r="10" spans="1:1" s="10" customFormat="1" x14ac:dyDescent="0.35">
      <c r="A10" s="10" t="s">
        <v>8</v>
      </c>
    </row>
    <row r="11" spans="1:1" s="10" customFormat="1" x14ac:dyDescent="0.35">
      <c r="A11" t="s">
        <v>9</v>
      </c>
    </row>
    <row r="13" spans="1:1" s="19" customFormat="1" x14ac:dyDescent="0.35">
      <c r="A13" s="19" t="s">
        <v>10</v>
      </c>
    </row>
    <row r="14" spans="1:1" x14ac:dyDescent="0.35">
      <c r="A14" t="s">
        <v>583</v>
      </c>
    </row>
    <row r="15" spans="1:1" x14ac:dyDescent="0.35">
      <c r="A15" t="s">
        <v>542</v>
      </c>
    </row>
    <row r="16" spans="1:1" x14ac:dyDescent="0.35">
      <c r="A16" t="s">
        <v>593</v>
      </c>
    </row>
    <row r="18" spans="1:1" s="19" customFormat="1" x14ac:dyDescent="0.35">
      <c r="A18" s="19" t="s">
        <v>11</v>
      </c>
    </row>
    <row r="19" spans="1:1" x14ac:dyDescent="0.35">
      <c r="A19" t="s">
        <v>12</v>
      </c>
    </row>
    <row r="20" spans="1:1" x14ac:dyDescent="0.35">
      <c r="A20" t="s">
        <v>13</v>
      </c>
    </row>
    <row r="22" spans="1:1" x14ac:dyDescent="0.35">
      <c r="A22" s="19" t="s">
        <v>598</v>
      </c>
    </row>
    <row r="24" spans="1:1" x14ac:dyDescent="0.35">
      <c r="A24" t="s">
        <v>599</v>
      </c>
    </row>
    <row r="26" spans="1:1" x14ac:dyDescent="0.35">
      <c r="A26" t="s">
        <v>11</v>
      </c>
    </row>
    <row r="28" spans="1:1" x14ac:dyDescent="0.35">
      <c r="A28" t="s">
        <v>600</v>
      </c>
    </row>
    <row r="30" spans="1:1" x14ac:dyDescent="0.35">
      <c r="A30" t="s">
        <v>601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2D13-87FA-41DF-A9E8-157FFAB17CFB}">
  <dimension ref="A1:N500"/>
  <sheetViews>
    <sheetView workbookViewId="0"/>
  </sheetViews>
  <sheetFormatPr defaultRowHeight="14.5" x14ac:dyDescent="0.35"/>
  <cols>
    <col min="1" max="1" width="10.36328125" bestFit="1" customWidth="1"/>
    <col min="2" max="2" width="12" bestFit="1" customWidth="1"/>
    <col min="3" max="3" width="10.90625" bestFit="1" customWidth="1"/>
    <col min="4" max="4" width="10.54296875" bestFit="1" customWidth="1"/>
    <col min="5" max="5" width="16.6328125" bestFit="1" customWidth="1"/>
    <col min="6" max="6" width="26.7265625" bestFit="1" customWidth="1"/>
    <col min="7" max="7" width="12.453125" bestFit="1" customWidth="1"/>
    <col min="8" max="8" width="20.54296875" bestFit="1" customWidth="1"/>
    <col min="9" max="9" width="14.1796875" bestFit="1" customWidth="1"/>
    <col min="10" max="10" width="25.26953125" bestFit="1" customWidth="1"/>
    <col min="11" max="11" width="10.453125" bestFit="1" customWidth="1"/>
    <col min="13" max="13" width="29.7265625" bestFit="1" customWidth="1"/>
    <col min="14" max="14" width="11.26953125" bestFit="1" customWidth="1"/>
  </cols>
  <sheetData>
    <row r="1" spans="1:14" x14ac:dyDescent="0.35">
      <c r="A1" t="s">
        <v>14</v>
      </c>
      <c r="B1" t="s">
        <v>15</v>
      </c>
      <c r="C1" s="2" t="s">
        <v>16</v>
      </c>
      <c r="D1" s="2" t="s">
        <v>584</v>
      </c>
      <c r="E1" t="s">
        <v>17</v>
      </c>
      <c r="F1" t="s">
        <v>18</v>
      </c>
      <c r="G1" t="s">
        <v>19</v>
      </c>
      <c r="H1" t="s">
        <v>20</v>
      </c>
      <c r="I1" t="s">
        <v>21</v>
      </c>
      <c r="J1" t="s">
        <v>22</v>
      </c>
      <c r="K1" t="s">
        <v>23</v>
      </c>
    </row>
    <row r="2" spans="1:14" ht="13.5" customHeight="1" x14ac:dyDescent="0.35">
      <c r="A2" t="s">
        <v>24</v>
      </c>
      <c r="B2" t="s">
        <v>25</v>
      </c>
      <c r="C2" s="3">
        <v>44739</v>
      </c>
      <c r="D2" s="11">
        <f t="shared" ref="D2:D65" si="0">C2</f>
        <v>44739</v>
      </c>
      <c r="E2" s="4">
        <v>1065.3821039148443</v>
      </c>
      <c r="F2" t="s">
        <v>26</v>
      </c>
      <c r="G2" t="s">
        <v>27</v>
      </c>
      <c r="H2">
        <v>72</v>
      </c>
      <c r="I2" t="s">
        <v>28</v>
      </c>
      <c r="J2" s="5">
        <v>8</v>
      </c>
      <c r="K2" s="6">
        <v>1.372080123313592E-2</v>
      </c>
    </row>
    <row r="3" spans="1:14" x14ac:dyDescent="0.35">
      <c r="A3" t="s">
        <v>29</v>
      </c>
      <c r="B3" t="s">
        <v>30</v>
      </c>
      <c r="C3" s="3">
        <v>44740</v>
      </c>
      <c r="D3" s="11">
        <f t="shared" si="0"/>
        <v>44740</v>
      </c>
      <c r="E3" s="4">
        <v>381.57338886974941</v>
      </c>
      <c r="F3" t="s">
        <v>31</v>
      </c>
      <c r="G3" t="s">
        <v>32</v>
      </c>
      <c r="H3">
        <v>65</v>
      </c>
      <c r="I3" t="s">
        <v>33</v>
      </c>
      <c r="J3" s="5">
        <v>7</v>
      </c>
      <c r="K3" s="6">
        <v>2.2083854314921911E-2</v>
      </c>
    </row>
    <row r="4" spans="1:14" hidden="1" x14ac:dyDescent="0.35">
      <c r="A4" t="s">
        <v>34</v>
      </c>
      <c r="B4" t="s">
        <v>35</v>
      </c>
      <c r="C4" s="3">
        <v>44734</v>
      </c>
      <c r="D4" s="11">
        <f t="shared" si="0"/>
        <v>44734</v>
      </c>
      <c r="E4" s="4">
        <v>388.91877291930052</v>
      </c>
      <c r="F4" t="s">
        <v>36</v>
      </c>
      <c r="G4" t="s">
        <v>27</v>
      </c>
      <c r="H4">
        <v>250</v>
      </c>
      <c r="I4" t="s">
        <v>37</v>
      </c>
      <c r="J4" s="5">
        <v>3</v>
      </c>
      <c r="K4" s="6">
        <v>0.92842323956324613</v>
      </c>
    </row>
    <row r="5" spans="1:14" x14ac:dyDescent="0.35">
      <c r="A5" t="s">
        <v>38</v>
      </c>
      <c r="B5" t="s">
        <v>39</v>
      </c>
      <c r="C5" s="3">
        <v>44737</v>
      </c>
      <c r="D5" s="11">
        <f t="shared" si="0"/>
        <v>44737</v>
      </c>
      <c r="E5" s="4">
        <v>967.01919932990631</v>
      </c>
      <c r="F5" t="s">
        <v>40</v>
      </c>
      <c r="G5" t="s">
        <v>32</v>
      </c>
      <c r="H5">
        <v>130</v>
      </c>
      <c r="I5" t="s">
        <v>28</v>
      </c>
      <c r="J5" s="5">
        <v>5</v>
      </c>
      <c r="K5" s="6">
        <v>0.20990358910221096</v>
      </c>
    </row>
    <row r="6" spans="1:14" hidden="1" x14ac:dyDescent="0.35">
      <c r="A6" t="s">
        <v>41</v>
      </c>
      <c r="B6" t="s">
        <v>25</v>
      </c>
      <c r="C6" s="3">
        <v>44735</v>
      </c>
      <c r="D6" s="11">
        <f t="shared" si="0"/>
        <v>44735</v>
      </c>
      <c r="E6" s="4">
        <v>911.89786648444021</v>
      </c>
      <c r="F6" t="s">
        <v>26</v>
      </c>
      <c r="G6" t="s">
        <v>27</v>
      </c>
      <c r="H6">
        <v>72</v>
      </c>
      <c r="I6" t="s">
        <v>33</v>
      </c>
      <c r="J6" s="5">
        <v>4</v>
      </c>
      <c r="K6" s="6">
        <v>0.184343159134289</v>
      </c>
    </row>
    <row r="7" spans="1:14" x14ac:dyDescent="0.35">
      <c r="A7" t="s">
        <v>42</v>
      </c>
      <c r="B7" t="s">
        <v>30</v>
      </c>
      <c r="C7" s="3">
        <v>44727</v>
      </c>
      <c r="D7" s="11">
        <f t="shared" si="0"/>
        <v>44727</v>
      </c>
      <c r="E7" s="4">
        <v>701.78956021719318</v>
      </c>
      <c r="F7" t="s">
        <v>31</v>
      </c>
      <c r="G7" t="s">
        <v>32</v>
      </c>
      <c r="H7">
        <v>65</v>
      </c>
      <c r="I7" t="s">
        <v>37</v>
      </c>
      <c r="J7" s="5">
        <v>8</v>
      </c>
      <c r="K7" s="6">
        <v>0.11144429073382323</v>
      </c>
    </row>
    <row r="8" spans="1:14" hidden="1" x14ac:dyDescent="0.35">
      <c r="A8" t="s">
        <v>43</v>
      </c>
      <c r="B8" t="s">
        <v>35</v>
      </c>
      <c r="C8" s="3">
        <v>44740</v>
      </c>
      <c r="D8" s="11">
        <f t="shared" si="0"/>
        <v>44740</v>
      </c>
      <c r="E8" s="4">
        <v>479.88658034447212</v>
      </c>
      <c r="F8" t="s">
        <v>36</v>
      </c>
      <c r="G8" t="s">
        <v>27</v>
      </c>
      <c r="H8">
        <v>250</v>
      </c>
      <c r="I8" t="s">
        <v>28</v>
      </c>
      <c r="J8" s="5">
        <v>3</v>
      </c>
      <c r="K8" s="6">
        <v>0.56286929186816415</v>
      </c>
    </row>
    <row r="9" spans="1:14" x14ac:dyDescent="0.35">
      <c r="A9" t="s">
        <v>44</v>
      </c>
      <c r="B9" t="s">
        <v>39</v>
      </c>
      <c r="C9" s="3">
        <v>44725</v>
      </c>
      <c r="D9" s="11">
        <f t="shared" si="0"/>
        <v>44725</v>
      </c>
      <c r="E9" s="4">
        <v>756.26129046676067</v>
      </c>
      <c r="F9" t="s">
        <v>40</v>
      </c>
      <c r="G9" t="s">
        <v>32</v>
      </c>
      <c r="H9">
        <v>130</v>
      </c>
      <c r="I9" t="s">
        <v>33</v>
      </c>
      <c r="J9" s="5">
        <v>6</v>
      </c>
      <c r="K9" s="6">
        <v>3.138956050307417E-2</v>
      </c>
      <c r="M9" s="19" t="s">
        <v>596</v>
      </c>
      <c r="N9" s="9">
        <f>COUNTA(A2:A500)</f>
        <v>499</v>
      </c>
    </row>
    <row r="10" spans="1:14" hidden="1" x14ac:dyDescent="0.35">
      <c r="A10" t="s">
        <v>45</v>
      </c>
      <c r="B10" t="s">
        <v>46</v>
      </c>
      <c r="C10" s="3">
        <v>44736</v>
      </c>
      <c r="D10" s="11">
        <f t="shared" si="0"/>
        <v>44736</v>
      </c>
      <c r="E10" s="4">
        <v>436.19346453298721</v>
      </c>
      <c r="F10" t="s">
        <v>47</v>
      </c>
      <c r="G10" t="s">
        <v>27</v>
      </c>
      <c r="H10">
        <v>60</v>
      </c>
      <c r="I10" t="s">
        <v>37</v>
      </c>
      <c r="J10" s="5">
        <v>7</v>
      </c>
      <c r="K10" s="6">
        <v>0.23798278495106248</v>
      </c>
      <c r="M10" s="19"/>
    </row>
    <row r="11" spans="1:14" x14ac:dyDescent="0.35">
      <c r="A11" t="s">
        <v>48</v>
      </c>
      <c r="B11" t="s">
        <v>25</v>
      </c>
      <c r="C11" s="3">
        <v>44725</v>
      </c>
      <c r="D11" s="11">
        <f t="shared" si="0"/>
        <v>44725</v>
      </c>
      <c r="E11" s="4">
        <v>721.73008309265401</v>
      </c>
      <c r="F11" t="s">
        <v>26</v>
      </c>
      <c r="G11" t="s">
        <v>32</v>
      </c>
      <c r="H11">
        <v>72</v>
      </c>
      <c r="I11" t="s">
        <v>28</v>
      </c>
      <c r="J11" s="5">
        <v>9</v>
      </c>
      <c r="K11" s="6">
        <v>0.19712344024473996</v>
      </c>
      <c r="M11" s="19" t="s">
        <v>594</v>
      </c>
      <c r="N11" s="18">
        <f>SUM(E3:E500)</f>
        <v>420439.20095762442</v>
      </c>
    </row>
    <row r="12" spans="1:14" hidden="1" x14ac:dyDescent="0.35">
      <c r="A12" t="s">
        <v>49</v>
      </c>
      <c r="B12" t="s">
        <v>30</v>
      </c>
      <c r="C12" s="3">
        <v>44734</v>
      </c>
      <c r="D12" s="11">
        <f t="shared" si="0"/>
        <v>44734</v>
      </c>
      <c r="E12" s="4">
        <v>365.06742804332742</v>
      </c>
      <c r="F12" t="s">
        <v>31</v>
      </c>
      <c r="G12" t="s">
        <v>27</v>
      </c>
      <c r="H12">
        <v>65</v>
      </c>
      <c r="I12" t="s">
        <v>33</v>
      </c>
      <c r="J12" s="5">
        <v>4</v>
      </c>
      <c r="K12" s="6">
        <v>6.8295799738434873E-2</v>
      </c>
      <c r="M12" s="19"/>
    </row>
    <row r="13" spans="1:14" x14ac:dyDescent="0.35">
      <c r="A13" t="s">
        <v>50</v>
      </c>
      <c r="B13" t="s">
        <v>35</v>
      </c>
      <c r="C13" s="3">
        <v>44731</v>
      </c>
      <c r="D13" s="11">
        <f t="shared" si="0"/>
        <v>44731</v>
      </c>
      <c r="E13" s="4">
        <v>737.58749195231678</v>
      </c>
      <c r="F13" t="s">
        <v>36</v>
      </c>
      <c r="G13" t="s">
        <v>32</v>
      </c>
      <c r="H13">
        <v>250</v>
      </c>
      <c r="I13" t="s">
        <v>37</v>
      </c>
      <c r="J13" s="5">
        <v>3</v>
      </c>
      <c r="K13" s="6">
        <v>1.6828522965904168E-2</v>
      </c>
      <c r="M13" s="19" t="s">
        <v>595</v>
      </c>
      <c r="N13" s="17">
        <f>N11/N9</f>
        <v>842.56352897319528</v>
      </c>
    </row>
    <row r="14" spans="1:14" hidden="1" x14ac:dyDescent="0.35">
      <c r="A14" t="s">
        <v>51</v>
      </c>
      <c r="B14" t="s">
        <v>39</v>
      </c>
      <c r="C14" s="3">
        <v>44730</v>
      </c>
      <c r="D14" s="11">
        <f t="shared" si="0"/>
        <v>44730</v>
      </c>
      <c r="E14" s="4">
        <v>1231.631284578343</v>
      </c>
      <c r="F14" t="s">
        <v>40</v>
      </c>
      <c r="G14" t="s">
        <v>27</v>
      </c>
      <c r="H14">
        <v>130</v>
      </c>
      <c r="I14" t="s">
        <v>28</v>
      </c>
      <c r="J14" s="5">
        <v>5</v>
      </c>
      <c r="K14" s="6">
        <v>0.26661284065553453</v>
      </c>
      <c r="M14" s="19"/>
    </row>
    <row r="15" spans="1:14" x14ac:dyDescent="0.35">
      <c r="A15" t="s">
        <v>52</v>
      </c>
      <c r="B15" t="s">
        <v>25</v>
      </c>
      <c r="C15" s="3">
        <v>44735</v>
      </c>
      <c r="D15" s="11">
        <f t="shared" si="0"/>
        <v>44735</v>
      </c>
      <c r="E15" s="4">
        <v>890.71175350651413</v>
      </c>
      <c r="F15" t="s">
        <v>26</v>
      </c>
      <c r="G15" t="s">
        <v>32</v>
      </c>
      <c r="H15">
        <v>72</v>
      </c>
      <c r="I15" t="s">
        <v>33</v>
      </c>
      <c r="J15" s="5">
        <v>12</v>
      </c>
      <c r="K15" s="6">
        <v>0.21251347110701568</v>
      </c>
      <c r="M15" s="19" t="s">
        <v>597</v>
      </c>
      <c r="N15" s="17">
        <f>SUM(Table3[Price of One Product])/COUNTA(Table3[Product Name])</f>
        <v>121.62925851703407</v>
      </c>
    </row>
    <row r="16" spans="1:14" hidden="1" x14ac:dyDescent="0.35">
      <c r="A16" t="s">
        <v>53</v>
      </c>
      <c r="B16" t="s">
        <v>30</v>
      </c>
      <c r="C16" s="3">
        <v>44738</v>
      </c>
      <c r="D16" s="11">
        <f t="shared" si="0"/>
        <v>44738</v>
      </c>
      <c r="E16" s="4">
        <v>1054.1085860216892</v>
      </c>
      <c r="F16" t="s">
        <v>31</v>
      </c>
      <c r="G16" t="s">
        <v>27</v>
      </c>
      <c r="H16">
        <v>65</v>
      </c>
      <c r="I16" t="s">
        <v>37</v>
      </c>
      <c r="J16" s="5">
        <v>4</v>
      </c>
      <c r="K16" s="6">
        <v>0.10994257661413849</v>
      </c>
    </row>
    <row r="17" spans="1:14" x14ac:dyDescent="0.35">
      <c r="A17" t="s">
        <v>54</v>
      </c>
      <c r="B17" t="s">
        <v>35</v>
      </c>
      <c r="C17" s="3">
        <v>44738</v>
      </c>
      <c r="D17" s="11">
        <f t="shared" si="0"/>
        <v>44738</v>
      </c>
      <c r="E17" s="4">
        <v>976.51482555058408</v>
      </c>
      <c r="F17" t="s">
        <v>36</v>
      </c>
      <c r="G17" t="s">
        <v>32</v>
      </c>
      <c r="H17">
        <v>250</v>
      </c>
      <c r="I17" t="s">
        <v>28</v>
      </c>
      <c r="J17" s="5">
        <v>3</v>
      </c>
      <c r="K17" s="6">
        <v>0.53607498908607099</v>
      </c>
      <c r="N17" s="4"/>
    </row>
    <row r="18" spans="1:14" hidden="1" x14ac:dyDescent="0.35">
      <c r="A18" t="s">
        <v>55</v>
      </c>
      <c r="B18" t="s">
        <v>39</v>
      </c>
      <c r="C18" s="3">
        <v>44725</v>
      </c>
      <c r="D18" s="11">
        <f t="shared" si="0"/>
        <v>44725</v>
      </c>
      <c r="E18" s="4">
        <v>1127.6939411947988</v>
      </c>
      <c r="F18" t="s">
        <v>40</v>
      </c>
      <c r="G18" t="s">
        <v>27</v>
      </c>
      <c r="H18">
        <v>130</v>
      </c>
      <c r="I18" t="s">
        <v>33</v>
      </c>
      <c r="J18" s="5">
        <v>5</v>
      </c>
      <c r="K18" s="6">
        <v>3.7515550327758003E-2</v>
      </c>
    </row>
    <row r="19" spans="1:14" hidden="1" x14ac:dyDescent="0.35">
      <c r="A19" t="s">
        <v>56</v>
      </c>
      <c r="B19" t="s">
        <v>46</v>
      </c>
      <c r="C19" s="3">
        <v>44730</v>
      </c>
      <c r="D19" s="11">
        <f t="shared" si="0"/>
        <v>44730</v>
      </c>
      <c r="E19" s="4">
        <v>878.10164658744611</v>
      </c>
      <c r="F19" t="s">
        <v>47</v>
      </c>
      <c r="G19" t="s">
        <v>27</v>
      </c>
      <c r="H19">
        <v>60</v>
      </c>
      <c r="I19" t="s">
        <v>37</v>
      </c>
      <c r="J19" s="5">
        <v>13</v>
      </c>
      <c r="K19" s="6">
        <v>2.4938289886663061E-2</v>
      </c>
    </row>
    <row r="20" spans="1:14" x14ac:dyDescent="0.35">
      <c r="A20" t="s">
        <v>57</v>
      </c>
      <c r="B20" t="s">
        <v>58</v>
      </c>
      <c r="C20" s="3">
        <v>44738</v>
      </c>
      <c r="D20" s="11">
        <f t="shared" si="0"/>
        <v>44738</v>
      </c>
      <c r="E20" s="4">
        <v>564.28749648903772</v>
      </c>
      <c r="F20" t="s">
        <v>59</v>
      </c>
      <c r="G20" t="s">
        <v>32</v>
      </c>
      <c r="H20">
        <v>95</v>
      </c>
      <c r="I20" t="s">
        <v>28</v>
      </c>
      <c r="J20" s="5">
        <v>5</v>
      </c>
      <c r="K20" s="6">
        <v>1.0123391970414241E-2</v>
      </c>
    </row>
    <row r="21" spans="1:14" x14ac:dyDescent="0.35">
      <c r="A21" t="s">
        <v>60</v>
      </c>
      <c r="B21" t="s">
        <v>25</v>
      </c>
      <c r="C21" s="3">
        <v>44730</v>
      </c>
      <c r="D21" s="11">
        <f t="shared" si="0"/>
        <v>44730</v>
      </c>
      <c r="E21" s="4">
        <v>1146.0031573562619</v>
      </c>
      <c r="F21" t="s">
        <v>26</v>
      </c>
      <c r="G21" t="s">
        <v>32</v>
      </c>
      <c r="H21">
        <v>72</v>
      </c>
      <c r="I21" t="s">
        <v>33</v>
      </c>
      <c r="J21" s="5">
        <v>5</v>
      </c>
      <c r="K21" s="6">
        <v>0.1308869366379137</v>
      </c>
    </row>
    <row r="22" spans="1:14" x14ac:dyDescent="0.35">
      <c r="A22" t="s">
        <v>61</v>
      </c>
      <c r="B22" t="s">
        <v>30</v>
      </c>
      <c r="C22" s="3">
        <v>44738</v>
      </c>
      <c r="D22" s="11">
        <f t="shared" si="0"/>
        <v>44738</v>
      </c>
      <c r="E22" s="4">
        <v>913.80951512574029</v>
      </c>
      <c r="F22" t="s">
        <v>31</v>
      </c>
      <c r="G22" t="s">
        <v>32</v>
      </c>
      <c r="H22">
        <v>65</v>
      </c>
      <c r="I22" t="s">
        <v>37</v>
      </c>
      <c r="J22" s="5">
        <v>4</v>
      </c>
      <c r="K22" s="6">
        <v>6.6961969492996459E-2</v>
      </c>
    </row>
    <row r="23" spans="1:14" hidden="1" x14ac:dyDescent="0.35">
      <c r="A23" t="s">
        <v>62</v>
      </c>
      <c r="B23" t="s">
        <v>35</v>
      </c>
      <c r="C23" s="3">
        <v>44734</v>
      </c>
      <c r="D23" s="11">
        <f t="shared" si="0"/>
        <v>44734</v>
      </c>
      <c r="E23" s="4">
        <v>1100.1038646627512</v>
      </c>
      <c r="F23" t="s">
        <v>36</v>
      </c>
      <c r="G23" t="s">
        <v>27</v>
      </c>
      <c r="H23">
        <v>250</v>
      </c>
      <c r="I23" t="s">
        <v>28</v>
      </c>
      <c r="J23" s="5">
        <v>3</v>
      </c>
      <c r="K23" s="6">
        <v>0.36350761794645753</v>
      </c>
    </row>
    <row r="24" spans="1:14" hidden="1" x14ac:dyDescent="0.35">
      <c r="A24" t="s">
        <v>63</v>
      </c>
      <c r="B24" t="s">
        <v>39</v>
      </c>
      <c r="C24" s="3">
        <v>44729</v>
      </c>
      <c r="D24" s="11">
        <f t="shared" si="0"/>
        <v>44729</v>
      </c>
      <c r="E24" s="4">
        <v>1192.283035256115</v>
      </c>
      <c r="F24" t="s">
        <v>40</v>
      </c>
      <c r="G24" t="s">
        <v>27</v>
      </c>
      <c r="H24">
        <v>130</v>
      </c>
      <c r="I24" t="s">
        <v>33</v>
      </c>
      <c r="J24" s="5">
        <v>6</v>
      </c>
      <c r="K24" s="6">
        <v>0.30841415491993102</v>
      </c>
    </row>
    <row r="25" spans="1:14" hidden="1" x14ac:dyDescent="0.35">
      <c r="A25" t="s">
        <v>64</v>
      </c>
      <c r="B25" t="s">
        <v>25</v>
      </c>
      <c r="C25" s="3">
        <v>44730</v>
      </c>
      <c r="D25" s="11">
        <f t="shared" si="0"/>
        <v>44730</v>
      </c>
      <c r="E25" s="4">
        <v>712.35816988481008</v>
      </c>
      <c r="F25" t="s">
        <v>26</v>
      </c>
      <c r="G25" t="s">
        <v>27</v>
      </c>
      <c r="H25">
        <v>72</v>
      </c>
      <c r="I25" t="s">
        <v>37</v>
      </c>
      <c r="J25" s="5">
        <v>8</v>
      </c>
      <c r="K25" s="6">
        <v>0.21287301321989574</v>
      </c>
    </row>
    <row r="26" spans="1:14" hidden="1" x14ac:dyDescent="0.35">
      <c r="A26" t="s">
        <v>65</v>
      </c>
      <c r="B26" t="s">
        <v>30</v>
      </c>
      <c r="C26" s="3">
        <v>44728</v>
      </c>
      <c r="D26" s="11">
        <f t="shared" si="0"/>
        <v>44728</v>
      </c>
      <c r="E26" s="4">
        <v>702.40059070538132</v>
      </c>
      <c r="F26" t="s">
        <v>31</v>
      </c>
      <c r="G26" t="s">
        <v>27</v>
      </c>
      <c r="H26">
        <v>65</v>
      </c>
      <c r="I26" t="s">
        <v>28</v>
      </c>
      <c r="J26" s="5">
        <v>5</v>
      </c>
      <c r="K26" s="6">
        <v>0.11047742601795077</v>
      </c>
    </row>
    <row r="27" spans="1:14" hidden="1" x14ac:dyDescent="0.35">
      <c r="A27" t="s">
        <v>66</v>
      </c>
      <c r="B27" t="s">
        <v>35</v>
      </c>
      <c r="C27" s="3">
        <v>44735</v>
      </c>
      <c r="D27" s="11">
        <f t="shared" si="0"/>
        <v>44735</v>
      </c>
      <c r="E27" s="4">
        <v>715.10355018970665</v>
      </c>
      <c r="F27" t="s">
        <v>36</v>
      </c>
      <c r="G27" t="s">
        <v>27</v>
      </c>
      <c r="H27">
        <v>250</v>
      </c>
      <c r="I27" t="s">
        <v>33</v>
      </c>
      <c r="J27" s="5">
        <v>2</v>
      </c>
      <c r="K27" s="6">
        <v>4.8799156151631218E-2</v>
      </c>
    </row>
    <row r="28" spans="1:14" hidden="1" x14ac:dyDescent="0.35">
      <c r="A28" t="s">
        <v>67</v>
      </c>
      <c r="B28" t="s">
        <v>39</v>
      </c>
      <c r="C28" s="3">
        <v>44738</v>
      </c>
      <c r="D28" s="11">
        <f t="shared" si="0"/>
        <v>44738</v>
      </c>
      <c r="E28" s="4">
        <v>1219.8983610726016</v>
      </c>
      <c r="F28" t="s">
        <v>40</v>
      </c>
      <c r="G28" t="s">
        <v>27</v>
      </c>
      <c r="H28">
        <v>130</v>
      </c>
      <c r="I28" t="s">
        <v>37</v>
      </c>
      <c r="J28" s="5">
        <v>3</v>
      </c>
      <c r="K28" s="6">
        <v>0.27879506176921365</v>
      </c>
    </row>
    <row r="29" spans="1:14" hidden="1" x14ac:dyDescent="0.35">
      <c r="A29" t="s">
        <v>68</v>
      </c>
      <c r="B29" t="s">
        <v>46</v>
      </c>
      <c r="C29" s="3">
        <v>44738</v>
      </c>
      <c r="D29" s="11">
        <f t="shared" si="0"/>
        <v>44738</v>
      </c>
      <c r="E29" s="4">
        <v>836.39583226134164</v>
      </c>
      <c r="F29" t="s">
        <v>47</v>
      </c>
      <c r="G29" t="s">
        <v>27</v>
      </c>
      <c r="H29">
        <v>60</v>
      </c>
      <c r="I29" t="s">
        <v>28</v>
      </c>
      <c r="J29" s="5">
        <v>14</v>
      </c>
      <c r="K29" s="6">
        <v>7.6045534046593019E-2</v>
      </c>
    </row>
    <row r="30" spans="1:14" hidden="1" x14ac:dyDescent="0.35">
      <c r="A30" t="s">
        <v>69</v>
      </c>
      <c r="B30" t="s">
        <v>25</v>
      </c>
      <c r="C30" s="3">
        <v>44734</v>
      </c>
      <c r="D30" s="11">
        <f t="shared" si="0"/>
        <v>44734</v>
      </c>
      <c r="E30" s="4">
        <v>963.80585295182641</v>
      </c>
      <c r="F30" t="s">
        <v>26</v>
      </c>
      <c r="G30" t="s">
        <v>27</v>
      </c>
      <c r="H30">
        <v>72</v>
      </c>
      <c r="I30" t="s">
        <v>33</v>
      </c>
      <c r="J30" s="5">
        <v>12</v>
      </c>
      <c r="K30" s="6">
        <v>0.12055762754740325</v>
      </c>
    </row>
    <row r="31" spans="1:14" hidden="1" x14ac:dyDescent="0.35">
      <c r="A31" t="s">
        <v>70</v>
      </c>
      <c r="B31" t="s">
        <v>30</v>
      </c>
      <c r="C31" s="3">
        <v>44727</v>
      </c>
      <c r="D31" s="11">
        <f t="shared" si="0"/>
        <v>44727</v>
      </c>
      <c r="E31" s="4">
        <v>449.01925098530552</v>
      </c>
      <c r="F31" t="s">
        <v>31</v>
      </c>
      <c r="G31" t="s">
        <v>27</v>
      </c>
      <c r="H31">
        <v>65</v>
      </c>
      <c r="I31" t="s">
        <v>37</v>
      </c>
      <c r="J31" s="5">
        <v>5</v>
      </c>
      <c r="K31" s="6">
        <v>0.30283946337780637</v>
      </c>
    </row>
    <row r="32" spans="1:14" x14ac:dyDescent="0.35">
      <c r="A32" t="s">
        <v>71</v>
      </c>
      <c r="B32" t="s">
        <v>35</v>
      </c>
      <c r="C32" s="3">
        <v>44729</v>
      </c>
      <c r="D32" s="11">
        <f t="shared" si="0"/>
        <v>44729</v>
      </c>
      <c r="E32" s="4">
        <v>1060.8066397333646</v>
      </c>
      <c r="F32" t="s">
        <v>36</v>
      </c>
      <c r="G32" t="s">
        <v>32</v>
      </c>
      <c r="H32">
        <v>250</v>
      </c>
      <c r="I32" t="s">
        <v>28</v>
      </c>
      <c r="J32" s="5">
        <v>1</v>
      </c>
      <c r="K32" s="6">
        <v>0.41401829873258272</v>
      </c>
    </row>
    <row r="33" spans="1:11" hidden="1" x14ac:dyDescent="0.35">
      <c r="A33" t="s">
        <v>72</v>
      </c>
      <c r="B33" t="s">
        <v>39</v>
      </c>
      <c r="C33" s="3">
        <v>44726</v>
      </c>
      <c r="D33" s="11">
        <f t="shared" si="0"/>
        <v>44726</v>
      </c>
      <c r="E33" s="4">
        <v>1162.8365015209247</v>
      </c>
      <c r="F33" t="s">
        <v>40</v>
      </c>
      <c r="G33" t="s">
        <v>27</v>
      </c>
      <c r="H33">
        <v>130</v>
      </c>
      <c r="I33" t="s">
        <v>33</v>
      </c>
      <c r="J33" s="5">
        <v>4</v>
      </c>
      <c r="K33" s="6">
        <v>6.1603660271292333E-3</v>
      </c>
    </row>
    <row r="34" spans="1:11" hidden="1" x14ac:dyDescent="0.35">
      <c r="A34" t="s">
        <v>73</v>
      </c>
      <c r="B34" t="s">
        <v>25</v>
      </c>
      <c r="C34" s="3">
        <v>44733</v>
      </c>
      <c r="D34" s="11">
        <f t="shared" si="0"/>
        <v>44733</v>
      </c>
      <c r="E34" s="4">
        <v>1172.893522015298</v>
      </c>
      <c r="F34" t="s">
        <v>26</v>
      </c>
      <c r="G34" t="s">
        <v>27</v>
      </c>
      <c r="H34">
        <v>72</v>
      </c>
      <c r="I34" t="s">
        <v>37</v>
      </c>
      <c r="J34" s="5">
        <v>8</v>
      </c>
      <c r="K34" s="6">
        <v>0.10495963672233184</v>
      </c>
    </row>
    <row r="35" spans="1:11" hidden="1" x14ac:dyDescent="0.35">
      <c r="A35" t="s">
        <v>74</v>
      </c>
      <c r="B35" t="s">
        <v>30</v>
      </c>
      <c r="C35" s="3">
        <v>44730</v>
      </c>
      <c r="D35" s="11">
        <f t="shared" si="0"/>
        <v>44730</v>
      </c>
      <c r="E35" s="4">
        <v>602.8879543124765</v>
      </c>
      <c r="F35" t="s">
        <v>31</v>
      </c>
      <c r="G35" t="s">
        <v>27</v>
      </c>
      <c r="H35">
        <v>65</v>
      </c>
      <c r="I35" t="s">
        <v>28</v>
      </c>
      <c r="J35" s="5">
        <v>12</v>
      </c>
      <c r="K35" s="6">
        <v>0.29377273906475571</v>
      </c>
    </row>
    <row r="36" spans="1:11" hidden="1" x14ac:dyDescent="0.35">
      <c r="A36" t="s">
        <v>75</v>
      </c>
      <c r="B36" t="s">
        <v>35</v>
      </c>
      <c r="C36" s="3">
        <v>44736</v>
      </c>
      <c r="D36" s="11">
        <f t="shared" si="0"/>
        <v>44736</v>
      </c>
      <c r="E36" s="4">
        <v>958.10029344278337</v>
      </c>
      <c r="F36" t="s">
        <v>36</v>
      </c>
      <c r="G36" t="s">
        <v>27</v>
      </c>
      <c r="H36">
        <v>250</v>
      </c>
      <c r="I36" t="s">
        <v>33</v>
      </c>
      <c r="J36" s="5">
        <v>3</v>
      </c>
      <c r="K36" s="6">
        <v>0.56559810101924179</v>
      </c>
    </row>
    <row r="37" spans="1:11" hidden="1" x14ac:dyDescent="0.35">
      <c r="A37" t="s">
        <v>76</v>
      </c>
      <c r="B37" t="s">
        <v>39</v>
      </c>
      <c r="C37" s="3">
        <v>44732</v>
      </c>
      <c r="D37" s="11">
        <f t="shared" si="0"/>
        <v>44732</v>
      </c>
      <c r="E37" s="4">
        <v>1024.6945444997</v>
      </c>
      <c r="F37" t="s">
        <v>40</v>
      </c>
      <c r="G37" t="s">
        <v>27</v>
      </c>
      <c r="H37">
        <v>130</v>
      </c>
      <c r="I37" t="s">
        <v>37</v>
      </c>
      <c r="J37" s="5">
        <v>3</v>
      </c>
      <c r="K37" s="6">
        <v>0.14180367825735268</v>
      </c>
    </row>
    <row r="38" spans="1:11" x14ac:dyDescent="0.35">
      <c r="A38" t="s">
        <v>77</v>
      </c>
      <c r="B38" t="s">
        <v>46</v>
      </c>
      <c r="C38" s="3">
        <v>44732</v>
      </c>
      <c r="D38" s="11">
        <f t="shared" si="0"/>
        <v>44732</v>
      </c>
      <c r="E38" s="4">
        <v>751.70646508876052</v>
      </c>
      <c r="F38" t="s">
        <v>47</v>
      </c>
      <c r="G38" t="s">
        <v>32</v>
      </c>
      <c r="H38">
        <v>60</v>
      </c>
      <c r="I38" t="s">
        <v>28</v>
      </c>
      <c r="J38" s="5">
        <v>11</v>
      </c>
      <c r="K38" s="6">
        <v>0.19727585407121537</v>
      </c>
    </row>
    <row r="39" spans="1:11" hidden="1" x14ac:dyDescent="0.35">
      <c r="A39" t="s">
        <v>78</v>
      </c>
      <c r="B39" t="s">
        <v>58</v>
      </c>
      <c r="C39" s="3">
        <v>44731</v>
      </c>
      <c r="D39" s="11">
        <f t="shared" si="0"/>
        <v>44731</v>
      </c>
      <c r="E39" s="4">
        <v>491.26620318811814</v>
      </c>
      <c r="F39" t="s">
        <v>59</v>
      </c>
      <c r="G39" t="s">
        <v>27</v>
      </c>
      <c r="H39">
        <v>95</v>
      </c>
      <c r="I39" t="s">
        <v>33</v>
      </c>
      <c r="J39" s="5">
        <v>8</v>
      </c>
      <c r="K39" s="6">
        <v>0.16026707373910823</v>
      </c>
    </row>
    <row r="40" spans="1:11" hidden="1" x14ac:dyDescent="0.35">
      <c r="A40" t="s">
        <v>79</v>
      </c>
      <c r="B40" t="s">
        <v>25</v>
      </c>
      <c r="C40" s="3">
        <v>44735</v>
      </c>
      <c r="D40" s="11">
        <f t="shared" si="0"/>
        <v>44735</v>
      </c>
      <c r="E40" s="4">
        <v>833.37011895831995</v>
      </c>
      <c r="F40" t="s">
        <v>26</v>
      </c>
      <c r="G40" t="s">
        <v>27</v>
      </c>
      <c r="H40">
        <v>72</v>
      </c>
      <c r="I40" t="s">
        <v>37</v>
      </c>
      <c r="J40" s="5">
        <v>5</v>
      </c>
      <c r="K40" s="6">
        <v>3.6754234817017679E-2</v>
      </c>
    </row>
    <row r="41" spans="1:11" hidden="1" x14ac:dyDescent="0.35">
      <c r="A41" t="s">
        <v>80</v>
      </c>
      <c r="B41" t="s">
        <v>30</v>
      </c>
      <c r="C41" s="3">
        <v>44728</v>
      </c>
      <c r="D41" s="11">
        <f t="shared" si="0"/>
        <v>44728</v>
      </c>
      <c r="E41" s="4">
        <v>1218.2341318589445</v>
      </c>
      <c r="F41" t="s">
        <v>31</v>
      </c>
      <c r="G41" t="s">
        <v>27</v>
      </c>
      <c r="H41">
        <v>65</v>
      </c>
      <c r="I41" t="s">
        <v>28</v>
      </c>
      <c r="J41" s="5">
        <v>6</v>
      </c>
      <c r="K41" s="6">
        <v>0.12047427034169578</v>
      </c>
    </row>
    <row r="42" spans="1:11" x14ac:dyDescent="0.35">
      <c r="A42" t="s">
        <v>81</v>
      </c>
      <c r="B42" t="s">
        <v>35</v>
      </c>
      <c r="C42" s="3">
        <v>44727</v>
      </c>
      <c r="D42" s="11">
        <f t="shared" si="0"/>
        <v>44727</v>
      </c>
      <c r="E42" s="4">
        <v>1081.9669186703891</v>
      </c>
      <c r="F42" t="s">
        <v>36</v>
      </c>
      <c r="G42" t="s">
        <v>32</v>
      </c>
      <c r="H42">
        <v>250</v>
      </c>
      <c r="I42" t="s">
        <v>33</v>
      </c>
      <c r="J42" s="5">
        <v>1</v>
      </c>
      <c r="K42" s="6">
        <v>0.38636401364592987</v>
      </c>
    </row>
    <row r="43" spans="1:11" x14ac:dyDescent="0.35">
      <c r="A43" t="s">
        <v>82</v>
      </c>
      <c r="B43" t="s">
        <v>39</v>
      </c>
      <c r="C43" s="3">
        <v>44731</v>
      </c>
      <c r="D43" s="11">
        <f t="shared" si="0"/>
        <v>44731</v>
      </c>
      <c r="E43" s="4">
        <v>623.44174041277051</v>
      </c>
      <c r="F43" t="s">
        <v>40</v>
      </c>
      <c r="G43" t="s">
        <v>32</v>
      </c>
      <c r="H43">
        <v>130</v>
      </c>
      <c r="I43" t="s">
        <v>37</v>
      </c>
      <c r="J43" s="5">
        <v>7</v>
      </c>
      <c r="K43" s="6">
        <v>0.25111930985495906</v>
      </c>
    </row>
    <row r="44" spans="1:11" x14ac:dyDescent="0.35">
      <c r="A44" t="s">
        <v>83</v>
      </c>
      <c r="B44" t="s">
        <v>25</v>
      </c>
      <c r="C44" s="3">
        <v>44732</v>
      </c>
      <c r="D44" s="11">
        <f t="shared" si="0"/>
        <v>44732</v>
      </c>
      <c r="E44" s="4">
        <v>914.48568917853345</v>
      </c>
      <c r="F44" t="s">
        <v>26</v>
      </c>
      <c r="G44" t="s">
        <v>32</v>
      </c>
      <c r="H44">
        <v>72</v>
      </c>
      <c r="I44" t="s">
        <v>28</v>
      </c>
      <c r="J44" s="5">
        <v>7</v>
      </c>
      <c r="K44" s="6">
        <v>0.18099169049889144</v>
      </c>
    </row>
    <row r="45" spans="1:11" x14ac:dyDescent="0.35">
      <c r="A45" t="s">
        <v>84</v>
      </c>
      <c r="B45" t="s">
        <v>30</v>
      </c>
      <c r="C45" s="3">
        <v>44738</v>
      </c>
      <c r="D45" s="11">
        <f t="shared" si="0"/>
        <v>44738</v>
      </c>
      <c r="E45" s="4">
        <v>996.90035251700954</v>
      </c>
      <c r="F45" t="s">
        <v>31</v>
      </c>
      <c r="G45" t="s">
        <v>32</v>
      </c>
      <c r="H45">
        <v>65</v>
      </c>
      <c r="I45" t="s">
        <v>33</v>
      </c>
      <c r="J45" s="5">
        <v>3</v>
      </c>
      <c r="K45" s="6">
        <v>0.17363786365000505</v>
      </c>
    </row>
    <row r="46" spans="1:11" x14ac:dyDescent="0.35">
      <c r="A46" t="s">
        <v>85</v>
      </c>
      <c r="B46" t="s">
        <v>35</v>
      </c>
      <c r="C46" s="3">
        <v>44730</v>
      </c>
      <c r="D46" s="11">
        <f t="shared" si="0"/>
        <v>44730</v>
      </c>
      <c r="E46" s="4">
        <v>854.75046365080641</v>
      </c>
      <c r="F46" t="s">
        <v>36</v>
      </c>
      <c r="G46" t="s">
        <v>32</v>
      </c>
      <c r="H46">
        <v>250</v>
      </c>
      <c r="I46" t="s">
        <v>37</v>
      </c>
      <c r="J46" s="5">
        <v>1</v>
      </c>
      <c r="K46" s="6">
        <v>0.75489814137474298</v>
      </c>
    </row>
    <row r="47" spans="1:11" x14ac:dyDescent="0.35">
      <c r="A47" t="s">
        <v>86</v>
      </c>
      <c r="B47" t="s">
        <v>39</v>
      </c>
      <c r="C47" s="3">
        <v>44736</v>
      </c>
      <c r="D47" s="11">
        <f t="shared" si="0"/>
        <v>44736</v>
      </c>
      <c r="E47" s="4">
        <v>549.96880382674601</v>
      </c>
      <c r="F47" t="s">
        <v>40</v>
      </c>
      <c r="G47" t="s">
        <v>32</v>
      </c>
      <c r="H47">
        <v>130</v>
      </c>
      <c r="I47" t="s">
        <v>28</v>
      </c>
      <c r="J47" s="5">
        <v>6</v>
      </c>
      <c r="K47" s="6">
        <v>0.41826226246410803</v>
      </c>
    </row>
    <row r="48" spans="1:11" hidden="1" x14ac:dyDescent="0.35">
      <c r="A48" t="s">
        <v>87</v>
      </c>
      <c r="B48" t="s">
        <v>25</v>
      </c>
      <c r="C48" s="3">
        <v>44733</v>
      </c>
      <c r="D48" s="11">
        <f t="shared" si="0"/>
        <v>44733</v>
      </c>
      <c r="E48" s="4">
        <v>1065.3821039148443</v>
      </c>
      <c r="F48" t="s">
        <v>26</v>
      </c>
      <c r="G48" t="s">
        <v>27</v>
      </c>
      <c r="H48">
        <v>72</v>
      </c>
      <c r="I48" t="s">
        <v>28</v>
      </c>
      <c r="J48" s="5">
        <v>4</v>
      </c>
      <c r="K48" s="6">
        <v>1.372080123313592E-2</v>
      </c>
    </row>
    <row r="49" spans="1:11" x14ac:dyDescent="0.35">
      <c r="A49" t="s">
        <v>88</v>
      </c>
      <c r="B49" t="s">
        <v>30</v>
      </c>
      <c r="C49" s="3">
        <v>44746</v>
      </c>
      <c r="D49" s="11">
        <f t="shared" si="0"/>
        <v>44746</v>
      </c>
      <c r="E49" s="4">
        <v>381.57338886974941</v>
      </c>
      <c r="F49" t="s">
        <v>31</v>
      </c>
      <c r="G49" t="s">
        <v>32</v>
      </c>
      <c r="H49">
        <v>65</v>
      </c>
      <c r="I49" t="s">
        <v>33</v>
      </c>
      <c r="J49" s="5">
        <v>6</v>
      </c>
      <c r="K49" s="6">
        <v>2.2083854314921911E-2</v>
      </c>
    </row>
    <row r="50" spans="1:11" hidden="1" x14ac:dyDescent="0.35">
      <c r="A50" t="s">
        <v>89</v>
      </c>
      <c r="B50" t="s">
        <v>35</v>
      </c>
      <c r="C50" s="3">
        <v>44755</v>
      </c>
      <c r="D50" s="11">
        <f t="shared" si="0"/>
        <v>44755</v>
      </c>
      <c r="E50" s="4">
        <v>388.91877291930052</v>
      </c>
      <c r="F50" t="s">
        <v>36</v>
      </c>
      <c r="G50" t="s">
        <v>27</v>
      </c>
      <c r="H50">
        <v>250</v>
      </c>
      <c r="I50" t="s">
        <v>37</v>
      </c>
      <c r="J50" s="5">
        <v>3</v>
      </c>
      <c r="K50" s="6">
        <v>0.92842323956324613</v>
      </c>
    </row>
    <row r="51" spans="1:11" x14ac:dyDescent="0.35">
      <c r="A51" t="s">
        <v>90</v>
      </c>
      <c r="B51" t="s">
        <v>39</v>
      </c>
      <c r="C51" s="3">
        <v>44755</v>
      </c>
      <c r="D51" s="11">
        <f t="shared" si="0"/>
        <v>44755</v>
      </c>
      <c r="E51" s="4">
        <v>967.01919932990631</v>
      </c>
      <c r="F51" t="s">
        <v>40</v>
      </c>
      <c r="G51" t="s">
        <v>32</v>
      </c>
      <c r="H51">
        <v>130</v>
      </c>
      <c r="I51" t="s">
        <v>28</v>
      </c>
      <c r="J51" s="5">
        <v>2</v>
      </c>
      <c r="K51" s="6">
        <v>0.20990358910221096</v>
      </c>
    </row>
    <row r="52" spans="1:11" hidden="1" x14ac:dyDescent="0.35">
      <c r="A52" t="s">
        <v>91</v>
      </c>
      <c r="B52" t="s">
        <v>25</v>
      </c>
      <c r="C52" s="3">
        <v>44727</v>
      </c>
      <c r="D52" s="11">
        <f t="shared" si="0"/>
        <v>44727</v>
      </c>
      <c r="E52" s="4">
        <v>911.89786648444021</v>
      </c>
      <c r="F52" t="s">
        <v>26</v>
      </c>
      <c r="G52" t="s">
        <v>27</v>
      </c>
      <c r="H52">
        <v>72</v>
      </c>
      <c r="I52" t="s">
        <v>33</v>
      </c>
      <c r="J52" s="5">
        <v>5</v>
      </c>
      <c r="K52" s="6">
        <v>0.184343159134289</v>
      </c>
    </row>
    <row r="53" spans="1:11" x14ac:dyDescent="0.35">
      <c r="A53" t="s">
        <v>92</v>
      </c>
      <c r="B53" t="s">
        <v>30</v>
      </c>
      <c r="C53" s="3">
        <v>44746</v>
      </c>
      <c r="D53" s="11">
        <f t="shared" si="0"/>
        <v>44746</v>
      </c>
      <c r="E53" s="4">
        <v>701.78956021719318</v>
      </c>
      <c r="F53" t="s">
        <v>31</v>
      </c>
      <c r="G53" t="s">
        <v>32</v>
      </c>
      <c r="H53">
        <v>65</v>
      </c>
      <c r="I53" t="s">
        <v>37</v>
      </c>
      <c r="J53" s="5">
        <v>8</v>
      </c>
      <c r="K53" s="6">
        <v>0.11144429073382323</v>
      </c>
    </row>
    <row r="54" spans="1:11" hidden="1" x14ac:dyDescent="0.35">
      <c r="A54" t="s">
        <v>93</v>
      </c>
      <c r="B54" t="s">
        <v>35</v>
      </c>
      <c r="C54" s="3">
        <v>44740</v>
      </c>
      <c r="D54" s="11">
        <f t="shared" si="0"/>
        <v>44740</v>
      </c>
      <c r="E54" s="4">
        <v>479.88658034447212</v>
      </c>
      <c r="F54" t="s">
        <v>36</v>
      </c>
      <c r="G54" t="s">
        <v>27</v>
      </c>
      <c r="H54">
        <v>250</v>
      </c>
      <c r="I54" t="s">
        <v>28</v>
      </c>
      <c r="J54" s="5">
        <v>3</v>
      </c>
      <c r="K54" s="6">
        <v>0.56286929186816415</v>
      </c>
    </row>
    <row r="55" spans="1:11" x14ac:dyDescent="0.35">
      <c r="A55" t="s">
        <v>94</v>
      </c>
      <c r="B55" t="s">
        <v>39</v>
      </c>
      <c r="C55" s="3">
        <v>44743</v>
      </c>
      <c r="D55" s="11">
        <f t="shared" si="0"/>
        <v>44743</v>
      </c>
      <c r="E55" s="4">
        <v>756.26129046676067</v>
      </c>
      <c r="F55" t="s">
        <v>40</v>
      </c>
      <c r="G55" t="s">
        <v>32</v>
      </c>
      <c r="H55">
        <v>130</v>
      </c>
      <c r="I55" t="s">
        <v>33</v>
      </c>
      <c r="J55" s="5">
        <v>3</v>
      </c>
      <c r="K55" s="6">
        <v>3.138956050307417E-2</v>
      </c>
    </row>
    <row r="56" spans="1:11" hidden="1" x14ac:dyDescent="0.35">
      <c r="A56" t="s">
        <v>95</v>
      </c>
      <c r="B56" t="s">
        <v>46</v>
      </c>
      <c r="C56" s="3">
        <v>44737</v>
      </c>
      <c r="D56" s="11">
        <f t="shared" si="0"/>
        <v>44737</v>
      </c>
      <c r="E56" s="4">
        <v>436.19346453298721</v>
      </c>
      <c r="F56" t="s">
        <v>47</v>
      </c>
      <c r="G56" t="s">
        <v>27</v>
      </c>
      <c r="H56">
        <v>60</v>
      </c>
      <c r="I56" t="s">
        <v>37</v>
      </c>
      <c r="J56" s="5">
        <v>13</v>
      </c>
      <c r="K56" s="6">
        <v>0.23798278495106248</v>
      </c>
    </row>
    <row r="57" spans="1:11" x14ac:dyDescent="0.35">
      <c r="A57" t="s">
        <v>96</v>
      </c>
      <c r="B57" t="s">
        <v>25</v>
      </c>
      <c r="C57" s="3">
        <v>44757</v>
      </c>
      <c r="D57" s="11">
        <f t="shared" si="0"/>
        <v>44757</v>
      </c>
      <c r="E57" s="4">
        <v>721.73008309265401</v>
      </c>
      <c r="F57" t="s">
        <v>26</v>
      </c>
      <c r="G57" t="s">
        <v>32</v>
      </c>
      <c r="H57">
        <v>72</v>
      </c>
      <c r="I57" t="s">
        <v>28</v>
      </c>
      <c r="J57" s="5">
        <v>5</v>
      </c>
      <c r="K57" s="6">
        <v>0.19712344024473996</v>
      </c>
    </row>
    <row r="58" spans="1:11" hidden="1" x14ac:dyDescent="0.35">
      <c r="A58" t="s">
        <v>97</v>
      </c>
      <c r="B58" t="s">
        <v>30</v>
      </c>
      <c r="C58" s="3">
        <v>44745</v>
      </c>
      <c r="D58" s="11">
        <f t="shared" si="0"/>
        <v>44745</v>
      </c>
      <c r="E58" s="4">
        <v>365.06742804332742</v>
      </c>
      <c r="F58" t="s">
        <v>31</v>
      </c>
      <c r="G58" t="s">
        <v>27</v>
      </c>
      <c r="H58">
        <v>65</v>
      </c>
      <c r="I58" t="s">
        <v>33</v>
      </c>
      <c r="J58" s="5">
        <v>7</v>
      </c>
      <c r="K58" s="6">
        <v>6.8295799738434873E-2</v>
      </c>
    </row>
    <row r="59" spans="1:11" x14ac:dyDescent="0.35">
      <c r="A59" t="s">
        <v>98</v>
      </c>
      <c r="B59" t="s">
        <v>35</v>
      </c>
      <c r="C59" s="3">
        <v>44760</v>
      </c>
      <c r="D59" s="11">
        <f t="shared" si="0"/>
        <v>44760</v>
      </c>
      <c r="E59" s="4">
        <v>737.58749195231678</v>
      </c>
      <c r="F59" t="s">
        <v>36</v>
      </c>
      <c r="G59" t="s">
        <v>32</v>
      </c>
      <c r="H59">
        <v>250</v>
      </c>
      <c r="I59" t="s">
        <v>37</v>
      </c>
      <c r="J59" s="5">
        <v>3</v>
      </c>
      <c r="K59" s="6">
        <v>1.6828522965904168E-2</v>
      </c>
    </row>
    <row r="60" spans="1:11" hidden="1" x14ac:dyDescent="0.35">
      <c r="A60" t="s">
        <v>99</v>
      </c>
      <c r="B60" t="s">
        <v>39</v>
      </c>
      <c r="C60" s="3">
        <v>44750</v>
      </c>
      <c r="D60" s="11">
        <f t="shared" si="0"/>
        <v>44750</v>
      </c>
      <c r="E60" s="4">
        <v>1231.631284578343</v>
      </c>
      <c r="F60" t="s">
        <v>40</v>
      </c>
      <c r="G60" t="s">
        <v>27</v>
      </c>
      <c r="H60">
        <v>130</v>
      </c>
      <c r="I60" t="s">
        <v>28</v>
      </c>
      <c r="J60" s="5">
        <v>6</v>
      </c>
      <c r="K60" s="6">
        <v>0.26661284065553453</v>
      </c>
    </row>
    <row r="61" spans="1:11" x14ac:dyDescent="0.35">
      <c r="A61" t="s">
        <v>100</v>
      </c>
      <c r="B61" t="s">
        <v>25</v>
      </c>
      <c r="C61" s="3">
        <v>44742</v>
      </c>
      <c r="D61" s="11">
        <f t="shared" si="0"/>
        <v>44742</v>
      </c>
      <c r="E61" s="4">
        <v>890.71175350651413</v>
      </c>
      <c r="F61" t="s">
        <v>26</v>
      </c>
      <c r="G61" t="s">
        <v>32</v>
      </c>
      <c r="H61">
        <v>72</v>
      </c>
      <c r="I61" t="s">
        <v>33</v>
      </c>
      <c r="J61" s="5">
        <v>11</v>
      </c>
      <c r="K61" s="6">
        <v>0.21251347110701568</v>
      </c>
    </row>
    <row r="62" spans="1:11" hidden="1" x14ac:dyDescent="0.35">
      <c r="A62" t="s">
        <v>101</v>
      </c>
      <c r="B62" t="s">
        <v>30</v>
      </c>
      <c r="C62" s="3">
        <v>44754</v>
      </c>
      <c r="D62" s="11">
        <f t="shared" si="0"/>
        <v>44754</v>
      </c>
      <c r="E62" s="4">
        <v>1054.1085860216892</v>
      </c>
      <c r="F62" t="s">
        <v>31</v>
      </c>
      <c r="G62" t="s">
        <v>27</v>
      </c>
      <c r="H62">
        <v>65</v>
      </c>
      <c r="I62" t="s">
        <v>37</v>
      </c>
      <c r="J62" s="5">
        <v>12</v>
      </c>
      <c r="K62" s="6">
        <v>0.10994257661413849</v>
      </c>
    </row>
    <row r="63" spans="1:11" x14ac:dyDescent="0.35">
      <c r="A63" t="s">
        <v>102</v>
      </c>
      <c r="B63" t="s">
        <v>35</v>
      </c>
      <c r="C63" s="3">
        <v>44746</v>
      </c>
      <c r="D63" s="11">
        <f t="shared" si="0"/>
        <v>44746</v>
      </c>
      <c r="E63" s="4">
        <v>976.51482555058408</v>
      </c>
      <c r="F63" t="s">
        <v>36</v>
      </c>
      <c r="G63" t="s">
        <v>32</v>
      </c>
      <c r="H63">
        <v>250</v>
      </c>
      <c r="I63" t="s">
        <v>28</v>
      </c>
      <c r="J63" s="5">
        <v>2</v>
      </c>
      <c r="K63" s="6">
        <v>0.53607498908607099</v>
      </c>
    </row>
    <row r="64" spans="1:11" hidden="1" x14ac:dyDescent="0.35">
      <c r="A64" t="s">
        <v>103</v>
      </c>
      <c r="B64" t="s">
        <v>39</v>
      </c>
      <c r="C64" s="3">
        <v>44752</v>
      </c>
      <c r="D64" s="11">
        <f t="shared" si="0"/>
        <v>44752</v>
      </c>
      <c r="E64" s="4">
        <v>1127.6939411947988</v>
      </c>
      <c r="F64" t="s">
        <v>40</v>
      </c>
      <c r="G64" t="s">
        <v>27</v>
      </c>
      <c r="H64">
        <v>130</v>
      </c>
      <c r="I64" t="s">
        <v>33</v>
      </c>
      <c r="J64" s="5">
        <v>6</v>
      </c>
      <c r="K64" s="6">
        <v>3.7515550327758003E-2</v>
      </c>
    </row>
    <row r="65" spans="1:11" hidden="1" x14ac:dyDescent="0.35">
      <c r="A65" t="s">
        <v>104</v>
      </c>
      <c r="B65" t="s">
        <v>46</v>
      </c>
      <c r="C65" s="3">
        <v>44725</v>
      </c>
      <c r="D65" s="11">
        <f t="shared" si="0"/>
        <v>44725</v>
      </c>
      <c r="E65" s="4">
        <v>878.10164658744611</v>
      </c>
      <c r="F65" t="s">
        <v>47</v>
      </c>
      <c r="G65" t="s">
        <v>27</v>
      </c>
      <c r="H65">
        <v>60</v>
      </c>
      <c r="I65" t="s">
        <v>37</v>
      </c>
      <c r="J65" s="5">
        <v>15</v>
      </c>
      <c r="K65" s="6">
        <v>2.4938289886663061E-2</v>
      </c>
    </row>
    <row r="66" spans="1:11" x14ac:dyDescent="0.35">
      <c r="A66" t="s">
        <v>105</v>
      </c>
      <c r="B66" t="s">
        <v>58</v>
      </c>
      <c r="C66" s="3">
        <v>44734</v>
      </c>
      <c r="D66" s="11">
        <f t="shared" ref="D66:D129" si="1">C66</f>
        <v>44734</v>
      </c>
      <c r="E66" s="4">
        <v>564.28749648903772</v>
      </c>
      <c r="F66" t="s">
        <v>59</v>
      </c>
      <c r="G66" t="s">
        <v>32</v>
      </c>
      <c r="H66">
        <v>95</v>
      </c>
      <c r="I66" t="s">
        <v>28</v>
      </c>
      <c r="J66" s="5">
        <v>9</v>
      </c>
      <c r="K66" s="6">
        <v>1.0123391970414241E-2</v>
      </c>
    </row>
    <row r="67" spans="1:11" x14ac:dyDescent="0.35">
      <c r="A67" t="s">
        <v>106</v>
      </c>
      <c r="B67" t="s">
        <v>25</v>
      </c>
      <c r="C67" s="3">
        <v>44761</v>
      </c>
      <c r="D67" s="11">
        <f t="shared" si="1"/>
        <v>44761</v>
      </c>
      <c r="E67" s="4">
        <v>1146.0031573562619</v>
      </c>
      <c r="F67" t="s">
        <v>26</v>
      </c>
      <c r="G67" t="s">
        <v>32</v>
      </c>
      <c r="H67">
        <v>72</v>
      </c>
      <c r="I67" t="s">
        <v>33</v>
      </c>
      <c r="J67" s="5">
        <v>12</v>
      </c>
      <c r="K67" s="6">
        <v>0.1308869366379137</v>
      </c>
    </row>
    <row r="68" spans="1:11" x14ac:dyDescent="0.35">
      <c r="A68" t="s">
        <v>107</v>
      </c>
      <c r="B68" t="s">
        <v>30</v>
      </c>
      <c r="C68" s="3">
        <v>44735</v>
      </c>
      <c r="D68" s="11">
        <f t="shared" si="1"/>
        <v>44735</v>
      </c>
      <c r="E68" s="4">
        <v>913.80951512574029</v>
      </c>
      <c r="F68" t="s">
        <v>31</v>
      </c>
      <c r="G68" t="s">
        <v>32</v>
      </c>
      <c r="H68">
        <v>65</v>
      </c>
      <c r="I68" t="s">
        <v>37</v>
      </c>
      <c r="J68" s="5">
        <v>7</v>
      </c>
      <c r="K68" s="6">
        <v>6.6961969492996459E-2</v>
      </c>
    </row>
    <row r="69" spans="1:11" hidden="1" x14ac:dyDescent="0.35">
      <c r="A69" t="s">
        <v>108</v>
      </c>
      <c r="B69" t="s">
        <v>35</v>
      </c>
      <c r="C69" s="3">
        <v>44753</v>
      </c>
      <c r="D69" s="11">
        <f t="shared" si="1"/>
        <v>44753</v>
      </c>
      <c r="E69" s="4">
        <v>1100.1038646627512</v>
      </c>
      <c r="F69" t="s">
        <v>36</v>
      </c>
      <c r="G69" t="s">
        <v>27</v>
      </c>
      <c r="H69">
        <v>250</v>
      </c>
      <c r="I69" t="s">
        <v>28</v>
      </c>
      <c r="J69" s="5">
        <v>3</v>
      </c>
      <c r="K69" s="6">
        <v>0.36350761794645753</v>
      </c>
    </row>
    <row r="70" spans="1:11" hidden="1" x14ac:dyDescent="0.35">
      <c r="A70" t="s">
        <v>109</v>
      </c>
      <c r="B70" t="s">
        <v>39</v>
      </c>
      <c r="C70" s="3">
        <v>44732</v>
      </c>
      <c r="D70" s="11">
        <f t="shared" si="1"/>
        <v>44732</v>
      </c>
      <c r="E70" s="4">
        <v>1192.283035256115</v>
      </c>
      <c r="F70" t="s">
        <v>40</v>
      </c>
      <c r="G70" t="s">
        <v>27</v>
      </c>
      <c r="H70">
        <v>130</v>
      </c>
      <c r="I70" t="s">
        <v>33</v>
      </c>
      <c r="J70" s="5">
        <v>6</v>
      </c>
      <c r="K70" s="6">
        <v>0.30841415491993102</v>
      </c>
    </row>
    <row r="71" spans="1:11" hidden="1" x14ac:dyDescent="0.35">
      <c r="A71" t="s">
        <v>110</v>
      </c>
      <c r="B71" t="s">
        <v>25</v>
      </c>
      <c r="C71" s="3">
        <v>44748</v>
      </c>
      <c r="D71" s="11">
        <f t="shared" si="1"/>
        <v>44748</v>
      </c>
      <c r="E71" s="4">
        <v>712.35816988481008</v>
      </c>
      <c r="F71" t="s">
        <v>26</v>
      </c>
      <c r="G71" t="s">
        <v>27</v>
      </c>
      <c r="H71">
        <v>72</v>
      </c>
      <c r="I71" t="s">
        <v>37</v>
      </c>
      <c r="J71" s="5">
        <v>9</v>
      </c>
      <c r="K71" s="6">
        <v>0.21287301321989574</v>
      </c>
    </row>
    <row r="72" spans="1:11" hidden="1" x14ac:dyDescent="0.35">
      <c r="A72" t="s">
        <v>111</v>
      </c>
      <c r="B72" t="s">
        <v>30</v>
      </c>
      <c r="C72" s="3">
        <v>44731</v>
      </c>
      <c r="D72" s="11">
        <f t="shared" si="1"/>
        <v>44731</v>
      </c>
      <c r="E72" s="4">
        <v>702.40059070538132</v>
      </c>
      <c r="F72" t="s">
        <v>31</v>
      </c>
      <c r="G72" t="s">
        <v>27</v>
      </c>
      <c r="H72">
        <v>65</v>
      </c>
      <c r="I72" t="s">
        <v>28</v>
      </c>
      <c r="J72" s="5">
        <v>4</v>
      </c>
      <c r="K72" s="6">
        <v>0.11047742601795077</v>
      </c>
    </row>
    <row r="73" spans="1:11" hidden="1" x14ac:dyDescent="0.35">
      <c r="A73" t="s">
        <v>112</v>
      </c>
      <c r="B73" t="s">
        <v>35</v>
      </c>
      <c r="C73" s="3">
        <v>44725</v>
      </c>
      <c r="D73" s="11">
        <f t="shared" si="1"/>
        <v>44725</v>
      </c>
      <c r="E73" s="4">
        <v>715.10355018970665</v>
      </c>
      <c r="F73" t="s">
        <v>36</v>
      </c>
      <c r="G73" t="s">
        <v>27</v>
      </c>
      <c r="H73">
        <v>250</v>
      </c>
      <c r="I73" t="s">
        <v>33</v>
      </c>
      <c r="J73" s="5">
        <v>2</v>
      </c>
      <c r="K73" s="6">
        <v>4.8799156151631218E-2</v>
      </c>
    </row>
    <row r="74" spans="1:11" hidden="1" x14ac:dyDescent="0.35">
      <c r="A74" t="s">
        <v>113</v>
      </c>
      <c r="B74" t="s">
        <v>39</v>
      </c>
      <c r="C74" s="3">
        <v>44753</v>
      </c>
      <c r="D74" s="11">
        <f t="shared" si="1"/>
        <v>44753</v>
      </c>
      <c r="E74" s="4">
        <v>1219.8983610726016</v>
      </c>
      <c r="F74" t="s">
        <v>40</v>
      </c>
      <c r="G74" t="s">
        <v>27</v>
      </c>
      <c r="H74">
        <v>130</v>
      </c>
      <c r="I74" t="s">
        <v>37</v>
      </c>
      <c r="J74" s="5">
        <v>6</v>
      </c>
      <c r="K74" s="6">
        <v>0.27879506176921365</v>
      </c>
    </row>
    <row r="75" spans="1:11" hidden="1" x14ac:dyDescent="0.35">
      <c r="A75" t="s">
        <v>114</v>
      </c>
      <c r="B75" t="s">
        <v>46</v>
      </c>
      <c r="C75" s="3">
        <v>44738</v>
      </c>
      <c r="D75" s="11">
        <f t="shared" si="1"/>
        <v>44738</v>
      </c>
      <c r="E75" s="4">
        <v>836.39583226134164</v>
      </c>
      <c r="F75" t="s">
        <v>47</v>
      </c>
      <c r="G75" t="s">
        <v>27</v>
      </c>
      <c r="H75">
        <v>60</v>
      </c>
      <c r="I75" t="s">
        <v>28</v>
      </c>
      <c r="J75" s="5">
        <v>9</v>
      </c>
      <c r="K75" s="6">
        <v>7.6045534046593019E-2</v>
      </c>
    </row>
    <row r="76" spans="1:11" hidden="1" x14ac:dyDescent="0.35">
      <c r="A76" t="s">
        <v>115</v>
      </c>
      <c r="B76" t="s">
        <v>25</v>
      </c>
      <c r="C76" s="3">
        <v>44762</v>
      </c>
      <c r="D76" s="11">
        <f t="shared" si="1"/>
        <v>44762</v>
      </c>
      <c r="E76" s="4">
        <v>963.80585295182641</v>
      </c>
      <c r="F76" t="s">
        <v>26</v>
      </c>
      <c r="G76" t="s">
        <v>27</v>
      </c>
      <c r="H76">
        <v>72</v>
      </c>
      <c r="I76" t="s">
        <v>33</v>
      </c>
      <c r="J76" s="5">
        <v>11</v>
      </c>
      <c r="K76" s="6">
        <v>0.12055762754740325</v>
      </c>
    </row>
    <row r="77" spans="1:11" hidden="1" x14ac:dyDescent="0.35">
      <c r="A77" t="s">
        <v>116</v>
      </c>
      <c r="B77" t="s">
        <v>30</v>
      </c>
      <c r="C77" s="3">
        <v>44756</v>
      </c>
      <c r="D77" s="11">
        <f t="shared" si="1"/>
        <v>44756</v>
      </c>
      <c r="E77" s="4">
        <v>449.01925098530552</v>
      </c>
      <c r="F77" t="s">
        <v>31</v>
      </c>
      <c r="G77" t="s">
        <v>27</v>
      </c>
      <c r="H77">
        <v>65</v>
      </c>
      <c r="I77" t="s">
        <v>37</v>
      </c>
      <c r="J77" s="5">
        <v>13</v>
      </c>
      <c r="K77" s="6">
        <v>0.30283946337780637</v>
      </c>
    </row>
    <row r="78" spans="1:11" x14ac:dyDescent="0.35">
      <c r="A78" t="s">
        <v>117</v>
      </c>
      <c r="B78" t="s">
        <v>35</v>
      </c>
      <c r="C78" s="3">
        <v>44744</v>
      </c>
      <c r="D78" s="11">
        <f t="shared" si="1"/>
        <v>44744</v>
      </c>
      <c r="E78" s="4">
        <v>1060.8066397333646</v>
      </c>
      <c r="F78" t="s">
        <v>36</v>
      </c>
      <c r="G78" t="s">
        <v>32</v>
      </c>
      <c r="H78">
        <v>250</v>
      </c>
      <c r="I78" t="s">
        <v>28</v>
      </c>
      <c r="J78" s="5">
        <v>2</v>
      </c>
      <c r="K78" s="6">
        <v>0.41401829873258272</v>
      </c>
    </row>
    <row r="79" spans="1:11" hidden="1" x14ac:dyDescent="0.35">
      <c r="A79" t="s">
        <v>118</v>
      </c>
      <c r="B79" t="s">
        <v>39</v>
      </c>
      <c r="C79" s="3">
        <v>44753</v>
      </c>
      <c r="D79" s="11">
        <f t="shared" si="1"/>
        <v>44753</v>
      </c>
      <c r="E79" s="4">
        <v>1162.8365015209247</v>
      </c>
      <c r="F79" t="s">
        <v>40</v>
      </c>
      <c r="G79" t="s">
        <v>27</v>
      </c>
      <c r="H79">
        <v>130</v>
      </c>
      <c r="I79" t="s">
        <v>33</v>
      </c>
      <c r="J79" s="5">
        <v>6</v>
      </c>
      <c r="K79" s="6">
        <v>6.1603660271292333E-3</v>
      </c>
    </row>
    <row r="80" spans="1:11" hidden="1" x14ac:dyDescent="0.35">
      <c r="A80" t="s">
        <v>119</v>
      </c>
      <c r="B80" t="s">
        <v>25</v>
      </c>
      <c r="C80" s="3">
        <v>44762</v>
      </c>
      <c r="D80" s="11">
        <f t="shared" si="1"/>
        <v>44762</v>
      </c>
      <c r="E80" s="4">
        <v>1172.893522015298</v>
      </c>
      <c r="F80" t="s">
        <v>26</v>
      </c>
      <c r="G80" t="s">
        <v>27</v>
      </c>
      <c r="H80">
        <v>72</v>
      </c>
      <c r="I80" t="s">
        <v>37</v>
      </c>
      <c r="J80" s="5">
        <v>12</v>
      </c>
      <c r="K80" s="6">
        <v>0.10495963672233184</v>
      </c>
    </row>
    <row r="81" spans="1:11" hidden="1" x14ac:dyDescent="0.35">
      <c r="A81" t="s">
        <v>120</v>
      </c>
      <c r="B81" t="s">
        <v>30</v>
      </c>
      <c r="C81" s="3">
        <v>44740</v>
      </c>
      <c r="D81" s="11">
        <f t="shared" si="1"/>
        <v>44740</v>
      </c>
      <c r="E81" s="4">
        <v>602.8879543124765</v>
      </c>
      <c r="F81" t="s">
        <v>31</v>
      </c>
      <c r="G81" t="s">
        <v>27</v>
      </c>
      <c r="H81">
        <v>65</v>
      </c>
      <c r="I81" t="s">
        <v>28</v>
      </c>
      <c r="J81" s="5">
        <v>11</v>
      </c>
      <c r="K81" s="6">
        <v>0.29377273906475571</v>
      </c>
    </row>
    <row r="82" spans="1:11" hidden="1" x14ac:dyDescent="0.35">
      <c r="A82" t="s">
        <v>121</v>
      </c>
      <c r="B82" t="s">
        <v>35</v>
      </c>
      <c r="C82" s="3">
        <v>44729</v>
      </c>
      <c r="D82" s="11">
        <f t="shared" si="1"/>
        <v>44729</v>
      </c>
      <c r="E82" s="4">
        <v>958.10029344278337</v>
      </c>
      <c r="F82" t="s">
        <v>36</v>
      </c>
      <c r="G82" t="s">
        <v>27</v>
      </c>
      <c r="H82">
        <v>250</v>
      </c>
      <c r="I82" t="s">
        <v>33</v>
      </c>
      <c r="J82" s="5">
        <v>3</v>
      </c>
      <c r="K82" s="6">
        <v>0.56559810101924179</v>
      </c>
    </row>
    <row r="83" spans="1:11" hidden="1" x14ac:dyDescent="0.35">
      <c r="A83" t="s">
        <v>122</v>
      </c>
      <c r="B83" t="s">
        <v>39</v>
      </c>
      <c r="C83" s="3">
        <v>44727</v>
      </c>
      <c r="D83" s="11">
        <f t="shared" si="1"/>
        <v>44727</v>
      </c>
      <c r="E83" s="4">
        <v>1024.6945444997</v>
      </c>
      <c r="F83" t="s">
        <v>40</v>
      </c>
      <c r="G83" t="s">
        <v>27</v>
      </c>
      <c r="H83">
        <v>130</v>
      </c>
      <c r="I83" t="s">
        <v>37</v>
      </c>
      <c r="J83" s="5">
        <v>4</v>
      </c>
      <c r="K83" s="6">
        <v>0.14180367825735268</v>
      </c>
    </row>
    <row r="84" spans="1:11" x14ac:dyDescent="0.35">
      <c r="A84" t="s">
        <v>123</v>
      </c>
      <c r="B84" t="s">
        <v>46</v>
      </c>
      <c r="C84" s="3">
        <v>44734</v>
      </c>
      <c r="D84" s="11">
        <f t="shared" si="1"/>
        <v>44734</v>
      </c>
      <c r="E84" s="4">
        <v>751.70646508876052</v>
      </c>
      <c r="F84" t="s">
        <v>47</v>
      </c>
      <c r="G84" t="s">
        <v>32</v>
      </c>
      <c r="H84">
        <v>60</v>
      </c>
      <c r="I84" t="s">
        <v>28</v>
      </c>
      <c r="J84" s="5">
        <v>14</v>
      </c>
      <c r="K84" s="6">
        <v>0.19727585407121537</v>
      </c>
    </row>
    <row r="85" spans="1:11" hidden="1" x14ac:dyDescent="0.35">
      <c r="A85" t="s">
        <v>124</v>
      </c>
      <c r="B85" t="s">
        <v>58</v>
      </c>
      <c r="C85" s="3">
        <v>44744</v>
      </c>
      <c r="D85" s="11">
        <f t="shared" si="1"/>
        <v>44744</v>
      </c>
      <c r="E85" s="4">
        <v>491.26620318811814</v>
      </c>
      <c r="F85" t="s">
        <v>59</v>
      </c>
      <c r="G85" t="s">
        <v>27</v>
      </c>
      <c r="H85">
        <v>95</v>
      </c>
      <c r="I85" t="s">
        <v>33</v>
      </c>
      <c r="J85" s="5">
        <v>2</v>
      </c>
      <c r="K85" s="6">
        <v>0.16026707373910823</v>
      </c>
    </row>
    <row r="86" spans="1:11" hidden="1" x14ac:dyDescent="0.35">
      <c r="A86" t="s">
        <v>125</v>
      </c>
      <c r="B86" t="s">
        <v>25</v>
      </c>
      <c r="C86" s="3">
        <v>44737</v>
      </c>
      <c r="D86" s="11">
        <f t="shared" si="1"/>
        <v>44737</v>
      </c>
      <c r="E86" s="4">
        <v>833.37011895831995</v>
      </c>
      <c r="F86" t="s">
        <v>26</v>
      </c>
      <c r="G86" t="s">
        <v>27</v>
      </c>
      <c r="H86">
        <v>72</v>
      </c>
      <c r="I86" t="s">
        <v>37</v>
      </c>
      <c r="J86" s="5">
        <v>4</v>
      </c>
      <c r="K86" s="6">
        <v>3.6754234817017679E-2</v>
      </c>
    </row>
    <row r="87" spans="1:11" hidden="1" x14ac:dyDescent="0.35">
      <c r="A87" t="s">
        <v>126</v>
      </c>
      <c r="B87" t="s">
        <v>30</v>
      </c>
      <c r="C87" s="3">
        <v>44752</v>
      </c>
      <c r="D87" s="11">
        <f t="shared" si="1"/>
        <v>44752</v>
      </c>
      <c r="E87" s="4">
        <v>1218.2341318589445</v>
      </c>
      <c r="F87" t="s">
        <v>31</v>
      </c>
      <c r="G87" t="s">
        <v>27</v>
      </c>
      <c r="H87">
        <v>65</v>
      </c>
      <c r="I87" t="s">
        <v>28</v>
      </c>
      <c r="J87" s="5">
        <v>6</v>
      </c>
      <c r="K87" s="6">
        <v>0.12047427034169578</v>
      </c>
    </row>
    <row r="88" spans="1:11" x14ac:dyDescent="0.35">
      <c r="A88" t="s">
        <v>127</v>
      </c>
      <c r="B88" t="s">
        <v>35</v>
      </c>
      <c r="C88" s="3">
        <v>44736</v>
      </c>
      <c r="D88" s="11">
        <f t="shared" si="1"/>
        <v>44736</v>
      </c>
      <c r="E88" s="4">
        <v>1081.9669186703891</v>
      </c>
      <c r="F88" t="s">
        <v>36</v>
      </c>
      <c r="G88" t="s">
        <v>32</v>
      </c>
      <c r="H88">
        <v>250</v>
      </c>
      <c r="I88" t="s">
        <v>33</v>
      </c>
      <c r="J88" s="5">
        <v>2</v>
      </c>
      <c r="K88" s="6">
        <v>0.38636401364592987</v>
      </c>
    </row>
    <row r="89" spans="1:11" x14ac:dyDescent="0.35">
      <c r="A89" t="s">
        <v>128</v>
      </c>
      <c r="B89" t="s">
        <v>39</v>
      </c>
      <c r="C89" s="3">
        <v>44752</v>
      </c>
      <c r="D89" s="11">
        <f t="shared" si="1"/>
        <v>44752</v>
      </c>
      <c r="E89" s="4">
        <v>623.44174041277051</v>
      </c>
      <c r="F89" t="s">
        <v>40</v>
      </c>
      <c r="G89" t="s">
        <v>32</v>
      </c>
      <c r="H89">
        <v>130</v>
      </c>
      <c r="I89" t="s">
        <v>37</v>
      </c>
      <c r="J89" s="5">
        <v>5</v>
      </c>
      <c r="K89" s="6">
        <v>0.25111930985495906</v>
      </c>
    </row>
    <row r="90" spans="1:11" x14ac:dyDescent="0.35">
      <c r="A90" t="s">
        <v>129</v>
      </c>
      <c r="B90" t="s">
        <v>25</v>
      </c>
      <c r="C90" s="3">
        <v>44759</v>
      </c>
      <c r="D90" s="11">
        <f t="shared" si="1"/>
        <v>44759</v>
      </c>
      <c r="E90" s="4">
        <v>914.48568917853345</v>
      </c>
      <c r="F90" t="s">
        <v>26</v>
      </c>
      <c r="G90" t="s">
        <v>32</v>
      </c>
      <c r="H90">
        <v>72</v>
      </c>
      <c r="I90" t="s">
        <v>28</v>
      </c>
      <c r="J90" s="5">
        <v>6</v>
      </c>
      <c r="K90" s="6">
        <v>0.18099169049889144</v>
      </c>
    </row>
    <row r="91" spans="1:11" x14ac:dyDescent="0.35">
      <c r="A91" t="s">
        <v>130</v>
      </c>
      <c r="B91" t="s">
        <v>30</v>
      </c>
      <c r="C91" s="3">
        <v>44763</v>
      </c>
      <c r="D91" s="11">
        <f t="shared" si="1"/>
        <v>44763</v>
      </c>
      <c r="E91" s="4">
        <v>996.90035251700954</v>
      </c>
      <c r="F91" t="s">
        <v>31</v>
      </c>
      <c r="G91" t="s">
        <v>32</v>
      </c>
      <c r="H91">
        <v>65</v>
      </c>
      <c r="I91" t="s">
        <v>33</v>
      </c>
      <c r="J91" s="5">
        <v>6</v>
      </c>
      <c r="K91" s="6">
        <v>0.17363786365000505</v>
      </c>
    </row>
    <row r="92" spans="1:11" x14ac:dyDescent="0.35">
      <c r="A92" t="s">
        <v>131</v>
      </c>
      <c r="B92" t="s">
        <v>35</v>
      </c>
      <c r="C92" s="3">
        <v>44763</v>
      </c>
      <c r="D92" s="11">
        <f t="shared" si="1"/>
        <v>44763</v>
      </c>
      <c r="E92" s="4">
        <v>854.75046365080641</v>
      </c>
      <c r="F92" t="s">
        <v>36</v>
      </c>
      <c r="G92" t="s">
        <v>32</v>
      </c>
      <c r="H92">
        <v>250</v>
      </c>
      <c r="I92" t="s">
        <v>37</v>
      </c>
      <c r="J92" s="5">
        <v>3</v>
      </c>
      <c r="K92" s="6">
        <v>0.75489814137474298</v>
      </c>
    </row>
    <row r="93" spans="1:11" x14ac:dyDescent="0.35">
      <c r="A93" t="s">
        <v>132</v>
      </c>
      <c r="B93" t="s">
        <v>39</v>
      </c>
      <c r="C93" s="3">
        <v>44750</v>
      </c>
      <c r="D93" s="11">
        <f t="shared" si="1"/>
        <v>44750</v>
      </c>
      <c r="E93" s="4">
        <v>549.96880382674601</v>
      </c>
      <c r="F93" t="s">
        <v>40</v>
      </c>
      <c r="G93" t="s">
        <v>32</v>
      </c>
      <c r="H93">
        <v>130</v>
      </c>
      <c r="I93" t="s">
        <v>28</v>
      </c>
      <c r="J93" s="5">
        <v>4</v>
      </c>
      <c r="K93" s="6">
        <v>0.41826226246410803</v>
      </c>
    </row>
    <row r="94" spans="1:11" hidden="1" x14ac:dyDescent="0.35">
      <c r="A94" t="s">
        <v>133</v>
      </c>
      <c r="B94" t="s">
        <v>25</v>
      </c>
      <c r="C94" s="3">
        <v>44751</v>
      </c>
      <c r="D94" s="11">
        <f t="shared" si="1"/>
        <v>44751</v>
      </c>
      <c r="E94" s="4">
        <v>1065.3821039148443</v>
      </c>
      <c r="F94" t="s">
        <v>26</v>
      </c>
      <c r="G94" t="s">
        <v>27</v>
      </c>
      <c r="H94">
        <v>72</v>
      </c>
      <c r="I94" t="s">
        <v>28</v>
      </c>
      <c r="J94" s="5">
        <v>11</v>
      </c>
      <c r="K94" s="6">
        <v>0.52183512590850833</v>
      </c>
    </row>
    <row r="95" spans="1:11" x14ac:dyDescent="0.35">
      <c r="A95" t="s">
        <v>134</v>
      </c>
      <c r="B95" t="s">
        <v>30</v>
      </c>
      <c r="C95" s="3">
        <v>44736</v>
      </c>
      <c r="D95" s="11">
        <f t="shared" si="1"/>
        <v>44736</v>
      </c>
      <c r="E95" s="4">
        <v>381.57338886974941</v>
      </c>
      <c r="F95" t="s">
        <v>31</v>
      </c>
      <c r="G95" t="s">
        <v>32</v>
      </c>
      <c r="H95">
        <v>65</v>
      </c>
      <c r="I95" t="s">
        <v>33</v>
      </c>
      <c r="J95" s="5">
        <v>12</v>
      </c>
      <c r="K95" s="6">
        <v>0.4407264983607897</v>
      </c>
    </row>
    <row r="96" spans="1:11" hidden="1" x14ac:dyDescent="0.35">
      <c r="A96" t="s">
        <v>135</v>
      </c>
      <c r="B96" t="s">
        <v>35</v>
      </c>
      <c r="C96" s="3">
        <v>44737</v>
      </c>
      <c r="D96" s="11">
        <f t="shared" si="1"/>
        <v>44737</v>
      </c>
      <c r="E96" s="4">
        <v>388.91877291930052</v>
      </c>
      <c r="F96" t="s">
        <v>36</v>
      </c>
      <c r="G96" t="s">
        <v>27</v>
      </c>
      <c r="H96">
        <v>250</v>
      </c>
      <c r="I96" t="s">
        <v>37</v>
      </c>
      <c r="J96" s="5">
        <v>3</v>
      </c>
      <c r="K96" s="6">
        <v>0.30123769132028422</v>
      </c>
    </row>
    <row r="97" spans="1:11" x14ac:dyDescent="0.35">
      <c r="A97" t="s">
        <v>136</v>
      </c>
      <c r="B97" t="s">
        <v>39</v>
      </c>
      <c r="C97" s="3">
        <v>44744</v>
      </c>
      <c r="D97" s="11">
        <f t="shared" si="1"/>
        <v>44744</v>
      </c>
      <c r="E97" s="4">
        <v>967.01919932990631</v>
      </c>
      <c r="F97" t="s">
        <v>40</v>
      </c>
      <c r="G97" t="s">
        <v>32</v>
      </c>
      <c r="H97">
        <v>130</v>
      </c>
      <c r="I97" t="s">
        <v>28</v>
      </c>
      <c r="J97" s="5">
        <v>4</v>
      </c>
      <c r="K97" s="6">
        <v>0.42020557863905661</v>
      </c>
    </row>
    <row r="98" spans="1:11" hidden="1" x14ac:dyDescent="0.35">
      <c r="A98" t="s">
        <v>137</v>
      </c>
      <c r="B98" t="s">
        <v>25</v>
      </c>
      <c r="C98" s="3">
        <v>44735</v>
      </c>
      <c r="D98" s="11">
        <f t="shared" si="1"/>
        <v>44735</v>
      </c>
      <c r="E98" s="4">
        <v>911.89786648444021</v>
      </c>
      <c r="F98" t="s">
        <v>26</v>
      </c>
      <c r="G98" t="s">
        <v>27</v>
      </c>
      <c r="H98">
        <v>72</v>
      </c>
      <c r="I98" t="s">
        <v>33</v>
      </c>
      <c r="J98" s="5">
        <v>10</v>
      </c>
      <c r="K98" s="6">
        <v>0.38179966249899233</v>
      </c>
    </row>
    <row r="99" spans="1:11" x14ac:dyDescent="0.35">
      <c r="A99" t="s">
        <v>138</v>
      </c>
      <c r="B99" t="s">
        <v>30</v>
      </c>
      <c r="C99" s="3">
        <v>44751</v>
      </c>
      <c r="D99" s="11">
        <f t="shared" si="1"/>
        <v>44751</v>
      </c>
      <c r="E99" s="4">
        <v>701.78956021719318</v>
      </c>
      <c r="F99" t="s">
        <v>31</v>
      </c>
      <c r="G99" t="s">
        <v>32</v>
      </c>
      <c r="H99">
        <v>65</v>
      </c>
      <c r="I99" t="s">
        <v>37</v>
      </c>
      <c r="J99" s="5">
        <v>5</v>
      </c>
      <c r="K99" s="6">
        <v>4.8435914836800764E-3</v>
      </c>
    </row>
    <row r="100" spans="1:11" hidden="1" x14ac:dyDescent="0.35">
      <c r="A100" t="s">
        <v>139</v>
      </c>
      <c r="B100" t="s">
        <v>35</v>
      </c>
      <c r="C100" s="3">
        <v>44726</v>
      </c>
      <c r="D100" s="11">
        <f t="shared" si="1"/>
        <v>44726</v>
      </c>
      <c r="E100" s="4">
        <v>479.88658034447212</v>
      </c>
      <c r="F100" t="s">
        <v>36</v>
      </c>
      <c r="G100" t="s">
        <v>27</v>
      </c>
      <c r="H100">
        <v>250</v>
      </c>
      <c r="I100" t="s">
        <v>28</v>
      </c>
      <c r="J100" s="5">
        <v>2</v>
      </c>
      <c r="K100" s="6">
        <v>0.63857584714373206</v>
      </c>
    </row>
    <row r="101" spans="1:11" x14ac:dyDescent="0.35">
      <c r="A101" t="s">
        <v>140</v>
      </c>
      <c r="B101" t="s">
        <v>39</v>
      </c>
      <c r="C101" s="3">
        <v>44749</v>
      </c>
      <c r="D101" s="11">
        <f t="shared" si="1"/>
        <v>44749</v>
      </c>
      <c r="E101" s="4">
        <v>756.26129046676067</v>
      </c>
      <c r="F101" t="s">
        <v>40</v>
      </c>
      <c r="G101" t="s">
        <v>32</v>
      </c>
      <c r="H101">
        <v>130</v>
      </c>
      <c r="I101" t="s">
        <v>33</v>
      </c>
      <c r="J101" s="5">
        <v>7</v>
      </c>
      <c r="K101" s="6">
        <v>0.92544771931561698</v>
      </c>
    </row>
    <row r="102" spans="1:11" hidden="1" x14ac:dyDescent="0.35">
      <c r="A102" t="s">
        <v>141</v>
      </c>
      <c r="B102" t="s">
        <v>46</v>
      </c>
      <c r="C102" s="3">
        <v>44734</v>
      </c>
      <c r="D102" s="11">
        <f t="shared" si="1"/>
        <v>44734</v>
      </c>
      <c r="E102" s="4">
        <v>436.19346453298721</v>
      </c>
      <c r="F102" t="s">
        <v>47</v>
      </c>
      <c r="G102" t="s">
        <v>27</v>
      </c>
      <c r="H102">
        <v>60</v>
      </c>
      <c r="I102" t="s">
        <v>37</v>
      </c>
      <c r="J102" s="5">
        <v>10</v>
      </c>
      <c r="K102" s="6">
        <v>4.9069353138029403E-2</v>
      </c>
    </row>
    <row r="103" spans="1:11" x14ac:dyDescent="0.35">
      <c r="A103" t="s">
        <v>142</v>
      </c>
      <c r="B103" t="s">
        <v>25</v>
      </c>
      <c r="C103" s="3">
        <v>44726</v>
      </c>
      <c r="D103" s="11">
        <f t="shared" si="1"/>
        <v>44726</v>
      </c>
      <c r="E103" s="4">
        <v>721.73008309265401</v>
      </c>
      <c r="F103" t="s">
        <v>26</v>
      </c>
      <c r="G103" t="s">
        <v>32</v>
      </c>
      <c r="H103">
        <v>72</v>
      </c>
      <c r="I103" t="s">
        <v>28</v>
      </c>
      <c r="J103" s="5">
        <v>11</v>
      </c>
      <c r="K103" s="6">
        <v>0.7875779554918797</v>
      </c>
    </row>
    <row r="104" spans="1:11" hidden="1" x14ac:dyDescent="0.35">
      <c r="A104" t="s">
        <v>143</v>
      </c>
      <c r="B104" t="s">
        <v>30</v>
      </c>
      <c r="C104" s="3">
        <v>44743</v>
      </c>
      <c r="D104" s="11">
        <f t="shared" si="1"/>
        <v>44743</v>
      </c>
      <c r="E104" s="4">
        <v>365.06742804332742</v>
      </c>
      <c r="F104" t="s">
        <v>31</v>
      </c>
      <c r="G104" t="s">
        <v>27</v>
      </c>
      <c r="H104">
        <v>65</v>
      </c>
      <c r="I104" t="s">
        <v>33</v>
      </c>
      <c r="J104" s="5">
        <v>13</v>
      </c>
      <c r="K104" s="6">
        <v>0.4468603878067412</v>
      </c>
    </row>
    <row r="105" spans="1:11" x14ac:dyDescent="0.35">
      <c r="A105" t="s">
        <v>144</v>
      </c>
      <c r="B105" t="s">
        <v>35</v>
      </c>
      <c r="C105" s="3">
        <v>44742</v>
      </c>
      <c r="D105" s="11">
        <f t="shared" si="1"/>
        <v>44742</v>
      </c>
      <c r="E105" s="4">
        <v>737.58749195231678</v>
      </c>
      <c r="F105" t="s">
        <v>36</v>
      </c>
      <c r="G105" t="s">
        <v>32</v>
      </c>
      <c r="H105">
        <v>250</v>
      </c>
      <c r="I105" t="s">
        <v>37</v>
      </c>
      <c r="J105" s="5">
        <v>2</v>
      </c>
      <c r="K105" s="6">
        <v>0.89674363393446022</v>
      </c>
    </row>
    <row r="106" spans="1:11" hidden="1" x14ac:dyDescent="0.35">
      <c r="A106" t="s">
        <v>145</v>
      </c>
      <c r="B106" t="s">
        <v>39</v>
      </c>
      <c r="C106" s="3">
        <v>44747</v>
      </c>
      <c r="D106" s="11">
        <f t="shared" si="1"/>
        <v>44747</v>
      </c>
      <c r="E106" s="4">
        <v>1231.631284578343</v>
      </c>
      <c r="F106" t="s">
        <v>40</v>
      </c>
      <c r="G106" t="s">
        <v>27</v>
      </c>
      <c r="H106">
        <v>130</v>
      </c>
      <c r="I106" t="s">
        <v>28</v>
      </c>
      <c r="J106" s="5">
        <v>6</v>
      </c>
      <c r="K106" s="6">
        <v>3.2373342558606799E-2</v>
      </c>
    </row>
    <row r="107" spans="1:11" x14ac:dyDescent="0.35">
      <c r="A107" t="s">
        <v>146</v>
      </c>
      <c r="B107" t="s">
        <v>25</v>
      </c>
      <c r="C107" s="3">
        <v>44764</v>
      </c>
      <c r="D107" s="11">
        <f t="shared" si="1"/>
        <v>44764</v>
      </c>
      <c r="E107" s="4">
        <v>890.71175350651413</v>
      </c>
      <c r="F107" t="s">
        <v>26</v>
      </c>
      <c r="G107" t="s">
        <v>32</v>
      </c>
      <c r="H107">
        <v>72</v>
      </c>
      <c r="I107" t="s">
        <v>33</v>
      </c>
      <c r="J107" s="5">
        <v>11</v>
      </c>
      <c r="K107" s="6">
        <v>0.94247200152138155</v>
      </c>
    </row>
    <row r="108" spans="1:11" hidden="1" x14ac:dyDescent="0.35">
      <c r="A108" t="s">
        <v>147</v>
      </c>
      <c r="B108" t="s">
        <v>30</v>
      </c>
      <c r="C108" s="3">
        <v>44735</v>
      </c>
      <c r="D108" s="11">
        <f t="shared" si="1"/>
        <v>44735</v>
      </c>
      <c r="E108" s="4">
        <v>1054.1085860216892</v>
      </c>
      <c r="F108" t="s">
        <v>31</v>
      </c>
      <c r="G108" t="s">
        <v>27</v>
      </c>
      <c r="H108">
        <v>65</v>
      </c>
      <c r="I108" t="s">
        <v>37</v>
      </c>
      <c r="J108" s="5">
        <v>7</v>
      </c>
      <c r="K108" s="6">
        <v>0.24863680679080546</v>
      </c>
    </row>
    <row r="109" spans="1:11" x14ac:dyDescent="0.35">
      <c r="A109" t="s">
        <v>148</v>
      </c>
      <c r="B109" t="s">
        <v>35</v>
      </c>
      <c r="C109" s="3">
        <v>44737</v>
      </c>
      <c r="D109" s="11">
        <f t="shared" si="1"/>
        <v>44737</v>
      </c>
      <c r="E109" s="4">
        <v>976.51482555058408</v>
      </c>
      <c r="F109" t="s">
        <v>36</v>
      </c>
      <c r="G109" t="s">
        <v>32</v>
      </c>
      <c r="H109">
        <v>250</v>
      </c>
      <c r="I109" t="s">
        <v>28</v>
      </c>
      <c r="J109" s="5">
        <v>1</v>
      </c>
      <c r="K109" s="6">
        <v>4.9896521056402299E-2</v>
      </c>
    </row>
    <row r="110" spans="1:11" hidden="1" x14ac:dyDescent="0.35">
      <c r="A110" t="s">
        <v>149</v>
      </c>
      <c r="B110" t="s">
        <v>39</v>
      </c>
      <c r="C110" s="3">
        <v>44749</v>
      </c>
      <c r="D110" s="11">
        <f t="shared" si="1"/>
        <v>44749</v>
      </c>
      <c r="E110" s="4">
        <v>1127.6939411947988</v>
      </c>
      <c r="F110" t="s">
        <v>40</v>
      </c>
      <c r="G110" t="s">
        <v>27</v>
      </c>
      <c r="H110">
        <v>130</v>
      </c>
      <c r="I110" t="s">
        <v>33</v>
      </c>
      <c r="J110" s="5">
        <v>7</v>
      </c>
      <c r="K110" s="6">
        <v>0.49618340188276622</v>
      </c>
    </row>
    <row r="111" spans="1:11" hidden="1" x14ac:dyDescent="0.35">
      <c r="A111" t="s">
        <v>150</v>
      </c>
      <c r="B111" t="s">
        <v>46</v>
      </c>
      <c r="C111" s="3">
        <v>44729</v>
      </c>
      <c r="D111" s="11">
        <f t="shared" si="1"/>
        <v>44729</v>
      </c>
      <c r="E111" s="4">
        <v>878.10164658744611</v>
      </c>
      <c r="F111" t="s">
        <v>47</v>
      </c>
      <c r="G111" t="s">
        <v>27</v>
      </c>
      <c r="H111">
        <v>60</v>
      </c>
      <c r="I111" t="s">
        <v>37</v>
      </c>
      <c r="J111" s="5">
        <v>13</v>
      </c>
      <c r="K111" s="6">
        <v>0.62889621592411693</v>
      </c>
    </row>
    <row r="112" spans="1:11" x14ac:dyDescent="0.35">
      <c r="A112" t="s">
        <v>151</v>
      </c>
      <c r="B112" t="s">
        <v>58</v>
      </c>
      <c r="C112" s="3">
        <v>44738</v>
      </c>
      <c r="D112" s="11">
        <f t="shared" si="1"/>
        <v>44738</v>
      </c>
      <c r="E112" s="4">
        <v>564.28749648903772</v>
      </c>
      <c r="F112" t="s">
        <v>59</v>
      </c>
      <c r="G112" t="s">
        <v>32</v>
      </c>
      <c r="H112">
        <v>95</v>
      </c>
      <c r="I112" t="s">
        <v>28</v>
      </c>
      <c r="J112" s="5">
        <v>8</v>
      </c>
      <c r="K112" s="6">
        <v>0.87580490637929664</v>
      </c>
    </row>
    <row r="113" spans="1:11" x14ac:dyDescent="0.35">
      <c r="A113" t="s">
        <v>152</v>
      </c>
      <c r="B113" t="s">
        <v>25</v>
      </c>
      <c r="C113" s="3">
        <v>44740</v>
      </c>
      <c r="D113" s="11">
        <f t="shared" si="1"/>
        <v>44740</v>
      </c>
      <c r="E113" s="4">
        <v>1146.0031573562619</v>
      </c>
      <c r="F113" t="s">
        <v>26</v>
      </c>
      <c r="G113" t="s">
        <v>32</v>
      </c>
      <c r="H113">
        <v>72</v>
      </c>
      <c r="I113" t="s">
        <v>33</v>
      </c>
      <c r="J113" s="5">
        <v>11</v>
      </c>
      <c r="K113" s="6">
        <v>0.37069854126093349</v>
      </c>
    </row>
    <row r="114" spans="1:11" x14ac:dyDescent="0.35">
      <c r="A114" t="s">
        <v>153</v>
      </c>
      <c r="B114" t="s">
        <v>30</v>
      </c>
      <c r="C114" s="3">
        <v>44755</v>
      </c>
      <c r="D114" s="11">
        <f t="shared" si="1"/>
        <v>44755</v>
      </c>
      <c r="E114" s="4">
        <v>913.80951512574029</v>
      </c>
      <c r="F114" t="s">
        <v>31</v>
      </c>
      <c r="G114" t="s">
        <v>32</v>
      </c>
      <c r="H114">
        <v>65</v>
      </c>
      <c r="I114" t="s">
        <v>37</v>
      </c>
      <c r="J114" s="5">
        <v>10</v>
      </c>
      <c r="K114" s="6">
        <v>0.64422602074286228</v>
      </c>
    </row>
    <row r="115" spans="1:11" hidden="1" x14ac:dyDescent="0.35">
      <c r="A115" t="s">
        <v>154</v>
      </c>
      <c r="B115" t="s">
        <v>35</v>
      </c>
      <c r="C115" s="3">
        <v>44755</v>
      </c>
      <c r="D115" s="11">
        <f t="shared" si="1"/>
        <v>44755</v>
      </c>
      <c r="E115" s="4">
        <v>1100.1038646627512</v>
      </c>
      <c r="F115" t="s">
        <v>36</v>
      </c>
      <c r="G115" t="s">
        <v>27</v>
      </c>
      <c r="H115">
        <v>250</v>
      </c>
      <c r="I115" t="s">
        <v>28</v>
      </c>
      <c r="J115" s="5">
        <v>2</v>
      </c>
      <c r="K115" s="6">
        <v>0.76652707543193765</v>
      </c>
    </row>
    <row r="116" spans="1:11" hidden="1" x14ac:dyDescent="0.35">
      <c r="A116" t="s">
        <v>155</v>
      </c>
      <c r="B116" t="s">
        <v>39</v>
      </c>
      <c r="C116" s="3">
        <v>44764</v>
      </c>
      <c r="D116" s="11">
        <f t="shared" si="1"/>
        <v>44764</v>
      </c>
      <c r="E116" s="4">
        <v>1192.283035256115</v>
      </c>
      <c r="F116" t="s">
        <v>40</v>
      </c>
      <c r="G116" t="s">
        <v>27</v>
      </c>
      <c r="H116">
        <v>130</v>
      </c>
      <c r="I116" t="s">
        <v>33</v>
      </c>
      <c r="J116" s="5">
        <v>2</v>
      </c>
      <c r="K116" s="6">
        <v>0.74416329829954486</v>
      </c>
    </row>
    <row r="117" spans="1:11" hidden="1" x14ac:dyDescent="0.35">
      <c r="A117" t="s">
        <v>156</v>
      </c>
      <c r="B117" t="s">
        <v>25</v>
      </c>
      <c r="C117" s="3">
        <v>44735</v>
      </c>
      <c r="D117" s="11">
        <f t="shared" si="1"/>
        <v>44735</v>
      </c>
      <c r="E117" s="4">
        <v>712.35816988481008</v>
      </c>
      <c r="F117" t="s">
        <v>26</v>
      </c>
      <c r="G117" t="s">
        <v>27</v>
      </c>
      <c r="H117">
        <v>72</v>
      </c>
      <c r="I117" t="s">
        <v>37</v>
      </c>
      <c r="J117" s="5">
        <v>8</v>
      </c>
      <c r="K117" s="6">
        <v>0.48484032292333201</v>
      </c>
    </row>
    <row r="118" spans="1:11" hidden="1" x14ac:dyDescent="0.35">
      <c r="A118" t="s">
        <v>157</v>
      </c>
      <c r="B118" t="s">
        <v>30</v>
      </c>
      <c r="C118" s="3">
        <v>44734</v>
      </c>
      <c r="D118" s="11">
        <f t="shared" si="1"/>
        <v>44734</v>
      </c>
      <c r="E118" s="4">
        <v>702.40059070538132</v>
      </c>
      <c r="F118" t="s">
        <v>31</v>
      </c>
      <c r="G118" t="s">
        <v>27</v>
      </c>
      <c r="H118">
        <v>65</v>
      </c>
      <c r="I118" t="s">
        <v>28</v>
      </c>
      <c r="J118" s="5">
        <v>8</v>
      </c>
      <c r="K118" s="6">
        <v>0.10556900790048951</v>
      </c>
    </row>
    <row r="119" spans="1:11" hidden="1" x14ac:dyDescent="0.35">
      <c r="A119" t="s">
        <v>158</v>
      </c>
      <c r="B119" t="s">
        <v>35</v>
      </c>
      <c r="C119" s="3">
        <v>44728</v>
      </c>
      <c r="D119" s="11">
        <f t="shared" si="1"/>
        <v>44728</v>
      </c>
      <c r="E119" s="4">
        <v>715.10355018970665</v>
      </c>
      <c r="F119" t="s">
        <v>36</v>
      </c>
      <c r="G119" t="s">
        <v>27</v>
      </c>
      <c r="H119">
        <v>250</v>
      </c>
      <c r="I119" t="s">
        <v>33</v>
      </c>
      <c r="J119" s="5">
        <v>1</v>
      </c>
      <c r="K119" s="6">
        <v>0.35681327352398817</v>
      </c>
    </row>
    <row r="120" spans="1:11" hidden="1" x14ac:dyDescent="0.35">
      <c r="A120" t="s">
        <v>159</v>
      </c>
      <c r="B120" t="s">
        <v>39</v>
      </c>
      <c r="C120" s="3">
        <v>44739</v>
      </c>
      <c r="D120" s="11">
        <f t="shared" si="1"/>
        <v>44739</v>
      </c>
      <c r="E120" s="4">
        <v>1219.8983610726016</v>
      </c>
      <c r="F120" t="s">
        <v>40</v>
      </c>
      <c r="G120" t="s">
        <v>27</v>
      </c>
      <c r="H120">
        <v>130</v>
      </c>
      <c r="I120" t="s">
        <v>37</v>
      </c>
      <c r="J120" s="5">
        <v>2</v>
      </c>
      <c r="K120" s="6">
        <v>0.38966155247167111</v>
      </c>
    </row>
    <row r="121" spans="1:11" hidden="1" x14ac:dyDescent="0.35">
      <c r="A121" t="s">
        <v>160</v>
      </c>
      <c r="B121" t="s">
        <v>46</v>
      </c>
      <c r="C121" s="3">
        <v>44765</v>
      </c>
      <c r="D121" s="11">
        <f t="shared" si="1"/>
        <v>44765</v>
      </c>
      <c r="E121" s="4">
        <v>836.39583226134164</v>
      </c>
      <c r="F121" t="s">
        <v>47</v>
      </c>
      <c r="G121" t="s">
        <v>27</v>
      </c>
      <c r="H121">
        <v>60</v>
      </c>
      <c r="I121" t="s">
        <v>28</v>
      </c>
      <c r="J121" s="5">
        <v>6</v>
      </c>
      <c r="K121" s="6">
        <v>0.27342799854809485</v>
      </c>
    </row>
    <row r="122" spans="1:11" hidden="1" x14ac:dyDescent="0.35">
      <c r="A122" t="s">
        <v>161</v>
      </c>
      <c r="B122" t="s">
        <v>25</v>
      </c>
      <c r="C122" s="3">
        <v>44740</v>
      </c>
      <c r="D122" s="11">
        <f t="shared" si="1"/>
        <v>44740</v>
      </c>
      <c r="E122" s="4">
        <v>963.80585295182641</v>
      </c>
      <c r="F122" t="s">
        <v>26</v>
      </c>
      <c r="G122" t="s">
        <v>27</v>
      </c>
      <c r="H122">
        <v>72</v>
      </c>
      <c r="I122" t="s">
        <v>33</v>
      </c>
      <c r="J122" s="5">
        <v>11</v>
      </c>
      <c r="K122" s="6">
        <v>0.68404340685026022</v>
      </c>
    </row>
    <row r="123" spans="1:11" hidden="1" x14ac:dyDescent="0.35">
      <c r="A123" t="s">
        <v>162</v>
      </c>
      <c r="B123" t="s">
        <v>30</v>
      </c>
      <c r="C123" s="3">
        <v>44734</v>
      </c>
      <c r="D123" s="11">
        <f t="shared" si="1"/>
        <v>44734</v>
      </c>
      <c r="E123" s="4">
        <v>449.01925098530552</v>
      </c>
      <c r="F123" t="s">
        <v>31</v>
      </c>
      <c r="G123" t="s">
        <v>27</v>
      </c>
      <c r="H123">
        <v>65</v>
      </c>
      <c r="I123" t="s">
        <v>37</v>
      </c>
      <c r="J123" s="5">
        <v>4</v>
      </c>
      <c r="K123" s="6">
        <v>0.30511671475159663</v>
      </c>
    </row>
    <row r="124" spans="1:11" x14ac:dyDescent="0.35">
      <c r="A124" t="s">
        <v>163</v>
      </c>
      <c r="B124" t="s">
        <v>35</v>
      </c>
      <c r="C124" s="3">
        <v>44727</v>
      </c>
      <c r="D124" s="11">
        <f t="shared" si="1"/>
        <v>44727</v>
      </c>
      <c r="E124" s="4">
        <v>1060.8066397333646</v>
      </c>
      <c r="F124" t="s">
        <v>36</v>
      </c>
      <c r="G124" t="s">
        <v>32</v>
      </c>
      <c r="H124">
        <v>250</v>
      </c>
      <c r="I124" t="s">
        <v>28</v>
      </c>
      <c r="J124" s="5">
        <v>3</v>
      </c>
      <c r="K124" s="6">
        <v>0.26634683182511409</v>
      </c>
    </row>
    <row r="125" spans="1:11" hidden="1" x14ac:dyDescent="0.35">
      <c r="A125" t="s">
        <v>164</v>
      </c>
      <c r="B125" t="s">
        <v>39</v>
      </c>
      <c r="C125" s="3">
        <v>44737</v>
      </c>
      <c r="D125" s="11">
        <f t="shared" si="1"/>
        <v>44737</v>
      </c>
      <c r="E125" s="4">
        <v>1162.8365015209247</v>
      </c>
      <c r="F125" t="s">
        <v>40</v>
      </c>
      <c r="G125" t="s">
        <v>27</v>
      </c>
      <c r="H125">
        <v>130</v>
      </c>
      <c r="I125" t="s">
        <v>33</v>
      </c>
      <c r="J125" s="5">
        <v>2</v>
      </c>
      <c r="K125" s="6">
        <v>0.95598379426073032</v>
      </c>
    </row>
    <row r="126" spans="1:11" hidden="1" x14ac:dyDescent="0.35">
      <c r="A126" t="s">
        <v>165</v>
      </c>
      <c r="B126" t="s">
        <v>25</v>
      </c>
      <c r="C126" s="3">
        <v>44747</v>
      </c>
      <c r="D126" s="11">
        <f t="shared" si="1"/>
        <v>44747</v>
      </c>
      <c r="E126" s="4">
        <v>1172.893522015298</v>
      </c>
      <c r="F126" t="s">
        <v>26</v>
      </c>
      <c r="G126" t="s">
        <v>27</v>
      </c>
      <c r="H126">
        <v>72</v>
      </c>
      <c r="I126" t="s">
        <v>37</v>
      </c>
      <c r="J126" s="5">
        <v>3</v>
      </c>
      <c r="K126" s="6">
        <v>0.78465682989488972</v>
      </c>
    </row>
    <row r="127" spans="1:11" hidden="1" x14ac:dyDescent="0.35">
      <c r="A127" t="s">
        <v>166</v>
      </c>
      <c r="B127" t="s">
        <v>30</v>
      </c>
      <c r="C127" s="3">
        <v>44754</v>
      </c>
      <c r="D127" s="11">
        <f t="shared" si="1"/>
        <v>44754</v>
      </c>
      <c r="E127" s="4">
        <v>602.8879543124765</v>
      </c>
      <c r="F127" t="s">
        <v>31</v>
      </c>
      <c r="G127" t="s">
        <v>27</v>
      </c>
      <c r="H127">
        <v>65</v>
      </c>
      <c r="I127" t="s">
        <v>28</v>
      </c>
      <c r="J127" s="5">
        <v>4</v>
      </c>
      <c r="K127" s="6">
        <v>0.92531650826605816</v>
      </c>
    </row>
    <row r="128" spans="1:11" hidden="1" x14ac:dyDescent="0.35">
      <c r="A128" t="s">
        <v>167</v>
      </c>
      <c r="B128" t="s">
        <v>35</v>
      </c>
      <c r="C128" s="3">
        <v>44760</v>
      </c>
      <c r="D128" s="11">
        <f t="shared" si="1"/>
        <v>44760</v>
      </c>
      <c r="E128" s="4">
        <v>958.10029344278337</v>
      </c>
      <c r="F128" t="s">
        <v>36</v>
      </c>
      <c r="G128" t="s">
        <v>27</v>
      </c>
      <c r="H128">
        <v>250</v>
      </c>
      <c r="I128" t="s">
        <v>33</v>
      </c>
      <c r="J128" s="5">
        <v>3</v>
      </c>
      <c r="K128" s="6">
        <v>0.91314982692991542</v>
      </c>
    </row>
    <row r="129" spans="1:11" hidden="1" x14ac:dyDescent="0.35">
      <c r="A129" t="s">
        <v>168</v>
      </c>
      <c r="B129" t="s">
        <v>39</v>
      </c>
      <c r="C129" s="3">
        <v>44759</v>
      </c>
      <c r="D129" s="11">
        <f t="shared" si="1"/>
        <v>44759</v>
      </c>
      <c r="E129" s="4">
        <v>1024.6945444997</v>
      </c>
      <c r="F129" t="s">
        <v>40</v>
      </c>
      <c r="G129" t="s">
        <v>27</v>
      </c>
      <c r="H129">
        <v>130</v>
      </c>
      <c r="I129" t="s">
        <v>37</v>
      </c>
      <c r="J129" s="5">
        <v>2</v>
      </c>
      <c r="K129" s="6">
        <v>8.4586093307030152E-2</v>
      </c>
    </row>
    <row r="130" spans="1:11" x14ac:dyDescent="0.35">
      <c r="A130" t="s">
        <v>169</v>
      </c>
      <c r="B130" t="s">
        <v>46</v>
      </c>
      <c r="C130" s="3">
        <v>44735</v>
      </c>
      <c r="D130" s="11">
        <f t="shared" ref="D130:D193" si="2">C130</f>
        <v>44735</v>
      </c>
      <c r="E130" s="4">
        <v>751.70646508876052</v>
      </c>
      <c r="F130" t="s">
        <v>47</v>
      </c>
      <c r="G130" t="s">
        <v>32</v>
      </c>
      <c r="H130">
        <v>60</v>
      </c>
      <c r="I130" t="s">
        <v>28</v>
      </c>
      <c r="J130" s="5">
        <v>7</v>
      </c>
      <c r="K130" s="6">
        <v>0.92983220282837542</v>
      </c>
    </row>
    <row r="131" spans="1:11" hidden="1" x14ac:dyDescent="0.35">
      <c r="A131" t="s">
        <v>170</v>
      </c>
      <c r="B131" t="s">
        <v>58</v>
      </c>
      <c r="C131" s="3">
        <v>44734</v>
      </c>
      <c r="D131" s="11">
        <f t="shared" si="2"/>
        <v>44734</v>
      </c>
      <c r="E131" s="4">
        <v>491.26620318811814</v>
      </c>
      <c r="F131" t="s">
        <v>59</v>
      </c>
      <c r="G131" t="s">
        <v>27</v>
      </c>
      <c r="H131">
        <v>95</v>
      </c>
      <c r="I131" t="s">
        <v>33</v>
      </c>
      <c r="J131" s="5">
        <v>6</v>
      </c>
      <c r="K131" s="6">
        <v>0.13029960752667558</v>
      </c>
    </row>
    <row r="132" spans="1:11" hidden="1" x14ac:dyDescent="0.35">
      <c r="A132" t="s">
        <v>171</v>
      </c>
      <c r="B132" t="s">
        <v>25</v>
      </c>
      <c r="C132" s="3">
        <v>44753</v>
      </c>
      <c r="D132" s="11">
        <f t="shared" si="2"/>
        <v>44753</v>
      </c>
      <c r="E132" s="4">
        <v>833.37011895831995</v>
      </c>
      <c r="F132" t="s">
        <v>26</v>
      </c>
      <c r="G132" t="s">
        <v>27</v>
      </c>
      <c r="H132">
        <v>72</v>
      </c>
      <c r="I132" t="s">
        <v>37</v>
      </c>
      <c r="J132" s="5">
        <v>6</v>
      </c>
      <c r="K132" s="6">
        <v>0.41456728266200249</v>
      </c>
    </row>
    <row r="133" spans="1:11" hidden="1" x14ac:dyDescent="0.35">
      <c r="A133" t="s">
        <v>172</v>
      </c>
      <c r="B133" t="s">
        <v>30</v>
      </c>
      <c r="C133" s="3">
        <v>44739</v>
      </c>
      <c r="D133" s="11">
        <f t="shared" si="2"/>
        <v>44739</v>
      </c>
      <c r="E133" s="4">
        <v>1218.2341318589445</v>
      </c>
      <c r="F133" t="s">
        <v>31</v>
      </c>
      <c r="G133" t="s">
        <v>27</v>
      </c>
      <c r="H133">
        <v>65</v>
      </c>
      <c r="I133" t="s">
        <v>28</v>
      </c>
      <c r="J133" s="5">
        <v>8</v>
      </c>
      <c r="K133" s="6">
        <v>0.77953807822657883</v>
      </c>
    </row>
    <row r="134" spans="1:11" x14ac:dyDescent="0.35">
      <c r="A134" t="s">
        <v>173</v>
      </c>
      <c r="B134" t="s">
        <v>35</v>
      </c>
      <c r="C134" s="3">
        <v>44740</v>
      </c>
      <c r="D134" s="11">
        <f t="shared" si="2"/>
        <v>44740</v>
      </c>
      <c r="E134" s="4">
        <v>1081.9669186703891</v>
      </c>
      <c r="F134" t="s">
        <v>36</v>
      </c>
      <c r="G134" t="s">
        <v>32</v>
      </c>
      <c r="H134">
        <v>250</v>
      </c>
      <c r="I134" t="s">
        <v>33</v>
      </c>
      <c r="J134" s="5">
        <v>3</v>
      </c>
      <c r="K134" s="6">
        <v>0.56602493379943331</v>
      </c>
    </row>
    <row r="135" spans="1:11" x14ac:dyDescent="0.35">
      <c r="A135" t="s">
        <v>174</v>
      </c>
      <c r="B135" t="s">
        <v>39</v>
      </c>
      <c r="C135" s="3">
        <v>44748</v>
      </c>
      <c r="D135" s="11">
        <f t="shared" si="2"/>
        <v>44748</v>
      </c>
      <c r="E135" s="4">
        <v>623.44174041277051</v>
      </c>
      <c r="F135" t="s">
        <v>40</v>
      </c>
      <c r="G135" t="s">
        <v>32</v>
      </c>
      <c r="H135">
        <v>130</v>
      </c>
      <c r="I135" t="s">
        <v>37</v>
      </c>
      <c r="J135" s="5">
        <v>2</v>
      </c>
      <c r="K135" s="6">
        <v>0.7922771947085826</v>
      </c>
    </row>
    <row r="136" spans="1:11" x14ac:dyDescent="0.35">
      <c r="A136" t="s">
        <v>175</v>
      </c>
      <c r="B136" t="s">
        <v>25</v>
      </c>
      <c r="C136" s="3">
        <v>44731</v>
      </c>
      <c r="D136" s="11">
        <f t="shared" si="2"/>
        <v>44731</v>
      </c>
      <c r="E136" s="4">
        <v>914.48568917853345</v>
      </c>
      <c r="F136" t="s">
        <v>26</v>
      </c>
      <c r="G136" t="s">
        <v>32</v>
      </c>
      <c r="H136">
        <v>72</v>
      </c>
      <c r="I136" t="s">
        <v>28</v>
      </c>
      <c r="J136" s="5">
        <v>9</v>
      </c>
      <c r="K136" s="6">
        <v>9.6806596410280221E-2</v>
      </c>
    </row>
    <row r="137" spans="1:11" x14ac:dyDescent="0.35">
      <c r="A137" t="s">
        <v>176</v>
      </c>
      <c r="B137" t="s">
        <v>30</v>
      </c>
      <c r="C137" s="3">
        <v>44763</v>
      </c>
      <c r="D137" s="11">
        <f t="shared" si="2"/>
        <v>44763</v>
      </c>
      <c r="E137" s="4">
        <v>996.90035251700954</v>
      </c>
      <c r="F137" t="s">
        <v>31</v>
      </c>
      <c r="G137" t="s">
        <v>32</v>
      </c>
      <c r="H137">
        <v>65</v>
      </c>
      <c r="I137" t="s">
        <v>33</v>
      </c>
      <c r="J137" s="5">
        <v>8</v>
      </c>
      <c r="K137" s="6">
        <v>0.10738058788365801</v>
      </c>
    </row>
    <row r="138" spans="1:11" x14ac:dyDescent="0.35">
      <c r="A138" t="s">
        <v>177</v>
      </c>
      <c r="B138" t="s">
        <v>35</v>
      </c>
      <c r="C138" s="3">
        <v>44733</v>
      </c>
      <c r="D138" s="11">
        <f t="shared" si="2"/>
        <v>44733</v>
      </c>
      <c r="E138" s="4">
        <v>854.75046365080641</v>
      </c>
      <c r="F138" t="s">
        <v>36</v>
      </c>
      <c r="G138" t="s">
        <v>32</v>
      </c>
      <c r="H138">
        <v>250</v>
      </c>
      <c r="I138" t="s">
        <v>37</v>
      </c>
      <c r="J138" s="5">
        <v>1</v>
      </c>
      <c r="K138" s="6">
        <v>0.68298720032284699</v>
      </c>
    </row>
    <row r="139" spans="1:11" x14ac:dyDescent="0.35">
      <c r="A139" t="s">
        <v>178</v>
      </c>
      <c r="B139" t="s">
        <v>39</v>
      </c>
      <c r="C139" s="3">
        <v>44746</v>
      </c>
      <c r="D139" s="11">
        <f t="shared" si="2"/>
        <v>44746</v>
      </c>
      <c r="E139" s="4">
        <v>549.96880382674601</v>
      </c>
      <c r="F139" t="s">
        <v>40</v>
      </c>
      <c r="G139" t="s">
        <v>32</v>
      </c>
      <c r="H139">
        <v>130</v>
      </c>
      <c r="I139" t="s">
        <v>28</v>
      </c>
      <c r="J139" s="5">
        <v>2</v>
      </c>
      <c r="K139" s="6">
        <v>8.8476327566971991E-2</v>
      </c>
    </row>
    <row r="140" spans="1:11" hidden="1" x14ac:dyDescent="0.35">
      <c r="A140" t="s">
        <v>179</v>
      </c>
      <c r="B140" t="s">
        <v>25</v>
      </c>
      <c r="C140" s="3">
        <v>44755</v>
      </c>
      <c r="D140" s="11">
        <f t="shared" si="2"/>
        <v>44755</v>
      </c>
      <c r="E140" s="4">
        <v>1065.3821039148443</v>
      </c>
      <c r="F140" t="s">
        <v>26</v>
      </c>
      <c r="G140" t="s">
        <v>27</v>
      </c>
      <c r="H140">
        <v>72</v>
      </c>
      <c r="I140" t="s">
        <v>28</v>
      </c>
      <c r="J140" s="5">
        <v>9</v>
      </c>
      <c r="K140" s="6">
        <v>0.12263076179640997</v>
      </c>
    </row>
    <row r="141" spans="1:11" x14ac:dyDescent="0.35">
      <c r="A141" t="s">
        <v>180</v>
      </c>
      <c r="B141" t="s">
        <v>30</v>
      </c>
      <c r="C141" s="3">
        <v>44755</v>
      </c>
      <c r="D141" s="11">
        <f t="shared" si="2"/>
        <v>44755</v>
      </c>
      <c r="E141" s="4">
        <v>381.57338886974941</v>
      </c>
      <c r="F141" t="s">
        <v>31</v>
      </c>
      <c r="G141" t="s">
        <v>32</v>
      </c>
      <c r="H141">
        <v>65</v>
      </c>
      <c r="I141" t="s">
        <v>33</v>
      </c>
      <c r="J141" s="5">
        <v>7</v>
      </c>
      <c r="K141" s="6">
        <v>0.21348123854438894</v>
      </c>
    </row>
    <row r="142" spans="1:11" hidden="1" x14ac:dyDescent="0.35">
      <c r="A142" t="s">
        <v>181</v>
      </c>
      <c r="B142" t="s">
        <v>35</v>
      </c>
      <c r="C142" s="3">
        <v>44727</v>
      </c>
      <c r="D142" s="11">
        <f t="shared" si="2"/>
        <v>44727</v>
      </c>
      <c r="E142" s="4">
        <v>388.91877291930052</v>
      </c>
      <c r="F142" t="s">
        <v>36</v>
      </c>
      <c r="G142" t="s">
        <v>27</v>
      </c>
      <c r="H142">
        <v>250</v>
      </c>
      <c r="I142" t="s">
        <v>37</v>
      </c>
      <c r="J142" s="5">
        <v>3</v>
      </c>
      <c r="K142" s="6">
        <v>0.51777110877083832</v>
      </c>
    </row>
    <row r="143" spans="1:11" x14ac:dyDescent="0.35">
      <c r="A143" t="s">
        <v>182</v>
      </c>
      <c r="B143" t="s">
        <v>39</v>
      </c>
      <c r="C143" s="3">
        <v>44746</v>
      </c>
      <c r="D143" s="11">
        <f t="shared" si="2"/>
        <v>44746</v>
      </c>
      <c r="E143" s="4">
        <v>967.01919932990631</v>
      </c>
      <c r="F143" t="s">
        <v>40</v>
      </c>
      <c r="G143" t="s">
        <v>32</v>
      </c>
      <c r="H143">
        <v>130</v>
      </c>
      <c r="I143" t="s">
        <v>28</v>
      </c>
      <c r="J143" s="5">
        <v>3</v>
      </c>
      <c r="K143" s="6">
        <v>0.2471412366587864</v>
      </c>
    </row>
    <row r="144" spans="1:11" hidden="1" x14ac:dyDescent="0.35">
      <c r="A144" t="s">
        <v>183</v>
      </c>
      <c r="B144" t="s">
        <v>25</v>
      </c>
      <c r="C144" s="3">
        <v>44740</v>
      </c>
      <c r="D144" s="11">
        <f t="shared" si="2"/>
        <v>44740</v>
      </c>
      <c r="E144" s="4">
        <v>911.89786648444021</v>
      </c>
      <c r="F144" t="s">
        <v>26</v>
      </c>
      <c r="G144" t="s">
        <v>27</v>
      </c>
      <c r="H144">
        <v>72</v>
      </c>
      <c r="I144" t="s">
        <v>33</v>
      </c>
      <c r="J144" s="5">
        <v>4</v>
      </c>
      <c r="K144" s="6">
        <v>0.74108890181243625</v>
      </c>
    </row>
    <row r="145" spans="1:11" x14ac:dyDescent="0.35">
      <c r="A145" t="s">
        <v>184</v>
      </c>
      <c r="B145" t="s">
        <v>30</v>
      </c>
      <c r="C145" s="3">
        <v>44743</v>
      </c>
      <c r="D145" s="11">
        <f t="shared" si="2"/>
        <v>44743</v>
      </c>
      <c r="E145" s="4">
        <v>701.78956021719318</v>
      </c>
      <c r="F145" t="s">
        <v>31</v>
      </c>
      <c r="G145" t="s">
        <v>32</v>
      </c>
      <c r="H145">
        <v>65</v>
      </c>
      <c r="I145" t="s">
        <v>37</v>
      </c>
      <c r="J145" s="5">
        <v>5</v>
      </c>
      <c r="K145" s="6">
        <v>0.7589550474918334</v>
      </c>
    </row>
    <row r="146" spans="1:11" hidden="1" x14ac:dyDescent="0.35">
      <c r="A146" t="s">
        <v>185</v>
      </c>
      <c r="B146" t="s">
        <v>35</v>
      </c>
      <c r="C146" s="3">
        <v>44737</v>
      </c>
      <c r="D146" s="11">
        <f t="shared" si="2"/>
        <v>44737</v>
      </c>
      <c r="E146" s="4">
        <v>479.88658034447212</v>
      </c>
      <c r="F146" t="s">
        <v>36</v>
      </c>
      <c r="G146" t="s">
        <v>27</v>
      </c>
      <c r="H146">
        <v>250</v>
      </c>
      <c r="I146" t="s">
        <v>28</v>
      </c>
      <c r="J146" s="5">
        <v>4</v>
      </c>
      <c r="K146" s="6">
        <v>0.39519452416647527</v>
      </c>
    </row>
    <row r="147" spans="1:11" x14ac:dyDescent="0.35">
      <c r="A147" t="s">
        <v>186</v>
      </c>
      <c r="B147" t="s">
        <v>39</v>
      </c>
      <c r="C147" s="3">
        <v>44757</v>
      </c>
      <c r="D147" s="11">
        <f t="shared" si="2"/>
        <v>44757</v>
      </c>
      <c r="E147" s="4">
        <v>756.26129046676067</v>
      </c>
      <c r="F147" t="s">
        <v>40</v>
      </c>
      <c r="G147" t="s">
        <v>32</v>
      </c>
      <c r="H147">
        <v>130</v>
      </c>
      <c r="I147" t="s">
        <v>33</v>
      </c>
      <c r="J147" s="5">
        <v>5</v>
      </c>
      <c r="K147" s="6">
        <v>2.5857814158937731E-2</v>
      </c>
    </row>
    <row r="148" spans="1:11" hidden="1" x14ac:dyDescent="0.35">
      <c r="A148" t="s">
        <v>187</v>
      </c>
      <c r="B148" t="s">
        <v>46</v>
      </c>
      <c r="C148" s="3">
        <v>44745</v>
      </c>
      <c r="D148" s="11">
        <f t="shared" si="2"/>
        <v>44745</v>
      </c>
      <c r="E148" s="4">
        <v>436.19346453298721</v>
      </c>
      <c r="F148" t="s">
        <v>47</v>
      </c>
      <c r="G148" t="s">
        <v>27</v>
      </c>
      <c r="H148">
        <v>60</v>
      </c>
      <c r="I148" t="s">
        <v>37</v>
      </c>
      <c r="J148" s="5">
        <v>10</v>
      </c>
      <c r="K148" s="6">
        <v>0.35224195755599907</v>
      </c>
    </row>
    <row r="149" spans="1:11" x14ac:dyDescent="0.35">
      <c r="A149" t="s">
        <v>188</v>
      </c>
      <c r="B149" t="s">
        <v>25</v>
      </c>
      <c r="C149" s="3">
        <v>44760</v>
      </c>
      <c r="D149" s="11">
        <f t="shared" si="2"/>
        <v>44760</v>
      </c>
      <c r="E149" s="4">
        <v>721.73008309265401</v>
      </c>
      <c r="F149" t="s">
        <v>26</v>
      </c>
      <c r="G149" t="s">
        <v>32</v>
      </c>
      <c r="H149">
        <v>72</v>
      </c>
      <c r="I149" t="s">
        <v>28</v>
      </c>
      <c r="J149" s="5">
        <v>12</v>
      </c>
      <c r="K149" s="6">
        <v>4.2934737769464881E-2</v>
      </c>
    </row>
    <row r="150" spans="1:11" hidden="1" x14ac:dyDescent="0.35">
      <c r="A150" t="s">
        <v>189</v>
      </c>
      <c r="B150" t="s">
        <v>30</v>
      </c>
      <c r="C150" s="3">
        <v>44750</v>
      </c>
      <c r="D150" s="11">
        <f t="shared" si="2"/>
        <v>44750</v>
      </c>
      <c r="E150" s="4">
        <v>365.06742804332742</v>
      </c>
      <c r="F150" t="s">
        <v>31</v>
      </c>
      <c r="G150" t="s">
        <v>27</v>
      </c>
      <c r="H150">
        <v>65</v>
      </c>
      <c r="I150" t="s">
        <v>33</v>
      </c>
      <c r="J150" s="5">
        <v>12</v>
      </c>
      <c r="K150" s="6">
        <v>6.8824781708392013E-3</v>
      </c>
    </row>
    <row r="151" spans="1:11" x14ac:dyDescent="0.35">
      <c r="A151" t="s">
        <v>190</v>
      </c>
      <c r="B151" t="s">
        <v>35</v>
      </c>
      <c r="C151" s="3">
        <v>44742</v>
      </c>
      <c r="D151" s="11">
        <f t="shared" si="2"/>
        <v>44742</v>
      </c>
      <c r="E151" s="4">
        <v>737.58749195231678</v>
      </c>
      <c r="F151" t="s">
        <v>36</v>
      </c>
      <c r="G151" t="s">
        <v>32</v>
      </c>
      <c r="H151">
        <v>250</v>
      </c>
      <c r="I151" t="s">
        <v>37</v>
      </c>
      <c r="J151" s="5">
        <v>1</v>
      </c>
      <c r="K151" s="6">
        <v>0.8553400747255635</v>
      </c>
    </row>
    <row r="152" spans="1:11" hidden="1" x14ac:dyDescent="0.35">
      <c r="A152" t="s">
        <v>191</v>
      </c>
      <c r="B152" t="s">
        <v>39</v>
      </c>
      <c r="C152" s="3">
        <v>44754</v>
      </c>
      <c r="D152" s="11">
        <f t="shared" si="2"/>
        <v>44754</v>
      </c>
      <c r="E152" s="4">
        <v>1231.631284578343</v>
      </c>
      <c r="F152" t="s">
        <v>40</v>
      </c>
      <c r="G152" t="s">
        <v>27</v>
      </c>
      <c r="H152">
        <v>130</v>
      </c>
      <c r="I152" t="s">
        <v>28</v>
      </c>
      <c r="J152" s="5">
        <v>6</v>
      </c>
      <c r="K152" s="6">
        <v>0.62107648533214554</v>
      </c>
    </row>
    <row r="153" spans="1:11" x14ac:dyDescent="0.35">
      <c r="A153" t="s">
        <v>192</v>
      </c>
      <c r="B153" t="s">
        <v>25</v>
      </c>
      <c r="C153" s="3">
        <v>44746</v>
      </c>
      <c r="D153" s="11">
        <f t="shared" si="2"/>
        <v>44746</v>
      </c>
      <c r="E153" s="4">
        <v>890.71175350651413</v>
      </c>
      <c r="F153" t="s">
        <v>26</v>
      </c>
      <c r="G153" t="s">
        <v>32</v>
      </c>
      <c r="H153">
        <v>72</v>
      </c>
      <c r="I153" t="s">
        <v>33</v>
      </c>
      <c r="J153" s="5">
        <v>3</v>
      </c>
      <c r="K153" s="6">
        <v>0.93819201157518672</v>
      </c>
    </row>
    <row r="154" spans="1:11" hidden="1" x14ac:dyDescent="0.35">
      <c r="A154" t="s">
        <v>193</v>
      </c>
      <c r="B154" t="s">
        <v>30</v>
      </c>
      <c r="C154" s="3">
        <v>44752</v>
      </c>
      <c r="D154" s="11">
        <f t="shared" si="2"/>
        <v>44752</v>
      </c>
      <c r="E154" s="4">
        <v>1054.1085860216892</v>
      </c>
      <c r="F154" t="s">
        <v>31</v>
      </c>
      <c r="G154" t="s">
        <v>27</v>
      </c>
      <c r="H154">
        <v>65</v>
      </c>
      <c r="I154" t="s">
        <v>37</v>
      </c>
      <c r="J154" s="5">
        <v>12</v>
      </c>
      <c r="K154" s="6">
        <v>0.97731506347213748</v>
      </c>
    </row>
    <row r="155" spans="1:11" x14ac:dyDescent="0.35">
      <c r="A155" t="s">
        <v>194</v>
      </c>
      <c r="B155" t="s">
        <v>35</v>
      </c>
      <c r="C155" s="3">
        <v>44725</v>
      </c>
      <c r="D155" s="11">
        <f t="shared" si="2"/>
        <v>44725</v>
      </c>
      <c r="E155" s="4">
        <v>976.51482555058408</v>
      </c>
      <c r="F155" t="s">
        <v>36</v>
      </c>
      <c r="G155" t="s">
        <v>32</v>
      </c>
      <c r="H155">
        <v>250</v>
      </c>
      <c r="I155" t="s">
        <v>28</v>
      </c>
      <c r="J155" s="5">
        <v>3</v>
      </c>
      <c r="K155" s="6">
        <v>0.93618769203099483</v>
      </c>
    </row>
    <row r="156" spans="1:11" hidden="1" x14ac:dyDescent="0.35">
      <c r="A156" t="s">
        <v>195</v>
      </c>
      <c r="B156" t="s">
        <v>39</v>
      </c>
      <c r="C156" s="3">
        <v>44734</v>
      </c>
      <c r="D156" s="11">
        <f t="shared" si="2"/>
        <v>44734</v>
      </c>
      <c r="E156" s="4">
        <v>1127.6939411947988</v>
      </c>
      <c r="F156" t="s">
        <v>40</v>
      </c>
      <c r="G156" t="s">
        <v>27</v>
      </c>
      <c r="H156">
        <v>130</v>
      </c>
      <c r="I156" t="s">
        <v>33</v>
      </c>
      <c r="J156" s="5">
        <v>5</v>
      </c>
      <c r="K156" s="6">
        <v>0.92747059451906588</v>
      </c>
    </row>
    <row r="157" spans="1:11" hidden="1" x14ac:dyDescent="0.35">
      <c r="A157" t="s">
        <v>196</v>
      </c>
      <c r="B157" t="s">
        <v>46</v>
      </c>
      <c r="C157" s="3">
        <v>44761</v>
      </c>
      <c r="D157" s="11">
        <f t="shared" si="2"/>
        <v>44761</v>
      </c>
      <c r="E157" s="4">
        <v>878.10164658744611</v>
      </c>
      <c r="F157" t="s">
        <v>47</v>
      </c>
      <c r="G157" t="s">
        <v>27</v>
      </c>
      <c r="H157">
        <v>60</v>
      </c>
      <c r="I157" t="s">
        <v>37</v>
      </c>
      <c r="J157" s="5">
        <v>8</v>
      </c>
      <c r="K157" s="6">
        <v>9.8331104648150314E-2</v>
      </c>
    </row>
    <row r="158" spans="1:11" x14ac:dyDescent="0.35">
      <c r="A158" t="s">
        <v>197</v>
      </c>
      <c r="B158" t="s">
        <v>58</v>
      </c>
      <c r="C158" s="3">
        <v>44735</v>
      </c>
      <c r="D158" s="11">
        <f t="shared" si="2"/>
        <v>44735</v>
      </c>
      <c r="E158" s="4">
        <v>564.28749648903772</v>
      </c>
      <c r="F158" t="s">
        <v>59</v>
      </c>
      <c r="G158" t="s">
        <v>32</v>
      </c>
      <c r="H158">
        <v>95</v>
      </c>
      <c r="I158" t="s">
        <v>28</v>
      </c>
      <c r="J158" s="5">
        <v>5</v>
      </c>
      <c r="K158" s="6">
        <v>4.5012478047171678E-3</v>
      </c>
    </row>
    <row r="159" spans="1:11" x14ac:dyDescent="0.35">
      <c r="A159" t="s">
        <v>198</v>
      </c>
      <c r="B159" t="s">
        <v>25</v>
      </c>
      <c r="C159" s="3">
        <v>44753</v>
      </c>
      <c r="D159" s="11">
        <f t="shared" si="2"/>
        <v>44753</v>
      </c>
      <c r="E159" s="4">
        <v>1146.0031573562619</v>
      </c>
      <c r="F159" t="s">
        <v>26</v>
      </c>
      <c r="G159" t="s">
        <v>32</v>
      </c>
      <c r="H159">
        <v>72</v>
      </c>
      <c r="I159" t="s">
        <v>33</v>
      </c>
      <c r="J159" s="5">
        <v>9</v>
      </c>
      <c r="K159" s="6">
        <v>0.22169192366246837</v>
      </c>
    </row>
    <row r="160" spans="1:11" x14ac:dyDescent="0.35">
      <c r="A160" t="s">
        <v>199</v>
      </c>
      <c r="B160" t="s">
        <v>30</v>
      </c>
      <c r="C160" s="3">
        <v>44732</v>
      </c>
      <c r="D160" s="11">
        <f t="shared" si="2"/>
        <v>44732</v>
      </c>
      <c r="E160" s="4">
        <v>913.80951512574029</v>
      </c>
      <c r="F160" t="s">
        <v>31</v>
      </c>
      <c r="G160" t="s">
        <v>32</v>
      </c>
      <c r="H160">
        <v>65</v>
      </c>
      <c r="I160" t="s">
        <v>37</v>
      </c>
      <c r="J160" s="5">
        <v>6</v>
      </c>
      <c r="K160" s="6">
        <v>0.91624709117858605</v>
      </c>
    </row>
    <row r="161" spans="1:11" hidden="1" x14ac:dyDescent="0.35">
      <c r="A161" t="s">
        <v>200</v>
      </c>
      <c r="B161" t="s">
        <v>35</v>
      </c>
      <c r="C161" s="3">
        <v>44748</v>
      </c>
      <c r="D161" s="11">
        <f t="shared" si="2"/>
        <v>44748</v>
      </c>
      <c r="E161" s="4">
        <v>1100.1038646627512</v>
      </c>
      <c r="F161" t="s">
        <v>36</v>
      </c>
      <c r="G161" t="s">
        <v>27</v>
      </c>
      <c r="H161">
        <v>250</v>
      </c>
      <c r="I161" t="s">
        <v>28</v>
      </c>
      <c r="J161" s="5">
        <v>3</v>
      </c>
      <c r="K161" s="6">
        <v>0.61362516317019966</v>
      </c>
    </row>
    <row r="162" spans="1:11" hidden="1" x14ac:dyDescent="0.35">
      <c r="A162" t="s">
        <v>201</v>
      </c>
      <c r="B162" t="s">
        <v>39</v>
      </c>
      <c r="C162" s="3">
        <v>44731</v>
      </c>
      <c r="D162" s="11">
        <f t="shared" si="2"/>
        <v>44731</v>
      </c>
      <c r="E162" s="4">
        <v>1192.283035256115</v>
      </c>
      <c r="F162" t="s">
        <v>40</v>
      </c>
      <c r="G162" t="s">
        <v>27</v>
      </c>
      <c r="H162">
        <v>130</v>
      </c>
      <c r="I162" t="s">
        <v>33</v>
      </c>
      <c r="J162" s="5">
        <v>4</v>
      </c>
      <c r="K162" s="6">
        <v>0.81572623665656485</v>
      </c>
    </row>
    <row r="163" spans="1:11" hidden="1" x14ac:dyDescent="0.35">
      <c r="A163" t="s">
        <v>202</v>
      </c>
      <c r="B163" t="s">
        <v>25</v>
      </c>
      <c r="C163" s="3">
        <v>44725</v>
      </c>
      <c r="D163" s="11">
        <f t="shared" si="2"/>
        <v>44725</v>
      </c>
      <c r="E163" s="4">
        <v>712.35816988481008</v>
      </c>
      <c r="F163" t="s">
        <v>26</v>
      </c>
      <c r="G163" t="s">
        <v>27</v>
      </c>
      <c r="H163">
        <v>72</v>
      </c>
      <c r="I163" t="s">
        <v>37</v>
      </c>
      <c r="J163" s="5">
        <v>11</v>
      </c>
      <c r="K163" s="6">
        <v>0.60394772308749511</v>
      </c>
    </row>
    <row r="164" spans="1:11" hidden="1" x14ac:dyDescent="0.35">
      <c r="A164" t="s">
        <v>203</v>
      </c>
      <c r="B164" t="s">
        <v>30</v>
      </c>
      <c r="C164" s="3">
        <v>44753</v>
      </c>
      <c r="D164" s="11">
        <f t="shared" si="2"/>
        <v>44753</v>
      </c>
      <c r="E164" s="4">
        <v>702.40059070538132</v>
      </c>
      <c r="F164" t="s">
        <v>31</v>
      </c>
      <c r="G164" t="s">
        <v>27</v>
      </c>
      <c r="H164">
        <v>65</v>
      </c>
      <c r="I164" t="s">
        <v>28</v>
      </c>
      <c r="J164" s="5">
        <v>7</v>
      </c>
      <c r="K164" s="6">
        <v>0.2716676542664398</v>
      </c>
    </row>
    <row r="165" spans="1:11" hidden="1" x14ac:dyDescent="0.35">
      <c r="A165" t="s">
        <v>204</v>
      </c>
      <c r="B165" t="s">
        <v>35</v>
      </c>
      <c r="C165" s="3">
        <v>44738</v>
      </c>
      <c r="D165" s="11">
        <f t="shared" si="2"/>
        <v>44738</v>
      </c>
      <c r="E165" s="4">
        <v>715.10355018970665</v>
      </c>
      <c r="F165" t="s">
        <v>36</v>
      </c>
      <c r="G165" t="s">
        <v>27</v>
      </c>
      <c r="H165">
        <v>250</v>
      </c>
      <c r="I165" t="s">
        <v>33</v>
      </c>
      <c r="J165" s="5">
        <v>2</v>
      </c>
      <c r="K165" s="6">
        <v>0.56293228162406539</v>
      </c>
    </row>
    <row r="166" spans="1:11" hidden="1" x14ac:dyDescent="0.35">
      <c r="A166" t="s">
        <v>205</v>
      </c>
      <c r="B166" t="s">
        <v>39</v>
      </c>
      <c r="C166" s="3">
        <v>44762</v>
      </c>
      <c r="D166" s="11">
        <f t="shared" si="2"/>
        <v>44762</v>
      </c>
      <c r="E166" s="4">
        <v>1219.8983610726016</v>
      </c>
      <c r="F166" t="s">
        <v>40</v>
      </c>
      <c r="G166" t="s">
        <v>27</v>
      </c>
      <c r="H166">
        <v>130</v>
      </c>
      <c r="I166" t="s">
        <v>37</v>
      </c>
      <c r="J166" s="5">
        <v>4</v>
      </c>
      <c r="K166" s="6">
        <v>0.73579140219525918</v>
      </c>
    </row>
    <row r="167" spans="1:11" hidden="1" x14ac:dyDescent="0.35">
      <c r="A167" t="s">
        <v>206</v>
      </c>
      <c r="B167" t="s">
        <v>46</v>
      </c>
      <c r="C167" s="3">
        <v>44756</v>
      </c>
      <c r="D167" s="11">
        <f t="shared" si="2"/>
        <v>44756</v>
      </c>
      <c r="E167" s="4">
        <v>836.39583226134164</v>
      </c>
      <c r="F167" t="s">
        <v>47</v>
      </c>
      <c r="G167" t="s">
        <v>27</v>
      </c>
      <c r="H167">
        <v>60</v>
      </c>
      <c r="I167" t="s">
        <v>28</v>
      </c>
      <c r="J167" s="5">
        <v>12</v>
      </c>
      <c r="K167" s="6">
        <v>0.44112931781121201</v>
      </c>
    </row>
    <row r="168" spans="1:11" hidden="1" x14ac:dyDescent="0.35">
      <c r="A168" t="s">
        <v>207</v>
      </c>
      <c r="B168" t="s">
        <v>25</v>
      </c>
      <c r="C168" s="3">
        <v>44744</v>
      </c>
      <c r="D168" s="11">
        <f t="shared" si="2"/>
        <v>44744</v>
      </c>
      <c r="E168" s="4">
        <v>963.80585295182641</v>
      </c>
      <c r="F168" t="s">
        <v>26</v>
      </c>
      <c r="G168" t="s">
        <v>27</v>
      </c>
      <c r="H168">
        <v>72</v>
      </c>
      <c r="I168" t="s">
        <v>33</v>
      </c>
      <c r="J168" s="5">
        <v>11</v>
      </c>
      <c r="K168" s="6">
        <v>0.67026763876764872</v>
      </c>
    </row>
    <row r="169" spans="1:11" hidden="1" x14ac:dyDescent="0.35">
      <c r="A169" t="s">
        <v>208</v>
      </c>
      <c r="B169" t="s">
        <v>30</v>
      </c>
      <c r="C169" s="3">
        <v>44753</v>
      </c>
      <c r="D169" s="11">
        <f t="shared" si="2"/>
        <v>44753</v>
      </c>
      <c r="E169" s="4">
        <v>449.01925098530552</v>
      </c>
      <c r="F169" t="s">
        <v>31</v>
      </c>
      <c r="G169" t="s">
        <v>27</v>
      </c>
      <c r="H169">
        <v>65</v>
      </c>
      <c r="I169" t="s">
        <v>37</v>
      </c>
      <c r="J169" s="5">
        <v>9</v>
      </c>
      <c r="K169" s="6">
        <v>0.21501842814819261</v>
      </c>
    </row>
    <row r="170" spans="1:11" x14ac:dyDescent="0.35">
      <c r="A170" t="s">
        <v>209</v>
      </c>
      <c r="B170" t="s">
        <v>35</v>
      </c>
      <c r="C170" s="3">
        <v>44762</v>
      </c>
      <c r="D170" s="11">
        <f t="shared" si="2"/>
        <v>44762</v>
      </c>
      <c r="E170" s="4">
        <v>1060.8066397333646</v>
      </c>
      <c r="F170" t="s">
        <v>36</v>
      </c>
      <c r="G170" t="s">
        <v>32</v>
      </c>
      <c r="H170">
        <v>250</v>
      </c>
      <c r="I170" t="s">
        <v>28</v>
      </c>
      <c r="J170" s="5">
        <v>3</v>
      </c>
      <c r="K170" s="6">
        <v>0.77528388030776896</v>
      </c>
    </row>
    <row r="171" spans="1:11" hidden="1" x14ac:dyDescent="0.35">
      <c r="A171" t="s">
        <v>210</v>
      </c>
      <c r="B171" t="s">
        <v>39</v>
      </c>
      <c r="C171" s="3">
        <v>44740</v>
      </c>
      <c r="D171" s="11">
        <f t="shared" si="2"/>
        <v>44740</v>
      </c>
      <c r="E171" s="4">
        <v>1162.8365015209247</v>
      </c>
      <c r="F171" t="s">
        <v>40</v>
      </c>
      <c r="G171" t="s">
        <v>27</v>
      </c>
      <c r="H171">
        <v>130</v>
      </c>
      <c r="I171" t="s">
        <v>33</v>
      </c>
      <c r="J171" s="5">
        <v>3</v>
      </c>
      <c r="K171" s="6">
        <v>0.32334348690445713</v>
      </c>
    </row>
    <row r="172" spans="1:11" hidden="1" x14ac:dyDescent="0.35">
      <c r="A172" t="s">
        <v>211</v>
      </c>
      <c r="B172" t="s">
        <v>25</v>
      </c>
      <c r="C172" s="3">
        <v>44729</v>
      </c>
      <c r="D172" s="11">
        <f t="shared" si="2"/>
        <v>44729</v>
      </c>
      <c r="E172" s="4">
        <v>1172.893522015298</v>
      </c>
      <c r="F172" t="s">
        <v>26</v>
      </c>
      <c r="G172" t="s">
        <v>27</v>
      </c>
      <c r="H172">
        <v>72</v>
      </c>
      <c r="I172" t="s">
        <v>37</v>
      </c>
      <c r="J172" s="5">
        <v>5</v>
      </c>
      <c r="K172" s="6">
        <v>0.2117276391971491</v>
      </c>
    </row>
    <row r="173" spans="1:11" hidden="1" x14ac:dyDescent="0.35">
      <c r="A173" t="s">
        <v>212</v>
      </c>
      <c r="B173" t="s">
        <v>30</v>
      </c>
      <c r="C173" s="3">
        <v>44727</v>
      </c>
      <c r="D173" s="11">
        <f t="shared" si="2"/>
        <v>44727</v>
      </c>
      <c r="E173" s="4">
        <v>602.8879543124765</v>
      </c>
      <c r="F173" t="s">
        <v>31</v>
      </c>
      <c r="G173" t="s">
        <v>27</v>
      </c>
      <c r="H173">
        <v>65</v>
      </c>
      <c r="I173" t="s">
        <v>28</v>
      </c>
      <c r="J173" s="5">
        <v>10</v>
      </c>
      <c r="K173" s="6">
        <v>0.99817658128489728</v>
      </c>
    </row>
    <row r="174" spans="1:11" hidden="1" x14ac:dyDescent="0.35">
      <c r="A174" t="s">
        <v>213</v>
      </c>
      <c r="B174" t="s">
        <v>35</v>
      </c>
      <c r="C174" s="3">
        <v>44734</v>
      </c>
      <c r="D174" s="11">
        <f t="shared" si="2"/>
        <v>44734</v>
      </c>
      <c r="E174" s="4">
        <v>958.10029344278337</v>
      </c>
      <c r="F174" t="s">
        <v>36</v>
      </c>
      <c r="G174" t="s">
        <v>27</v>
      </c>
      <c r="H174">
        <v>250</v>
      </c>
      <c r="I174" t="s">
        <v>33</v>
      </c>
      <c r="J174" s="5">
        <v>3</v>
      </c>
      <c r="K174" s="6">
        <v>0.34321661485625221</v>
      </c>
    </row>
    <row r="175" spans="1:11" hidden="1" x14ac:dyDescent="0.35">
      <c r="A175" t="s">
        <v>214</v>
      </c>
      <c r="B175" t="s">
        <v>39</v>
      </c>
      <c r="C175" s="3">
        <v>44744</v>
      </c>
      <c r="D175" s="11">
        <f t="shared" si="2"/>
        <v>44744</v>
      </c>
      <c r="E175" s="4">
        <v>1024.6945444997</v>
      </c>
      <c r="F175" t="s">
        <v>40</v>
      </c>
      <c r="G175" t="s">
        <v>27</v>
      </c>
      <c r="H175">
        <v>130</v>
      </c>
      <c r="I175" t="s">
        <v>37</v>
      </c>
      <c r="J175" s="5">
        <v>6</v>
      </c>
      <c r="K175" s="6">
        <v>0.17688363553653064</v>
      </c>
    </row>
    <row r="176" spans="1:11" x14ac:dyDescent="0.35">
      <c r="A176" t="s">
        <v>215</v>
      </c>
      <c r="B176" t="s">
        <v>46</v>
      </c>
      <c r="C176" s="3">
        <v>44737</v>
      </c>
      <c r="D176" s="11">
        <f t="shared" si="2"/>
        <v>44737</v>
      </c>
      <c r="E176" s="4">
        <v>751.70646508876052</v>
      </c>
      <c r="F176" t="s">
        <v>47</v>
      </c>
      <c r="G176" t="s">
        <v>32</v>
      </c>
      <c r="H176">
        <v>60</v>
      </c>
      <c r="I176" t="s">
        <v>28</v>
      </c>
      <c r="J176" s="5">
        <v>12</v>
      </c>
      <c r="K176" s="6">
        <v>0.54853763527560739</v>
      </c>
    </row>
    <row r="177" spans="1:11" hidden="1" x14ac:dyDescent="0.35">
      <c r="A177" t="s">
        <v>216</v>
      </c>
      <c r="B177" t="s">
        <v>58</v>
      </c>
      <c r="C177" s="3">
        <v>44752</v>
      </c>
      <c r="D177" s="11">
        <f t="shared" si="2"/>
        <v>44752</v>
      </c>
      <c r="E177" s="4">
        <v>491.26620318811814</v>
      </c>
      <c r="F177" t="s">
        <v>59</v>
      </c>
      <c r="G177" t="s">
        <v>27</v>
      </c>
      <c r="H177">
        <v>95</v>
      </c>
      <c r="I177" t="s">
        <v>33</v>
      </c>
      <c r="J177" s="5">
        <v>7</v>
      </c>
      <c r="K177" s="6">
        <v>0.40612729229894939</v>
      </c>
    </row>
    <row r="178" spans="1:11" hidden="1" x14ac:dyDescent="0.35">
      <c r="A178" t="s">
        <v>217</v>
      </c>
      <c r="B178" t="s">
        <v>25</v>
      </c>
      <c r="C178" s="3">
        <v>44736</v>
      </c>
      <c r="D178" s="11">
        <f t="shared" si="2"/>
        <v>44736</v>
      </c>
      <c r="E178" s="4">
        <v>833.37011895831995</v>
      </c>
      <c r="F178" t="s">
        <v>26</v>
      </c>
      <c r="G178" t="s">
        <v>27</v>
      </c>
      <c r="H178">
        <v>72</v>
      </c>
      <c r="I178" t="s">
        <v>37</v>
      </c>
      <c r="J178" s="5">
        <v>6</v>
      </c>
      <c r="K178" s="6">
        <v>0.16780300089638589</v>
      </c>
    </row>
    <row r="179" spans="1:11" hidden="1" x14ac:dyDescent="0.35">
      <c r="A179" t="s">
        <v>218</v>
      </c>
      <c r="B179" t="s">
        <v>30</v>
      </c>
      <c r="C179" s="3">
        <v>44752</v>
      </c>
      <c r="D179" s="11">
        <f t="shared" si="2"/>
        <v>44752</v>
      </c>
      <c r="E179" s="4">
        <v>1218.2341318589445</v>
      </c>
      <c r="F179" t="s">
        <v>31</v>
      </c>
      <c r="G179" t="s">
        <v>27</v>
      </c>
      <c r="H179">
        <v>65</v>
      </c>
      <c r="I179" t="s">
        <v>28</v>
      </c>
      <c r="J179" s="5">
        <v>10</v>
      </c>
      <c r="K179" s="6">
        <v>0.91086777790941564</v>
      </c>
    </row>
    <row r="180" spans="1:11" x14ac:dyDescent="0.35">
      <c r="A180" t="s">
        <v>219</v>
      </c>
      <c r="B180" t="s">
        <v>35</v>
      </c>
      <c r="C180" s="3">
        <v>44759</v>
      </c>
      <c r="D180" s="11">
        <f t="shared" si="2"/>
        <v>44759</v>
      </c>
      <c r="E180" s="4">
        <v>1081.9669186703891</v>
      </c>
      <c r="F180" t="s">
        <v>36</v>
      </c>
      <c r="G180" t="s">
        <v>32</v>
      </c>
      <c r="H180">
        <v>250</v>
      </c>
      <c r="I180" t="s">
        <v>33</v>
      </c>
      <c r="J180" s="5">
        <v>3</v>
      </c>
      <c r="K180" s="6">
        <v>0.2731985494536886</v>
      </c>
    </row>
    <row r="181" spans="1:11" x14ac:dyDescent="0.35">
      <c r="A181" t="s">
        <v>220</v>
      </c>
      <c r="B181" t="s">
        <v>39</v>
      </c>
      <c r="C181" s="3">
        <v>44763</v>
      </c>
      <c r="D181" s="11">
        <f t="shared" si="2"/>
        <v>44763</v>
      </c>
      <c r="E181" s="4">
        <v>623.44174041277051</v>
      </c>
      <c r="F181" t="s">
        <v>40</v>
      </c>
      <c r="G181" t="s">
        <v>32</v>
      </c>
      <c r="H181">
        <v>130</v>
      </c>
      <c r="I181" t="s">
        <v>37</v>
      </c>
      <c r="J181" s="5">
        <v>4</v>
      </c>
      <c r="K181" s="6">
        <v>0.81984662786178419</v>
      </c>
    </row>
    <row r="182" spans="1:11" x14ac:dyDescent="0.35">
      <c r="A182" t="s">
        <v>221</v>
      </c>
      <c r="B182" t="s">
        <v>25</v>
      </c>
      <c r="C182" s="3">
        <v>44763</v>
      </c>
      <c r="D182" s="11">
        <f t="shared" si="2"/>
        <v>44763</v>
      </c>
      <c r="E182" s="4">
        <v>914.48568917853345</v>
      </c>
      <c r="F182" t="s">
        <v>26</v>
      </c>
      <c r="G182" t="s">
        <v>32</v>
      </c>
      <c r="H182">
        <v>72</v>
      </c>
      <c r="I182" t="s">
        <v>28</v>
      </c>
      <c r="J182" s="5">
        <v>7</v>
      </c>
      <c r="K182" s="6">
        <v>0.89980934003543744</v>
      </c>
    </row>
    <row r="183" spans="1:11" x14ac:dyDescent="0.35">
      <c r="A183" t="s">
        <v>222</v>
      </c>
      <c r="B183" t="s">
        <v>30</v>
      </c>
      <c r="C183" s="3">
        <v>44750</v>
      </c>
      <c r="D183" s="11">
        <f t="shared" si="2"/>
        <v>44750</v>
      </c>
      <c r="E183" s="4">
        <v>996.90035251700954</v>
      </c>
      <c r="F183" t="s">
        <v>31</v>
      </c>
      <c r="G183" t="s">
        <v>32</v>
      </c>
      <c r="H183">
        <v>65</v>
      </c>
      <c r="I183" t="s">
        <v>33</v>
      </c>
      <c r="J183" s="5">
        <v>5</v>
      </c>
      <c r="K183" s="6">
        <v>0.73522347452625669</v>
      </c>
    </row>
    <row r="184" spans="1:11" x14ac:dyDescent="0.35">
      <c r="A184" t="s">
        <v>223</v>
      </c>
      <c r="B184" t="s">
        <v>35</v>
      </c>
      <c r="C184" s="3">
        <v>44751</v>
      </c>
      <c r="D184" s="11">
        <f t="shared" si="2"/>
        <v>44751</v>
      </c>
      <c r="E184" s="4">
        <v>854.75046365080641</v>
      </c>
      <c r="F184" t="s">
        <v>36</v>
      </c>
      <c r="G184" t="s">
        <v>32</v>
      </c>
      <c r="H184">
        <v>250</v>
      </c>
      <c r="I184" t="s">
        <v>37</v>
      </c>
      <c r="J184" s="5">
        <v>3</v>
      </c>
      <c r="K184" s="6">
        <v>0.36579213338930128</v>
      </c>
    </row>
    <row r="185" spans="1:11" x14ac:dyDescent="0.35">
      <c r="A185" t="s">
        <v>224</v>
      </c>
      <c r="B185" t="s">
        <v>39</v>
      </c>
      <c r="C185" s="3">
        <v>44736</v>
      </c>
      <c r="D185" s="11">
        <f t="shared" si="2"/>
        <v>44736</v>
      </c>
      <c r="E185" s="4">
        <v>549.96880382674601</v>
      </c>
      <c r="F185" t="s">
        <v>40</v>
      </c>
      <c r="G185" t="s">
        <v>32</v>
      </c>
      <c r="H185">
        <v>130</v>
      </c>
      <c r="I185" t="s">
        <v>28</v>
      </c>
      <c r="J185" s="5">
        <v>2</v>
      </c>
      <c r="K185" s="6">
        <v>0.79313642440033238</v>
      </c>
    </row>
    <row r="186" spans="1:11" hidden="1" x14ac:dyDescent="0.35">
      <c r="A186" t="s">
        <v>225</v>
      </c>
      <c r="B186" t="s">
        <v>25</v>
      </c>
      <c r="C186" s="3">
        <v>44737</v>
      </c>
      <c r="D186" s="11">
        <f t="shared" si="2"/>
        <v>44737</v>
      </c>
      <c r="E186" s="4">
        <v>1065.3821039148443</v>
      </c>
      <c r="F186" t="s">
        <v>26</v>
      </c>
      <c r="G186" t="s">
        <v>27</v>
      </c>
      <c r="H186">
        <v>72</v>
      </c>
      <c r="I186" t="s">
        <v>28</v>
      </c>
      <c r="J186" s="5">
        <v>4</v>
      </c>
      <c r="K186" s="6">
        <v>8.0407664979564641E-2</v>
      </c>
    </row>
    <row r="187" spans="1:11" x14ac:dyDescent="0.35">
      <c r="A187" t="s">
        <v>226</v>
      </c>
      <c r="B187" t="s">
        <v>30</v>
      </c>
      <c r="C187" s="3">
        <v>44744</v>
      </c>
      <c r="D187" s="11">
        <f t="shared" si="2"/>
        <v>44744</v>
      </c>
      <c r="E187" s="4">
        <v>381.57338886974941</v>
      </c>
      <c r="F187" t="s">
        <v>31</v>
      </c>
      <c r="G187" t="s">
        <v>32</v>
      </c>
      <c r="H187">
        <v>65</v>
      </c>
      <c r="I187" t="s">
        <v>33</v>
      </c>
      <c r="J187" s="5">
        <v>12</v>
      </c>
      <c r="K187" s="6">
        <v>0.38525936096781821</v>
      </c>
    </row>
    <row r="188" spans="1:11" hidden="1" x14ac:dyDescent="0.35">
      <c r="A188" t="s">
        <v>227</v>
      </c>
      <c r="B188" t="s">
        <v>35</v>
      </c>
      <c r="C188" s="3">
        <v>44735</v>
      </c>
      <c r="D188" s="11">
        <f t="shared" si="2"/>
        <v>44735</v>
      </c>
      <c r="E188" s="4">
        <v>388.91877291930052</v>
      </c>
      <c r="F188" t="s">
        <v>36</v>
      </c>
      <c r="G188" t="s">
        <v>27</v>
      </c>
      <c r="H188">
        <v>250</v>
      </c>
      <c r="I188" t="s">
        <v>37</v>
      </c>
      <c r="J188" s="5">
        <v>1</v>
      </c>
      <c r="K188" s="6">
        <v>0.45507177071325888</v>
      </c>
    </row>
    <row r="189" spans="1:11" x14ac:dyDescent="0.35">
      <c r="A189" t="s">
        <v>228</v>
      </c>
      <c r="B189" t="s">
        <v>39</v>
      </c>
      <c r="C189" s="3">
        <v>44751</v>
      </c>
      <c r="D189" s="11">
        <f t="shared" si="2"/>
        <v>44751</v>
      </c>
      <c r="E189" s="4">
        <v>967.01919932990631</v>
      </c>
      <c r="F189" t="s">
        <v>40</v>
      </c>
      <c r="G189" t="s">
        <v>32</v>
      </c>
      <c r="H189">
        <v>130</v>
      </c>
      <c r="I189" t="s">
        <v>28</v>
      </c>
      <c r="J189" s="5">
        <v>4</v>
      </c>
      <c r="K189" s="6">
        <v>0.93827031337312128</v>
      </c>
    </row>
    <row r="190" spans="1:11" hidden="1" x14ac:dyDescent="0.35">
      <c r="A190" t="s">
        <v>229</v>
      </c>
      <c r="B190" t="s">
        <v>25</v>
      </c>
      <c r="C190" s="3">
        <v>44726</v>
      </c>
      <c r="D190" s="11">
        <f t="shared" si="2"/>
        <v>44726</v>
      </c>
      <c r="E190" s="4">
        <v>911.89786648444021</v>
      </c>
      <c r="F190" t="s">
        <v>26</v>
      </c>
      <c r="G190" t="s">
        <v>27</v>
      </c>
      <c r="H190">
        <v>72</v>
      </c>
      <c r="I190" t="s">
        <v>33</v>
      </c>
      <c r="J190" s="5">
        <v>7</v>
      </c>
      <c r="K190" s="6">
        <v>0.14716035331195043</v>
      </c>
    </row>
    <row r="191" spans="1:11" x14ac:dyDescent="0.35">
      <c r="A191" t="s">
        <v>230</v>
      </c>
      <c r="B191" t="s">
        <v>30</v>
      </c>
      <c r="C191" s="3">
        <v>44749</v>
      </c>
      <c r="D191" s="11">
        <f t="shared" si="2"/>
        <v>44749</v>
      </c>
      <c r="E191" s="4">
        <v>701.78956021719318</v>
      </c>
      <c r="F191" t="s">
        <v>31</v>
      </c>
      <c r="G191" t="s">
        <v>32</v>
      </c>
      <c r="H191">
        <v>65</v>
      </c>
      <c r="I191" t="s">
        <v>37</v>
      </c>
      <c r="J191" s="5">
        <v>12</v>
      </c>
      <c r="K191" s="6">
        <v>0.10159867043013626</v>
      </c>
    </row>
    <row r="192" spans="1:11" hidden="1" x14ac:dyDescent="0.35">
      <c r="A192" t="s">
        <v>231</v>
      </c>
      <c r="B192" t="s">
        <v>35</v>
      </c>
      <c r="C192" s="3">
        <v>44734</v>
      </c>
      <c r="D192" s="11">
        <f t="shared" si="2"/>
        <v>44734</v>
      </c>
      <c r="E192" s="4">
        <v>479.88658034447212</v>
      </c>
      <c r="F192" t="s">
        <v>36</v>
      </c>
      <c r="G192" t="s">
        <v>27</v>
      </c>
      <c r="H192">
        <v>250</v>
      </c>
      <c r="I192" t="s">
        <v>28</v>
      </c>
      <c r="J192" s="5">
        <v>2</v>
      </c>
      <c r="K192" s="6">
        <v>0.50060788399709522</v>
      </c>
    </row>
    <row r="193" spans="1:11" x14ac:dyDescent="0.35">
      <c r="A193" t="s">
        <v>232</v>
      </c>
      <c r="B193" t="s">
        <v>39</v>
      </c>
      <c r="C193" s="3">
        <v>44726</v>
      </c>
      <c r="D193" s="11">
        <f t="shared" si="2"/>
        <v>44726</v>
      </c>
      <c r="E193" s="4">
        <v>756.26129046676067</v>
      </c>
      <c r="F193" t="s">
        <v>40</v>
      </c>
      <c r="G193" t="s">
        <v>32</v>
      </c>
      <c r="H193">
        <v>130</v>
      </c>
      <c r="I193" t="s">
        <v>33</v>
      </c>
      <c r="J193" s="5">
        <v>6</v>
      </c>
      <c r="K193" s="6">
        <v>0.70539643021834586</v>
      </c>
    </row>
    <row r="194" spans="1:11" hidden="1" x14ac:dyDescent="0.35">
      <c r="A194" t="s">
        <v>233</v>
      </c>
      <c r="B194" t="s">
        <v>46</v>
      </c>
      <c r="C194" s="3">
        <v>44743</v>
      </c>
      <c r="D194" s="11">
        <f t="shared" ref="D194:D257" si="3">C194</f>
        <v>44743</v>
      </c>
      <c r="E194" s="4">
        <v>436.19346453298721</v>
      </c>
      <c r="F194" t="s">
        <v>47</v>
      </c>
      <c r="G194" t="s">
        <v>27</v>
      </c>
      <c r="H194">
        <v>60</v>
      </c>
      <c r="I194" t="s">
        <v>37</v>
      </c>
      <c r="J194" s="5">
        <v>12</v>
      </c>
      <c r="K194" s="6">
        <v>0.72481379032239401</v>
      </c>
    </row>
    <row r="195" spans="1:11" x14ac:dyDescent="0.35">
      <c r="A195" t="s">
        <v>234</v>
      </c>
      <c r="B195" t="s">
        <v>25</v>
      </c>
      <c r="C195" s="3">
        <v>44742</v>
      </c>
      <c r="D195" s="11">
        <f t="shared" si="3"/>
        <v>44742</v>
      </c>
      <c r="E195" s="4">
        <v>721.73008309265401</v>
      </c>
      <c r="F195" t="s">
        <v>26</v>
      </c>
      <c r="G195" t="s">
        <v>32</v>
      </c>
      <c r="H195">
        <v>72</v>
      </c>
      <c r="I195" t="s">
        <v>28</v>
      </c>
      <c r="J195" s="5">
        <v>6</v>
      </c>
      <c r="K195" s="6">
        <v>0.21833121955544521</v>
      </c>
    </row>
    <row r="196" spans="1:11" hidden="1" x14ac:dyDescent="0.35">
      <c r="A196" t="s">
        <v>235</v>
      </c>
      <c r="B196" t="s">
        <v>30</v>
      </c>
      <c r="C196" s="3">
        <v>44747</v>
      </c>
      <c r="D196" s="11">
        <f t="shared" si="3"/>
        <v>44747</v>
      </c>
      <c r="E196" s="4">
        <v>365.06742804332742</v>
      </c>
      <c r="F196" t="s">
        <v>31</v>
      </c>
      <c r="G196" t="s">
        <v>27</v>
      </c>
      <c r="H196">
        <v>65</v>
      </c>
      <c r="I196" t="s">
        <v>33</v>
      </c>
      <c r="J196" s="5">
        <v>8</v>
      </c>
      <c r="K196" s="6">
        <v>0.33253524453952932</v>
      </c>
    </row>
    <row r="197" spans="1:11" x14ac:dyDescent="0.35">
      <c r="A197" t="s">
        <v>236</v>
      </c>
      <c r="B197" t="s">
        <v>35</v>
      </c>
      <c r="C197" s="3">
        <v>44764</v>
      </c>
      <c r="D197" s="11">
        <f t="shared" si="3"/>
        <v>44764</v>
      </c>
      <c r="E197" s="4">
        <v>737.58749195231678</v>
      </c>
      <c r="F197" t="s">
        <v>36</v>
      </c>
      <c r="G197" t="s">
        <v>32</v>
      </c>
      <c r="H197">
        <v>250</v>
      </c>
      <c r="I197" t="s">
        <v>37</v>
      </c>
      <c r="J197" s="5">
        <v>2</v>
      </c>
      <c r="K197" s="6">
        <v>0.39793552100289009</v>
      </c>
    </row>
    <row r="198" spans="1:11" hidden="1" x14ac:dyDescent="0.35">
      <c r="A198" t="s">
        <v>237</v>
      </c>
      <c r="B198" t="s">
        <v>39</v>
      </c>
      <c r="C198" s="3">
        <v>44735</v>
      </c>
      <c r="D198" s="11">
        <f t="shared" si="3"/>
        <v>44735</v>
      </c>
      <c r="E198" s="4">
        <v>1231.631284578343</v>
      </c>
      <c r="F198" t="s">
        <v>40</v>
      </c>
      <c r="G198" t="s">
        <v>27</v>
      </c>
      <c r="H198">
        <v>130</v>
      </c>
      <c r="I198" t="s">
        <v>28</v>
      </c>
      <c r="J198" s="5">
        <v>4</v>
      </c>
      <c r="K198" s="6">
        <v>0.83519533088641318</v>
      </c>
    </row>
    <row r="199" spans="1:11" x14ac:dyDescent="0.35">
      <c r="A199" t="s">
        <v>238</v>
      </c>
      <c r="B199" t="s">
        <v>25</v>
      </c>
      <c r="C199" s="3">
        <v>44737</v>
      </c>
      <c r="D199" s="11">
        <f t="shared" si="3"/>
        <v>44737</v>
      </c>
      <c r="E199" s="4">
        <v>890.71175350651413</v>
      </c>
      <c r="F199" t="s">
        <v>26</v>
      </c>
      <c r="G199" t="s">
        <v>32</v>
      </c>
      <c r="H199">
        <v>72</v>
      </c>
      <c r="I199" t="s">
        <v>33</v>
      </c>
      <c r="J199" s="5">
        <v>10</v>
      </c>
      <c r="K199" s="6">
        <v>8.7312208799101843E-3</v>
      </c>
    </row>
    <row r="200" spans="1:11" hidden="1" x14ac:dyDescent="0.35">
      <c r="A200" t="s">
        <v>239</v>
      </c>
      <c r="B200" t="s">
        <v>30</v>
      </c>
      <c r="C200" s="3">
        <v>44749</v>
      </c>
      <c r="D200" s="11">
        <f t="shared" si="3"/>
        <v>44749</v>
      </c>
      <c r="E200" s="4">
        <v>1054.1085860216892</v>
      </c>
      <c r="F200" t="s">
        <v>31</v>
      </c>
      <c r="G200" t="s">
        <v>27</v>
      </c>
      <c r="H200">
        <v>65</v>
      </c>
      <c r="I200" t="s">
        <v>37</v>
      </c>
      <c r="J200" s="5">
        <v>12</v>
      </c>
      <c r="K200" s="6">
        <v>0.95071636556912675</v>
      </c>
    </row>
    <row r="201" spans="1:11" x14ac:dyDescent="0.35">
      <c r="A201" t="s">
        <v>240</v>
      </c>
      <c r="B201" t="s">
        <v>35</v>
      </c>
      <c r="C201" s="3">
        <v>44729</v>
      </c>
      <c r="D201" s="11">
        <f t="shared" si="3"/>
        <v>44729</v>
      </c>
      <c r="E201" s="4">
        <v>976.51482555058408</v>
      </c>
      <c r="F201" t="s">
        <v>36</v>
      </c>
      <c r="G201" t="s">
        <v>32</v>
      </c>
      <c r="H201">
        <v>250</v>
      </c>
      <c r="I201" t="s">
        <v>28</v>
      </c>
      <c r="J201" s="5">
        <v>4</v>
      </c>
      <c r="K201" s="6">
        <v>6.5110770871939172E-2</v>
      </c>
    </row>
    <row r="202" spans="1:11" hidden="1" x14ac:dyDescent="0.35">
      <c r="A202" t="s">
        <v>241</v>
      </c>
      <c r="B202" t="s">
        <v>39</v>
      </c>
      <c r="C202" s="3">
        <v>44738</v>
      </c>
      <c r="D202" s="11">
        <f t="shared" si="3"/>
        <v>44738</v>
      </c>
      <c r="E202" s="4">
        <v>1127.6939411947988</v>
      </c>
      <c r="F202" t="s">
        <v>40</v>
      </c>
      <c r="G202" t="s">
        <v>27</v>
      </c>
      <c r="H202">
        <v>130</v>
      </c>
      <c r="I202" t="s">
        <v>33</v>
      </c>
      <c r="J202" s="5">
        <v>6</v>
      </c>
      <c r="K202" s="6">
        <v>0.43772024513265795</v>
      </c>
    </row>
    <row r="203" spans="1:11" hidden="1" x14ac:dyDescent="0.35">
      <c r="A203" t="s">
        <v>242</v>
      </c>
      <c r="B203" t="s">
        <v>46</v>
      </c>
      <c r="C203" s="3">
        <v>44740</v>
      </c>
      <c r="D203" s="11">
        <f t="shared" si="3"/>
        <v>44740</v>
      </c>
      <c r="E203" s="4">
        <v>878.10164658744611</v>
      </c>
      <c r="F203" t="s">
        <v>47</v>
      </c>
      <c r="G203" t="s">
        <v>27</v>
      </c>
      <c r="H203">
        <v>60</v>
      </c>
      <c r="I203" t="s">
        <v>37</v>
      </c>
      <c r="J203" s="5">
        <v>7</v>
      </c>
      <c r="K203" s="6">
        <v>0.41853663840169475</v>
      </c>
    </row>
    <row r="204" spans="1:11" x14ac:dyDescent="0.35">
      <c r="A204" t="s">
        <v>243</v>
      </c>
      <c r="B204" t="s">
        <v>58</v>
      </c>
      <c r="C204" s="3">
        <v>44755</v>
      </c>
      <c r="D204" s="11">
        <f t="shared" si="3"/>
        <v>44755</v>
      </c>
      <c r="E204" s="4">
        <v>564.28749648903772</v>
      </c>
      <c r="F204" t="s">
        <v>59</v>
      </c>
      <c r="G204" t="s">
        <v>32</v>
      </c>
      <c r="H204">
        <v>95</v>
      </c>
      <c r="I204" t="s">
        <v>28</v>
      </c>
      <c r="J204" s="5">
        <v>7</v>
      </c>
      <c r="K204" s="6">
        <v>0.38824165845812764</v>
      </c>
    </row>
    <row r="205" spans="1:11" x14ac:dyDescent="0.35">
      <c r="A205" t="s">
        <v>244</v>
      </c>
      <c r="B205" t="s">
        <v>25</v>
      </c>
      <c r="C205" s="3">
        <v>44755</v>
      </c>
      <c r="D205" s="11">
        <f t="shared" si="3"/>
        <v>44755</v>
      </c>
      <c r="E205" s="4">
        <v>1146.0031573562619</v>
      </c>
      <c r="F205" t="s">
        <v>26</v>
      </c>
      <c r="G205" t="s">
        <v>32</v>
      </c>
      <c r="H205">
        <v>72</v>
      </c>
      <c r="I205" t="s">
        <v>33</v>
      </c>
      <c r="J205" s="5">
        <v>3</v>
      </c>
      <c r="K205" s="6">
        <v>0.75434060698733896</v>
      </c>
    </row>
    <row r="206" spans="1:11" x14ac:dyDescent="0.35">
      <c r="A206" t="s">
        <v>245</v>
      </c>
      <c r="B206" t="s">
        <v>30</v>
      </c>
      <c r="C206" s="3">
        <v>44764</v>
      </c>
      <c r="D206" s="11">
        <f t="shared" si="3"/>
        <v>44764</v>
      </c>
      <c r="E206" s="4">
        <v>913.80951512574029</v>
      </c>
      <c r="F206" t="s">
        <v>31</v>
      </c>
      <c r="G206" t="s">
        <v>32</v>
      </c>
      <c r="H206">
        <v>65</v>
      </c>
      <c r="I206" t="s">
        <v>37</v>
      </c>
      <c r="J206" s="5">
        <v>12</v>
      </c>
      <c r="K206" s="6">
        <v>0.61587381700020483</v>
      </c>
    </row>
    <row r="207" spans="1:11" hidden="1" x14ac:dyDescent="0.35">
      <c r="A207" t="s">
        <v>246</v>
      </c>
      <c r="B207" t="s">
        <v>35</v>
      </c>
      <c r="C207" s="3">
        <v>44735</v>
      </c>
      <c r="D207" s="11">
        <f t="shared" si="3"/>
        <v>44735</v>
      </c>
      <c r="E207" s="4">
        <v>1100.1038646627512</v>
      </c>
      <c r="F207" t="s">
        <v>36</v>
      </c>
      <c r="G207" t="s">
        <v>27</v>
      </c>
      <c r="H207">
        <v>250</v>
      </c>
      <c r="I207" t="s">
        <v>28</v>
      </c>
      <c r="J207" s="5">
        <v>2</v>
      </c>
      <c r="K207" s="6">
        <v>0.80006888756762451</v>
      </c>
    </row>
    <row r="208" spans="1:11" hidden="1" x14ac:dyDescent="0.35">
      <c r="A208" t="s">
        <v>247</v>
      </c>
      <c r="B208" t="s">
        <v>39</v>
      </c>
      <c r="C208" s="3">
        <v>44734</v>
      </c>
      <c r="D208" s="11">
        <f t="shared" si="3"/>
        <v>44734</v>
      </c>
      <c r="E208" s="4">
        <v>1192.283035256115</v>
      </c>
      <c r="F208" t="s">
        <v>40</v>
      </c>
      <c r="G208" t="s">
        <v>27</v>
      </c>
      <c r="H208">
        <v>130</v>
      </c>
      <c r="I208" t="s">
        <v>33</v>
      </c>
      <c r="J208" s="5">
        <v>5</v>
      </c>
      <c r="K208" s="6">
        <v>0.68228949683615203</v>
      </c>
    </row>
    <row r="209" spans="1:11" hidden="1" x14ac:dyDescent="0.35">
      <c r="A209" t="s">
        <v>248</v>
      </c>
      <c r="B209" t="s">
        <v>25</v>
      </c>
      <c r="C209" s="3">
        <v>44728</v>
      </c>
      <c r="D209" s="11">
        <f t="shared" si="3"/>
        <v>44728</v>
      </c>
      <c r="E209" s="4">
        <v>712.35816988481008</v>
      </c>
      <c r="F209" t="s">
        <v>26</v>
      </c>
      <c r="G209" t="s">
        <v>27</v>
      </c>
      <c r="H209">
        <v>72</v>
      </c>
      <c r="I209" t="s">
        <v>37</v>
      </c>
      <c r="J209" s="5">
        <v>10</v>
      </c>
      <c r="K209" s="6">
        <v>1.6479509006877335E-2</v>
      </c>
    </row>
    <row r="210" spans="1:11" hidden="1" x14ac:dyDescent="0.35">
      <c r="A210" t="s">
        <v>249</v>
      </c>
      <c r="B210" t="s">
        <v>30</v>
      </c>
      <c r="C210" s="3">
        <v>44739</v>
      </c>
      <c r="D210" s="11">
        <f t="shared" si="3"/>
        <v>44739</v>
      </c>
      <c r="E210" s="4">
        <v>702.40059070538132</v>
      </c>
      <c r="F210" t="s">
        <v>31</v>
      </c>
      <c r="G210" t="s">
        <v>27</v>
      </c>
      <c r="H210">
        <v>65</v>
      </c>
      <c r="I210" t="s">
        <v>28</v>
      </c>
      <c r="J210" s="5">
        <v>10</v>
      </c>
      <c r="K210" s="6">
        <v>0.23078123893127422</v>
      </c>
    </row>
    <row r="211" spans="1:11" hidden="1" x14ac:dyDescent="0.35">
      <c r="A211" t="s">
        <v>250</v>
      </c>
      <c r="B211" t="s">
        <v>35</v>
      </c>
      <c r="C211" s="3">
        <v>44765</v>
      </c>
      <c r="D211" s="11">
        <f t="shared" si="3"/>
        <v>44765</v>
      </c>
      <c r="E211" s="4">
        <v>715.10355018970665</v>
      </c>
      <c r="F211" t="s">
        <v>36</v>
      </c>
      <c r="G211" t="s">
        <v>27</v>
      </c>
      <c r="H211">
        <v>250</v>
      </c>
      <c r="I211" t="s">
        <v>33</v>
      </c>
      <c r="J211" s="5">
        <v>3</v>
      </c>
      <c r="K211" s="6">
        <v>2.2225272121484729E-2</v>
      </c>
    </row>
    <row r="212" spans="1:11" hidden="1" x14ac:dyDescent="0.35">
      <c r="A212" t="s">
        <v>251</v>
      </c>
      <c r="B212" t="s">
        <v>39</v>
      </c>
      <c r="C212" s="3">
        <v>44740</v>
      </c>
      <c r="D212" s="11">
        <f t="shared" si="3"/>
        <v>44740</v>
      </c>
      <c r="E212" s="4">
        <v>1219.8983610726016</v>
      </c>
      <c r="F212" t="s">
        <v>40</v>
      </c>
      <c r="G212" t="s">
        <v>27</v>
      </c>
      <c r="H212">
        <v>130</v>
      </c>
      <c r="I212" t="s">
        <v>37</v>
      </c>
      <c r="J212" s="5">
        <v>3</v>
      </c>
      <c r="K212" s="6">
        <v>0.72206439626516772</v>
      </c>
    </row>
    <row r="213" spans="1:11" hidden="1" x14ac:dyDescent="0.35">
      <c r="A213" t="s">
        <v>252</v>
      </c>
      <c r="B213" t="s">
        <v>46</v>
      </c>
      <c r="C213" s="3">
        <v>44734</v>
      </c>
      <c r="D213" s="11">
        <f t="shared" si="3"/>
        <v>44734</v>
      </c>
      <c r="E213" s="4">
        <v>836.39583226134164</v>
      </c>
      <c r="F213" t="s">
        <v>47</v>
      </c>
      <c r="G213" t="s">
        <v>27</v>
      </c>
      <c r="H213">
        <v>60</v>
      </c>
      <c r="I213" t="s">
        <v>28</v>
      </c>
      <c r="J213" s="5">
        <v>7</v>
      </c>
      <c r="K213" s="6">
        <v>0.66067744665264683</v>
      </c>
    </row>
    <row r="214" spans="1:11" hidden="1" x14ac:dyDescent="0.35">
      <c r="A214" t="s">
        <v>253</v>
      </c>
      <c r="B214" t="s">
        <v>25</v>
      </c>
      <c r="C214" s="3">
        <v>44727</v>
      </c>
      <c r="D214" s="11">
        <f t="shared" si="3"/>
        <v>44727</v>
      </c>
      <c r="E214" s="4">
        <v>963.80585295182641</v>
      </c>
      <c r="F214" t="s">
        <v>26</v>
      </c>
      <c r="G214" t="s">
        <v>27</v>
      </c>
      <c r="H214">
        <v>72</v>
      </c>
      <c r="I214" t="s">
        <v>33</v>
      </c>
      <c r="J214" s="5">
        <v>6</v>
      </c>
      <c r="K214" s="6">
        <v>0.14048396352986114</v>
      </c>
    </row>
    <row r="215" spans="1:11" hidden="1" x14ac:dyDescent="0.35">
      <c r="A215" t="s">
        <v>254</v>
      </c>
      <c r="B215" t="s">
        <v>30</v>
      </c>
      <c r="C215" s="3">
        <v>44737</v>
      </c>
      <c r="D215" s="11">
        <f t="shared" si="3"/>
        <v>44737</v>
      </c>
      <c r="E215" s="4">
        <v>449.01925098530552</v>
      </c>
      <c r="F215" t="s">
        <v>31</v>
      </c>
      <c r="G215" t="s">
        <v>27</v>
      </c>
      <c r="H215">
        <v>65</v>
      </c>
      <c r="I215" t="s">
        <v>37</v>
      </c>
      <c r="J215" s="5">
        <v>8</v>
      </c>
      <c r="K215" s="6">
        <v>0.37872981249566817</v>
      </c>
    </row>
    <row r="216" spans="1:11" x14ac:dyDescent="0.35">
      <c r="A216" t="s">
        <v>255</v>
      </c>
      <c r="B216" t="s">
        <v>35</v>
      </c>
      <c r="C216" s="3">
        <v>44747</v>
      </c>
      <c r="D216" s="11">
        <f t="shared" si="3"/>
        <v>44747</v>
      </c>
      <c r="E216" s="4">
        <v>1060.8066397333646</v>
      </c>
      <c r="F216" t="s">
        <v>36</v>
      </c>
      <c r="G216" t="s">
        <v>32</v>
      </c>
      <c r="H216">
        <v>250</v>
      </c>
      <c r="I216" t="s">
        <v>28</v>
      </c>
      <c r="J216" s="5">
        <v>2</v>
      </c>
      <c r="K216" s="6">
        <v>0.71515589694127546</v>
      </c>
    </row>
    <row r="217" spans="1:11" hidden="1" x14ac:dyDescent="0.35">
      <c r="A217" t="s">
        <v>256</v>
      </c>
      <c r="B217" t="s">
        <v>39</v>
      </c>
      <c r="C217" s="3">
        <v>44754</v>
      </c>
      <c r="D217" s="11">
        <f t="shared" si="3"/>
        <v>44754</v>
      </c>
      <c r="E217" s="4">
        <v>1162.8365015209247</v>
      </c>
      <c r="F217" t="s">
        <v>40</v>
      </c>
      <c r="G217" t="s">
        <v>27</v>
      </c>
      <c r="H217">
        <v>130</v>
      </c>
      <c r="I217" t="s">
        <v>33</v>
      </c>
      <c r="J217" s="5">
        <v>6</v>
      </c>
      <c r="K217" s="6">
        <v>0.21412519358799298</v>
      </c>
    </row>
    <row r="218" spans="1:11" hidden="1" x14ac:dyDescent="0.35">
      <c r="A218" t="s">
        <v>257</v>
      </c>
      <c r="B218" t="s">
        <v>25</v>
      </c>
      <c r="C218" s="3">
        <v>44760</v>
      </c>
      <c r="D218" s="11">
        <f t="shared" si="3"/>
        <v>44760</v>
      </c>
      <c r="E218" s="4">
        <v>1172.893522015298</v>
      </c>
      <c r="F218" t="s">
        <v>26</v>
      </c>
      <c r="G218" t="s">
        <v>27</v>
      </c>
      <c r="H218">
        <v>72</v>
      </c>
      <c r="I218" t="s">
        <v>37</v>
      </c>
      <c r="J218" s="5">
        <v>6</v>
      </c>
      <c r="K218" s="6">
        <v>0.16455091596073168</v>
      </c>
    </row>
    <row r="219" spans="1:11" hidden="1" x14ac:dyDescent="0.35">
      <c r="A219" t="s">
        <v>258</v>
      </c>
      <c r="B219" t="s">
        <v>30</v>
      </c>
      <c r="C219" s="3">
        <v>44759</v>
      </c>
      <c r="D219" s="11">
        <f t="shared" si="3"/>
        <v>44759</v>
      </c>
      <c r="E219" s="4">
        <v>602.8879543124765</v>
      </c>
      <c r="F219" t="s">
        <v>31</v>
      </c>
      <c r="G219" t="s">
        <v>27</v>
      </c>
      <c r="H219">
        <v>65</v>
      </c>
      <c r="I219" t="s">
        <v>28</v>
      </c>
      <c r="J219" s="5">
        <v>4</v>
      </c>
      <c r="K219" s="6">
        <v>0.25666907491668522</v>
      </c>
    </row>
    <row r="220" spans="1:11" hidden="1" x14ac:dyDescent="0.35">
      <c r="A220" t="s">
        <v>259</v>
      </c>
      <c r="B220" t="s">
        <v>35</v>
      </c>
      <c r="C220" s="3">
        <v>44735</v>
      </c>
      <c r="D220" s="11">
        <f t="shared" si="3"/>
        <v>44735</v>
      </c>
      <c r="E220" s="4">
        <v>958.10029344278337</v>
      </c>
      <c r="F220" t="s">
        <v>36</v>
      </c>
      <c r="G220" t="s">
        <v>27</v>
      </c>
      <c r="H220">
        <v>250</v>
      </c>
      <c r="I220" t="s">
        <v>33</v>
      </c>
      <c r="J220" s="5">
        <v>3</v>
      </c>
      <c r="K220" s="6">
        <v>0.90160231788426648</v>
      </c>
    </row>
    <row r="221" spans="1:11" hidden="1" x14ac:dyDescent="0.35">
      <c r="A221" t="s">
        <v>260</v>
      </c>
      <c r="B221" t="s">
        <v>39</v>
      </c>
      <c r="C221" s="3">
        <v>44734</v>
      </c>
      <c r="D221" s="11">
        <f t="shared" si="3"/>
        <v>44734</v>
      </c>
      <c r="E221" s="4">
        <v>1024.6945444997</v>
      </c>
      <c r="F221" t="s">
        <v>40</v>
      </c>
      <c r="G221" t="s">
        <v>27</v>
      </c>
      <c r="H221">
        <v>130</v>
      </c>
      <c r="I221" t="s">
        <v>37</v>
      </c>
      <c r="J221" s="5">
        <v>2</v>
      </c>
      <c r="K221" s="6">
        <v>0.320164833885899</v>
      </c>
    </row>
    <row r="222" spans="1:11" x14ac:dyDescent="0.35">
      <c r="A222" t="s">
        <v>261</v>
      </c>
      <c r="B222" t="s">
        <v>46</v>
      </c>
      <c r="C222" s="3">
        <v>44753</v>
      </c>
      <c r="D222" s="11">
        <f t="shared" si="3"/>
        <v>44753</v>
      </c>
      <c r="E222" s="4">
        <v>751.70646508876052</v>
      </c>
      <c r="F222" t="s">
        <v>47</v>
      </c>
      <c r="G222" t="s">
        <v>32</v>
      </c>
      <c r="H222">
        <v>60</v>
      </c>
      <c r="I222" t="s">
        <v>28</v>
      </c>
      <c r="J222" s="5">
        <v>9</v>
      </c>
      <c r="K222" s="6">
        <v>0.13498450487731639</v>
      </c>
    </row>
    <row r="223" spans="1:11" hidden="1" x14ac:dyDescent="0.35">
      <c r="A223" t="s">
        <v>262</v>
      </c>
      <c r="B223" t="s">
        <v>58</v>
      </c>
      <c r="C223" s="3">
        <v>44739</v>
      </c>
      <c r="D223" s="11">
        <f t="shared" si="3"/>
        <v>44739</v>
      </c>
      <c r="E223" s="4">
        <v>491.26620318811814</v>
      </c>
      <c r="F223" t="s">
        <v>59</v>
      </c>
      <c r="G223" t="s">
        <v>27</v>
      </c>
      <c r="H223">
        <v>95</v>
      </c>
      <c r="I223" t="s">
        <v>33</v>
      </c>
      <c r="J223" s="5">
        <v>5</v>
      </c>
      <c r="K223" s="6">
        <v>0.91789593738279973</v>
      </c>
    </row>
    <row r="224" spans="1:11" hidden="1" x14ac:dyDescent="0.35">
      <c r="A224" t="s">
        <v>263</v>
      </c>
      <c r="B224" t="s">
        <v>25</v>
      </c>
      <c r="C224" s="3">
        <v>44740</v>
      </c>
      <c r="D224" s="11">
        <f t="shared" si="3"/>
        <v>44740</v>
      </c>
      <c r="E224" s="4">
        <v>833.37011895831995</v>
      </c>
      <c r="F224" t="s">
        <v>26</v>
      </c>
      <c r="G224" t="s">
        <v>27</v>
      </c>
      <c r="H224">
        <v>72</v>
      </c>
      <c r="I224" t="s">
        <v>37</v>
      </c>
      <c r="J224" s="5">
        <v>3</v>
      </c>
      <c r="K224" s="6">
        <v>0.98021726342122206</v>
      </c>
    </row>
    <row r="225" spans="1:11" hidden="1" x14ac:dyDescent="0.35">
      <c r="A225" t="s">
        <v>264</v>
      </c>
      <c r="B225" t="s">
        <v>30</v>
      </c>
      <c r="C225" s="3">
        <v>44748</v>
      </c>
      <c r="D225" s="11">
        <f t="shared" si="3"/>
        <v>44748</v>
      </c>
      <c r="E225" s="4">
        <v>1218.2341318589445</v>
      </c>
      <c r="F225" t="s">
        <v>31</v>
      </c>
      <c r="G225" t="s">
        <v>27</v>
      </c>
      <c r="H225">
        <v>65</v>
      </c>
      <c r="I225" t="s">
        <v>28</v>
      </c>
      <c r="J225" s="5">
        <v>7</v>
      </c>
      <c r="K225" s="6">
        <v>6.7354248366482961E-2</v>
      </c>
    </row>
    <row r="226" spans="1:11" x14ac:dyDescent="0.35">
      <c r="A226" t="s">
        <v>265</v>
      </c>
      <c r="B226" t="s">
        <v>35</v>
      </c>
      <c r="C226" s="3">
        <v>44731</v>
      </c>
      <c r="D226" s="11">
        <f t="shared" si="3"/>
        <v>44731</v>
      </c>
      <c r="E226" s="4">
        <v>1081.9669186703891</v>
      </c>
      <c r="F226" t="s">
        <v>36</v>
      </c>
      <c r="G226" t="s">
        <v>32</v>
      </c>
      <c r="H226">
        <v>250</v>
      </c>
      <c r="I226" t="s">
        <v>33</v>
      </c>
      <c r="J226" s="5">
        <v>2</v>
      </c>
      <c r="K226" s="6">
        <v>0.49907272133883429</v>
      </c>
    </row>
    <row r="227" spans="1:11" x14ac:dyDescent="0.35">
      <c r="A227" t="s">
        <v>266</v>
      </c>
      <c r="B227" t="s">
        <v>39</v>
      </c>
      <c r="C227" s="3">
        <v>44763</v>
      </c>
      <c r="D227" s="11">
        <f t="shared" si="3"/>
        <v>44763</v>
      </c>
      <c r="E227" s="4">
        <v>623.44174041277051</v>
      </c>
      <c r="F227" t="s">
        <v>40</v>
      </c>
      <c r="G227" t="s">
        <v>32</v>
      </c>
      <c r="H227">
        <v>130</v>
      </c>
      <c r="I227" t="s">
        <v>37</v>
      </c>
      <c r="J227" s="5">
        <v>5</v>
      </c>
      <c r="K227" s="6">
        <v>0.61466468459589796</v>
      </c>
    </row>
    <row r="228" spans="1:11" x14ac:dyDescent="0.35">
      <c r="A228" t="s">
        <v>267</v>
      </c>
      <c r="B228" t="s">
        <v>25</v>
      </c>
      <c r="C228" s="3">
        <v>44733</v>
      </c>
      <c r="D228" s="11">
        <f t="shared" si="3"/>
        <v>44733</v>
      </c>
      <c r="E228" s="4">
        <v>914.48568917853345</v>
      </c>
      <c r="F228" t="s">
        <v>26</v>
      </c>
      <c r="G228" t="s">
        <v>32</v>
      </c>
      <c r="H228">
        <v>72</v>
      </c>
      <c r="I228" t="s">
        <v>28</v>
      </c>
      <c r="J228" s="5">
        <v>7</v>
      </c>
      <c r="K228" s="6">
        <v>0.94639798804768638</v>
      </c>
    </row>
    <row r="229" spans="1:11" x14ac:dyDescent="0.35">
      <c r="A229" t="s">
        <v>268</v>
      </c>
      <c r="B229" t="s">
        <v>30</v>
      </c>
      <c r="C229" s="3">
        <v>44746</v>
      </c>
      <c r="D229" s="11">
        <f t="shared" si="3"/>
        <v>44746</v>
      </c>
      <c r="E229" s="4">
        <v>996.90035251700954</v>
      </c>
      <c r="F229" t="s">
        <v>31</v>
      </c>
      <c r="G229" t="s">
        <v>32</v>
      </c>
      <c r="H229">
        <v>65</v>
      </c>
      <c r="I229" t="s">
        <v>33</v>
      </c>
      <c r="J229" s="5">
        <v>10</v>
      </c>
      <c r="K229" s="6">
        <v>0.95168663838417633</v>
      </c>
    </row>
    <row r="230" spans="1:11" x14ac:dyDescent="0.35">
      <c r="A230" t="s">
        <v>269</v>
      </c>
      <c r="B230" t="s">
        <v>35</v>
      </c>
      <c r="C230" s="3">
        <v>44755</v>
      </c>
      <c r="D230" s="11">
        <f t="shared" si="3"/>
        <v>44755</v>
      </c>
      <c r="E230" s="4">
        <v>854.75046365080641</v>
      </c>
      <c r="F230" t="s">
        <v>36</v>
      </c>
      <c r="G230" t="s">
        <v>32</v>
      </c>
      <c r="H230">
        <v>250</v>
      </c>
      <c r="I230" t="s">
        <v>37</v>
      </c>
      <c r="J230" s="5">
        <v>2</v>
      </c>
      <c r="K230" s="6">
        <v>0.55958868077394219</v>
      </c>
    </row>
    <row r="231" spans="1:11" x14ac:dyDescent="0.35">
      <c r="A231" t="s">
        <v>270</v>
      </c>
      <c r="B231" t="s">
        <v>39</v>
      </c>
      <c r="C231" s="3">
        <v>44755</v>
      </c>
      <c r="D231" s="11">
        <f t="shared" si="3"/>
        <v>44755</v>
      </c>
      <c r="E231" s="4">
        <v>549.96880382674601</v>
      </c>
      <c r="F231" t="s">
        <v>40</v>
      </c>
      <c r="G231" t="s">
        <v>32</v>
      </c>
      <c r="H231">
        <v>130</v>
      </c>
      <c r="I231" t="s">
        <v>28</v>
      </c>
      <c r="J231" s="5">
        <v>2</v>
      </c>
      <c r="K231" s="6">
        <v>0.81003936677165544</v>
      </c>
    </row>
    <row r="232" spans="1:11" x14ac:dyDescent="0.35">
      <c r="A232" t="s">
        <v>271</v>
      </c>
      <c r="B232" t="s">
        <v>25</v>
      </c>
      <c r="C232" s="3">
        <v>44727</v>
      </c>
      <c r="D232" s="11">
        <f t="shared" si="3"/>
        <v>44727</v>
      </c>
      <c r="E232" s="4">
        <v>1065.3821039148443</v>
      </c>
      <c r="F232" t="s">
        <v>26</v>
      </c>
      <c r="G232" t="s">
        <v>32</v>
      </c>
      <c r="H232">
        <v>72</v>
      </c>
      <c r="I232" t="s">
        <v>28</v>
      </c>
      <c r="J232" s="5">
        <v>12</v>
      </c>
      <c r="K232" s="6">
        <v>0.35450072343254235</v>
      </c>
    </row>
    <row r="233" spans="1:11" hidden="1" x14ac:dyDescent="0.35">
      <c r="A233" t="s">
        <v>272</v>
      </c>
      <c r="B233" t="s">
        <v>30</v>
      </c>
      <c r="C233" s="3">
        <v>44746</v>
      </c>
      <c r="D233" s="11">
        <f t="shared" si="3"/>
        <v>44746</v>
      </c>
      <c r="E233" s="4">
        <v>381.57338886974941</v>
      </c>
      <c r="F233" t="s">
        <v>31</v>
      </c>
      <c r="G233" t="s">
        <v>27</v>
      </c>
      <c r="H233">
        <v>65</v>
      </c>
      <c r="I233" t="s">
        <v>33</v>
      </c>
      <c r="J233" s="5">
        <v>11</v>
      </c>
      <c r="K233" s="6">
        <v>0.34895469608332785</v>
      </c>
    </row>
    <row r="234" spans="1:11" hidden="1" x14ac:dyDescent="0.35">
      <c r="A234" t="s">
        <v>273</v>
      </c>
      <c r="B234" t="s">
        <v>35</v>
      </c>
      <c r="C234" s="3">
        <v>44740</v>
      </c>
      <c r="D234" s="11">
        <f t="shared" si="3"/>
        <v>44740</v>
      </c>
      <c r="E234" s="4">
        <v>388.91877291930052</v>
      </c>
      <c r="F234" t="s">
        <v>36</v>
      </c>
      <c r="G234" t="s">
        <v>27</v>
      </c>
      <c r="H234">
        <v>250</v>
      </c>
      <c r="I234" t="s">
        <v>37</v>
      </c>
      <c r="J234" s="5">
        <v>2</v>
      </c>
      <c r="K234" s="6">
        <v>0.52279578451533193</v>
      </c>
    </row>
    <row r="235" spans="1:11" hidden="1" x14ac:dyDescent="0.35">
      <c r="A235" t="s">
        <v>274</v>
      </c>
      <c r="B235" t="s">
        <v>39</v>
      </c>
      <c r="C235" s="3">
        <v>44743</v>
      </c>
      <c r="D235" s="11">
        <f t="shared" si="3"/>
        <v>44743</v>
      </c>
      <c r="E235" s="4">
        <v>967.01919932990631</v>
      </c>
      <c r="F235" t="s">
        <v>40</v>
      </c>
      <c r="G235" t="s">
        <v>27</v>
      </c>
      <c r="H235">
        <v>130</v>
      </c>
      <c r="I235" t="s">
        <v>28</v>
      </c>
      <c r="J235" s="5">
        <v>3</v>
      </c>
      <c r="K235" s="6">
        <v>0.69617887937852907</v>
      </c>
    </row>
    <row r="236" spans="1:11" x14ac:dyDescent="0.35">
      <c r="A236" t="s">
        <v>275</v>
      </c>
      <c r="B236" t="s">
        <v>25</v>
      </c>
      <c r="C236" s="3">
        <v>44737</v>
      </c>
      <c r="D236" s="11">
        <f t="shared" si="3"/>
        <v>44737</v>
      </c>
      <c r="E236" s="4">
        <v>911.89786648444021</v>
      </c>
      <c r="F236" t="s">
        <v>26</v>
      </c>
      <c r="G236" t="s">
        <v>32</v>
      </c>
      <c r="H236">
        <v>72</v>
      </c>
      <c r="I236" t="s">
        <v>33</v>
      </c>
      <c r="J236" s="5">
        <v>6</v>
      </c>
      <c r="K236" s="6">
        <v>0.55638354082081654</v>
      </c>
    </row>
    <row r="237" spans="1:11" x14ac:dyDescent="0.35">
      <c r="A237" t="s">
        <v>276</v>
      </c>
      <c r="B237" t="s">
        <v>30</v>
      </c>
      <c r="C237" s="3">
        <v>44757</v>
      </c>
      <c r="D237" s="11">
        <f t="shared" si="3"/>
        <v>44757</v>
      </c>
      <c r="E237" s="4">
        <v>701.78956021719318</v>
      </c>
      <c r="F237" t="s">
        <v>31</v>
      </c>
      <c r="G237" t="s">
        <v>32</v>
      </c>
      <c r="H237">
        <v>65</v>
      </c>
      <c r="I237" t="s">
        <v>37</v>
      </c>
      <c r="J237" s="5">
        <v>8</v>
      </c>
      <c r="K237" s="6">
        <v>7.8132692098414003E-2</v>
      </c>
    </row>
    <row r="238" spans="1:11" x14ac:dyDescent="0.35">
      <c r="A238" t="s">
        <v>277</v>
      </c>
      <c r="B238" t="s">
        <v>35</v>
      </c>
      <c r="C238" s="3">
        <v>44745</v>
      </c>
      <c r="D238" s="11">
        <f t="shared" si="3"/>
        <v>44745</v>
      </c>
      <c r="E238" s="4">
        <v>479.88658034447212</v>
      </c>
      <c r="F238" t="s">
        <v>36</v>
      </c>
      <c r="G238" t="s">
        <v>32</v>
      </c>
      <c r="H238">
        <v>250</v>
      </c>
      <c r="I238" t="s">
        <v>28</v>
      </c>
      <c r="J238" s="5">
        <v>1</v>
      </c>
      <c r="K238" s="6">
        <v>0.37783112687678633</v>
      </c>
    </row>
    <row r="239" spans="1:11" x14ac:dyDescent="0.35">
      <c r="A239" t="s">
        <v>278</v>
      </c>
      <c r="B239" t="s">
        <v>39</v>
      </c>
      <c r="C239" s="3">
        <v>44760</v>
      </c>
      <c r="D239" s="11">
        <f t="shared" si="3"/>
        <v>44760</v>
      </c>
      <c r="E239" s="4">
        <v>756.26129046676067</v>
      </c>
      <c r="F239" t="s">
        <v>40</v>
      </c>
      <c r="G239" t="s">
        <v>32</v>
      </c>
      <c r="H239">
        <v>130</v>
      </c>
      <c r="I239" t="s">
        <v>33</v>
      </c>
      <c r="J239" s="5">
        <v>7</v>
      </c>
      <c r="K239" s="6">
        <v>0.34200944354303275</v>
      </c>
    </row>
    <row r="240" spans="1:11" x14ac:dyDescent="0.35">
      <c r="A240" t="s">
        <v>279</v>
      </c>
      <c r="B240" t="s">
        <v>46</v>
      </c>
      <c r="C240" s="3">
        <v>44750</v>
      </c>
      <c r="D240" s="11">
        <f t="shared" si="3"/>
        <v>44750</v>
      </c>
      <c r="E240" s="4">
        <v>436.19346453298721</v>
      </c>
      <c r="F240" t="s">
        <v>47</v>
      </c>
      <c r="G240" t="s">
        <v>32</v>
      </c>
      <c r="H240">
        <v>60</v>
      </c>
      <c r="I240" t="s">
        <v>37</v>
      </c>
      <c r="J240" s="5">
        <v>11</v>
      </c>
      <c r="K240" s="6">
        <v>0.92737976442865855</v>
      </c>
    </row>
    <row r="241" spans="1:11" x14ac:dyDescent="0.35">
      <c r="A241" t="s">
        <v>280</v>
      </c>
      <c r="B241" t="s">
        <v>25</v>
      </c>
      <c r="C241" s="3">
        <v>44742</v>
      </c>
      <c r="D241" s="11">
        <f t="shared" si="3"/>
        <v>44742</v>
      </c>
      <c r="E241" s="4">
        <v>721.73008309265401</v>
      </c>
      <c r="F241" t="s">
        <v>26</v>
      </c>
      <c r="G241" t="s">
        <v>32</v>
      </c>
      <c r="H241">
        <v>72</v>
      </c>
      <c r="I241" t="s">
        <v>28</v>
      </c>
      <c r="J241" s="5">
        <v>6</v>
      </c>
      <c r="K241" s="6">
        <v>0.96938667185148797</v>
      </c>
    </row>
    <row r="242" spans="1:11" x14ac:dyDescent="0.35">
      <c r="A242" t="s">
        <v>281</v>
      </c>
      <c r="B242" t="s">
        <v>30</v>
      </c>
      <c r="C242" s="3">
        <v>44754</v>
      </c>
      <c r="D242" s="11">
        <f t="shared" si="3"/>
        <v>44754</v>
      </c>
      <c r="E242" s="4">
        <v>365.06742804332742</v>
      </c>
      <c r="F242" t="s">
        <v>31</v>
      </c>
      <c r="G242" t="s">
        <v>32</v>
      </c>
      <c r="H242">
        <v>65</v>
      </c>
      <c r="I242" t="s">
        <v>33</v>
      </c>
      <c r="J242" s="5">
        <v>6</v>
      </c>
      <c r="K242" s="6">
        <v>0.24406307827004359</v>
      </c>
    </row>
    <row r="243" spans="1:11" hidden="1" x14ac:dyDescent="0.35">
      <c r="A243" t="s">
        <v>282</v>
      </c>
      <c r="B243" t="s">
        <v>35</v>
      </c>
      <c r="C243" s="3">
        <v>44746</v>
      </c>
      <c r="D243" s="11">
        <f t="shared" si="3"/>
        <v>44746</v>
      </c>
      <c r="E243" s="4">
        <v>737.58749195231678</v>
      </c>
      <c r="F243" t="s">
        <v>36</v>
      </c>
      <c r="G243" t="s">
        <v>27</v>
      </c>
      <c r="H243">
        <v>250</v>
      </c>
      <c r="I243" t="s">
        <v>37</v>
      </c>
      <c r="J243" s="5">
        <v>2</v>
      </c>
      <c r="K243" s="6">
        <v>0.931057824254786</v>
      </c>
    </row>
    <row r="244" spans="1:11" hidden="1" x14ac:dyDescent="0.35">
      <c r="A244" t="s">
        <v>283</v>
      </c>
      <c r="B244" t="s">
        <v>39</v>
      </c>
      <c r="C244" s="3">
        <v>44752</v>
      </c>
      <c r="D244" s="11">
        <f t="shared" si="3"/>
        <v>44752</v>
      </c>
      <c r="E244" s="4">
        <v>1231.631284578343</v>
      </c>
      <c r="F244" t="s">
        <v>40</v>
      </c>
      <c r="G244" t="s">
        <v>27</v>
      </c>
      <c r="H244">
        <v>130</v>
      </c>
      <c r="I244" t="s">
        <v>28</v>
      </c>
      <c r="J244" s="5">
        <v>4</v>
      </c>
      <c r="K244" s="6">
        <v>0.67570229189541975</v>
      </c>
    </row>
    <row r="245" spans="1:11" hidden="1" x14ac:dyDescent="0.35">
      <c r="A245" t="s">
        <v>284</v>
      </c>
      <c r="B245" t="s">
        <v>25</v>
      </c>
      <c r="C245" s="3">
        <v>44725</v>
      </c>
      <c r="D245" s="11">
        <f t="shared" si="3"/>
        <v>44725</v>
      </c>
      <c r="E245" s="4">
        <v>890.71175350651413</v>
      </c>
      <c r="F245" t="s">
        <v>26</v>
      </c>
      <c r="G245" t="s">
        <v>27</v>
      </c>
      <c r="H245">
        <v>72</v>
      </c>
      <c r="I245" t="s">
        <v>33</v>
      </c>
      <c r="J245" s="5">
        <v>7</v>
      </c>
      <c r="K245" s="6">
        <v>0.91192982577548221</v>
      </c>
    </row>
    <row r="246" spans="1:11" x14ac:dyDescent="0.35">
      <c r="A246" t="s">
        <v>285</v>
      </c>
      <c r="B246" t="s">
        <v>30</v>
      </c>
      <c r="C246" s="3">
        <v>44734</v>
      </c>
      <c r="D246" s="11">
        <f t="shared" si="3"/>
        <v>44734</v>
      </c>
      <c r="E246" s="4">
        <v>1054.1085860216892</v>
      </c>
      <c r="F246" t="s">
        <v>31</v>
      </c>
      <c r="G246" t="s">
        <v>32</v>
      </c>
      <c r="H246">
        <v>65</v>
      </c>
      <c r="I246" t="s">
        <v>37</v>
      </c>
      <c r="J246" s="5">
        <v>13</v>
      </c>
      <c r="K246" s="6">
        <v>0.46313611506175134</v>
      </c>
    </row>
    <row r="247" spans="1:11" x14ac:dyDescent="0.35">
      <c r="A247" t="s">
        <v>286</v>
      </c>
      <c r="B247" t="s">
        <v>35</v>
      </c>
      <c r="C247" s="3">
        <v>44761</v>
      </c>
      <c r="D247" s="11">
        <f t="shared" si="3"/>
        <v>44761</v>
      </c>
      <c r="E247" s="4">
        <v>976.51482555058408</v>
      </c>
      <c r="F247" t="s">
        <v>36</v>
      </c>
      <c r="G247" t="s">
        <v>32</v>
      </c>
      <c r="H247">
        <v>250</v>
      </c>
      <c r="I247" t="s">
        <v>28</v>
      </c>
      <c r="J247" s="5">
        <v>1</v>
      </c>
      <c r="K247" s="6">
        <v>5.3530222562513607E-2</v>
      </c>
    </row>
    <row r="248" spans="1:11" x14ac:dyDescent="0.35">
      <c r="A248" t="s">
        <v>287</v>
      </c>
      <c r="B248" t="s">
        <v>39</v>
      </c>
      <c r="C248" s="3">
        <v>44735</v>
      </c>
      <c r="D248" s="11">
        <f t="shared" si="3"/>
        <v>44735</v>
      </c>
      <c r="E248" s="4">
        <v>1127.6939411947988</v>
      </c>
      <c r="F248" t="s">
        <v>40</v>
      </c>
      <c r="G248" t="s">
        <v>32</v>
      </c>
      <c r="H248">
        <v>130</v>
      </c>
      <c r="I248" t="s">
        <v>33</v>
      </c>
      <c r="J248" s="5">
        <v>2</v>
      </c>
      <c r="K248" s="6">
        <v>0.10135414856508229</v>
      </c>
    </row>
    <row r="249" spans="1:11" x14ac:dyDescent="0.35">
      <c r="A249" t="s">
        <v>288</v>
      </c>
      <c r="B249" t="s">
        <v>46</v>
      </c>
      <c r="C249" s="3">
        <v>44753</v>
      </c>
      <c r="D249" s="11">
        <f t="shared" si="3"/>
        <v>44753</v>
      </c>
      <c r="E249" s="4">
        <v>878.10164658744611</v>
      </c>
      <c r="F249" t="s">
        <v>47</v>
      </c>
      <c r="G249" t="s">
        <v>32</v>
      </c>
      <c r="H249">
        <v>60</v>
      </c>
      <c r="I249" t="s">
        <v>37</v>
      </c>
      <c r="J249" s="5">
        <v>10</v>
      </c>
      <c r="K249" s="6">
        <v>0.15413196820236597</v>
      </c>
    </row>
    <row r="250" spans="1:11" x14ac:dyDescent="0.35">
      <c r="A250" t="s">
        <v>289</v>
      </c>
      <c r="B250" t="s">
        <v>58</v>
      </c>
      <c r="C250" s="3">
        <v>44732</v>
      </c>
      <c r="D250" s="11">
        <f t="shared" si="3"/>
        <v>44732</v>
      </c>
      <c r="E250" s="4">
        <v>564.28749648903772</v>
      </c>
      <c r="F250" t="s">
        <v>59</v>
      </c>
      <c r="G250" t="s">
        <v>32</v>
      </c>
      <c r="H250">
        <v>95</v>
      </c>
      <c r="I250" t="s">
        <v>28</v>
      </c>
      <c r="J250" s="5">
        <v>4</v>
      </c>
      <c r="K250" s="6">
        <v>0.99147229272651061</v>
      </c>
    </row>
    <row r="251" spans="1:11" x14ac:dyDescent="0.35">
      <c r="A251" t="s">
        <v>290</v>
      </c>
      <c r="B251" t="s">
        <v>25</v>
      </c>
      <c r="C251" s="3">
        <v>44748</v>
      </c>
      <c r="D251" s="11">
        <f t="shared" si="3"/>
        <v>44748</v>
      </c>
      <c r="E251" s="4">
        <v>1146.0031573562619</v>
      </c>
      <c r="F251" t="s">
        <v>26</v>
      </c>
      <c r="G251" t="s">
        <v>32</v>
      </c>
      <c r="H251">
        <v>72</v>
      </c>
      <c r="I251" t="s">
        <v>33</v>
      </c>
      <c r="J251" s="5">
        <v>4</v>
      </c>
      <c r="K251" s="6">
        <v>0.26792541838229555</v>
      </c>
    </row>
    <row r="252" spans="1:11" x14ac:dyDescent="0.35">
      <c r="A252" t="s">
        <v>291</v>
      </c>
      <c r="B252" t="s">
        <v>30</v>
      </c>
      <c r="C252" s="3">
        <v>44731</v>
      </c>
      <c r="D252" s="11">
        <f t="shared" si="3"/>
        <v>44731</v>
      </c>
      <c r="E252" s="4">
        <v>913.80951512574029</v>
      </c>
      <c r="F252" t="s">
        <v>31</v>
      </c>
      <c r="G252" t="s">
        <v>32</v>
      </c>
      <c r="H252">
        <v>65</v>
      </c>
      <c r="I252" t="s">
        <v>37</v>
      </c>
      <c r="J252" s="5">
        <v>7</v>
      </c>
      <c r="K252" s="6">
        <v>0.67400237007588726</v>
      </c>
    </row>
    <row r="253" spans="1:11" hidden="1" x14ac:dyDescent="0.35">
      <c r="A253" t="s">
        <v>292</v>
      </c>
      <c r="B253" t="s">
        <v>35</v>
      </c>
      <c r="C253" s="3">
        <v>44725</v>
      </c>
      <c r="D253" s="11">
        <f t="shared" si="3"/>
        <v>44725</v>
      </c>
      <c r="E253" s="4">
        <v>1100.1038646627512</v>
      </c>
      <c r="F253" t="s">
        <v>36</v>
      </c>
      <c r="G253" t="s">
        <v>27</v>
      </c>
      <c r="H253">
        <v>250</v>
      </c>
      <c r="I253" t="s">
        <v>28</v>
      </c>
      <c r="J253" s="5">
        <v>2</v>
      </c>
      <c r="K253" s="6">
        <v>0.10779012567415547</v>
      </c>
    </row>
    <row r="254" spans="1:11" hidden="1" x14ac:dyDescent="0.35">
      <c r="A254" t="s">
        <v>293</v>
      </c>
      <c r="B254" t="s">
        <v>39</v>
      </c>
      <c r="C254" s="3">
        <v>44753</v>
      </c>
      <c r="D254" s="11">
        <f t="shared" si="3"/>
        <v>44753</v>
      </c>
      <c r="E254" s="4">
        <v>1192.283035256115</v>
      </c>
      <c r="F254" t="s">
        <v>40</v>
      </c>
      <c r="G254" t="s">
        <v>27</v>
      </c>
      <c r="H254">
        <v>130</v>
      </c>
      <c r="I254" t="s">
        <v>33</v>
      </c>
      <c r="J254" s="5">
        <v>4</v>
      </c>
      <c r="K254" s="6">
        <v>6.5825812137458972E-2</v>
      </c>
    </row>
    <row r="255" spans="1:11" hidden="1" x14ac:dyDescent="0.35">
      <c r="A255" t="s">
        <v>294</v>
      </c>
      <c r="B255" t="s">
        <v>25</v>
      </c>
      <c r="C255" s="3">
        <v>44738</v>
      </c>
      <c r="D255" s="11">
        <f t="shared" si="3"/>
        <v>44738</v>
      </c>
      <c r="E255" s="4">
        <v>712.35816988481008</v>
      </c>
      <c r="F255" t="s">
        <v>26</v>
      </c>
      <c r="G255" t="s">
        <v>27</v>
      </c>
      <c r="H255">
        <v>72</v>
      </c>
      <c r="I255" t="s">
        <v>37</v>
      </c>
      <c r="J255" s="5">
        <v>11</v>
      </c>
      <c r="K255" s="6">
        <v>0.36167362480508147</v>
      </c>
    </row>
    <row r="256" spans="1:11" x14ac:dyDescent="0.35">
      <c r="A256" t="s">
        <v>295</v>
      </c>
      <c r="B256" t="s">
        <v>30</v>
      </c>
      <c r="C256" s="3">
        <v>44762</v>
      </c>
      <c r="D256" s="11">
        <f t="shared" si="3"/>
        <v>44762</v>
      </c>
      <c r="E256" s="4">
        <v>702.40059070538132</v>
      </c>
      <c r="F256" t="s">
        <v>31</v>
      </c>
      <c r="G256" t="s">
        <v>32</v>
      </c>
      <c r="H256">
        <v>65</v>
      </c>
      <c r="I256" t="s">
        <v>28</v>
      </c>
      <c r="J256" s="5">
        <v>9</v>
      </c>
      <c r="K256" s="6">
        <v>0.15611277710708626</v>
      </c>
    </row>
    <row r="257" spans="1:11" x14ac:dyDescent="0.35">
      <c r="A257" t="s">
        <v>296</v>
      </c>
      <c r="B257" t="s">
        <v>35</v>
      </c>
      <c r="C257" s="3">
        <v>44756</v>
      </c>
      <c r="D257" s="11">
        <f t="shared" si="3"/>
        <v>44756</v>
      </c>
      <c r="E257" s="4">
        <v>715.10355018970665</v>
      </c>
      <c r="F257" t="s">
        <v>36</v>
      </c>
      <c r="G257" t="s">
        <v>32</v>
      </c>
      <c r="H257">
        <v>250</v>
      </c>
      <c r="I257" t="s">
        <v>33</v>
      </c>
      <c r="J257" s="5">
        <v>2</v>
      </c>
      <c r="K257" s="6">
        <v>0.11892962947938523</v>
      </c>
    </row>
    <row r="258" spans="1:11" x14ac:dyDescent="0.35">
      <c r="A258" t="s">
        <v>297</v>
      </c>
      <c r="B258" t="s">
        <v>39</v>
      </c>
      <c r="C258" s="3">
        <v>44744</v>
      </c>
      <c r="D258" s="11">
        <f t="shared" ref="D258:D321" si="4">C258</f>
        <v>44744</v>
      </c>
      <c r="E258" s="4">
        <v>1219.8983610726016</v>
      </c>
      <c r="F258" t="s">
        <v>40</v>
      </c>
      <c r="G258" t="s">
        <v>32</v>
      </c>
      <c r="H258">
        <v>130</v>
      </c>
      <c r="I258" t="s">
        <v>37</v>
      </c>
      <c r="J258" s="5">
        <v>5</v>
      </c>
      <c r="K258" s="6">
        <v>0.94178498482348294</v>
      </c>
    </row>
    <row r="259" spans="1:11" x14ac:dyDescent="0.35">
      <c r="A259" t="s">
        <v>298</v>
      </c>
      <c r="B259" t="s">
        <v>46</v>
      </c>
      <c r="C259" s="3">
        <v>44753</v>
      </c>
      <c r="D259" s="11">
        <f t="shared" si="4"/>
        <v>44753</v>
      </c>
      <c r="E259" s="4">
        <v>836.39583226134164</v>
      </c>
      <c r="F259" t="s">
        <v>47</v>
      </c>
      <c r="G259" t="s">
        <v>32</v>
      </c>
      <c r="H259">
        <v>60</v>
      </c>
      <c r="I259" t="s">
        <v>28</v>
      </c>
      <c r="J259" s="5">
        <v>5</v>
      </c>
      <c r="K259" s="6">
        <v>0.82224390590219021</v>
      </c>
    </row>
    <row r="260" spans="1:11" x14ac:dyDescent="0.35">
      <c r="A260" t="s">
        <v>299</v>
      </c>
      <c r="B260" t="s">
        <v>25</v>
      </c>
      <c r="C260" s="3">
        <v>44762</v>
      </c>
      <c r="D260" s="11">
        <f t="shared" si="4"/>
        <v>44762</v>
      </c>
      <c r="E260" s="4">
        <v>963.80585295182641</v>
      </c>
      <c r="F260" t="s">
        <v>26</v>
      </c>
      <c r="G260" t="s">
        <v>32</v>
      </c>
      <c r="H260">
        <v>72</v>
      </c>
      <c r="I260" t="s">
        <v>33</v>
      </c>
      <c r="J260" s="5">
        <v>10</v>
      </c>
      <c r="K260" s="6">
        <v>1.5473035826796155E-2</v>
      </c>
    </row>
    <row r="261" spans="1:11" x14ac:dyDescent="0.35">
      <c r="A261" t="s">
        <v>300</v>
      </c>
      <c r="B261" t="s">
        <v>30</v>
      </c>
      <c r="C261" s="3">
        <v>44740</v>
      </c>
      <c r="D261" s="11">
        <f t="shared" si="4"/>
        <v>44740</v>
      </c>
      <c r="E261" s="4">
        <v>449.01925098530552</v>
      </c>
      <c r="F261" t="s">
        <v>31</v>
      </c>
      <c r="G261" t="s">
        <v>32</v>
      </c>
      <c r="H261">
        <v>65</v>
      </c>
      <c r="I261" t="s">
        <v>37</v>
      </c>
      <c r="J261" s="5">
        <v>3</v>
      </c>
      <c r="K261" s="6">
        <v>0.57002189482885535</v>
      </c>
    </row>
    <row r="262" spans="1:11" hidden="1" x14ac:dyDescent="0.35">
      <c r="A262" t="s">
        <v>301</v>
      </c>
      <c r="B262" t="s">
        <v>35</v>
      </c>
      <c r="C262" s="3">
        <v>44729</v>
      </c>
      <c r="D262" s="11">
        <f t="shared" si="4"/>
        <v>44729</v>
      </c>
      <c r="E262" s="4">
        <v>1060.8066397333646</v>
      </c>
      <c r="F262" t="s">
        <v>36</v>
      </c>
      <c r="G262" t="s">
        <v>27</v>
      </c>
      <c r="H262">
        <v>250</v>
      </c>
      <c r="I262" t="s">
        <v>28</v>
      </c>
      <c r="J262" s="5">
        <v>3</v>
      </c>
      <c r="K262" s="6">
        <v>0.22169123462523532</v>
      </c>
    </row>
    <row r="263" spans="1:11" x14ac:dyDescent="0.35">
      <c r="A263" t="s">
        <v>302</v>
      </c>
      <c r="B263" t="s">
        <v>39</v>
      </c>
      <c r="C263" s="3">
        <v>44727</v>
      </c>
      <c r="D263" s="11">
        <f t="shared" si="4"/>
        <v>44727</v>
      </c>
      <c r="E263" s="4">
        <v>1162.8365015209247</v>
      </c>
      <c r="F263" t="s">
        <v>40</v>
      </c>
      <c r="G263" t="s">
        <v>32</v>
      </c>
      <c r="H263">
        <v>130</v>
      </c>
      <c r="I263" t="s">
        <v>33</v>
      </c>
      <c r="J263" s="5">
        <v>6</v>
      </c>
      <c r="K263" s="6">
        <v>0.16327712663351335</v>
      </c>
    </row>
    <row r="264" spans="1:11" hidden="1" x14ac:dyDescent="0.35">
      <c r="A264" t="s">
        <v>303</v>
      </c>
      <c r="B264" t="s">
        <v>25</v>
      </c>
      <c r="C264" s="3">
        <v>44734</v>
      </c>
      <c r="D264" s="11">
        <f t="shared" si="4"/>
        <v>44734</v>
      </c>
      <c r="E264" s="4">
        <v>1172.893522015298</v>
      </c>
      <c r="F264" t="s">
        <v>26</v>
      </c>
      <c r="G264" t="s">
        <v>27</v>
      </c>
      <c r="H264">
        <v>72</v>
      </c>
      <c r="I264" t="s">
        <v>37</v>
      </c>
      <c r="J264" s="5">
        <v>9</v>
      </c>
      <c r="K264" s="6">
        <v>0.71431849239690393</v>
      </c>
    </row>
    <row r="265" spans="1:11" x14ac:dyDescent="0.35">
      <c r="A265" t="s">
        <v>304</v>
      </c>
      <c r="B265" t="s">
        <v>30</v>
      </c>
      <c r="C265" s="3">
        <v>44744</v>
      </c>
      <c r="D265" s="11">
        <f t="shared" si="4"/>
        <v>44744</v>
      </c>
      <c r="E265" s="4">
        <v>602.8879543124765</v>
      </c>
      <c r="F265" t="s">
        <v>31</v>
      </c>
      <c r="G265" t="s">
        <v>32</v>
      </c>
      <c r="H265">
        <v>65</v>
      </c>
      <c r="I265" t="s">
        <v>28</v>
      </c>
      <c r="J265" s="5">
        <v>7</v>
      </c>
      <c r="K265" s="6">
        <v>0.58151491016386692</v>
      </c>
    </row>
    <row r="266" spans="1:11" hidden="1" x14ac:dyDescent="0.35">
      <c r="A266" t="s">
        <v>305</v>
      </c>
      <c r="B266" t="s">
        <v>35</v>
      </c>
      <c r="C266" s="3">
        <v>44737</v>
      </c>
      <c r="D266" s="11">
        <f t="shared" si="4"/>
        <v>44737</v>
      </c>
      <c r="E266" s="4">
        <v>958.10029344278337</v>
      </c>
      <c r="F266" t="s">
        <v>36</v>
      </c>
      <c r="G266" t="s">
        <v>27</v>
      </c>
      <c r="H266">
        <v>250</v>
      </c>
      <c r="I266" t="s">
        <v>33</v>
      </c>
      <c r="J266" s="5">
        <v>1</v>
      </c>
      <c r="K266" s="6">
        <v>0.94025500085845537</v>
      </c>
    </row>
    <row r="267" spans="1:11" x14ac:dyDescent="0.35">
      <c r="A267" t="s">
        <v>306</v>
      </c>
      <c r="B267" t="s">
        <v>39</v>
      </c>
      <c r="C267" s="3">
        <v>44752</v>
      </c>
      <c r="D267" s="11">
        <f t="shared" si="4"/>
        <v>44752</v>
      </c>
      <c r="E267" s="4">
        <v>1024.6945444997</v>
      </c>
      <c r="F267" t="s">
        <v>40</v>
      </c>
      <c r="G267" t="s">
        <v>32</v>
      </c>
      <c r="H267">
        <v>130</v>
      </c>
      <c r="I267" t="s">
        <v>37</v>
      </c>
      <c r="J267" s="5">
        <v>3</v>
      </c>
      <c r="K267" s="6">
        <v>0.85696007733376245</v>
      </c>
    </row>
    <row r="268" spans="1:11" hidden="1" x14ac:dyDescent="0.35">
      <c r="A268" t="s">
        <v>307</v>
      </c>
      <c r="B268" t="s">
        <v>46</v>
      </c>
      <c r="C268" s="3">
        <v>44736</v>
      </c>
      <c r="D268" s="11">
        <f t="shared" si="4"/>
        <v>44736</v>
      </c>
      <c r="E268" s="4">
        <v>751.70646508876052</v>
      </c>
      <c r="F268" t="s">
        <v>47</v>
      </c>
      <c r="G268" t="s">
        <v>27</v>
      </c>
      <c r="H268">
        <v>60</v>
      </c>
      <c r="I268" t="s">
        <v>28</v>
      </c>
      <c r="J268" s="5">
        <v>6</v>
      </c>
      <c r="K268" s="6">
        <v>0.73704670632037661</v>
      </c>
    </row>
    <row r="269" spans="1:11" x14ac:dyDescent="0.35">
      <c r="A269" t="s">
        <v>308</v>
      </c>
      <c r="B269" t="s">
        <v>58</v>
      </c>
      <c r="C269" s="3">
        <v>44752</v>
      </c>
      <c r="D269" s="11">
        <f t="shared" si="4"/>
        <v>44752</v>
      </c>
      <c r="E269" s="4">
        <v>491.26620318811814</v>
      </c>
      <c r="F269" t="s">
        <v>59</v>
      </c>
      <c r="G269" t="s">
        <v>32</v>
      </c>
      <c r="H269">
        <v>95</v>
      </c>
      <c r="I269" t="s">
        <v>33</v>
      </c>
      <c r="J269" s="5">
        <v>5</v>
      </c>
      <c r="K269" s="6">
        <v>0.99556674564351355</v>
      </c>
    </row>
    <row r="270" spans="1:11" hidden="1" x14ac:dyDescent="0.35">
      <c r="A270" t="s">
        <v>309</v>
      </c>
      <c r="B270" t="s">
        <v>25</v>
      </c>
      <c r="C270" s="3">
        <v>44759</v>
      </c>
      <c r="D270" s="11">
        <f t="shared" si="4"/>
        <v>44759</v>
      </c>
      <c r="E270" s="4">
        <v>833.37011895831995</v>
      </c>
      <c r="F270" t="s">
        <v>26</v>
      </c>
      <c r="G270" t="s">
        <v>27</v>
      </c>
      <c r="H270">
        <v>72</v>
      </c>
      <c r="I270" t="s">
        <v>37</v>
      </c>
      <c r="J270" s="5">
        <v>8</v>
      </c>
      <c r="K270" s="6">
        <v>0.82336237784945987</v>
      </c>
    </row>
    <row r="271" spans="1:11" x14ac:dyDescent="0.35">
      <c r="A271" t="s">
        <v>310</v>
      </c>
      <c r="B271" t="s">
        <v>30</v>
      </c>
      <c r="C271" s="3">
        <v>44763</v>
      </c>
      <c r="D271" s="11">
        <f t="shared" si="4"/>
        <v>44763</v>
      </c>
      <c r="E271" s="4">
        <v>1218.2341318589445</v>
      </c>
      <c r="F271" t="s">
        <v>31</v>
      </c>
      <c r="G271" t="s">
        <v>32</v>
      </c>
      <c r="H271">
        <v>65</v>
      </c>
      <c r="I271" t="s">
        <v>28</v>
      </c>
      <c r="J271" s="5">
        <v>13</v>
      </c>
      <c r="K271" s="6">
        <v>0.21429857063805535</v>
      </c>
    </row>
    <row r="272" spans="1:11" hidden="1" x14ac:dyDescent="0.35">
      <c r="A272" t="s">
        <v>311</v>
      </c>
      <c r="B272" t="s">
        <v>35</v>
      </c>
      <c r="C272" s="3">
        <v>44763</v>
      </c>
      <c r="D272" s="11">
        <f t="shared" si="4"/>
        <v>44763</v>
      </c>
      <c r="E272" s="4">
        <v>1081.9669186703891</v>
      </c>
      <c r="F272" t="s">
        <v>36</v>
      </c>
      <c r="G272" t="s">
        <v>27</v>
      </c>
      <c r="H272">
        <v>250</v>
      </c>
      <c r="I272" t="s">
        <v>33</v>
      </c>
      <c r="J272" s="5">
        <v>2</v>
      </c>
      <c r="K272" s="6">
        <v>0.9858246368711242</v>
      </c>
    </row>
    <row r="273" spans="1:11" x14ac:dyDescent="0.35">
      <c r="A273" t="s">
        <v>312</v>
      </c>
      <c r="B273" t="s">
        <v>39</v>
      </c>
      <c r="C273" s="3">
        <v>44750</v>
      </c>
      <c r="D273" s="11">
        <f t="shared" si="4"/>
        <v>44750</v>
      </c>
      <c r="E273" s="4">
        <v>623.44174041277051</v>
      </c>
      <c r="F273" t="s">
        <v>40</v>
      </c>
      <c r="G273" t="s">
        <v>32</v>
      </c>
      <c r="H273">
        <v>130</v>
      </c>
      <c r="I273" t="s">
        <v>37</v>
      </c>
      <c r="J273" s="5">
        <v>6</v>
      </c>
      <c r="K273" s="6">
        <v>2.0787857004193944E-2</v>
      </c>
    </row>
    <row r="274" spans="1:11" hidden="1" x14ac:dyDescent="0.35">
      <c r="A274" t="s">
        <v>313</v>
      </c>
      <c r="B274" t="s">
        <v>25</v>
      </c>
      <c r="C274" s="3">
        <v>44751</v>
      </c>
      <c r="D274" s="11">
        <f t="shared" si="4"/>
        <v>44751</v>
      </c>
      <c r="E274" s="4">
        <v>914.48568917853345</v>
      </c>
      <c r="F274" t="s">
        <v>26</v>
      </c>
      <c r="G274" t="s">
        <v>27</v>
      </c>
      <c r="H274">
        <v>72</v>
      </c>
      <c r="I274" t="s">
        <v>28</v>
      </c>
      <c r="J274" s="5">
        <v>8</v>
      </c>
      <c r="K274" s="6">
        <v>0.4043041551106823</v>
      </c>
    </row>
    <row r="275" spans="1:11" x14ac:dyDescent="0.35">
      <c r="A275" t="s">
        <v>314</v>
      </c>
      <c r="B275" t="s">
        <v>30</v>
      </c>
      <c r="C275" s="3">
        <v>44736</v>
      </c>
      <c r="D275" s="11">
        <f t="shared" si="4"/>
        <v>44736</v>
      </c>
      <c r="E275" s="4">
        <v>996.90035251700954</v>
      </c>
      <c r="F275" t="s">
        <v>31</v>
      </c>
      <c r="G275" t="s">
        <v>32</v>
      </c>
      <c r="H275">
        <v>65</v>
      </c>
      <c r="I275" t="s">
        <v>33</v>
      </c>
      <c r="J275" s="5">
        <v>6</v>
      </c>
      <c r="K275" s="6">
        <v>0.86228936216370378</v>
      </c>
    </row>
    <row r="276" spans="1:11" hidden="1" x14ac:dyDescent="0.35">
      <c r="A276" t="s">
        <v>315</v>
      </c>
      <c r="B276" t="s">
        <v>35</v>
      </c>
      <c r="C276" s="3">
        <v>44737</v>
      </c>
      <c r="D276" s="11">
        <f t="shared" si="4"/>
        <v>44737</v>
      </c>
      <c r="E276" s="4">
        <v>854.75046365080641</v>
      </c>
      <c r="F276" t="s">
        <v>36</v>
      </c>
      <c r="G276" t="s">
        <v>27</v>
      </c>
      <c r="H276">
        <v>250</v>
      </c>
      <c r="I276" t="s">
        <v>37</v>
      </c>
      <c r="J276" s="5">
        <v>3</v>
      </c>
      <c r="K276" s="6">
        <v>0.20267200262393703</v>
      </c>
    </row>
    <row r="277" spans="1:11" x14ac:dyDescent="0.35">
      <c r="A277" t="s">
        <v>316</v>
      </c>
      <c r="B277" t="s">
        <v>39</v>
      </c>
      <c r="C277" s="3">
        <v>44744</v>
      </c>
      <c r="D277" s="11">
        <f t="shared" si="4"/>
        <v>44744</v>
      </c>
      <c r="E277" s="4">
        <v>549.96880382674601</v>
      </c>
      <c r="F277" t="s">
        <v>26</v>
      </c>
      <c r="G277" t="s">
        <v>32</v>
      </c>
      <c r="H277">
        <v>72</v>
      </c>
      <c r="I277" t="s">
        <v>28</v>
      </c>
      <c r="J277" s="5">
        <v>6</v>
      </c>
      <c r="K277" s="6">
        <v>0.42721330596562979</v>
      </c>
    </row>
    <row r="278" spans="1:11" hidden="1" x14ac:dyDescent="0.35">
      <c r="A278" t="s">
        <v>317</v>
      </c>
      <c r="B278" t="s">
        <v>25</v>
      </c>
      <c r="C278" s="3">
        <v>44735</v>
      </c>
      <c r="D278" s="11">
        <f t="shared" si="4"/>
        <v>44735</v>
      </c>
      <c r="E278" s="4">
        <v>1065.3821039148443</v>
      </c>
      <c r="F278" t="s">
        <v>31</v>
      </c>
      <c r="G278" t="s">
        <v>27</v>
      </c>
      <c r="H278">
        <v>65</v>
      </c>
      <c r="I278" t="s">
        <v>28</v>
      </c>
      <c r="J278" s="5">
        <v>13</v>
      </c>
      <c r="K278" s="6">
        <v>0.87108149970897442</v>
      </c>
    </row>
    <row r="279" spans="1:11" x14ac:dyDescent="0.35">
      <c r="A279" t="s">
        <v>318</v>
      </c>
      <c r="B279" t="s">
        <v>30</v>
      </c>
      <c r="C279" s="3">
        <v>44751</v>
      </c>
      <c r="D279" s="11">
        <f t="shared" si="4"/>
        <v>44751</v>
      </c>
      <c r="E279" s="4">
        <v>381.57338886974941</v>
      </c>
      <c r="F279" t="s">
        <v>36</v>
      </c>
      <c r="G279" t="s">
        <v>32</v>
      </c>
      <c r="H279">
        <v>250</v>
      </c>
      <c r="I279" t="s">
        <v>33</v>
      </c>
      <c r="J279" s="5">
        <v>1</v>
      </c>
      <c r="K279" s="6">
        <v>2.6358009716956676E-2</v>
      </c>
    </row>
    <row r="280" spans="1:11" x14ac:dyDescent="0.35">
      <c r="A280" t="s">
        <v>319</v>
      </c>
      <c r="B280" t="s">
        <v>35</v>
      </c>
      <c r="C280" s="3">
        <v>44726</v>
      </c>
      <c r="D280" s="11">
        <f t="shared" si="4"/>
        <v>44726</v>
      </c>
      <c r="E280" s="4">
        <v>388.91877291930052</v>
      </c>
      <c r="F280" t="s">
        <v>40</v>
      </c>
      <c r="G280" t="s">
        <v>32</v>
      </c>
      <c r="H280">
        <v>130</v>
      </c>
      <c r="I280" t="s">
        <v>37</v>
      </c>
      <c r="J280" s="5">
        <v>3</v>
      </c>
      <c r="K280" s="6">
        <v>0.77767785740350603</v>
      </c>
    </row>
    <row r="281" spans="1:11" x14ac:dyDescent="0.35">
      <c r="A281" t="s">
        <v>320</v>
      </c>
      <c r="B281" t="s">
        <v>39</v>
      </c>
      <c r="C281" s="3">
        <v>44749</v>
      </c>
      <c r="D281" s="11">
        <f t="shared" si="4"/>
        <v>44749</v>
      </c>
      <c r="E281" s="4">
        <v>967.01919932990631</v>
      </c>
      <c r="F281" t="s">
        <v>26</v>
      </c>
      <c r="G281" t="s">
        <v>32</v>
      </c>
      <c r="H281">
        <v>72</v>
      </c>
      <c r="I281" t="s">
        <v>28</v>
      </c>
      <c r="J281" s="5">
        <v>3</v>
      </c>
      <c r="K281" s="6">
        <v>0.68682565144107521</v>
      </c>
    </row>
    <row r="282" spans="1:11" x14ac:dyDescent="0.35">
      <c r="A282" t="s">
        <v>321</v>
      </c>
      <c r="B282" t="s">
        <v>25</v>
      </c>
      <c r="C282" s="3">
        <v>44734</v>
      </c>
      <c r="D282" s="11">
        <f t="shared" si="4"/>
        <v>44734</v>
      </c>
      <c r="E282" s="4">
        <v>911.89786648444021</v>
      </c>
      <c r="F282" t="s">
        <v>31</v>
      </c>
      <c r="G282" t="s">
        <v>32</v>
      </c>
      <c r="H282">
        <v>65</v>
      </c>
      <c r="I282" t="s">
        <v>33</v>
      </c>
      <c r="J282" s="5">
        <v>14</v>
      </c>
      <c r="K282" s="6">
        <v>0.58269109940879071</v>
      </c>
    </row>
    <row r="283" spans="1:11" x14ac:dyDescent="0.35">
      <c r="A283" t="s">
        <v>322</v>
      </c>
      <c r="B283" t="s">
        <v>30</v>
      </c>
      <c r="C283" s="3">
        <v>44726</v>
      </c>
      <c r="D283" s="11">
        <f t="shared" si="4"/>
        <v>44726</v>
      </c>
      <c r="E283" s="4">
        <v>701.78956021719318</v>
      </c>
      <c r="F283" t="s">
        <v>36</v>
      </c>
      <c r="G283" t="s">
        <v>32</v>
      </c>
      <c r="H283">
        <v>250</v>
      </c>
      <c r="I283" t="s">
        <v>37</v>
      </c>
      <c r="J283" s="5">
        <v>3</v>
      </c>
      <c r="K283" s="6">
        <v>0.44339908275720785</v>
      </c>
    </row>
    <row r="284" spans="1:11" hidden="1" x14ac:dyDescent="0.35">
      <c r="A284" t="s">
        <v>323</v>
      </c>
      <c r="B284" t="s">
        <v>35</v>
      </c>
      <c r="C284" s="3">
        <v>44743</v>
      </c>
      <c r="D284" s="11">
        <f t="shared" si="4"/>
        <v>44743</v>
      </c>
      <c r="E284" s="4">
        <v>479.88658034447212</v>
      </c>
      <c r="F284" t="s">
        <v>40</v>
      </c>
      <c r="G284" t="s">
        <v>27</v>
      </c>
      <c r="H284">
        <v>130</v>
      </c>
      <c r="I284" t="s">
        <v>28</v>
      </c>
      <c r="J284" s="5">
        <v>3</v>
      </c>
      <c r="K284" s="6">
        <v>0.12575036810320794</v>
      </c>
    </row>
    <row r="285" spans="1:11" x14ac:dyDescent="0.35">
      <c r="A285" t="s">
        <v>324</v>
      </c>
      <c r="B285" t="s">
        <v>39</v>
      </c>
      <c r="C285" s="3">
        <v>44742</v>
      </c>
      <c r="D285" s="11">
        <f t="shared" si="4"/>
        <v>44742</v>
      </c>
      <c r="E285" s="4">
        <v>756.26129046676067</v>
      </c>
      <c r="F285" t="s">
        <v>47</v>
      </c>
      <c r="G285" t="s">
        <v>32</v>
      </c>
      <c r="H285">
        <v>60</v>
      </c>
      <c r="I285" t="s">
        <v>33</v>
      </c>
      <c r="J285" s="5">
        <v>13</v>
      </c>
      <c r="K285" s="6">
        <v>0.58443763111426095</v>
      </c>
    </row>
    <row r="286" spans="1:11" hidden="1" x14ac:dyDescent="0.35">
      <c r="A286" t="s">
        <v>325</v>
      </c>
      <c r="B286" t="s">
        <v>46</v>
      </c>
      <c r="C286" s="3">
        <v>44747</v>
      </c>
      <c r="D286" s="11">
        <f t="shared" si="4"/>
        <v>44747</v>
      </c>
      <c r="E286" s="4">
        <v>436.19346453298721</v>
      </c>
      <c r="F286" t="s">
        <v>26</v>
      </c>
      <c r="G286" t="s">
        <v>27</v>
      </c>
      <c r="H286">
        <v>72</v>
      </c>
      <c r="I286" t="s">
        <v>37</v>
      </c>
      <c r="J286" s="5">
        <v>11</v>
      </c>
      <c r="K286" s="6">
        <v>0.20269838427382159</v>
      </c>
    </row>
    <row r="287" spans="1:11" x14ac:dyDescent="0.35">
      <c r="A287" t="s">
        <v>326</v>
      </c>
      <c r="B287" t="s">
        <v>25</v>
      </c>
      <c r="C287" s="3">
        <v>44764</v>
      </c>
      <c r="D287" s="11">
        <f t="shared" si="4"/>
        <v>44764</v>
      </c>
      <c r="E287" s="4">
        <v>721.73008309265401</v>
      </c>
      <c r="F287" t="s">
        <v>31</v>
      </c>
      <c r="G287" t="s">
        <v>32</v>
      </c>
      <c r="H287">
        <v>65</v>
      </c>
      <c r="I287" t="s">
        <v>28</v>
      </c>
      <c r="J287" s="5">
        <v>5</v>
      </c>
      <c r="K287" s="6">
        <v>0.34588473967990274</v>
      </c>
    </row>
    <row r="288" spans="1:11" hidden="1" x14ac:dyDescent="0.35">
      <c r="A288" t="s">
        <v>327</v>
      </c>
      <c r="B288" t="s">
        <v>30</v>
      </c>
      <c r="C288" s="3">
        <v>44735</v>
      </c>
      <c r="D288" s="11">
        <f t="shared" si="4"/>
        <v>44735</v>
      </c>
      <c r="E288" s="4">
        <v>365.06742804332742</v>
      </c>
      <c r="F288" t="s">
        <v>36</v>
      </c>
      <c r="G288" t="s">
        <v>27</v>
      </c>
      <c r="H288">
        <v>250</v>
      </c>
      <c r="I288" t="s">
        <v>33</v>
      </c>
      <c r="J288" s="5">
        <v>3</v>
      </c>
      <c r="K288" s="6">
        <v>0.44863071332488991</v>
      </c>
    </row>
    <row r="289" spans="1:11" x14ac:dyDescent="0.35">
      <c r="A289" t="s">
        <v>328</v>
      </c>
      <c r="B289" t="s">
        <v>35</v>
      </c>
      <c r="C289" s="3">
        <v>44737</v>
      </c>
      <c r="D289" s="11">
        <f t="shared" si="4"/>
        <v>44737</v>
      </c>
      <c r="E289" s="4">
        <v>737.58749195231678</v>
      </c>
      <c r="F289" t="s">
        <v>40</v>
      </c>
      <c r="G289" t="s">
        <v>32</v>
      </c>
      <c r="H289">
        <v>130</v>
      </c>
      <c r="I289" t="s">
        <v>37</v>
      </c>
      <c r="J289" s="5">
        <v>2</v>
      </c>
      <c r="K289" s="6">
        <v>0.41195662281860623</v>
      </c>
    </row>
    <row r="290" spans="1:11" hidden="1" x14ac:dyDescent="0.35">
      <c r="A290" t="s">
        <v>329</v>
      </c>
      <c r="B290" t="s">
        <v>39</v>
      </c>
      <c r="C290" s="3">
        <v>44749</v>
      </c>
      <c r="D290" s="11">
        <f t="shared" si="4"/>
        <v>44749</v>
      </c>
      <c r="E290" s="4">
        <v>1231.631284578343</v>
      </c>
      <c r="F290" t="s">
        <v>26</v>
      </c>
      <c r="G290" t="s">
        <v>27</v>
      </c>
      <c r="H290">
        <v>72</v>
      </c>
      <c r="I290" t="s">
        <v>28</v>
      </c>
      <c r="J290" s="5">
        <v>10</v>
      </c>
      <c r="K290" s="6">
        <v>0.78611978286567918</v>
      </c>
    </row>
    <row r="291" spans="1:11" x14ac:dyDescent="0.35">
      <c r="A291" t="s">
        <v>330</v>
      </c>
      <c r="B291" t="s">
        <v>25</v>
      </c>
      <c r="C291" s="3">
        <v>44729</v>
      </c>
      <c r="D291" s="11">
        <f t="shared" si="4"/>
        <v>44729</v>
      </c>
      <c r="E291" s="4">
        <v>890.71175350651413</v>
      </c>
      <c r="F291" t="s">
        <v>31</v>
      </c>
      <c r="G291" t="s">
        <v>32</v>
      </c>
      <c r="H291">
        <v>65</v>
      </c>
      <c r="I291" t="s">
        <v>33</v>
      </c>
      <c r="J291" s="5">
        <v>12</v>
      </c>
      <c r="K291" s="6">
        <v>0.82093526112515247</v>
      </c>
    </row>
    <row r="292" spans="1:11" hidden="1" x14ac:dyDescent="0.35">
      <c r="A292" t="s">
        <v>331</v>
      </c>
      <c r="B292" t="s">
        <v>30</v>
      </c>
      <c r="C292" s="3">
        <v>44738</v>
      </c>
      <c r="D292" s="11">
        <f t="shared" si="4"/>
        <v>44738</v>
      </c>
      <c r="E292" s="4">
        <v>1054.1085860216892</v>
      </c>
      <c r="F292" t="s">
        <v>36</v>
      </c>
      <c r="G292" t="s">
        <v>27</v>
      </c>
      <c r="H292">
        <v>250</v>
      </c>
      <c r="I292" t="s">
        <v>37</v>
      </c>
      <c r="J292" s="5">
        <v>3</v>
      </c>
      <c r="K292" s="6">
        <v>0.5655055849614361</v>
      </c>
    </row>
    <row r="293" spans="1:11" x14ac:dyDescent="0.35">
      <c r="A293" t="s">
        <v>332</v>
      </c>
      <c r="B293" t="s">
        <v>35</v>
      </c>
      <c r="C293" s="3">
        <v>44740</v>
      </c>
      <c r="D293" s="11">
        <f t="shared" si="4"/>
        <v>44740</v>
      </c>
      <c r="E293" s="4">
        <v>976.51482555058408</v>
      </c>
      <c r="F293" t="s">
        <v>40</v>
      </c>
      <c r="G293" t="s">
        <v>32</v>
      </c>
      <c r="H293">
        <v>130</v>
      </c>
      <c r="I293" t="s">
        <v>28</v>
      </c>
      <c r="J293" s="5">
        <v>4</v>
      </c>
      <c r="K293" s="6">
        <v>0.48001599413027629</v>
      </c>
    </row>
    <row r="294" spans="1:11" hidden="1" x14ac:dyDescent="0.35">
      <c r="A294" t="s">
        <v>333</v>
      </c>
      <c r="B294" t="s">
        <v>39</v>
      </c>
      <c r="C294" s="3">
        <v>44755</v>
      </c>
      <c r="D294" s="11">
        <f t="shared" si="4"/>
        <v>44755</v>
      </c>
      <c r="E294" s="4">
        <v>1127.6939411947988</v>
      </c>
      <c r="F294" t="s">
        <v>47</v>
      </c>
      <c r="G294" t="s">
        <v>27</v>
      </c>
      <c r="H294">
        <v>60</v>
      </c>
      <c r="I294" t="s">
        <v>33</v>
      </c>
      <c r="J294" s="5">
        <v>9</v>
      </c>
      <c r="K294" s="6">
        <v>0.80703544305681518</v>
      </c>
    </row>
    <row r="295" spans="1:11" x14ac:dyDescent="0.35">
      <c r="A295" t="s">
        <v>334</v>
      </c>
      <c r="B295" t="s">
        <v>46</v>
      </c>
      <c r="C295" s="3">
        <v>44755</v>
      </c>
      <c r="D295" s="11">
        <f t="shared" si="4"/>
        <v>44755</v>
      </c>
      <c r="E295" s="4">
        <v>878.10164658744611</v>
      </c>
      <c r="F295" t="s">
        <v>59</v>
      </c>
      <c r="G295" t="s">
        <v>32</v>
      </c>
      <c r="H295">
        <v>95</v>
      </c>
      <c r="I295" t="s">
        <v>37</v>
      </c>
      <c r="J295" s="5">
        <v>6</v>
      </c>
      <c r="K295" s="6">
        <v>0.13472953271650978</v>
      </c>
    </row>
    <row r="296" spans="1:11" hidden="1" x14ac:dyDescent="0.35">
      <c r="A296" t="s">
        <v>335</v>
      </c>
      <c r="B296" t="s">
        <v>58</v>
      </c>
      <c r="C296" s="3">
        <v>44764</v>
      </c>
      <c r="D296" s="11">
        <f t="shared" si="4"/>
        <v>44764</v>
      </c>
      <c r="E296" s="4">
        <v>564.28749648903772</v>
      </c>
      <c r="F296" t="s">
        <v>26</v>
      </c>
      <c r="G296" t="s">
        <v>27</v>
      </c>
      <c r="H296">
        <v>72</v>
      </c>
      <c r="I296" t="s">
        <v>28</v>
      </c>
      <c r="J296" s="5">
        <v>9</v>
      </c>
      <c r="K296" s="6">
        <v>0.53735244514022174</v>
      </c>
    </row>
    <row r="297" spans="1:11" x14ac:dyDescent="0.35">
      <c r="A297" t="s">
        <v>336</v>
      </c>
      <c r="B297" t="s">
        <v>25</v>
      </c>
      <c r="C297" s="3">
        <v>44735</v>
      </c>
      <c r="D297" s="11">
        <f t="shared" si="4"/>
        <v>44735</v>
      </c>
      <c r="E297" s="4">
        <v>1146.0031573562619</v>
      </c>
      <c r="F297" t="s">
        <v>31</v>
      </c>
      <c r="G297" t="s">
        <v>32</v>
      </c>
      <c r="H297">
        <v>65</v>
      </c>
      <c r="I297" t="s">
        <v>33</v>
      </c>
      <c r="J297" s="5">
        <v>10</v>
      </c>
      <c r="K297" s="6">
        <v>0.86493253723020291</v>
      </c>
    </row>
    <row r="298" spans="1:11" hidden="1" x14ac:dyDescent="0.35">
      <c r="A298" t="s">
        <v>337</v>
      </c>
      <c r="B298" t="s">
        <v>30</v>
      </c>
      <c r="C298" s="3">
        <v>44734</v>
      </c>
      <c r="D298" s="11">
        <f t="shared" si="4"/>
        <v>44734</v>
      </c>
      <c r="E298" s="4">
        <v>913.80951512574029</v>
      </c>
      <c r="F298" t="s">
        <v>36</v>
      </c>
      <c r="G298" t="s">
        <v>27</v>
      </c>
      <c r="H298">
        <v>250</v>
      </c>
      <c r="I298" t="s">
        <v>37</v>
      </c>
      <c r="J298" s="5">
        <v>2</v>
      </c>
      <c r="K298" s="6">
        <v>0.14635193252367351</v>
      </c>
    </row>
    <row r="299" spans="1:11" x14ac:dyDescent="0.35">
      <c r="A299" t="s">
        <v>338</v>
      </c>
      <c r="B299" t="s">
        <v>35</v>
      </c>
      <c r="C299" s="3">
        <v>44728</v>
      </c>
      <c r="D299" s="11">
        <f t="shared" si="4"/>
        <v>44728</v>
      </c>
      <c r="E299" s="4">
        <v>1100.1038646627512</v>
      </c>
      <c r="F299" t="s">
        <v>40</v>
      </c>
      <c r="G299" t="s">
        <v>32</v>
      </c>
      <c r="H299">
        <v>130</v>
      </c>
      <c r="I299" t="s">
        <v>28</v>
      </c>
      <c r="J299" s="5">
        <v>5</v>
      </c>
      <c r="K299" s="6">
        <v>0.49930216593502397</v>
      </c>
    </row>
    <row r="300" spans="1:11" hidden="1" x14ac:dyDescent="0.35">
      <c r="A300" t="s">
        <v>339</v>
      </c>
      <c r="B300" t="s">
        <v>39</v>
      </c>
      <c r="C300" s="3">
        <v>44739</v>
      </c>
      <c r="D300" s="11">
        <f t="shared" si="4"/>
        <v>44739</v>
      </c>
      <c r="E300" s="4">
        <v>1192.283035256115</v>
      </c>
      <c r="F300" t="s">
        <v>26</v>
      </c>
      <c r="G300" t="s">
        <v>27</v>
      </c>
      <c r="H300">
        <v>72</v>
      </c>
      <c r="I300" t="s">
        <v>33</v>
      </c>
      <c r="J300" s="5">
        <v>4</v>
      </c>
      <c r="K300" s="6">
        <v>0.16760369217058779</v>
      </c>
    </row>
    <row r="301" spans="1:11" x14ac:dyDescent="0.35">
      <c r="A301" t="s">
        <v>340</v>
      </c>
      <c r="B301" t="s">
        <v>25</v>
      </c>
      <c r="C301" s="3">
        <v>44765</v>
      </c>
      <c r="D301" s="11">
        <f t="shared" si="4"/>
        <v>44765</v>
      </c>
      <c r="E301" s="4">
        <v>712.35816988481008</v>
      </c>
      <c r="F301" t="s">
        <v>31</v>
      </c>
      <c r="G301" t="s">
        <v>32</v>
      </c>
      <c r="H301">
        <v>65</v>
      </c>
      <c r="I301" t="s">
        <v>37</v>
      </c>
      <c r="J301" s="5">
        <v>13</v>
      </c>
      <c r="K301" s="6">
        <v>0.57040391639924315</v>
      </c>
    </row>
    <row r="302" spans="1:11" x14ac:dyDescent="0.35">
      <c r="A302" t="s">
        <v>341</v>
      </c>
      <c r="B302" t="s">
        <v>30</v>
      </c>
      <c r="C302" s="3">
        <v>44740</v>
      </c>
      <c r="D302" s="11">
        <f t="shared" si="4"/>
        <v>44740</v>
      </c>
      <c r="E302" s="4">
        <v>702.40059070538132</v>
      </c>
      <c r="F302" t="s">
        <v>36</v>
      </c>
      <c r="G302" t="s">
        <v>32</v>
      </c>
      <c r="H302">
        <v>250</v>
      </c>
      <c r="I302" t="s">
        <v>28</v>
      </c>
      <c r="J302" s="5">
        <v>2</v>
      </c>
      <c r="K302" s="6">
        <v>0.35240472893682595</v>
      </c>
    </row>
    <row r="303" spans="1:11" x14ac:dyDescent="0.35">
      <c r="A303" t="s">
        <v>342</v>
      </c>
      <c r="B303" t="s">
        <v>35</v>
      </c>
      <c r="C303" s="3">
        <v>44734</v>
      </c>
      <c r="D303" s="11">
        <f t="shared" si="4"/>
        <v>44734</v>
      </c>
      <c r="E303" s="4">
        <v>715.10355018970665</v>
      </c>
      <c r="F303" t="s">
        <v>40</v>
      </c>
      <c r="G303" t="s">
        <v>32</v>
      </c>
      <c r="H303">
        <v>130</v>
      </c>
      <c r="I303" t="s">
        <v>33</v>
      </c>
      <c r="J303" s="5">
        <v>3</v>
      </c>
      <c r="K303" s="6">
        <v>0.11208092156242278</v>
      </c>
    </row>
    <row r="304" spans="1:11" x14ac:dyDescent="0.35">
      <c r="A304" t="s">
        <v>343</v>
      </c>
      <c r="B304" t="s">
        <v>39</v>
      </c>
      <c r="C304" s="3">
        <v>44727</v>
      </c>
      <c r="D304" s="11">
        <f t="shared" si="4"/>
        <v>44727</v>
      </c>
      <c r="E304" s="4">
        <v>1219.8983610726016</v>
      </c>
      <c r="F304" t="s">
        <v>47</v>
      </c>
      <c r="G304" t="s">
        <v>32</v>
      </c>
      <c r="H304">
        <v>60</v>
      </c>
      <c r="I304" t="s">
        <v>37</v>
      </c>
      <c r="J304" s="5">
        <v>10</v>
      </c>
      <c r="K304" s="6">
        <v>0.57839134647100132</v>
      </c>
    </row>
    <row r="305" spans="1:11" x14ac:dyDescent="0.35">
      <c r="A305" t="s">
        <v>344</v>
      </c>
      <c r="B305" t="s">
        <v>46</v>
      </c>
      <c r="C305" s="3">
        <v>44737</v>
      </c>
      <c r="D305" s="11">
        <f t="shared" si="4"/>
        <v>44737</v>
      </c>
      <c r="E305" s="4">
        <v>836.39583226134164</v>
      </c>
      <c r="F305" t="s">
        <v>26</v>
      </c>
      <c r="G305" t="s">
        <v>32</v>
      </c>
      <c r="H305">
        <v>72</v>
      </c>
      <c r="I305" t="s">
        <v>28</v>
      </c>
      <c r="J305" s="5">
        <v>9</v>
      </c>
      <c r="K305" s="6">
        <v>0.18785567306752626</v>
      </c>
    </row>
    <row r="306" spans="1:11" hidden="1" x14ac:dyDescent="0.35">
      <c r="A306" t="s">
        <v>345</v>
      </c>
      <c r="B306" t="s">
        <v>25</v>
      </c>
      <c r="C306" s="3">
        <v>44747</v>
      </c>
      <c r="D306" s="11">
        <f t="shared" si="4"/>
        <v>44747</v>
      </c>
      <c r="E306" s="4">
        <v>963.80585295182641</v>
      </c>
      <c r="F306" t="s">
        <v>31</v>
      </c>
      <c r="G306" t="s">
        <v>27</v>
      </c>
      <c r="H306">
        <v>65</v>
      </c>
      <c r="I306" t="s">
        <v>33</v>
      </c>
      <c r="J306" s="5">
        <v>8</v>
      </c>
      <c r="K306" s="6">
        <v>0.69234786906479862</v>
      </c>
    </row>
    <row r="307" spans="1:11" x14ac:dyDescent="0.35">
      <c r="A307" t="s">
        <v>346</v>
      </c>
      <c r="B307" t="s">
        <v>30</v>
      </c>
      <c r="C307" s="3">
        <v>44754</v>
      </c>
      <c r="D307" s="11">
        <f t="shared" si="4"/>
        <v>44754</v>
      </c>
      <c r="E307" s="4">
        <v>449.01925098530552</v>
      </c>
      <c r="F307" t="s">
        <v>36</v>
      </c>
      <c r="G307" t="s">
        <v>32</v>
      </c>
      <c r="H307">
        <v>250</v>
      </c>
      <c r="I307" t="s">
        <v>37</v>
      </c>
      <c r="J307" s="5">
        <v>3</v>
      </c>
      <c r="K307" s="6">
        <v>0.7313105471637672</v>
      </c>
    </row>
    <row r="308" spans="1:11" hidden="1" x14ac:dyDescent="0.35">
      <c r="A308" t="s">
        <v>347</v>
      </c>
      <c r="B308" t="s">
        <v>35</v>
      </c>
      <c r="C308" s="3">
        <v>44760</v>
      </c>
      <c r="D308" s="11">
        <f t="shared" si="4"/>
        <v>44760</v>
      </c>
      <c r="E308" s="4">
        <v>1060.8066397333646</v>
      </c>
      <c r="F308" t="s">
        <v>40</v>
      </c>
      <c r="G308" t="s">
        <v>27</v>
      </c>
      <c r="H308">
        <v>130</v>
      </c>
      <c r="I308" t="s">
        <v>28</v>
      </c>
      <c r="J308" s="5">
        <v>3</v>
      </c>
      <c r="K308" s="6">
        <v>0.39651294953245186</v>
      </c>
    </row>
    <row r="309" spans="1:11" x14ac:dyDescent="0.35">
      <c r="A309" t="s">
        <v>348</v>
      </c>
      <c r="B309" t="s">
        <v>39</v>
      </c>
      <c r="C309" s="3">
        <v>44759</v>
      </c>
      <c r="D309" s="11">
        <f t="shared" si="4"/>
        <v>44759</v>
      </c>
      <c r="E309" s="4">
        <v>1162.8365015209247</v>
      </c>
      <c r="F309" t="s">
        <v>26</v>
      </c>
      <c r="G309" t="s">
        <v>32</v>
      </c>
      <c r="H309">
        <v>72</v>
      </c>
      <c r="I309" t="s">
        <v>33</v>
      </c>
      <c r="J309" s="5">
        <v>5</v>
      </c>
      <c r="K309" s="6">
        <v>0.47053293956185105</v>
      </c>
    </row>
    <row r="310" spans="1:11" hidden="1" x14ac:dyDescent="0.35">
      <c r="A310" t="s">
        <v>349</v>
      </c>
      <c r="B310" t="s">
        <v>25</v>
      </c>
      <c r="C310" s="3">
        <v>44735</v>
      </c>
      <c r="D310" s="11">
        <f t="shared" si="4"/>
        <v>44735</v>
      </c>
      <c r="E310" s="4">
        <v>1172.893522015298</v>
      </c>
      <c r="F310" t="s">
        <v>31</v>
      </c>
      <c r="G310" t="s">
        <v>27</v>
      </c>
      <c r="H310">
        <v>65</v>
      </c>
      <c r="I310" t="s">
        <v>37</v>
      </c>
      <c r="J310" s="5">
        <v>9</v>
      </c>
      <c r="K310" s="6">
        <v>0.9022424845836422</v>
      </c>
    </row>
    <row r="311" spans="1:11" x14ac:dyDescent="0.35">
      <c r="A311" t="s">
        <v>350</v>
      </c>
      <c r="B311" t="s">
        <v>30</v>
      </c>
      <c r="C311" s="3">
        <v>44734</v>
      </c>
      <c r="D311" s="11">
        <f t="shared" si="4"/>
        <v>44734</v>
      </c>
      <c r="E311" s="4">
        <v>602.8879543124765</v>
      </c>
      <c r="F311" t="s">
        <v>36</v>
      </c>
      <c r="G311" t="s">
        <v>32</v>
      </c>
      <c r="H311">
        <v>250</v>
      </c>
      <c r="I311" t="s">
        <v>28</v>
      </c>
      <c r="J311" s="5">
        <v>1</v>
      </c>
      <c r="K311" s="6">
        <v>0.25057968884738369</v>
      </c>
    </row>
    <row r="312" spans="1:11" hidden="1" x14ac:dyDescent="0.35">
      <c r="A312" t="s">
        <v>351</v>
      </c>
      <c r="B312" t="s">
        <v>35</v>
      </c>
      <c r="C312" s="3">
        <v>44753</v>
      </c>
      <c r="D312" s="11">
        <f t="shared" si="4"/>
        <v>44753</v>
      </c>
      <c r="E312" s="4">
        <v>958.10029344278337</v>
      </c>
      <c r="F312" t="s">
        <v>40</v>
      </c>
      <c r="G312" t="s">
        <v>27</v>
      </c>
      <c r="H312">
        <v>130</v>
      </c>
      <c r="I312" t="s">
        <v>33</v>
      </c>
      <c r="J312" s="5">
        <v>4</v>
      </c>
      <c r="K312" s="6">
        <v>0.56892266919679113</v>
      </c>
    </row>
    <row r="313" spans="1:11" x14ac:dyDescent="0.35">
      <c r="A313" t="s">
        <v>352</v>
      </c>
      <c r="B313" t="s">
        <v>39</v>
      </c>
      <c r="C313" s="3">
        <v>44739</v>
      </c>
      <c r="D313" s="11">
        <f t="shared" si="4"/>
        <v>44739</v>
      </c>
      <c r="E313" s="4">
        <v>1024.6945444997</v>
      </c>
      <c r="F313" t="s">
        <v>47</v>
      </c>
      <c r="G313" t="s">
        <v>32</v>
      </c>
      <c r="H313">
        <v>60</v>
      </c>
      <c r="I313" t="s">
        <v>37</v>
      </c>
      <c r="J313" s="5">
        <v>6</v>
      </c>
      <c r="K313" s="6">
        <v>3.357106137416721E-2</v>
      </c>
    </row>
    <row r="314" spans="1:11" hidden="1" x14ac:dyDescent="0.35">
      <c r="A314" t="s">
        <v>353</v>
      </c>
      <c r="B314" t="s">
        <v>46</v>
      </c>
      <c r="C314" s="3">
        <v>44740</v>
      </c>
      <c r="D314" s="11">
        <f t="shared" si="4"/>
        <v>44740</v>
      </c>
      <c r="E314" s="4">
        <v>751.70646508876052</v>
      </c>
      <c r="F314" t="s">
        <v>59</v>
      </c>
      <c r="G314" t="s">
        <v>27</v>
      </c>
      <c r="H314">
        <v>95</v>
      </c>
      <c r="I314" t="s">
        <v>28</v>
      </c>
      <c r="J314" s="5">
        <v>4</v>
      </c>
      <c r="K314" s="6">
        <v>0.11797039324964398</v>
      </c>
    </row>
    <row r="315" spans="1:11" x14ac:dyDescent="0.35">
      <c r="A315" t="s">
        <v>354</v>
      </c>
      <c r="B315" t="s">
        <v>58</v>
      </c>
      <c r="C315" s="3">
        <v>44748</v>
      </c>
      <c r="D315" s="11">
        <f t="shared" si="4"/>
        <v>44748</v>
      </c>
      <c r="E315" s="4">
        <v>491.26620318811814</v>
      </c>
      <c r="F315" t="s">
        <v>26</v>
      </c>
      <c r="G315" t="s">
        <v>32</v>
      </c>
      <c r="H315">
        <v>72</v>
      </c>
      <c r="I315" t="s">
        <v>33</v>
      </c>
      <c r="J315" s="5">
        <v>8</v>
      </c>
      <c r="K315" s="6">
        <v>2.8176385964748696E-2</v>
      </c>
    </row>
    <row r="316" spans="1:11" hidden="1" x14ac:dyDescent="0.35">
      <c r="A316" t="s">
        <v>355</v>
      </c>
      <c r="B316" t="s">
        <v>25</v>
      </c>
      <c r="C316" s="3">
        <v>44731</v>
      </c>
      <c r="D316" s="11">
        <f t="shared" si="4"/>
        <v>44731</v>
      </c>
      <c r="E316" s="4">
        <v>833.37011895831995</v>
      </c>
      <c r="F316" t="s">
        <v>31</v>
      </c>
      <c r="G316" t="s">
        <v>27</v>
      </c>
      <c r="H316">
        <v>65</v>
      </c>
      <c r="I316" t="s">
        <v>37</v>
      </c>
      <c r="J316" s="5">
        <v>8</v>
      </c>
      <c r="K316" s="6">
        <v>0.66941136725758887</v>
      </c>
    </row>
    <row r="317" spans="1:11" x14ac:dyDescent="0.35">
      <c r="A317" t="s">
        <v>356</v>
      </c>
      <c r="B317" t="s">
        <v>30</v>
      </c>
      <c r="C317" s="3">
        <v>44763</v>
      </c>
      <c r="D317" s="11">
        <f t="shared" si="4"/>
        <v>44763</v>
      </c>
      <c r="E317" s="4">
        <v>1218.2341318589445</v>
      </c>
      <c r="F317" t="s">
        <v>36</v>
      </c>
      <c r="G317" t="s">
        <v>32</v>
      </c>
      <c r="H317">
        <v>250</v>
      </c>
      <c r="I317" t="s">
        <v>28</v>
      </c>
      <c r="J317" s="5">
        <v>2</v>
      </c>
      <c r="K317" s="6">
        <v>0.36448172495541775</v>
      </c>
    </row>
    <row r="318" spans="1:11" hidden="1" x14ac:dyDescent="0.35">
      <c r="A318" t="s">
        <v>357</v>
      </c>
      <c r="B318" t="s">
        <v>35</v>
      </c>
      <c r="C318" s="3">
        <v>44733</v>
      </c>
      <c r="D318" s="11">
        <f t="shared" si="4"/>
        <v>44733</v>
      </c>
      <c r="E318" s="4">
        <v>1081.9669186703891</v>
      </c>
      <c r="F318" t="s">
        <v>40</v>
      </c>
      <c r="G318" t="s">
        <v>27</v>
      </c>
      <c r="H318">
        <v>130</v>
      </c>
      <c r="I318" t="s">
        <v>33</v>
      </c>
      <c r="J318" s="5">
        <v>7</v>
      </c>
      <c r="K318" s="6">
        <v>0.15416488306079768</v>
      </c>
    </row>
    <row r="319" spans="1:11" x14ac:dyDescent="0.35">
      <c r="A319" t="s">
        <v>358</v>
      </c>
      <c r="B319" t="s">
        <v>39</v>
      </c>
      <c r="C319" s="3">
        <v>44746</v>
      </c>
      <c r="D319" s="11">
        <f t="shared" si="4"/>
        <v>44746</v>
      </c>
      <c r="E319" s="4">
        <v>623.44174041277051</v>
      </c>
      <c r="F319" t="s">
        <v>26</v>
      </c>
      <c r="G319" t="s">
        <v>32</v>
      </c>
      <c r="H319">
        <v>72</v>
      </c>
      <c r="I319" t="s">
        <v>37</v>
      </c>
      <c r="J319" s="5">
        <v>7</v>
      </c>
      <c r="K319" s="6">
        <v>0.66646609625242947</v>
      </c>
    </row>
    <row r="320" spans="1:11" hidden="1" x14ac:dyDescent="0.35">
      <c r="A320" t="s">
        <v>359</v>
      </c>
      <c r="B320" t="s">
        <v>25</v>
      </c>
      <c r="C320" s="3">
        <v>44755</v>
      </c>
      <c r="D320" s="11">
        <f t="shared" si="4"/>
        <v>44755</v>
      </c>
      <c r="E320" s="4">
        <v>914.48568917853345</v>
      </c>
      <c r="F320" t="s">
        <v>31</v>
      </c>
      <c r="G320" t="s">
        <v>27</v>
      </c>
      <c r="H320">
        <v>65</v>
      </c>
      <c r="I320" t="s">
        <v>28</v>
      </c>
      <c r="J320" s="5">
        <v>4</v>
      </c>
      <c r="K320" s="6">
        <v>0.69183752034253276</v>
      </c>
    </row>
    <row r="321" spans="1:11" x14ac:dyDescent="0.35">
      <c r="A321" t="s">
        <v>360</v>
      </c>
      <c r="B321" t="s">
        <v>30</v>
      </c>
      <c r="C321" s="3">
        <v>44755</v>
      </c>
      <c r="D321" s="11">
        <f t="shared" si="4"/>
        <v>44755</v>
      </c>
      <c r="E321" s="4">
        <v>996.90035251700954</v>
      </c>
      <c r="F321" t="s">
        <v>36</v>
      </c>
      <c r="G321" t="s">
        <v>32</v>
      </c>
      <c r="H321">
        <v>250</v>
      </c>
      <c r="I321" t="s">
        <v>33</v>
      </c>
      <c r="J321" s="5">
        <v>2</v>
      </c>
      <c r="K321" s="6">
        <v>0.14649599591234685</v>
      </c>
    </row>
    <row r="322" spans="1:11" hidden="1" x14ac:dyDescent="0.35">
      <c r="A322" t="s">
        <v>361</v>
      </c>
      <c r="B322" t="s">
        <v>35</v>
      </c>
      <c r="C322" s="3">
        <v>44727</v>
      </c>
      <c r="D322" s="11">
        <f t="shared" ref="D322:D385" si="5">C322</f>
        <v>44727</v>
      </c>
      <c r="E322" s="4">
        <v>854.75046365080641</v>
      </c>
      <c r="F322" t="s">
        <v>40</v>
      </c>
      <c r="G322" t="s">
        <v>27</v>
      </c>
      <c r="H322">
        <v>130</v>
      </c>
      <c r="I322" t="s">
        <v>37</v>
      </c>
      <c r="J322" s="5">
        <v>2</v>
      </c>
      <c r="K322" s="6">
        <v>0.98540635482364014</v>
      </c>
    </row>
    <row r="323" spans="1:11" x14ac:dyDescent="0.35">
      <c r="A323" t="s">
        <v>362</v>
      </c>
      <c r="B323" t="s">
        <v>39</v>
      </c>
      <c r="C323" s="3">
        <v>44746</v>
      </c>
      <c r="D323" s="11">
        <f t="shared" si="5"/>
        <v>44746</v>
      </c>
      <c r="E323" s="4">
        <v>549.96880382674601</v>
      </c>
      <c r="F323" t="s">
        <v>26</v>
      </c>
      <c r="G323" t="s">
        <v>32</v>
      </c>
      <c r="H323">
        <v>72</v>
      </c>
      <c r="I323" t="s">
        <v>28</v>
      </c>
      <c r="J323" s="5">
        <v>9</v>
      </c>
      <c r="K323" s="6">
        <v>0.32091320735788698</v>
      </c>
    </row>
    <row r="324" spans="1:11" x14ac:dyDescent="0.35">
      <c r="A324" t="s">
        <v>363</v>
      </c>
      <c r="B324" t="s">
        <v>25</v>
      </c>
      <c r="C324" s="3">
        <v>44740</v>
      </c>
      <c r="D324" s="11">
        <f t="shared" si="5"/>
        <v>44740</v>
      </c>
      <c r="E324" s="4">
        <v>1065.3821039148443</v>
      </c>
      <c r="F324" t="s">
        <v>31</v>
      </c>
      <c r="G324" t="s">
        <v>32</v>
      </c>
      <c r="H324">
        <v>65</v>
      </c>
      <c r="I324" t="s">
        <v>28</v>
      </c>
      <c r="J324" s="5">
        <v>9</v>
      </c>
      <c r="K324" s="6">
        <v>0.94495394109275654</v>
      </c>
    </row>
    <row r="325" spans="1:11" x14ac:dyDescent="0.35">
      <c r="A325" t="s">
        <v>364</v>
      </c>
      <c r="B325" t="s">
        <v>30</v>
      </c>
      <c r="C325" s="3">
        <v>44743</v>
      </c>
      <c r="D325" s="11">
        <f t="shared" si="5"/>
        <v>44743</v>
      </c>
      <c r="E325" s="4">
        <v>381.57338886974941</v>
      </c>
      <c r="F325" t="s">
        <v>36</v>
      </c>
      <c r="G325" t="s">
        <v>32</v>
      </c>
      <c r="H325">
        <v>250</v>
      </c>
      <c r="I325" t="s">
        <v>33</v>
      </c>
      <c r="J325" s="5">
        <v>2</v>
      </c>
      <c r="K325" s="6">
        <v>0.50906748027199666</v>
      </c>
    </row>
    <row r="326" spans="1:11" x14ac:dyDescent="0.35">
      <c r="A326" t="s">
        <v>365</v>
      </c>
      <c r="B326" t="s">
        <v>35</v>
      </c>
      <c r="C326" s="3">
        <v>44737</v>
      </c>
      <c r="D326" s="11">
        <f t="shared" si="5"/>
        <v>44737</v>
      </c>
      <c r="E326" s="4">
        <v>388.91877291930052</v>
      </c>
      <c r="F326" t="s">
        <v>40</v>
      </c>
      <c r="G326" t="s">
        <v>32</v>
      </c>
      <c r="H326">
        <v>130</v>
      </c>
      <c r="I326" t="s">
        <v>37</v>
      </c>
      <c r="J326" s="5">
        <v>4</v>
      </c>
      <c r="K326" s="6">
        <v>0.66059053266706258</v>
      </c>
    </row>
    <row r="327" spans="1:11" x14ac:dyDescent="0.35">
      <c r="A327" t="s">
        <v>366</v>
      </c>
      <c r="B327" t="s">
        <v>39</v>
      </c>
      <c r="C327" s="3">
        <v>44757</v>
      </c>
      <c r="D327" s="11">
        <f t="shared" si="5"/>
        <v>44757</v>
      </c>
      <c r="E327" s="4">
        <v>967.01919932990631</v>
      </c>
      <c r="F327" t="s">
        <v>26</v>
      </c>
      <c r="G327" t="s">
        <v>32</v>
      </c>
      <c r="H327">
        <v>72</v>
      </c>
      <c r="I327" t="s">
        <v>28</v>
      </c>
      <c r="J327" s="5">
        <v>8</v>
      </c>
      <c r="K327" s="6">
        <v>0.89615601403703116</v>
      </c>
    </row>
    <row r="328" spans="1:11" hidden="1" x14ac:dyDescent="0.35">
      <c r="A328" t="s">
        <v>367</v>
      </c>
      <c r="B328" t="s">
        <v>25</v>
      </c>
      <c r="C328" s="3">
        <v>44745</v>
      </c>
      <c r="D328" s="11">
        <f t="shared" si="5"/>
        <v>44745</v>
      </c>
      <c r="E328" s="4">
        <v>911.89786648444021</v>
      </c>
      <c r="F328" t="s">
        <v>31</v>
      </c>
      <c r="G328" t="s">
        <v>27</v>
      </c>
      <c r="H328">
        <v>65</v>
      </c>
      <c r="I328" t="s">
        <v>33</v>
      </c>
      <c r="J328" s="5">
        <v>8</v>
      </c>
      <c r="K328" s="6">
        <v>0.133950017527805</v>
      </c>
    </row>
    <row r="329" spans="1:11" x14ac:dyDescent="0.35">
      <c r="A329" t="s">
        <v>368</v>
      </c>
      <c r="B329" t="s">
        <v>30</v>
      </c>
      <c r="C329" s="3">
        <v>44760</v>
      </c>
      <c r="D329" s="11">
        <f t="shared" si="5"/>
        <v>44760</v>
      </c>
      <c r="E329" s="4">
        <v>701.78956021719318</v>
      </c>
      <c r="F329" t="s">
        <v>36</v>
      </c>
      <c r="G329" t="s">
        <v>32</v>
      </c>
      <c r="H329">
        <v>250</v>
      </c>
      <c r="I329" t="s">
        <v>37</v>
      </c>
      <c r="J329" s="5">
        <v>4</v>
      </c>
      <c r="K329" s="6">
        <v>0.3823797297998468</v>
      </c>
    </row>
    <row r="330" spans="1:11" hidden="1" x14ac:dyDescent="0.35">
      <c r="A330" t="s">
        <v>369</v>
      </c>
      <c r="B330" t="s">
        <v>35</v>
      </c>
      <c r="C330" s="3">
        <v>44750</v>
      </c>
      <c r="D330" s="11">
        <f t="shared" si="5"/>
        <v>44750</v>
      </c>
      <c r="E330" s="4">
        <v>479.88658034447212</v>
      </c>
      <c r="F330" t="s">
        <v>40</v>
      </c>
      <c r="G330" t="s">
        <v>27</v>
      </c>
      <c r="H330">
        <v>130</v>
      </c>
      <c r="I330" t="s">
        <v>28</v>
      </c>
      <c r="J330" s="5">
        <v>2</v>
      </c>
      <c r="K330" s="6">
        <v>0.15073825601342095</v>
      </c>
    </row>
    <row r="331" spans="1:11" x14ac:dyDescent="0.35">
      <c r="A331" t="s">
        <v>370</v>
      </c>
      <c r="B331" t="s">
        <v>39</v>
      </c>
      <c r="C331" s="3">
        <v>44742</v>
      </c>
      <c r="D331" s="11">
        <f t="shared" si="5"/>
        <v>44742</v>
      </c>
      <c r="E331" s="4">
        <v>756.26129046676067</v>
      </c>
      <c r="F331" t="s">
        <v>47</v>
      </c>
      <c r="G331" t="s">
        <v>32</v>
      </c>
      <c r="H331">
        <v>60</v>
      </c>
      <c r="I331" t="s">
        <v>33</v>
      </c>
      <c r="J331" s="5">
        <v>10</v>
      </c>
      <c r="K331" s="6">
        <v>0.96395128247903139</v>
      </c>
    </row>
    <row r="332" spans="1:11" hidden="1" x14ac:dyDescent="0.35">
      <c r="A332" t="s">
        <v>371</v>
      </c>
      <c r="B332" t="s">
        <v>46</v>
      </c>
      <c r="C332" s="3">
        <v>44754</v>
      </c>
      <c r="D332" s="11">
        <f t="shared" si="5"/>
        <v>44754</v>
      </c>
      <c r="E332" s="4">
        <v>436.19346453298721</v>
      </c>
      <c r="F332" t="s">
        <v>26</v>
      </c>
      <c r="G332" t="s">
        <v>27</v>
      </c>
      <c r="H332">
        <v>72</v>
      </c>
      <c r="I332" t="s">
        <v>37</v>
      </c>
      <c r="J332" s="5">
        <v>5</v>
      </c>
      <c r="K332" s="6">
        <v>0.93894083705684528</v>
      </c>
    </row>
    <row r="333" spans="1:11" x14ac:dyDescent="0.35">
      <c r="A333" t="s">
        <v>372</v>
      </c>
      <c r="B333" t="s">
        <v>25</v>
      </c>
      <c r="C333" s="3">
        <v>44746</v>
      </c>
      <c r="D333" s="11">
        <f t="shared" si="5"/>
        <v>44746</v>
      </c>
      <c r="E333" s="4">
        <v>721.73008309265401</v>
      </c>
      <c r="F333" t="s">
        <v>31</v>
      </c>
      <c r="G333" t="s">
        <v>32</v>
      </c>
      <c r="H333">
        <v>65</v>
      </c>
      <c r="I333" t="s">
        <v>28</v>
      </c>
      <c r="J333" s="5">
        <v>7</v>
      </c>
      <c r="K333" s="6">
        <v>0.90335270578489546</v>
      </c>
    </row>
    <row r="334" spans="1:11" hidden="1" x14ac:dyDescent="0.35">
      <c r="A334" t="s">
        <v>373</v>
      </c>
      <c r="B334" t="s">
        <v>30</v>
      </c>
      <c r="C334" s="3">
        <v>44752</v>
      </c>
      <c r="D334" s="11">
        <f t="shared" si="5"/>
        <v>44752</v>
      </c>
      <c r="E334" s="4">
        <v>365.06742804332742</v>
      </c>
      <c r="F334" t="s">
        <v>36</v>
      </c>
      <c r="G334" t="s">
        <v>27</v>
      </c>
      <c r="H334">
        <v>250</v>
      </c>
      <c r="I334" t="s">
        <v>33</v>
      </c>
      <c r="J334" s="5">
        <v>2</v>
      </c>
      <c r="K334" s="6">
        <v>0.62209777321995885</v>
      </c>
    </row>
    <row r="335" spans="1:11" x14ac:dyDescent="0.35">
      <c r="A335" t="s">
        <v>374</v>
      </c>
      <c r="B335" t="s">
        <v>35</v>
      </c>
      <c r="C335" s="3">
        <v>44725</v>
      </c>
      <c r="D335" s="11">
        <f t="shared" si="5"/>
        <v>44725</v>
      </c>
      <c r="E335" s="4">
        <v>737.58749195231678</v>
      </c>
      <c r="F335" t="s">
        <v>40</v>
      </c>
      <c r="G335" t="s">
        <v>32</v>
      </c>
      <c r="H335">
        <v>130</v>
      </c>
      <c r="I335" t="s">
        <v>37</v>
      </c>
      <c r="J335" s="5">
        <v>5</v>
      </c>
      <c r="K335" s="6">
        <v>6.1676790443396468E-2</v>
      </c>
    </row>
    <row r="336" spans="1:11" hidden="1" x14ac:dyDescent="0.35">
      <c r="A336" t="s">
        <v>375</v>
      </c>
      <c r="B336" t="s">
        <v>39</v>
      </c>
      <c r="C336" s="3">
        <v>44734</v>
      </c>
      <c r="D336" s="11">
        <f t="shared" si="5"/>
        <v>44734</v>
      </c>
      <c r="E336" s="4">
        <v>1231.631284578343</v>
      </c>
      <c r="F336" t="s">
        <v>26</v>
      </c>
      <c r="G336" t="s">
        <v>27</v>
      </c>
      <c r="H336">
        <v>72</v>
      </c>
      <c r="I336" t="s">
        <v>28</v>
      </c>
      <c r="J336" s="5">
        <v>12</v>
      </c>
      <c r="K336" s="6">
        <v>0.49213521317421138</v>
      </c>
    </row>
    <row r="337" spans="1:11" x14ac:dyDescent="0.35">
      <c r="A337" t="s">
        <v>376</v>
      </c>
      <c r="B337" t="s">
        <v>25</v>
      </c>
      <c r="C337" s="3">
        <v>44761</v>
      </c>
      <c r="D337" s="11">
        <f t="shared" si="5"/>
        <v>44761</v>
      </c>
      <c r="E337" s="4">
        <v>890.71175350651413</v>
      </c>
      <c r="F337" t="s">
        <v>31</v>
      </c>
      <c r="G337" t="s">
        <v>32</v>
      </c>
      <c r="H337">
        <v>65</v>
      </c>
      <c r="I337" t="s">
        <v>33</v>
      </c>
      <c r="J337" s="5">
        <v>9</v>
      </c>
      <c r="K337" s="6">
        <v>0.69552711985994919</v>
      </c>
    </row>
    <row r="338" spans="1:11" hidden="1" x14ac:dyDescent="0.35">
      <c r="A338" t="s">
        <v>377</v>
      </c>
      <c r="B338" t="s">
        <v>30</v>
      </c>
      <c r="C338" s="3">
        <v>44735</v>
      </c>
      <c r="D338" s="11">
        <f t="shared" si="5"/>
        <v>44735</v>
      </c>
      <c r="E338" s="4">
        <v>1054.1085860216892</v>
      </c>
      <c r="F338" t="s">
        <v>36</v>
      </c>
      <c r="G338" t="s">
        <v>27</v>
      </c>
      <c r="H338">
        <v>250</v>
      </c>
      <c r="I338" t="s">
        <v>37</v>
      </c>
      <c r="J338" s="5">
        <v>4</v>
      </c>
      <c r="K338" s="6">
        <v>0.54528907278354111</v>
      </c>
    </row>
    <row r="339" spans="1:11" x14ac:dyDescent="0.35">
      <c r="A339" t="s">
        <v>378</v>
      </c>
      <c r="B339" t="s">
        <v>35</v>
      </c>
      <c r="C339" s="3">
        <v>44753</v>
      </c>
      <c r="D339" s="11">
        <f t="shared" si="5"/>
        <v>44753</v>
      </c>
      <c r="E339" s="4">
        <v>976.51482555058408</v>
      </c>
      <c r="F339" t="s">
        <v>40</v>
      </c>
      <c r="G339" t="s">
        <v>32</v>
      </c>
      <c r="H339">
        <v>130</v>
      </c>
      <c r="I339" t="s">
        <v>28</v>
      </c>
      <c r="J339" s="5">
        <v>4</v>
      </c>
      <c r="K339" s="6">
        <v>0.35199536538224718</v>
      </c>
    </row>
    <row r="340" spans="1:11" hidden="1" x14ac:dyDescent="0.35">
      <c r="A340" t="s">
        <v>379</v>
      </c>
      <c r="B340" t="s">
        <v>39</v>
      </c>
      <c r="C340" s="3">
        <v>44732</v>
      </c>
      <c r="D340" s="11">
        <f t="shared" si="5"/>
        <v>44732</v>
      </c>
      <c r="E340" s="4">
        <v>1127.6939411947988</v>
      </c>
      <c r="F340" t="s">
        <v>47</v>
      </c>
      <c r="G340" t="s">
        <v>27</v>
      </c>
      <c r="H340">
        <v>60</v>
      </c>
      <c r="I340" t="s">
        <v>33</v>
      </c>
      <c r="J340" s="5">
        <v>6</v>
      </c>
      <c r="K340" s="6">
        <v>6.0292533629099143E-2</v>
      </c>
    </row>
    <row r="341" spans="1:11" x14ac:dyDescent="0.35">
      <c r="A341" t="s">
        <v>380</v>
      </c>
      <c r="B341" t="s">
        <v>46</v>
      </c>
      <c r="C341" s="3">
        <v>44748</v>
      </c>
      <c r="D341" s="11">
        <f t="shared" si="5"/>
        <v>44748</v>
      </c>
      <c r="E341" s="4">
        <v>878.10164658744611</v>
      </c>
      <c r="F341" t="s">
        <v>59</v>
      </c>
      <c r="G341" t="s">
        <v>32</v>
      </c>
      <c r="H341">
        <v>95</v>
      </c>
      <c r="I341" t="s">
        <v>37</v>
      </c>
      <c r="J341" s="5">
        <v>7</v>
      </c>
      <c r="K341" s="6">
        <v>4.1434457281700587E-2</v>
      </c>
    </row>
    <row r="342" spans="1:11" hidden="1" x14ac:dyDescent="0.35">
      <c r="A342" t="s">
        <v>381</v>
      </c>
      <c r="B342" t="s">
        <v>58</v>
      </c>
      <c r="C342" s="3">
        <v>44731</v>
      </c>
      <c r="D342" s="11">
        <f t="shared" si="5"/>
        <v>44731</v>
      </c>
      <c r="E342" s="4">
        <v>564.28749648903772</v>
      </c>
      <c r="F342" t="s">
        <v>26</v>
      </c>
      <c r="G342" t="s">
        <v>27</v>
      </c>
      <c r="H342">
        <v>72</v>
      </c>
      <c r="I342" t="s">
        <v>28</v>
      </c>
      <c r="J342" s="5">
        <v>3</v>
      </c>
      <c r="K342" s="6">
        <v>0.29516274884520199</v>
      </c>
    </row>
    <row r="343" spans="1:11" x14ac:dyDescent="0.35">
      <c r="A343" t="s">
        <v>382</v>
      </c>
      <c r="B343" t="s">
        <v>25</v>
      </c>
      <c r="C343" s="3">
        <v>44725</v>
      </c>
      <c r="D343" s="11">
        <f t="shared" si="5"/>
        <v>44725</v>
      </c>
      <c r="E343" s="4">
        <v>1146.0031573562619</v>
      </c>
      <c r="F343" t="s">
        <v>31</v>
      </c>
      <c r="G343" t="s">
        <v>32</v>
      </c>
      <c r="H343">
        <v>65</v>
      </c>
      <c r="I343" t="s">
        <v>33</v>
      </c>
      <c r="J343" s="5">
        <v>4</v>
      </c>
      <c r="K343" s="6">
        <v>0.68154294540119276</v>
      </c>
    </row>
    <row r="344" spans="1:11" hidden="1" x14ac:dyDescent="0.35">
      <c r="A344" t="s">
        <v>383</v>
      </c>
      <c r="B344" t="s">
        <v>30</v>
      </c>
      <c r="C344" s="3">
        <v>44753</v>
      </c>
      <c r="D344" s="11">
        <f t="shared" si="5"/>
        <v>44753</v>
      </c>
      <c r="E344" s="4">
        <v>913.80951512574029</v>
      </c>
      <c r="F344" t="s">
        <v>36</v>
      </c>
      <c r="G344" t="s">
        <v>27</v>
      </c>
      <c r="H344">
        <v>250</v>
      </c>
      <c r="I344" t="s">
        <v>37</v>
      </c>
      <c r="J344" s="5">
        <v>1</v>
      </c>
      <c r="K344" s="6">
        <v>0.52632346520297391</v>
      </c>
    </row>
    <row r="345" spans="1:11" x14ac:dyDescent="0.35">
      <c r="A345" t="s">
        <v>384</v>
      </c>
      <c r="B345" t="s">
        <v>35</v>
      </c>
      <c r="C345" s="3">
        <v>44738</v>
      </c>
      <c r="D345" s="11">
        <f t="shared" si="5"/>
        <v>44738</v>
      </c>
      <c r="E345" s="4">
        <v>1100.1038646627512</v>
      </c>
      <c r="F345" t="s">
        <v>40</v>
      </c>
      <c r="G345" t="s">
        <v>32</v>
      </c>
      <c r="H345">
        <v>130</v>
      </c>
      <c r="I345" t="s">
        <v>28</v>
      </c>
      <c r="J345" s="5">
        <v>6</v>
      </c>
      <c r="K345" s="6">
        <v>5.4437687903536869E-2</v>
      </c>
    </row>
    <row r="346" spans="1:11" x14ac:dyDescent="0.35">
      <c r="A346" t="s">
        <v>385</v>
      </c>
      <c r="B346" t="s">
        <v>39</v>
      </c>
      <c r="C346" s="3">
        <v>44762</v>
      </c>
      <c r="D346" s="11">
        <f t="shared" si="5"/>
        <v>44762</v>
      </c>
      <c r="E346" s="4">
        <v>1192.283035256115</v>
      </c>
      <c r="F346" t="s">
        <v>26</v>
      </c>
      <c r="G346" t="s">
        <v>32</v>
      </c>
      <c r="H346">
        <v>72</v>
      </c>
      <c r="I346" t="s">
        <v>33</v>
      </c>
      <c r="J346" s="5">
        <v>10</v>
      </c>
      <c r="K346" s="6">
        <v>0.95350738842174898</v>
      </c>
    </row>
    <row r="347" spans="1:11" x14ac:dyDescent="0.35">
      <c r="A347" t="s">
        <v>386</v>
      </c>
      <c r="B347" t="s">
        <v>25</v>
      </c>
      <c r="C347" s="3">
        <v>44756</v>
      </c>
      <c r="D347" s="11">
        <f t="shared" si="5"/>
        <v>44756</v>
      </c>
      <c r="E347" s="4">
        <v>712.35816988481008</v>
      </c>
      <c r="F347" t="s">
        <v>31</v>
      </c>
      <c r="G347" t="s">
        <v>32</v>
      </c>
      <c r="H347">
        <v>65</v>
      </c>
      <c r="I347" t="s">
        <v>37</v>
      </c>
      <c r="J347" s="5">
        <v>4</v>
      </c>
      <c r="K347" s="6">
        <v>0.46726651348176196</v>
      </c>
    </row>
    <row r="348" spans="1:11" x14ac:dyDescent="0.35">
      <c r="A348" t="s">
        <v>387</v>
      </c>
      <c r="B348" t="s">
        <v>30</v>
      </c>
      <c r="C348" s="3">
        <v>44744</v>
      </c>
      <c r="D348" s="11">
        <f t="shared" si="5"/>
        <v>44744</v>
      </c>
      <c r="E348" s="4">
        <v>702.40059070538132</v>
      </c>
      <c r="F348" t="s">
        <v>36</v>
      </c>
      <c r="G348" t="s">
        <v>32</v>
      </c>
      <c r="H348">
        <v>250</v>
      </c>
      <c r="I348" t="s">
        <v>28</v>
      </c>
      <c r="J348" s="5">
        <v>2</v>
      </c>
      <c r="K348" s="6">
        <v>0.6015089815611987</v>
      </c>
    </row>
    <row r="349" spans="1:11" x14ac:dyDescent="0.35">
      <c r="A349" t="s">
        <v>388</v>
      </c>
      <c r="B349" t="s">
        <v>35</v>
      </c>
      <c r="C349" s="3">
        <v>44753</v>
      </c>
      <c r="D349" s="11">
        <f t="shared" si="5"/>
        <v>44753</v>
      </c>
      <c r="E349" s="4">
        <v>715.10355018970665</v>
      </c>
      <c r="F349" t="s">
        <v>40</v>
      </c>
      <c r="G349" t="s">
        <v>32</v>
      </c>
      <c r="H349">
        <v>130</v>
      </c>
      <c r="I349" t="s">
        <v>33</v>
      </c>
      <c r="J349" s="5">
        <v>7</v>
      </c>
      <c r="K349" s="6">
        <v>0.17158764742187849</v>
      </c>
    </row>
    <row r="350" spans="1:11" hidden="1" x14ac:dyDescent="0.35">
      <c r="A350" t="s">
        <v>389</v>
      </c>
      <c r="B350" t="s">
        <v>39</v>
      </c>
      <c r="C350" s="3">
        <v>44762</v>
      </c>
      <c r="D350" s="11">
        <f t="shared" si="5"/>
        <v>44762</v>
      </c>
      <c r="E350" s="4">
        <v>1219.8983610726016</v>
      </c>
      <c r="F350" t="s">
        <v>47</v>
      </c>
      <c r="G350" t="s">
        <v>27</v>
      </c>
      <c r="H350">
        <v>60</v>
      </c>
      <c r="I350" t="s">
        <v>37</v>
      </c>
      <c r="J350" s="5">
        <v>11</v>
      </c>
      <c r="K350" s="6">
        <v>0.44731050880102885</v>
      </c>
    </row>
    <row r="351" spans="1:11" x14ac:dyDescent="0.35">
      <c r="A351" t="s">
        <v>390</v>
      </c>
      <c r="B351" t="s">
        <v>46</v>
      </c>
      <c r="C351" s="3">
        <v>44740</v>
      </c>
      <c r="D351" s="11">
        <f t="shared" si="5"/>
        <v>44740</v>
      </c>
      <c r="E351" s="4">
        <v>836.39583226134164</v>
      </c>
      <c r="F351" t="s">
        <v>26</v>
      </c>
      <c r="G351" t="s">
        <v>32</v>
      </c>
      <c r="H351">
        <v>72</v>
      </c>
      <c r="I351" t="s">
        <v>28</v>
      </c>
      <c r="J351" s="5">
        <v>8</v>
      </c>
      <c r="K351" s="6">
        <v>0.54246953050958213</v>
      </c>
    </row>
    <row r="352" spans="1:11" hidden="1" x14ac:dyDescent="0.35">
      <c r="A352" t="s">
        <v>391</v>
      </c>
      <c r="B352" t="s">
        <v>25</v>
      </c>
      <c r="C352" s="3">
        <v>44729</v>
      </c>
      <c r="D352" s="11">
        <f t="shared" si="5"/>
        <v>44729</v>
      </c>
      <c r="E352" s="4">
        <v>963.80585295182641</v>
      </c>
      <c r="F352" t="s">
        <v>31</v>
      </c>
      <c r="G352" t="s">
        <v>27</v>
      </c>
      <c r="H352">
        <v>65</v>
      </c>
      <c r="I352" t="s">
        <v>33</v>
      </c>
      <c r="J352" s="5">
        <v>11</v>
      </c>
      <c r="K352" s="6">
        <v>0.50484804947298401</v>
      </c>
    </row>
    <row r="353" spans="1:11" x14ac:dyDescent="0.35">
      <c r="A353" t="s">
        <v>392</v>
      </c>
      <c r="B353" t="s">
        <v>30</v>
      </c>
      <c r="C353" s="3">
        <v>44727</v>
      </c>
      <c r="D353" s="11">
        <f t="shared" si="5"/>
        <v>44727</v>
      </c>
      <c r="E353" s="4">
        <v>449.01925098530552</v>
      </c>
      <c r="F353" t="s">
        <v>36</v>
      </c>
      <c r="G353" t="s">
        <v>32</v>
      </c>
      <c r="H353">
        <v>250</v>
      </c>
      <c r="I353" t="s">
        <v>37</v>
      </c>
      <c r="J353" s="5">
        <v>4</v>
      </c>
      <c r="K353" s="6">
        <v>9.2316747421295475E-2</v>
      </c>
    </row>
    <row r="354" spans="1:11" hidden="1" x14ac:dyDescent="0.35">
      <c r="A354" t="s">
        <v>393</v>
      </c>
      <c r="B354" t="s">
        <v>35</v>
      </c>
      <c r="C354" s="3">
        <v>44734</v>
      </c>
      <c r="D354" s="11">
        <f t="shared" si="5"/>
        <v>44734</v>
      </c>
      <c r="E354" s="4">
        <v>1060.8066397333646</v>
      </c>
      <c r="F354" t="s">
        <v>40</v>
      </c>
      <c r="G354" t="s">
        <v>27</v>
      </c>
      <c r="H354">
        <v>130</v>
      </c>
      <c r="I354" t="s">
        <v>28</v>
      </c>
      <c r="J354" s="5">
        <v>7</v>
      </c>
      <c r="K354" s="6">
        <v>0.34907542272706216</v>
      </c>
    </row>
    <row r="355" spans="1:11" x14ac:dyDescent="0.35">
      <c r="A355" t="s">
        <v>394</v>
      </c>
      <c r="B355" t="s">
        <v>39</v>
      </c>
      <c r="C355" s="3">
        <v>44744</v>
      </c>
      <c r="D355" s="11">
        <f t="shared" si="5"/>
        <v>44744</v>
      </c>
      <c r="E355" s="4">
        <v>1162.8365015209247</v>
      </c>
      <c r="F355" t="s">
        <v>26</v>
      </c>
      <c r="G355" t="s">
        <v>32</v>
      </c>
      <c r="H355">
        <v>72</v>
      </c>
      <c r="I355" t="s">
        <v>33</v>
      </c>
      <c r="J355" s="5">
        <v>4</v>
      </c>
      <c r="K355" s="6">
        <v>0.90031823580716619</v>
      </c>
    </row>
    <row r="356" spans="1:11" hidden="1" x14ac:dyDescent="0.35">
      <c r="A356" t="s">
        <v>395</v>
      </c>
      <c r="B356" t="s">
        <v>25</v>
      </c>
      <c r="C356" s="3">
        <v>44737</v>
      </c>
      <c r="D356" s="11">
        <f t="shared" si="5"/>
        <v>44737</v>
      </c>
      <c r="E356" s="4">
        <v>1172.893522015298</v>
      </c>
      <c r="F356" t="s">
        <v>31</v>
      </c>
      <c r="G356" t="s">
        <v>27</v>
      </c>
      <c r="H356">
        <v>65</v>
      </c>
      <c r="I356" t="s">
        <v>37</v>
      </c>
      <c r="J356" s="5">
        <v>5</v>
      </c>
      <c r="K356" s="6">
        <v>0.18050692795462731</v>
      </c>
    </row>
    <row r="357" spans="1:11" x14ac:dyDescent="0.35">
      <c r="A357" t="s">
        <v>396</v>
      </c>
      <c r="B357" t="s">
        <v>30</v>
      </c>
      <c r="C357" s="3">
        <v>44752</v>
      </c>
      <c r="D357" s="11">
        <f t="shared" si="5"/>
        <v>44752</v>
      </c>
      <c r="E357" s="4">
        <v>602.8879543124765</v>
      </c>
      <c r="F357" t="s">
        <v>36</v>
      </c>
      <c r="G357" t="s">
        <v>32</v>
      </c>
      <c r="H357">
        <v>250</v>
      </c>
      <c r="I357" t="s">
        <v>28</v>
      </c>
      <c r="J357" s="5">
        <v>1</v>
      </c>
      <c r="K357" s="6">
        <v>2.5445092820001292E-2</v>
      </c>
    </row>
    <row r="358" spans="1:11" hidden="1" x14ac:dyDescent="0.35">
      <c r="A358" t="s">
        <v>397</v>
      </c>
      <c r="B358" t="s">
        <v>35</v>
      </c>
      <c r="C358" s="3">
        <v>44736</v>
      </c>
      <c r="D358" s="11">
        <f t="shared" si="5"/>
        <v>44736</v>
      </c>
      <c r="E358" s="4">
        <v>958.10029344278337</v>
      </c>
      <c r="F358" t="s">
        <v>40</v>
      </c>
      <c r="G358" t="s">
        <v>27</v>
      </c>
      <c r="H358">
        <v>130</v>
      </c>
      <c r="I358" t="s">
        <v>33</v>
      </c>
      <c r="J358" s="5">
        <v>2</v>
      </c>
      <c r="K358" s="6">
        <v>0.79643741142705549</v>
      </c>
    </row>
    <row r="359" spans="1:11" x14ac:dyDescent="0.35">
      <c r="A359" t="s">
        <v>398</v>
      </c>
      <c r="B359" t="s">
        <v>39</v>
      </c>
      <c r="C359" s="3">
        <v>44752</v>
      </c>
      <c r="D359" s="11">
        <f t="shared" si="5"/>
        <v>44752</v>
      </c>
      <c r="E359" s="4">
        <v>1024.6945444997</v>
      </c>
      <c r="F359" t="s">
        <v>47</v>
      </c>
      <c r="G359" t="s">
        <v>32</v>
      </c>
      <c r="H359">
        <v>60</v>
      </c>
      <c r="I359" t="s">
        <v>37</v>
      </c>
      <c r="J359" s="5">
        <v>14</v>
      </c>
      <c r="K359" s="6">
        <v>0.16077213359827813</v>
      </c>
    </row>
    <row r="360" spans="1:11" hidden="1" x14ac:dyDescent="0.35">
      <c r="A360" t="s">
        <v>399</v>
      </c>
      <c r="B360" t="s">
        <v>46</v>
      </c>
      <c r="C360" s="3">
        <v>44759</v>
      </c>
      <c r="D360" s="11">
        <f t="shared" si="5"/>
        <v>44759</v>
      </c>
      <c r="E360" s="4">
        <v>751.70646508876052</v>
      </c>
      <c r="F360" t="s">
        <v>59</v>
      </c>
      <c r="G360" t="s">
        <v>27</v>
      </c>
      <c r="H360">
        <v>95</v>
      </c>
      <c r="I360" t="s">
        <v>28</v>
      </c>
      <c r="J360" s="5">
        <v>9</v>
      </c>
      <c r="K360" s="6">
        <v>0.24693836978869843</v>
      </c>
    </row>
    <row r="361" spans="1:11" x14ac:dyDescent="0.35">
      <c r="A361" t="s">
        <v>400</v>
      </c>
      <c r="B361" t="s">
        <v>58</v>
      </c>
      <c r="C361" s="3">
        <v>44763</v>
      </c>
      <c r="D361" s="11">
        <f t="shared" si="5"/>
        <v>44763</v>
      </c>
      <c r="E361" s="4">
        <v>491.26620318811814</v>
      </c>
      <c r="F361" t="s">
        <v>26</v>
      </c>
      <c r="G361" t="s">
        <v>32</v>
      </c>
      <c r="H361">
        <v>72</v>
      </c>
      <c r="I361" t="s">
        <v>33</v>
      </c>
      <c r="J361" s="5">
        <v>8</v>
      </c>
      <c r="K361" s="6">
        <v>0.22148207946738752</v>
      </c>
    </row>
    <row r="362" spans="1:11" hidden="1" x14ac:dyDescent="0.35">
      <c r="A362" t="s">
        <v>401</v>
      </c>
      <c r="B362" t="s">
        <v>25</v>
      </c>
      <c r="C362" s="3">
        <v>44763</v>
      </c>
      <c r="D362" s="11">
        <f t="shared" si="5"/>
        <v>44763</v>
      </c>
      <c r="E362" s="4">
        <v>833.37011895831995</v>
      </c>
      <c r="F362" t="s">
        <v>31</v>
      </c>
      <c r="G362" t="s">
        <v>27</v>
      </c>
      <c r="H362">
        <v>65</v>
      </c>
      <c r="I362" t="s">
        <v>37</v>
      </c>
      <c r="J362" s="5">
        <v>11</v>
      </c>
      <c r="K362" s="6">
        <v>0.71458846230959472</v>
      </c>
    </row>
    <row r="363" spans="1:11" x14ac:dyDescent="0.35">
      <c r="A363" t="s">
        <v>402</v>
      </c>
      <c r="B363" t="s">
        <v>30</v>
      </c>
      <c r="C363" s="3">
        <v>44750</v>
      </c>
      <c r="D363" s="11">
        <f t="shared" si="5"/>
        <v>44750</v>
      </c>
      <c r="E363" s="4">
        <v>1218.2341318589445</v>
      </c>
      <c r="F363" t="s">
        <v>36</v>
      </c>
      <c r="G363" t="s">
        <v>32</v>
      </c>
      <c r="H363">
        <v>250</v>
      </c>
      <c r="I363" t="s">
        <v>28</v>
      </c>
      <c r="J363" s="5">
        <v>4</v>
      </c>
      <c r="K363" s="6">
        <v>0.11286694488931481</v>
      </c>
    </row>
    <row r="364" spans="1:11" hidden="1" x14ac:dyDescent="0.35">
      <c r="A364" t="s">
        <v>403</v>
      </c>
      <c r="B364" t="s">
        <v>35</v>
      </c>
      <c r="C364" s="3">
        <v>44751</v>
      </c>
      <c r="D364" s="11">
        <f t="shared" si="5"/>
        <v>44751</v>
      </c>
      <c r="E364" s="4">
        <v>1081.9669186703891</v>
      </c>
      <c r="F364" t="s">
        <v>40</v>
      </c>
      <c r="G364" t="s">
        <v>27</v>
      </c>
      <c r="H364">
        <v>130</v>
      </c>
      <c r="I364" t="s">
        <v>33</v>
      </c>
      <c r="J364" s="5">
        <v>6</v>
      </c>
      <c r="K364" s="6">
        <v>6.5283590828819849E-2</v>
      </c>
    </row>
    <row r="365" spans="1:11" x14ac:dyDescent="0.35">
      <c r="A365" t="s">
        <v>404</v>
      </c>
      <c r="B365" t="s">
        <v>39</v>
      </c>
      <c r="C365" s="3">
        <v>44736</v>
      </c>
      <c r="D365" s="11">
        <f t="shared" si="5"/>
        <v>44736</v>
      </c>
      <c r="E365" s="4">
        <v>623.44174041277051</v>
      </c>
      <c r="F365" t="s">
        <v>26</v>
      </c>
      <c r="G365" t="s">
        <v>32</v>
      </c>
      <c r="H365">
        <v>72</v>
      </c>
      <c r="I365" t="s">
        <v>37</v>
      </c>
      <c r="J365" s="5">
        <v>11</v>
      </c>
      <c r="K365" s="6">
        <v>0.46681751998353072</v>
      </c>
    </row>
    <row r="366" spans="1:11" hidden="1" x14ac:dyDescent="0.35">
      <c r="A366" t="s">
        <v>405</v>
      </c>
      <c r="B366" t="s">
        <v>25</v>
      </c>
      <c r="C366" s="3">
        <v>44737</v>
      </c>
      <c r="D366" s="11">
        <f t="shared" si="5"/>
        <v>44737</v>
      </c>
      <c r="E366" s="4">
        <v>914.48568917853345</v>
      </c>
      <c r="F366" t="s">
        <v>31</v>
      </c>
      <c r="G366" t="s">
        <v>27</v>
      </c>
      <c r="H366">
        <v>65</v>
      </c>
      <c r="I366" t="s">
        <v>28</v>
      </c>
      <c r="J366" s="5">
        <v>9</v>
      </c>
      <c r="K366" s="6">
        <v>0.92202770154223668</v>
      </c>
    </row>
    <row r="367" spans="1:11" x14ac:dyDescent="0.35">
      <c r="A367" t="s">
        <v>406</v>
      </c>
      <c r="B367" t="s">
        <v>30</v>
      </c>
      <c r="C367" s="3">
        <v>44744</v>
      </c>
      <c r="D367" s="11">
        <f t="shared" si="5"/>
        <v>44744</v>
      </c>
      <c r="E367" s="4">
        <v>996.90035251700954</v>
      </c>
      <c r="F367" t="s">
        <v>36</v>
      </c>
      <c r="G367" t="s">
        <v>32</v>
      </c>
      <c r="H367">
        <v>250</v>
      </c>
      <c r="I367" t="s">
        <v>33</v>
      </c>
      <c r="J367" s="5">
        <v>2</v>
      </c>
      <c r="K367" s="6">
        <v>0.18840485753727232</v>
      </c>
    </row>
    <row r="368" spans="1:11" x14ac:dyDescent="0.35">
      <c r="A368" t="s">
        <v>407</v>
      </c>
      <c r="B368" t="s">
        <v>35</v>
      </c>
      <c r="C368" s="3">
        <v>44735</v>
      </c>
      <c r="D368" s="11">
        <f t="shared" si="5"/>
        <v>44735</v>
      </c>
      <c r="E368" s="4">
        <v>854.75046365080641</v>
      </c>
      <c r="F368" t="s">
        <v>40</v>
      </c>
      <c r="G368" t="s">
        <v>32</v>
      </c>
      <c r="H368">
        <v>130</v>
      </c>
      <c r="I368" t="s">
        <v>37</v>
      </c>
      <c r="J368" s="5">
        <v>2</v>
      </c>
      <c r="K368" s="6">
        <v>0.27847072137209206</v>
      </c>
    </row>
    <row r="369" spans="1:11" x14ac:dyDescent="0.35">
      <c r="A369" t="s">
        <v>408</v>
      </c>
      <c r="B369" t="s">
        <v>25</v>
      </c>
      <c r="C369" s="3">
        <v>44751</v>
      </c>
      <c r="D369" s="11">
        <f t="shared" si="5"/>
        <v>44751</v>
      </c>
      <c r="E369" s="4">
        <v>549.96880382674601</v>
      </c>
      <c r="F369" t="s">
        <v>26</v>
      </c>
      <c r="G369" t="s">
        <v>32</v>
      </c>
      <c r="H369">
        <v>72</v>
      </c>
      <c r="I369" t="s">
        <v>28</v>
      </c>
      <c r="J369" s="5">
        <v>10</v>
      </c>
      <c r="K369" s="6">
        <v>0.78884251376405168</v>
      </c>
    </row>
    <row r="370" spans="1:11" x14ac:dyDescent="0.35">
      <c r="A370" t="s">
        <v>409</v>
      </c>
      <c r="B370" t="s">
        <v>30</v>
      </c>
      <c r="C370" s="3">
        <v>44726</v>
      </c>
      <c r="D370" s="11">
        <f t="shared" si="5"/>
        <v>44726</v>
      </c>
      <c r="E370" s="4">
        <v>1065.3821039148443</v>
      </c>
      <c r="F370" t="s">
        <v>31</v>
      </c>
      <c r="G370" t="s">
        <v>32</v>
      </c>
      <c r="H370">
        <v>65</v>
      </c>
      <c r="I370" t="s">
        <v>28</v>
      </c>
      <c r="J370" s="5">
        <v>5</v>
      </c>
      <c r="K370" s="6">
        <v>0.18299168548896383</v>
      </c>
    </row>
    <row r="371" spans="1:11" x14ac:dyDescent="0.35">
      <c r="A371" t="s">
        <v>410</v>
      </c>
      <c r="B371" t="s">
        <v>35</v>
      </c>
      <c r="C371" s="3">
        <v>44749</v>
      </c>
      <c r="D371" s="11">
        <f t="shared" si="5"/>
        <v>44749</v>
      </c>
      <c r="E371" s="4">
        <v>381.57338886974941</v>
      </c>
      <c r="F371" t="s">
        <v>36</v>
      </c>
      <c r="G371" t="s">
        <v>32</v>
      </c>
      <c r="H371">
        <v>250</v>
      </c>
      <c r="I371" t="s">
        <v>33</v>
      </c>
      <c r="J371" s="5">
        <v>3</v>
      </c>
      <c r="K371" s="6">
        <v>0.20591715888096995</v>
      </c>
    </row>
    <row r="372" spans="1:11" hidden="1" x14ac:dyDescent="0.35">
      <c r="A372" t="s">
        <v>411</v>
      </c>
      <c r="B372" t="s">
        <v>39</v>
      </c>
      <c r="C372" s="3">
        <v>44734</v>
      </c>
      <c r="D372" s="11">
        <f t="shared" si="5"/>
        <v>44734</v>
      </c>
      <c r="E372" s="4">
        <v>388.91877291930052</v>
      </c>
      <c r="F372" t="s">
        <v>40</v>
      </c>
      <c r="G372" t="s">
        <v>27</v>
      </c>
      <c r="H372">
        <v>130</v>
      </c>
      <c r="I372" t="s">
        <v>37</v>
      </c>
      <c r="J372" s="5">
        <v>2</v>
      </c>
      <c r="K372" s="6">
        <v>2.128339836887938E-2</v>
      </c>
    </row>
    <row r="373" spans="1:11" x14ac:dyDescent="0.35">
      <c r="A373" t="s">
        <v>412</v>
      </c>
      <c r="B373" t="s">
        <v>25</v>
      </c>
      <c r="C373" s="3">
        <v>44726</v>
      </c>
      <c r="D373" s="11">
        <f t="shared" si="5"/>
        <v>44726</v>
      </c>
      <c r="E373" s="4">
        <v>967.01919932990631</v>
      </c>
      <c r="F373" t="s">
        <v>26</v>
      </c>
      <c r="G373" t="s">
        <v>32</v>
      </c>
      <c r="H373">
        <v>72</v>
      </c>
      <c r="I373" t="s">
        <v>28</v>
      </c>
      <c r="J373" s="5">
        <v>4</v>
      </c>
      <c r="K373" s="6">
        <v>2.2806889019524657E-2</v>
      </c>
    </row>
    <row r="374" spans="1:11" hidden="1" x14ac:dyDescent="0.35">
      <c r="A374" t="s">
        <v>413</v>
      </c>
      <c r="B374" t="s">
        <v>30</v>
      </c>
      <c r="C374" s="3">
        <v>44743</v>
      </c>
      <c r="D374" s="11">
        <f t="shared" si="5"/>
        <v>44743</v>
      </c>
      <c r="E374" s="4">
        <v>911.89786648444021</v>
      </c>
      <c r="F374" t="s">
        <v>31</v>
      </c>
      <c r="G374" t="s">
        <v>27</v>
      </c>
      <c r="H374">
        <v>65</v>
      </c>
      <c r="I374" t="s">
        <v>33</v>
      </c>
      <c r="J374" s="5">
        <v>6</v>
      </c>
      <c r="K374" s="6">
        <v>0.66448214030499053</v>
      </c>
    </row>
    <row r="375" spans="1:11" x14ac:dyDescent="0.35">
      <c r="A375" t="s">
        <v>414</v>
      </c>
      <c r="B375" t="s">
        <v>35</v>
      </c>
      <c r="C375" s="3">
        <v>44742</v>
      </c>
      <c r="D375" s="11">
        <f t="shared" si="5"/>
        <v>44742</v>
      </c>
      <c r="E375" s="4">
        <v>701.78956021719318</v>
      </c>
      <c r="F375" t="s">
        <v>36</v>
      </c>
      <c r="G375" t="s">
        <v>32</v>
      </c>
      <c r="H375">
        <v>250</v>
      </c>
      <c r="I375" t="s">
        <v>37</v>
      </c>
      <c r="J375" s="5">
        <v>3</v>
      </c>
      <c r="K375" s="6">
        <v>0.29151955249280481</v>
      </c>
    </row>
    <row r="376" spans="1:11" hidden="1" x14ac:dyDescent="0.35">
      <c r="A376" t="s">
        <v>415</v>
      </c>
      <c r="B376" t="s">
        <v>39</v>
      </c>
      <c r="C376" s="3">
        <v>44747</v>
      </c>
      <c r="D376" s="11">
        <f t="shared" si="5"/>
        <v>44747</v>
      </c>
      <c r="E376" s="4">
        <v>479.88658034447212</v>
      </c>
      <c r="F376" t="s">
        <v>40</v>
      </c>
      <c r="G376" t="s">
        <v>27</v>
      </c>
      <c r="H376">
        <v>130</v>
      </c>
      <c r="I376" t="s">
        <v>28</v>
      </c>
      <c r="J376" s="5">
        <v>5</v>
      </c>
      <c r="K376" s="6">
        <v>0.55684098110336311</v>
      </c>
    </row>
    <row r="377" spans="1:11" x14ac:dyDescent="0.35">
      <c r="A377" t="s">
        <v>416</v>
      </c>
      <c r="B377" t="s">
        <v>46</v>
      </c>
      <c r="C377" s="3">
        <v>44764</v>
      </c>
      <c r="D377" s="11">
        <f t="shared" si="5"/>
        <v>44764</v>
      </c>
      <c r="E377" s="4">
        <v>756.26129046676067</v>
      </c>
      <c r="F377" t="s">
        <v>47</v>
      </c>
      <c r="G377" t="s">
        <v>32</v>
      </c>
      <c r="H377">
        <v>60</v>
      </c>
      <c r="I377" t="s">
        <v>33</v>
      </c>
      <c r="J377" s="5">
        <v>14</v>
      </c>
      <c r="K377" s="6">
        <v>0.57240542144015649</v>
      </c>
    </row>
    <row r="378" spans="1:11" hidden="1" x14ac:dyDescent="0.35">
      <c r="A378" t="s">
        <v>417</v>
      </c>
      <c r="B378" t="s">
        <v>25</v>
      </c>
      <c r="C378" s="3">
        <v>44735</v>
      </c>
      <c r="D378" s="11">
        <f t="shared" si="5"/>
        <v>44735</v>
      </c>
      <c r="E378" s="4">
        <v>436.19346453298721</v>
      </c>
      <c r="F378" t="s">
        <v>26</v>
      </c>
      <c r="G378" t="s">
        <v>27</v>
      </c>
      <c r="H378">
        <v>72</v>
      </c>
      <c r="I378" t="s">
        <v>37</v>
      </c>
      <c r="J378" s="5">
        <v>3</v>
      </c>
      <c r="K378" s="6">
        <v>8.6221643115211744E-2</v>
      </c>
    </row>
    <row r="379" spans="1:11" x14ac:dyDescent="0.35">
      <c r="A379" t="s">
        <v>418</v>
      </c>
      <c r="B379" t="s">
        <v>30</v>
      </c>
      <c r="C379" s="3">
        <v>44737</v>
      </c>
      <c r="D379" s="11">
        <f t="shared" si="5"/>
        <v>44737</v>
      </c>
      <c r="E379" s="4">
        <v>721.73008309265401</v>
      </c>
      <c r="F379" t="s">
        <v>31</v>
      </c>
      <c r="G379" t="s">
        <v>32</v>
      </c>
      <c r="H379">
        <v>65</v>
      </c>
      <c r="I379" t="s">
        <v>28</v>
      </c>
      <c r="J379" s="5">
        <v>10</v>
      </c>
      <c r="K379" s="6">
        <v>0.95609718609661631</v>
      </c>
    </row>
    <row r="380" spans="1:11" hidden="1" x14ac:dyDescent="0.35">
      <c r="A380" t="s">
        <v>419</v>
      </c>
      <c r="B380" t="s">
        <v>35</v>
      </c>
      <c r="C380" s="3">
        <v>44749</v>
      </c>
      <c r="D380" s="11">
        <f t="shared" si="5"/>
        <v>44749</v>
      </c>
      <c r="E380" s="4">
        <v>365.06742804332742</v>
      </c>
      <c r="F380" t="s">
        <v>36</v>
      </c>
      <c r="G380" t="s">
        <v>27</v>
      </c>
      <c r="H380">
        <v>250</v>
      </c>
      <c r="I380" t="s">
        <v>33</v>
      </c>
      <c r="J380" s="5">
        <v>2</v>
      </c>
      <c r="K380" s="6">
        <v>0.2455223768222089</v>
      </c>
    </row>
    <row r="381" spans="1:11" x14ac:dyDescent="0.35">
      <c r="A381" t="s">
        <v>420</v>
      </c>
      <c r="B381" t="s">
        <v>39</v>
      </c>
      <c r="C381" s="3">
        <v>44729</v>
      </c>
      <c r="D381" s="11">
        <f t="shared" si="5"/>
        <v>44729</v>
      </c>
      <c r="E381" s="4">
        <v>737.58749195231678</v>
      </c>
      <c r="F381" t="s">
        <v>40</v>
      </c>
      <c r="G381" t="s">
        <v>32</v>
      </c>
      <c r="H381">
        <v>130</v>
      </c>
      <c r="I381" t="s">
        <v>37</v>
      </c>
      <c r="J381" s="5">
        <v>7</v>
      </c>
      <c r="K381" s="6">
        <v>0.56637632681080741</v>
      </c>
    </row>
    <row r="382" spans="1:11" hidden="1" x14ac:dyDescent="0.35">
      <c r="A382" t="s">
        <v>421</v>
      </c>
      <c r="B382" t="s">
        <v>25</v>
      </c>
      <c r="C382" s="3">
        <v>44738</v>
      </c>
      <c r="D382" s="11">
        <f t="shared" si="5"/>
        <v>44738</v>
      </c>
      <c r="E382" s="4">
        <v>1231.631284578343</v>
      </c>
      <c r="F382" t="s">
        <v>26</v>
      </c>
      <c r="G382" t="s">
        <v>27</v>
      </c>
      <c r="H382">
        <v>72</v>
      </c>
      <c r="I382" t="s">
        <v>28</v>
      </c>
      <c r="J382" s="5">
        <v>11</v>
      </c>
      <c r="K382" s="6">
        <v>4.5179835219914199E-2</v>
      </c>
    </row>
    <row r="383" spans="1:11" x14ac:dyDescent="0.35">
      <c r="A383" t="s">
        <v>422</v>
      </c>
      <c r="B383" t="s">
        <v>30</v>
      </c>
      <c r="C383" s="3">
        <v>44740</v>
      </c>
      <c r="D383" s="11">
        <f t="shared" si="5"/>
        <v>44740</v>
      </c>
      <c r="E383" s="4">
        <v>890.71175350651413</v>
      </c>
      <c r="F383" t="s">
        <v>31</v>
      </c>
      <c r="G383" t="s">
        <v>32</v>
      </c>
      <c r="H383">
        <v>65</v>
      </c>
      <c r="I383" t="s">
        <v>33</v>
      </c>
      <c r="J383" s="5">
        <v>13</v>
      </c>
      <c r="K383" s="6">
        <v>0.97345529924354934</v>
      </c>
    </row>
    <row r="384" spans="1:11" hidden="1" x14ac:dyDescent="0.35">
      <c r="A384" t="s">
        <v>423</v>
      </c>
      <c r="B384" t="s">
        <v>35</v>
      </c>
      <c r="C384" s="3">
        <v>44755</v>
      </c>
      <c r="D384" s="11">
        <f t="shared" si="5"/>
        <v>44755</v>
      </c>
      <c r="E384" s="4">
        <v>1054.1085860216892</v>
      </c>
      <c r="F384" t="s">
        <v>36</v>
      </c>
      <c r="G384" t="s">
        <v>27</v>
      </c>
      <c r="H384">
        <v>250</v>
      </c>
      <c r="I384" t="s">
        <v>37</v>
      </c>
      <c r="J384" s="5">
        <v>3</v>
      </c>
      <c r="K384" s="6">
        <v>0.56733394419124217</v>
      </c>
    </row>
    <row r="385" spans="1:11" x14ac:dyDescent="0.35">
      <c r="A385" t="s">
        <v>424</v>
      </c>
      <c r="B385" t="s">
        <v>39</v>
      </c>
      <c r="C385" s="3">
        <v>44755</v>
      </c>
      <c r="D385" s="11">
        <f t="shared" si="5"/>
        <v>44755</v>
      </c>
      <c r="E385" s="4">
        <v>976.51482555058408</v>
      </c>
      <c r="F385" t="s">
        <v>40</v>
      </c>
      <c r="G385" t="s">
        <v>32</v>
      </c>
      <c r="H385">
        <v>130</v>
      </c>
      <c r="I385" t="s">
        <v>28</v>
      </c>
      <c r="J385" s="5">
        <v>6</v>
      </c>
      <c r="K385" s="6">
        <v>0.37928431149731212</v>
      </c>
    </row>
    <row r="386" spans="1:11" hidden="1" x14ac:dyDescent="0.35">
      <c r="A386" t="s">
        <v>425</v>
      </c>
      <c r="B386" t="s">
        <v>46</v>
      </c>
      <c r="C386" s="3">
        <v>44764</v>
      </c>
      <c r="D386" s="11">
        <f t="shared" ref="D386:D449" si="6">C386</f>
        <v>44764</v>
      </c>
      <c r="E386" s="4">
        <v>1127.6939411947988</v>
      </c>
      <c r="F386" t="s">
        <v>47</v>
      </c>
      <c r="G386" t="s">
        <v>27</v>
      </c>
      <c r="H386">
        <v>60</v>
      </c>
      <c r="I386" t="s">
        <v>33</v>
      </c>
      <c r="J386" s="5">
        <v>15</v>
      </c>
      <c r="K386" s="6">
        <v>0.62865911330533553</v>
      </c>
    </row>
    <row r="387" spans="1:11" x14ac:dyDescent="0.35">
      <c r="A387" t="s">
        <v>426</v>
      </c>
      <c r="B387" t="s">
        <v>58</v>
      </c>
      <c r="C387" s="3">
        <v>44735</v>
      </c>
      <c r="D387" s="11">
        <f t="shared" si="6"/>
        <v>44735</v>
      </c>
      <c r="E387" s="4">
        <v>878.10164658744611</v>
      </c>
      <c r="F387" t="s">
        <v>59</v>
      </c>
      <c r="G387" t="s">
        <v>32</v>
      </c>
      <c r="H387">
        <v>95</v>
      </c>
      <c r="I387" t="s">
        <v>37</v>
      </c>
      <c r="J387" s="5">
        <v>6</v>
      </c>
      <c r="K387" s="6">
        <v>0.37937934610324464</v>
      </c>
    </row>
    <row r="388" spans="1:11" hidden="1" x14ac:dyDescent="0.35">
      <c r="A388" t="s">
        <v>427</v>
      </c>
      <c r="B388" t="s">
        <v>25</v>
      </c>
      <c r="C388" s="3">
        <v>44734</v>
      </c>
      <c r="D388" s="11">
        <f t="shared" si="6"/>
        <v>44734</v>
      </c>
      <c r="E388" s="4">
        <v>564.28749648903772</v>
      </c>
      <c r="F388" t="s">
        <v>26</v>
      </c>
      <c r="G388" t="s">
        <v>27</v>
      </c>
      <c r="H388">
        <v>72</v>
      </c>
      <c r="I388" t="s">
        <v>28</v>
      </c>
      <c r="J388" s="5">
        <v>11</v>
      </c>
      <c r="K388" s="6">
        <v>0.35891515866951118</v>
      </c>
    </row>
    <row r="389" spans="1:11" x14ac:dyDescent="0.35">
      <c r="A389" t="s">
        <v>428</v>
      </c>
      <c r="B389" t="s">
        <v>30</v>
      </c>
      <c r="C389" s="3">
        <v>44728</v>
      </c>
      <c r="D389" s="11">
        <f t="shared" si="6"/>
        <v>44728</v>
      </c>
      <c r="E389" s="4">
        <v>1146.0031573562619</v>
      </c>
      <c r="F389" t="s">
        <v>31</v>
      </c>
      <c r="G389" t="s">
        <v>32</v>
      </c>
      <c r="H389">
        <v>65</v>
      </c>
      <c r="I389" t="s">
        <v>33</v>
      </c>
      <c r="J389" s="5">
        <v>13</v>
      </c>
      <c r="K389" s="6">
        <v>0.90122352916020354</v>
      </c>
    </row>
    <row r="390" spans="1:11" x14ac:dyDescent="0.35">
      <c r="A390" t="s">
        <v>429</v>
      </c>
      <c r="B390" t="s">
        <v>35</v>
      </c>
      <c r="C390" s="3">
        <v>44739</v>
      </c>
      <c r="D390" s="11">
        <f t="shared" si="6"/>
        <v>44739</v>
      </c>
      <c r="E390" s="4">
        <v>913.80951512574029</v>
      </c>
      <c r="F390" t="s">
        <v>36</v>
      </c>
      <c r="G390" t="s">
        <v>32</v>
      </c>
      <c r="H390">
        <v>250</v>
      </c>
      <c r="I390" t="s">
        <v>37</v>
      </c>
      <c r="J390" s="5">
        <v>3</v>
      </c>
      <c r="K390" s="6">
        <v>0.37786597877728811</v>
      </c>
    </row>
    <row r="391" spans="1:11" x14ac:dyDescent="0.35">
      <c r="A391" t="s">
        <v>430</v>
      </c>
      <c r="B391" t="s">
        <v>39</v>
      </c>
      <c r="C391" s="3">
        <v>44765</v>
      </c>
      <c r="D391" s="11">
        <f t="shared" si="6"/>
        <v>44765</v>
      </c>
      <c r="E391" s="4">
        <v>1100.1038646627512</v>
      </c>
      <c r="F391" t="s">
        <v>40</v>
      </c>
      <c r="G391" t="s">
        <v>32</v>
      </c>
      <c r="H391">
        <v>130</v>
      </c>
      <c r="I391" t="s">
        <v>28</v>
      </c>
      <c r="J391" s="5">
        <v>3</v>
      </c>
      <c r="K391" s="6">
        <v>0.38913445453338702</v>
      </c>
    </row>
    <row r="392" spans="1:11" x14ac:dyDescent="0.35">
      <c r="A392" t="s">
        <v>431</v>
      </c>
      <c r="B392" t="s">
        <v>25</v>
      </c>
      <c r="C392" s="3">
        <v>44740</v>
      </c>
      <c r="D392" s="11">
        <f t="shared" si="6"/>
        <v>44740</v>
      </c>
      <c r="E392" s="4">
        <v>1192.283035256115</v>
      </c>
      <c r="F392" t="s">
        <v>26</v>
      </c>
      <c r="G392" t="s">
        <v>32</v>
      </c>
      <c r="H392">
        <v>72</v>
      </c>
      <c r="I392" t="s">
        <v>33</v>
      </c>
      <c r="J392" s="5">
        <v>12</v>
      </c>
      <c r="K392" s="6">
        <v>0.60714667724340543</v>
      </c>
    </row>
    <row r="393" spans="1:11" x14ac:dyDescent="0.35">
      <c r="A393" t="s">
        <v>432</v>
      </c>
      <c r="B393" t="s">
        <v>30</v>
      </c>
      <c r="C393" s="3">
        <v>44734</v>
      </c>
      <c r="D393" s="11">
        <f t="shared" si="6"/>
        <v>44734</v>
      </c>
      <c r="E393" s="4">
        <v>712.35816988481008</v>
      </c>
      <c r="F393" t="s">
        <v>31</v>
      </c>
      <c r="G393" t="s">
        <v>32</v>
      </c>
      <c r="H393">
        <v>65</v>
      </c>
      <c r="I393" t="s">
        <v>37</v>
      </c>
      <c r="J393" s="5">
        <v>8</v>
      </c>
      <c r="K393" s="6">
        <v>0.17261163513710231</v>
      </c>
    </row>
    <row r="394" spans="1:11" hidden="1" x14ac:dyDescent="0.35">
      <c r="A394" t="s">
        <v>433</v>
      </c>
      <c r="B394" t="s">
        <v>35</v>
      </c>
      <c r="C394" s="3">
        <v>44727</v>
      </c>
      <c r="D394" s="11">
        <f t="shared" si="6"/>
        <v>44727</v>
      </c>
      <c r="E394" s="4">
        <v>702.40059070538132</v>
      </c>
      <c r="F394" t="s">
        <v>36</v>
      </c>
      <c r="G394" t="s">
        <v>27</v>
      </c>
      <c r="H394">
        <v>250</v>
      </c>
      <c r="I394" t="s">
        <v>28</v>
      </c>
      <c r="J394" s="5">
        <v>1</v>
      </c>
      <c r="K394" s="6">
        <v>3.4451566476951467E-2</v>
      </c>
    </row>
    <row r="395" spans="1:11" x14ac:dyDescent="0.35">
      <c r="A395" t="s">
        <v>434</v>
      </c>
      <c r="B395" t="s">
        <v>39</v>
      </c>
      <c r="C395" s="3">
        <v>44737</v>
      </c>
      <c r="D395" s="11">
        <f t="shared" si="6"/>
        <v>44737</v>
      </c>
      <c r="E395" s="4">
        <v>715.10355018970665</v>
      </c>
      <c r="F395" t="s">
        <v>40</v>
      </c>
      <c r="G395" t="s">
        <v>32</v>
      </c>
      <c r="H395">
        <v>130</v>
      </c>
      <c r="I395" t="s">
        <v>33</v>
      </c>
      <c r="J395" s="5">
        <v>4</v>
      </c>
      <c r="K395" s="6">
        <v>0.36600821552214791</v>
      </c>
    </row>
    <row r="396" spans="1:11" hidden="1" x14ac:dyDescent="0.35">
      <c r="A396" t="s">
        <v>435</v>
      </c>
      <c r="B396" t="s">
        <v>46</v>
      </c>
      <c r="C396" s="3">
        <v>44747</v>
      </c>
      <c r="D396" s="11">
        <f t="shared" si="6"/>
        <v>44747</v>
      </c>
      <c r="E396" s="4">
        <v>1219.8983610726016</v>
      </c>
      <c r="F396" t="s">
        <v>47</v>
      </c>
      <c r="G396" t="s">
        <v>27</v>
      </c>
      <c r="H396">
        <v>60</v>
      </c>
      <c r="I396" t="s">
        <v>37</v>
      </c>
      <c r="J396" s="5">
        <v>4</v>
      </c>
      <c r="K396" s="6">
        <v>0.36876304797324455</v>
      </c>
    </row>
    <row r="397" spans="1:11" x14ac:dyDescent="0.35">
      <c r="A397" t="s">
        <v>436</v>
      </c>
      <c r="B397" t="s">
        <v>25</v>
      </c>
      <c r="C397" s="3">
        <v>44754</v>
      </c>
      <c r="D397" s="11">
        <f t="shared" si="6"/>
        <v>44754</v>
      </c>
      <c r="E397" s="4">
        <v>836.39583226134164</v>
      </c>
      <c r="F397" t="s">
        <v>26</v>
      </c>
      <c r="G397" t="s">
        <v>32</v>
      </c>
      <c r="H397">
        <v>72</v>
      </c>
      <c r="I397" t="s">
        <v>28</v>
      </c>
      <c r="J397" s="5">
        <v>12</v>
      </c>
      <c r="K397" s="6">
        <v>0.78491525862060318</v>
      </c>
    </row>
    <row r="398" spans="1:11" hidden="1" x14ac:dyDescent="0.35">
      <c r="A398" t="s">
        <v>437</v>
      </c>
      <c r="B398" t="s">
        <v>30</v>
      </c>
      <c r="C398" s="3">
        <v>44760</v>
      </c>
      <c r="D398" s="11">
        <f t="shared" si="6"/>
        <v>44760</v>
      </c>
      <c r="E398" s="4">
        <v>963.80585295182641</v>
      </c>
      <c r="F398" t="s">
        <v>31</v>
      </c>
      <c r="G398" t="s">
        <v>27</v>
      </c>
      <c r="H398">
        <v>65</v>
      </c>
      <c r="I398" t="s">
        <v>33</v>
      </c>
      <c r="J398" s="5">
        <v>4</v>
      </c>
      <c r="K398" s="6">
        <v>0.89433154555842931</v>
      </c>
    </row>
    <row r="399" spans="1:11" x14ac:dyDescent="0.35">
      <c r="A399" t="s">
        <v>438</v>
      </c>
      <c r="B399" t="s">
        <v>35</v>
      </c>
      <c r="C399" s="3">
        <v>44759</v>
      </c>
      <c r="D399" s="11">
        <f t="shared" si="6"/>
        <v>44759</v>
      </c>
      <c r="E399" s="4">
        <v>449.01925098530552</v>
      </c>
      <c r="F399" t="s">
        <v>36</v>
      </c>
      <c r="G399" t="s">
        <v>32</v>
      </c>
      <c r="H399">
        <v>250</v>
      </c>
      <c r="I399" t="s">
        <v>37</v>
      </c>
      <c r="J399" s="5">
        <v>1</v>
      </c>
      <c r="K399" s="6">
        <v>0.54494310667938251</v>
      </c>
    </row>
    <row r="400" spans="1:11" hidden="1" x14ac:dyDescent="0.35">
      <c r="A400" t="s">
        <v>439</v>
      </c>
      <c r="B400" t="s">
        <v>39</v>
      </c>
      <c r="C400" s="3">
        <v>44735</v>
      </c>
      <c r="D400" s="11">
        <f t="shared" si="6"/>
        <v>44735</v>
      </c>
      <c r="E400" s="4">
        <v>1060.8066397333646</v>
      </c>
      <c r="F400" t="s">
        <v>40</v>
      </c>
      <c r="G400" t="s">
        <v>27</v>
      </c>
      <c r="H400">
        <v>130</v>
      </c>
      <c r="I400" t="s">
        <v>28</v>
      </c>
      <c r="J400" s="5">
        <v>7</v>
      </c>
      <c r="K400" s="6">
        <v>0.84443209424513666</v>
      </c>
    </row>
    <row r="401" spans="1:11" x14ac:dyDescent="0.35">
      <c r="A401" t="s">
        <v>440</v>
      </c>
      <c r="B401" t="s">
        <v>25</v>
      </c>
      <c r="C401" s="3">
        <v>44734</v>
      </c>
      <c r="D401" s="11">
        <f t="shared" si="6"/>
        <v>44734</v>
      </c>
      <c r="E401" s="4">
        <v>1162.8365015209247</v>
      </c>
      <c r="F401" t="s">
        <v>26</v>
      </c>
      <c r="G401" t="s">
        <v>32</v>
      </c>
      <c r="H401">
        <v>72</v>
      </c>
      <c r="I401" t="s">
        <v>33</v>
      </c>
      <c r="J401" s="5">
        <v>7</v>
      </c>
      <c r="K401" s="6">
        <v>0.11084077878058052</v>
      </c>
    </row>
    <row r="402" spans="1:11" hidden="1" x14ac:dyDescent="0.35">
      <c r="A402" t="s">
        <v>441</v>
      </c>
      <c r="B402" t="s">
        <v>30</v>
      </c>
      <c r="C402" s="3">
        <v>44753</v>
      </c>
      <c r="D402" s="11">
        <f t="shared" si="6"/>
        <v>44753</v>
      </c>
      <c r="E402" s="4">
        <v>1172.893522015298</v>
      </c>
      <c r="F402" t="s">
        <v>31</v>
      </c>
      <c r="G402" t="s">
        <v>27</v>
      </c>
      <c r="H402">
        <v>65</v>
      </c>
      <c r="I402" t="s">
        <v>37</v>
      </c>
      <c r="J402" s="5">
        <v>9</v>
      </c>
      <c r="K402" s="6">
        <v>0.26630312920291821</v>
      </c>
    </row>
    <row r="403" spans="1:11" x14ac:dyDescent="0.35">
      <c r="A403" t="s">
        <v>442</v>
      </c>
      <c r="B403" t="s">
        <v>35</v>
      </c>
      <c r="C403" s="3">
        <v>44739</v>
      </c>
      <c r="D403" s="11">
        <f t="shared" si="6"/>
        <v>44739</v>
      </c>
      <c r="E403" s="4">
        <v>602.8879543124765</v>
      </c>
      <c r="F403" t="s">
        <v>36</v>
      </c>
      <c r="G403" t="s">
        <v>32</v>
      </c>
      <c r="H403">
        <v>250</v>
      </c>
      <c r="I403" t="s">
        <v>28</v>
      </c>
      <c r="J403" s="5">
        <v>3</v>
      </c>
      <c r="K403" s="6">
        <v>0.13279161787420113</v>
      </c>
    </row>
    <row r="404" spans="1:11" hidden="1" x14ac:dyDescent="0.35">
      <c r="A404" t="s">
        <v>443</v>
      </c>
      <c r="B404" t="s">
        <v>39</v>
      </c>
      <c r="C404" s="3">
        <v>44740</v>
      </c>
      <c r="D404" s="11">
        <f t="shared" si="6"/>
        <v>44740</v>
      </c>
      <c r="E404" s="4">
        <v>958.10029344278337</v>
      </c>
      <c r="F404" t="s">
        <v>40</v>
      </c>
      <c r="G404" t="s">
        <v>27</v>
      </c>
      <c r="H404">
        <v>130</v>
      </c>
      <c r="I404" t="s">
        <v>33</v>
      </c>
      <c r="J404" s="5">
        <v>4</v>
      </c>
      <c r="K404" s="6">
        <v>0.20794478004129135</v>
      </c>
    </row>
    <row r="405" spans="1:11" x14ac:dyDescent="0.35">
      <c r="A405" t="s">
        <v>444</v>
      </c>
      <c r="B405" t="s">
        <v>46</v>
      </c>
      <c r="C405" s="3">
        <v>44748</v>
      </c>
      <c r="D405" s="11">
        <f t="shared" si="6"/>
        <v>44748</v>
      </c>
      <c r="E405" s="4">
        <v>1024.6945444997</v>
      </c>
      <c r="F405" t="s">
        <v>47</v>
      </c>
      <c r="G405" t="s">
        <v>32</v>
      </c>
      <c r="H405">
        <v>60</v>
      </c>
      <c r="I405" t="s">
        <v>37</v>
      </c>
      <c r="J405" s="5">
        <v>12</v>
      </c>
      <c r="K405" s="6">
        <v>0.76031378549826045</v>
      </c>
    </row>
    <row r="406" spans="1:11" hidden="1" x14ac:dyDescent="0.35">
      <c r="A406" t="s">
        <v>445</v>
      </c>
      <c r="B406" t="s">
        <v>58</v>
      </c>
      <c r="C406" s="3">
        <v>44731</v>
      </c>
      <c r="D406" s="11">
        <f t="shared" si="6"/>
        <v>44731</v>
      </c>
      <c r="E406" s="4">
        <v>751.70646508876052</v>
      </c>
      <c r="F406" t="s">
        <v>59</v>
      </c>
      <c r="G406" t="s">
        <v>27</v>
      </c>
      <c r="H406">
        <v>95</v>
      </c>
      <c r="I406" t="s">
        <v>28</v>
      </c>
      <c r="J406" s="5">
        <v>8</v>
      </c>
      <c r="K406" s="6">
        <v>0.23804641255169789</v>
      </c>
    </row>
    <row r="407" spans="1:11" x14ac:dyDescent="0.35">
      <c r="A407" t="s">
        <v>446</v>
      </c>
      <c r="B407" t="s">
        <v>25</v>
      </c>
      <c r="C407" s="3">
        <v>44763</v>
      </c>
      <c r="D407" s="11">
        <f t="shared" si="6"/>
        <v>44763</v>
      </c>
      <c r="E407" s="4">
        <v>491.26620318811814</v>
      </c>
      <c r="F407" t="s">
        <v>26</v>
      </c>
      <c r="G407" t="s">
        <v>32</v>
      </c>
      <c r="H407">
        <v>72</v>
      </c>
      <c r="I407" t="s">
        <v>33</v>
      </c>
      <c r="J407" s="5">
        <v>5</v>
      </c>
      <c r="K407" s="6">
        <v>0.12523689369936652</v>
      </c>
    </row>
    <row r="408" spans="1:11" hidden="1" x14ac:dyDescent="0.35">
      <c r="A408" t="s">
        <v>447</v>
      </c>
      <c r="B408" t="s">
        <v>30</v>
      </c>
      <c r="C408" s="3">
        <v>44733</v>
      </c>
      <c r="D408" s="11">
        <f t="shared" si="6"/>
        <v>44733</v>
      </c>
      <c r="E408" s="4">
        <v>833.37011895831995</v>
      </c>
      <c r="F408" t="s">
        <v>31</v>
      </c>
      <c r="G408" t="s">
        <v>27</v>
      </c>
      <c r="H408">
        <v>65</v>
      </c>
      <c r="I408" t="s">
        <v>37</v>
      </c>
      <c r="J408" s="5">
        <v>4</v>
      </c>
      <c r="K408" s="6">
        <v>6.7101746358327108E-2</v>
      </c>
    </row>
    <row r="409" spans="1:11" x14ac:dyDescent="0.35">
      <c r="A409" t="s">
        <v>448</v>
      </c>
      <c r="B409" t="s">
        <v>35</v>
      </c>
      <c r="C409" s="3">
        <v>44746</v>
      </c>
      <c r="D409" s="11">
        <f t="shared" si="6"/>
        <v>44746</v>
      </c>
      <c r="E409" s="4">
        <v>1218.2341318589445</v>
      </c>
      <c r="F409" t="s">
        <v>36</v>
      </c>
      <c r="G409" t="s">
        <v>32</v>
      </c>
      <c r="H409">
        <v>250</v>
      </c>
      <c r="I409" t="s">
        <v>28</v>
      </c>
      <c r="J409" s="5">
        <v>2</v>
      </c>
      <c r="K409" s="6">
        <v>0.98970617123906524</v>
      </c>
    </row>
    <row r="410" spans="1:11" hidden="1" x14ac:dyDescent="0.35">
      <c r="A410" t="s">
        <v>449</v>
      </c>
      <c r="B410" t="s">
        <v>39</v>
      </c>
      <c r="C410" s="3">
        <v>44755</v>
      </c>
      <c r="D410" s="11">
        <f t="shared" si="6"/>
        <v>44755</v>
      </c>
      <c r="E410" s="4">
        <v>1081.9669186703891</v>
      </c>
      <c r="F410" t="s">
        <v>40</v>
      </c>
      <c r="G410" t="s">
        <v>27</v>
      </c>
      <c r="H410">
        <v>130</v>
      </c>
      <c r="I410" t="s">
        <v>33</v>
      </c>
      <c r="J410" s="5">
        <v>2</v>
      </c>
      <c r="K410" s="6">
        <v>0.26202679185175082</v>
      </c>
    </row>
    <row r="411" spans="1:11" x14ac:dyDescent="0.35">
      <c r="A411" t="s">
        <v>450</v>
      </c>
      <c r="B411" t="s">
        <v>25</v>
      </c>
      <c r="C411" s="3">
        <v>44755</v>
      </c>
      <c r="D411" s="11">
        <f t="shared" si="6"/>
        <v>44755</v>
      </c>
      <c r="E411" s="4">
        <v>623.44174041277051</v>
      </c>
      <c r="F411" t="s">
        <v>26</v>
      </c>
      <c r="G411" t="s">
        <v>32</v>
      </c>
      <c r="H411">
        <v>72</v>
      </c>
      <c r="I411" t="s">
        <v>37</v>
      </c>
      <c r="J411" s="5">
        <v>10</v>
      </c>
      <c r="K411" s="6">
        <v>0.87263143953916489</v>
      </c>
    </row>
    <row r="412" spans="1:11" x14ac:dyDescent="0.35">
      <c r="A412" t="s">
        <v>451</v>
      </c>
      <c r="B412" t="s">
        <v>30</v>
      </c>
      <c r="C412" s="3">
        <v>44727</v>
      </c>
      <c r="D412" s="11">
        <f t="shared" si="6"/>
        <v>44727</v>
      </c>
      <c r="E412" s="4">
        <v>914.48568917853345</v>
      </c>
      <c r="F412" t="s">
        <v>31</v>
      </c>
      <c r="G412" t="s">
        <v>32</v>
      </c>
      <c r="H412">
        <v>65</v>
      </c>
      <c r="I412" t="s">
        <v>28</v>
      </c>
      <c r="J412" s="5">
        <v>6</v>
      </c>
      <c r="K412" s="6">
        <v>0.76778137062272289</v>
      </c>
    </row>
    <row r="413" spans="1:11" x14ac:dyDescent="0.35">
      <c r="A413" t="s">
        <v>452</v>
      </c>
      <c r="B413" t="s">
        <v>35</v>
      </c>
      <c r="C413" s="3">
        <v>44746</v>
      </c>
      <c r="D413" s="11">
        <f t="shared" si="6"/>
        <v>44746</v>
      </c>
      <c r="E413" s="4">
        <v>996.90035251700954</v>
      </c>
      <c r="F413" t="s">
        <v>36</v>
      </c>
      <c r="G413" t="s">
        <v>32</v>
      </c>
      <c r="H413">
        <v>250</v>
      </c>
      <c r="I413" t="s">
        <v>33</v>
      </c>
      <c r="J413" s="5">
        <v>1</v>
      </c>
      <c r="K413" s="6">
        <v>0.15750010631121669</v>
      </c>
    </row>
    <row r="414" spans="1:11" x14ac:dyDescent="0.35">
      <c r="A414" t="s">
        <v>453</v>
      </c>
      <c r="B414" t="s">
        <v>39</v>
      </c>
      <c r="C414" s="3">
        <v>44740</v>
      </c>
      <c r="D414" s="11">
        <f t="shared" si="6"/>
        <v>44740</v>
      </c>
      <c r="E414" s="4">
        <v>854.75046365080641</v>
      </c>
      <c r="F414" t="s">
        <v>26</v>
      </c>
      <c r="G414" t="s">
        <v>32</v>
      </c>
      <c r="H414">
        <v>72</v>
      </c>
      <c r="I414" t="s">
        <v>37</v>
      </c>
      <c r="J414" s="5">
        <v>9</v>
      </c>
      <c r="K414" s="6">
        <v>0.53570171465492589</v>
      </c>
    </row>
    <row r="415" spans="1:11" x14ac:dyDescent="0.35">
      <c r="A415" t="s">
        <v>454</v>
      </c>
      <c r="B415" t="s">
        <v>25</v>
      </c>
      <c r="C415" s="3">
        <v>44743</v>
      </c>
      <c r="D415" s="11">
        <f t="shared" si="6"/>
        <v>44743</v>
      </c>
      <c r="E415" s="4">
        <v>549.96880382674601</v>
      </c>
      <c r="F415" t="s">
        <v>31</v>
      </c>
      <c r="G415" t="s">
        <v>32</v>
      </c>
      <c r="H415">
        <v>65</v>
      </c>
      <c r="I415" t="s">
        <v>28</v>
      </c>
      <c r="J415" s="5">
        <v>7</v>
      </c>
      <c r="K415" s="6">
        <v>0.88217490075954386</v>
      </c>
    </row>
    <row r="416" spans="1:11" hidden="1" x14ac:dyDescent="0.35">
      <c r="A416" t="s">
        <v>455</v>
      </c>
      <c r="B416" t="s">
        <v>30</v>
      </c>
      <c r="C416" s="3">
        <v>44737</v>
      </c>
      <c r="D416" s="11">
        <f t="shared" si="6"/>
        <v>44737</v>
      </c>
      <c r="E416" s="4">
        <v>1065.3821039148443</v>
      </c>
      <c r="F416" t="s">
        <v>36</v>
      </c>
      <c r="G416" t="s">
        <v>27</v>
      </c>
      <c r="H416">
        <v>250</v>
      </c>
      <c r="I416" t="s">
        <v>28</v>
      </c>
      <c r="J416" s="5">
        <v>3</v>
      </c>
      <c r="K416" s="6">
        <v>7.4850081465574259E-2</v>
      </c>
    </row>
    <row r="417" spans="1:11" x14ac:dyDescent="0.35">
      <c r="A417" t="s">
        <v>456</v>
      </c>
      <c r="B417" t="s">
        <v>35</v>
      </c>
      <c r="C417" s="3">
        <v>44757</v>
      </c>
      <c r="D417" s="11">
        <f t="shared" si="6"/>
        <v>44757</v>
      </c>
      <c r="E417" s="4">
        <v>381.57338886974941</v>
      </c>
      <c r="F417" t="s">
        <v>40</v>
      </c>
      <c r="G417" t="s">
        <v>32</v>
      </c>
      <c r="H417">
        <v>130</v>
      </c>
      <c r="I417" t="s">
        <v>33</v>
      </c>
      <c r="J417" s="5">
        <v>4</v>
      </c>
      <c r="K417" s="6">
        <v>0.4623515242530305</v>
      </c>
    </row>
    <row r="418" spans="1:11" hidden="1" x14ac:dyDescent="0.35">
      <c r="A418" t="s">
        <v>457</v>
      </c>
      <c r="B418" t="s">
        <v>39</v>
      </c>
      <c r="C418" s="3">
        <v>44745</v>
      </c>
      <c r="D418" s="11">
        <f t="shared" si="6"/>
        <v>44745</v>
      </c>
      <c r="E418" s="4">
        <v>388.91877291930052</v>
      </c>
      <c r="F418" t="s">
        <v>26</v>
      </c>
      <c r="G418" t="s">
        <v>27</v>
      </c>
      <c r="H418">
        <v>72</v>
      </c>
      <c r="I418" t="s">
        <v>37</v>
      </c>
      <c r="J418" s="5">
        <v>10</v>
      </c>
      <c r="K418" s="6">
        <v>0.34462700763177134</v>
      </c>
    </row>
    <row r="419" spans="1:11" x14ac:dyDescent="0.35">
      <c r="A419" t="s">
        <v>458</v>
      </c>
      <c r="B419" t="s">
        <v>25</v>
      </c>
      <c r="C419" s="3">
        <v>44760</v>
      </c>
      <c r="D419" s="11">
        <f t="shared" si="6"/>
        <v>44760</v>
      </c>
      <c r="E419" s="4">
        <v>967.01919932990631</v>
      </c>
      <c r="F419" t="s">
        <v>31</v>
      </c>
      <c r="G419" t="s">
        <v>32</v>
      </c>
      <c r="H419">
        <v>65</v>
      </c>
      <c r="I419" t="s">
        <v>28</v>
      </c>
      <c r="J419" s="5">
        <v>7</v>
      </c>
      <c r="K419" s="6">
        <v>0.69911624131260175</v>
      </c>
    </row>
    <row r="420" spans="1:11" hidden="1" x14ac:dyDescent="0.35">
      <c r="A420" t="s">
        <v>459</v>
      </c>
      <c r="B420" t="s">
        <v>30</v>
      </c>
      <c r="C420" s="3">
        <v>44750</v>
      </c>
      <c r="D420" s="11">
        <f t="shared" si="6"/>
        <v>44750</v>
      </c>
      <c r="E420" s="4">
        <v>911.89786648444021</v>
      </c>
      <c r="F420" t="s">
        <v>36</v>
      </c>
      <c r="G420" t="s">
        <v>27</v>
      </c>
      <c r="H420">
        <v>250</v>
      </c>
      <c r="I420" t="s">
        <v>33</v>
      </c>
      <c r="J420" s="5">
        <v>1</v>
      </c>
      <c r="K420" s="6">
        <v>1.890946986705988E-2</v>
      </c>
    </row>
    <row r="421" spans="1:11" x14ac:dyDescent="0.35">
      <c r="A421" t="s">
        <v>460</v>
      </c>
      <c r="B421" t="s">
        <v>35</v>
      </c>
      <c r="C421" s="3">
        <v>44742</v>
      </c>
      <c r="D421" s="11">
        <f t="shared" si="6"/>
        <v>44742</v>
      </c>
      <c r="E421" s="4">
        <v>701.78956021719318</v>
      </c>
      <c r="F421" t="s">
        <v>40</v>
      </c>
      <c r="G421" t="s">
        <v>32</v>
      </c>
      <c r="H421">
        <v>130</v>
      </c>
      <c r="I421" t="s">
        <v>37</v>
      </c>
      <c r="J421" s="5">
        <v>5</v>
      </c>
      <c r="K421" s="6">
        <v>0.73245470088007136</v>
      </c>
    </row>
    <row r="422" spans="1:11" hidden="1" x14ac:dyDescent="0.35">
      <c r="A422" t="s">
        <v>461</v>
      </c>
      <c r="B422" t="s">
        <v>39</v>
      </c>
      <c r="C422" s="3">
        <v>44754</v>
      </c>
      <c r="D422" s="11">
        <f t="shared" si="6"/>
        <v>44754</v>
      </c>
      <c r="E422" s="4">
        <v>479.88658034447212</v>
      </c>
      <c r="F422" t="s">
        <v>47</v>
      </c>
      <c r="G422" t="s">
        <v>27</v>
      </c>
      <c r="H422">
        <v>60</v>
      </c>
      <c r="I422" t="s">
        <v>28</v>
      </c>
      <c r="J422" s="5">
        <v>5</v>
      </c>
      <c r="K422" s="6">
        <v>0.72297451744539321</v>
      </c>
    </row>
    <row r="423" spans="1:11" x14ac:dyDescent="0.35">
      <c r="A423" t="s">
        <v>462</v>
      </c>
      <c r="B423" t="s">
        <v>46</v>
      </c>
      <c r="C423" s="3">
        <v>44746</v>
      </c>
      <c r="D423" s="11">
        <f t="shared" si="6"/>
        <v>44746</v>
      </c>
      <c r="E423" s="4">
        <v>756.26129046676067</v>
      </c>
      <c r="F423" t="s">
        <v>26</v>
      </c>
      <c r="G423" t="s">
        <v>32</v>
      </c>
      <c r="H423">
        <v>72</v>
      </c>
      <c r="I423" t="s">
        <v>33</v>
      </c>
      <c r="J423" s="5">
        <v>9</v>
      </c>
      <c r="K423" s="6">
        <v>0.97417776505363807</v>
      </c>
    </row>
    <row r="424" spans="1:11" hidden="1" x14ac:dyDescent="0.35">
      <c r="A424" t="s">
        <v>463</v>
      </c>
      <c r="B424" t="s">
        <v>25</v>
      </c>
      <c r="C424" s="3">
        <v>44752</v>
      </c>
      <c r="D424" s="11">
        <f t="shared" si="6"/>
        <v>44752</v>
      </c>
      <c r="E424" s="4">
        <v>436.19346453298721</v>
      </c>
      <c r="F424" t="s">
        <v>31</v>
      </c>
      <c r="G424" t="s">
        <v>27</v>
      </c>
      <c r="H424">
        <v>65</v>
      </c>
      <c r="I424" t="s">
        <v>37</v>
      </c>
      <c r="J424" s="5">
        <v>7</v>
      </c>
      <c r="K424" s="6">
        <v>0.92441295707634297</v>
      </c>
    </row>
    <row r="425" spans="1:11" x14ac:dyDescent="0.35">
      <c r="A425" t="s">
        <v>464</v>
      </c>
      <c r="B425" t="s">
        <v>30</v>
      </c>
      <c r="C425" s="3">
        <v>44725</v>
      </c>
      <c r="D425" s="11">
        <f t="shared" si="6"/>
        <v>44725</v>
      </c>
      <c r="E425" s="4">
        <v>721.73008309265401</v>
      </c>
      <c r="F425" t="s">
        <v>36</v>
      </c>
      <c r="G425" t="s">
        <v>32</v>
      </c>
      <c r="H425">
        <v>250</v>
      </c>
      <c r="I425" t="s">
        <v>28</v>
      </c>
      <c r="J425" s="5">
        <v>3</v>
      </c>
      <c r="K425" s="6">
        <v>0.34841204291363526</v>
      </c>
    </row>
    <row r="426" spans="1:11" hidden="1" x14ac:dyDescent="0.35">
      <c r="A426" t="s">
        <v>465</v>
      </c>
      <c r="B426" t="s">
        <v>35</v>
      </c>
      <c r="C426" s="3">
        <v>44734</v>
      </c>
      <c r="D426" s="11">
        <f t="shared" si="6"/>
        <v>44734</v>
      </c>
      <c r="E426" s="4">
        <v>365.06742804332742</v>
      </c>
      <c r="F426" t="s">
        <v>40</v>
      </c>
      <c r="G426" t="s">
        <v>27</v>
      </c>
      <c r="H426">
        <v>130</v>
      </c>
      <c r="I426" t="s">
        <v>33</v>
      </c>
      <c r="J426" s="5">
        <v>7</v>
      </c>
      <c r="K426" s="6">
        <v>0.36862795502486845</v>
      </c>
    </row>
    <row r="427" spans="1:11" x14ac:dyDescent="0.35">
      <c r="A427" t="s">
        <v>466</v>
      </c>
      <c r="B427" t="s">
        <v>39</v>
      </c>
      <c r="C427" s="3">
        <v>44761</v>
      </c>
      <c r="D427" s="11">
        <f t="shared" si="6"/>
        <v>44761</v>
      </c>
      <c r="E427" s="4">
        <v>737.58749195231678</v>
      </c>
      <c r="F427" t="s">
        <v>26</v>
      </c>
      <c r="G427" t="s">
        <v>32</v>
      </c>
      <c r="H427">
        <v>72</v>
      </c>
      <c r="I427" t="s">
        <v>37</v>
      </c>
      <c r="J427" s="5">
        <v>12</v>
      </c>
      <c r="K427" s="6">
        <v>0.38279600115505574</v>
      </c>
    </row>
    <row r="428" spans="1:11" hidden="1" x14ac:dyDescent="0.35">
      <c r="A428" t="s">
        <v>467</v>
      </c>
      <c r="B428" t="s">
        <v>25</v>
      </c>
      <c r="C428" s="3">
        <v>44735</v>
      </c>
      <c r="D428" s="11">
        <f t="shared" si="6"/>
        <v>44735</v>
      </c>
      <c r="E428" s="4">
        <v>1231.631284578343</v>
      </c>
      <c r="F428" t="s">
        <v>31</v>
      </c>
      <c r="G428" t="s">
        <v>27</v>
      </c>
      <c r="H428">
        <v>65</v>
      </c>
      <c r="I428" t="s">
        <v>28</v>
      </c>
      <c r="J428" s="5">
        <v>7</v>
      </c>
      <c r="K428" s="6">
        <v>0.77278161923763322</v>
      </c>
    </row>
    <row r="429" spans="1:11" x14ac:dyDescent="0.35">
      <c r="A429" t="s">
        <v>468</v>
      </c>
      <c r="B429" t="s">
        <v>30</v>
      </c>
      <c r="C429" s="3">
        <v>44753</v>
      </c>
      <c r="D429" s="11">
        <f t="shared" si="6"/>
        <v>44753</v>
      </c>
      <c r="E429" s="4">
        <v>890.71175350651413</v>
      </c>
      <c r="F429" t="s">
        <v>36</v>
      </c>
      <c r="G429" t="s">
        <v>32</v>
      </c>
      <c r="H429">
        <v>250</v>
      </c>
      <c r="I429" t="s">
        <v>33</v>
      </c>
      <c r="J429" s="5">
        <v>3</v>
      </c>
      <c r="K429" s="6">
        <v>0.98194581947705439</v>
      </c>
    </row>
    <row r="430" spans="1:11" hidden="1" x14ac:dyDescent="0.35">
      <c r="A430" t="s">
        <v>469</v>
      </c>
      <c r="B430" t="s">
        <v>35</v>
      </c>
      <c r="C430" s="3">
        <v>44732</v>
      </c>
      <c r="D430" s="11">
        <f t="shared" si="6"/>
        <v>44732</v>
      </c>
      <c r="E430" s="4">
        <v>1054.1085860216892</v>
      </c>
      <c r="F430" t="s">
        <v>40</v>
      </c>
      <c r="G430" t="s">
        <v>27</v>
      </c>
      <c r="H430">
        <v>130</v>
      </c>
      <c r="I430" t="s">
        <v>37</v>
      </c>
      <c r="J430" s="5">
        <v>6</v>
      </c>
      <c r="K430" s="6">
        <v>0.24372632968767749</v>
      </c>
    </row>
    <row r="431" spans="1:11" x14ac:dyDescent="0.35">
      <c r="A431" t="s">
        <v>470</v>
      </c>
      <c r="B431" t="s">
        <v>39</v>
      </c>
      <c r="C431" s="3">
        <v>44748</v>
      </c>
      <c r="D431" s="11">
        <f t="shared" si="6"/>
        <v>44748</v>
      </c>
      <c r="E431" s="4">
        <v>976.51482555058408</v>
      </c>
      <c r="F431" t="s">
        <v>47</v>
      </c>
      <c r="G431" t="s">
        <v>32</v>
      </c>
      <c r="H431">
        <v>60</v>
      </c>
      <c r="I431" t="s">
        <v>28</v>
      </c>
      <c r="J431" s="5">
        <v>14</v>
      </c>
      <c r="K431" s="6">
        <v>0.50977491571581557</v>
      </c>
    </row>
    <row r="432" spans="1:11" hidden="1" x14ac:dyDescent="0.35">
      <c r="A432" t="s">
        <v>471</v>
      </c>
      <c r="B432" t="s">
        <v>46</v>
      </c>
      <c r="C432" s="3">
        <v>44731</v>
      </c>
      <c r="D432" s="11">
        <f t="shared" si="6"/>
        <v>44731</v>
      </c>
      <c r="E432" s="4">
        <v>1127.6939411947988</v>
      </c>
      <c r="F432" t="s">
        <v>59</v>
      </c>
      <c r="G432" t="s">
        <v>27</v>
      </c>
      <c r="H432">
        <v>95</v>
      </c>
      <c r="I432" t="s">
        <v>33</v>
      </c>
      <c r="J432" s="5">
        <v>7</v>
      </c>
      <c r="K432" s="6">
        <v>0.99123744515485723</v>
      </c>
    </row>
    <row r="433" spans="1:11" x14ac:dyDescent="0.35">
      <c r="A433" t="s">
        <v>472</v>
      </c>
      <c r="B433" t="s">
        <v>58</v>
      </c>
      <c r="C433" s="3">
        <v>44725</v>
      </c>
      <c r="D433" s="11">
        <f t="shared" si="6"/>
        <v>44725</v>
      </c>
      <c r="E433" s="4">
        <v>878.10164658744611</v>
      </c>
      <c r="F433" t="s">
        <v>26</v>
      </c>
      <c r="G433" t="s">
        <v>32</v>
      </c>
      <c r="H433">
        <v>72</v>
      </c>
      <c r="I433" t="s">
        <v>37</v>
      </c>
      <c r="J433" s="5">
        <v>5</v>
      </c>
      <c r="K433" s="6">
        <v>0.58001027642401182</v>
      </c>
    </row>
    <row r="434" spans="1:11" x14ac:dyDescent="0.35">
      <c r="A434" t="s">
        <v>473</v>
      </c>
      <c r="B434" t="s">
        <v>25</v>
      </c>
      <c r="C434" s="3">
        <v>44753</v>
      </c>
      <c r="D434" s="11">
        <f t="shared" si="6"/>
        <v>44753</v>
      </c>
      <c r="E434" s="4">
        <v>564.28749648903772</v>
      </c>
      <c r="F434" t="s">
        <v>31</v>
      </c>
      <c r="G434" t="s">
        <v>32</v>
      </c>
      <c r="H434">
        <v>65</v>
      </c>
      <c r="I434" t="s">
        <v>28</v>
      </c>
      <c r="J434" s="5">
        <v>8</v>
      </c>
      <c r="K434" s="6">
        <v>0.20099809520802481</v>
      </c>
    </row>
    <row r="435" spans="1:11" x14ac:dyDescent="0.35">
      <c r="A435" t="s">
        <v>474</v>
      </c>
      <c r="B435" t="s">
        <v>30</v>
      </c>
      <c r="C435" s="3">
        <v>44738</v>
      </c>
      <c r="D435" s="11">
        <f t="shared" si="6"/>
        <v>44738</v>
      </c>
      <c r="E435" s="4">
        <v>1146.0031573562619</v>
      </c>
      <c r="F435" t="s">
        <v>36</v>
      </c>
      <c r="G435" t="s">
        <v>32</v>
      </c>
      <c r="H435">
        <v>250</v>
      </c>
      <c r="I435" t="s">
        <v>33</v>
      </c>
      <c r="J435" s="5">
        <v>3</v>
      </c>
      <c r="K435" s="6">
        <v>8.7589082057090373E-2</v>
      </c>
    </row>
    <row r="436" spans="1:11" x14ac:dyDescent="0.35">
      <c r="A436" t="s">
        <v>475</v>
      </c>
      <c r="B436" t="s">
        <v>35</v>
      </c>
      <c r="C436" s="3">
        <v>44762</v>
      </c>
      <c r="D436" s="11">
        <f t="shared" si="6"/>
        <v>44762</v>
      </c>
      <c r="E436" s="4">
        <v>913.80951512574029</v>
      </c>
      <c r="F436" t="s">
        <v>40</v>
      </c>
      <c r="G436" t="s">
        <v>32</v>
      </c>
      <c r="H436">
        <v>130</v>
      </c>
      <c r="I436" t="s">
        <v>37</v>
      </c>
      <c r="J436" s="5">
        <v>4</v>
      </c>
      <c r="K436" s="6">
        <v>0.92203517798439572</v>
      </c>
    </row>
    <row r="437" spans="1:11" x14ac:dyDescent="0.35">
      <c r="A437" t="s">
        <v>476</v>
      </c>
      <c r="B437" t="s">
        <v>39</v>
      </c>
      <c r="C437" s="3">
        <v>44756</v>
      </c>
      <c r="D437" s="11">
        <f t="shared" si="6"/>
        <v>44756</v>
      </c>
      <c r="E437" s="4">
        <v>1100.1038646627512</v>
      </c>
      <c r="F437" t="s">
        <v>26</v>
      </c>
      <c r="G437" t="s">
        <v>32</v>
      </c>
      <c r="H437">
        <v>72</v>
      </c>
      <c r="I437" t="s">
        <v>28</v>
      </c>
      <c r="J437" s="5">
        <v>10</v>
      </c>
      <c r="K437" s="6">
        <v>0.40646951216415605</v>
      </c>
    </row>
    <row r="438" spans="1:11" hidden="1" x14ac:dyDescent="0.35">
      <c r="A438" t="s">
        <v>477</v>
      </c>
      <c r="B438" t="s">
        <v>25</v>
      </c>
      <c r="C438" s="3">
        <v>44744</v>
      </c>
      <c r="D438" s="11">
        <f t="shared" si="6"/>
        <v>44744</v>
      </c>
      <c r="E438" s="4">
        <v>1192.283035256115</v>
      </c>
      <c r="F438" t="s">
        <v>31</v>
      </c>
      <c r="G438" t="s">
        <v>27</v>
      </c>
      <c r="H438">
        <v>65</v>
      </c>
      <c r="I438" t="s">
        <v>33</v>
      </c>
      <c r="J438" s="5">
        <v>4</v>
      </c>
      <c r="K438" s="6">
        <v>0.45522048494031297</v>
      </c>
    </row>
    <row r="439" spans="1:11" x14ac:dyDescent="0.35">
      <c r="A439" t="s">
        <v>478</v>
      </c>
      <c r="B439" t="s">
        <v>30</v>
      </c>
      <c r="C439" s="3">
        <v>44753</v>
      </c>
      <c r="D439" s="11">
        <f t="shared" si="6"/>
        <v>44753</v>
      </c>
      <c r="E439" s="4">
        <v>712.35816988481008</v>
      </c>
      <c r="F439" t="s">
        <v>36</v>
      </c>
      <c r="G439" t="s">
        <v>32</v>
      </c>
      <c r="H439">
        <v>250</v>
      </c>
      <c r="I439" t="s">
        <v>37</v>
      </c>
      <c r="J439" s="5">
        <v>3</v>
      </c>
      <c r="K439" s="6">
        <v>0.45514828780898176</v>
      </c>
    </row>
    <row r="440" spans="1:11" hidden="1" x14ac:dyDescent="0.35">
      <c r="A440" t="s">
        <v>479</v>
      </c>
      <c r="B440" t="s">
        <v>35</v>
      </c>
      <c r="C440" s="3">
        <v>44762</v>
      </c>
      <c r="D440" s="11">
        <f t="shared" si="6"/>
        <v>44762</v>
      </c>
      <c r="E440" s="4">
        <v>702.40059070538132</v>
      </c>
      <c r="F440" t="s">
        <v>40</v>
      </c>
      <c r="G440" t="s">
        <v>27</v>
      </c>
      <c r="H440">
        <v>130</v>
      </c>
      <c r="I440" t="s">
        <v>28</v>
      </c>
      <c r="J440" s="5">
        <v>2</v>
      </c>
      <c r="K440" s="6">
        <v>0.30126486834826394</v>
      </c>
    </row>
    <row r="441" spans="1:11" x14ac:dyDescent="0.35">
      <c r="A441" t="s">
        <v>480</v>
      </c>
      <c r="B441" t="s">
        <v>39</v>
      </c>
      <c r="C441" s="3">
        <v>44740</v>
      </c>
      <c r="D441" s="11">
        <f t="shared" si="6"/>
        <v>44740</v>
      </c>
      <c r="E441" s="4">
        <v>715.10355018970665</v>
      </c>
      <c r="F441" t="s">
        <v>47</v>
      </c>
      <c r="G441" t="s">
        <v>32</v>
      </c>
      <c r="H441">
        <v>60</v>
      </c>
      <c r="I441" t="s">
        <v>33</v>
      </c>
      <c r="J441" s="5">
        <v>4</v>
      </c>
      <c r="K441" s="6">
        <v>0.22886312078587356</v>
      </c>
    </row>
    <row r="442" spans="1:11" hidden="1" x14ac:dyDescent="0.35">
      <c r="A442" t="s">
        <v>481</v>
      </c>
      <c r="B442" t="s">
        <v>46</v>
      </c>
      <c r="C442" s="3">
        <v>44729</v>
      </c>
      <c r="D442" s="11">
        <f t="shared" si="6"/>
        <v>44729</v>
      </c>
      <c r="E442" s="4">
        <v>1219.8983610726016</v>
      </c>
      <c r="F442" t="s">
        <v>26</v>
      </c>
      <c r="G442" t="s">
        <v>27</v>
      </c>
      <c r="H442">
        <v>72</v>
      </c>
      <c r="I442" t="s">
        <v>37</v>
      </c>
      <c r="J442" s="5">
        <v>4</v>
      </c>
      <c r="K442" s="6">
        <v>0.4885587902090005</v>
      </c>
    </row>
    <row r="443" spans="1:11" x14ac:dyDescent="0.35">
      <c r="A443" t="s">
        <v>482</v>
      </c>
      <c r="B443" t="s">
        <v>25</v>
      </c>
      <c r="C443" s="3">
        <v>44727</v>
      </c>
      <c r="D443" s="11">
        <f t="shared" si="6"/>
        <v>44727</v>
      </c>
      <c r="E443" s="4">
        <v>836.39583226134164</v>
      </c>
      <c r="F443" t="s">
        <v>31</v>
      </c>
      <c r="G443" t="s">
        <v>32</v>
      </c>
      <c r="H443">
        <v>65</v>
      </c>
      <c r="I443" t="s">
        <v>28</v>
      </c>
      <c r="J443" s="5">
        <v>7</v>
      </c>
      <c r="K443" s="6">
        <v>0.88301012782394861</v>
      </c>
    </row>
    <row r="444" spans="1:11" hidden="1" x14ac:dyDescent="0.35">
      <c r="A444" t="s">
        <v>483</v>
      </c>
      <c r="B444" t="s">
        <v>30</v>
      </c>
      <c r="C444" s="3">
        <v>44734</v>
      </c>
      <c r="D444" s="11">
        <f t="shared" si="6"/>
        <v>44734</v>
      </c>
      <c r="E444" s="4">
        <v>963.80585295182641</v>
      </c>
      <c r="F444" t="s">
        <v>36</v>
      </c>
      <c r="G444" t="s">
        <v>27</v>
      </c>
      <c r="H444">
        <v>250</v>
      </c>
      <c r="I444" t="s">
        <v>33</v>
      </c>
      <c r="J444" s="5">
        <v>2</v>
      </c>
      <c r="K444" s="6">
        <v>0.30705024398286174</v>
      </c>
    </row>
    <row r="445" spans="1:11" x14ac:dyDescent="0.35">
      <c r="A445" t="s">
        <v>484</v>
      </c>
      <c r="B445" t="s">
        <v>35</v>
      </c>
      <c r="C445" s="3">
        <v>44744</v>
      </c>
      <c r="D445" s="11">
        <f t="shared" si="6"/>
        <v>44744</v>
      </c>
      <c r="E445" s="4">
        <v>449.01925098530552</v>
      </c>
      <c r="F445" t="s">
        <v>40</v>
      </c>
      <c r="G445" t="s">
        <v>32</v>
      </c>
      <c r="H445">
        <v>130</v>
      </c>
      <c r="I445" t="s">
        <v>37</v>
      </c>
      <c r="J445" s="5">
        <v>6</v>
      </c>
      <c r="K445" s="6">
        <v>0.85704939563753491</v>
      </c>
    </row>
    <row r="446" spans="1:11" hidden="1" x14ac:dyDescent="0.35">
      <c r="A446" t="s">
        <v>485</v>
      </c>
      <c r="B446" t="s">
        <v>39</v>
      </c>
      <c r="C446" s="3">
        <v>44737</v>
      </c>
      <c r="D446" s="11">
        <f t="shared" si="6"/>
        <v>44737</v>
      </c>
      <c r="E446" s="4">
        <v>1060.8066397333646</v>
      </c>
      <c r="F446" t="s">
        <v>26</v>
      </c>
      <c r="G446" t="s">
        <v>27</v>
      </c>
      <c r="H446">
        <v>72</v>
      </c>
      <c r="I446" t="s">
        <v>28</v>
      </c>
      <c r="J446" s="5">
        <v>9</v>
      </c>
      <c r="K446" s="6">
        <v>0.29159802445516347</v>
      </c>
    </row>
    <row r="447" spans="1:11" x14ac:dyDescent="0.35">
      <c r="A447" t="s">
        <v>486</v>
      </c>
      <c r="B447" t="s">
        <v>25</v>
      </c>
      <c r="C447" s="3">
        <v>44752</v>
      </c>
      <c r="D447" s="11">
        <f t="shared" si="6"/>
        <v>44752</v>
      </c>
      <c r="E447" s="4">
        <v>1162.8365015209247</v>
      </c>
      <c r="F447" t="s">
        <v>31</v>
      </c>
      <c r="G447" t="s">
        <v>32</v>
      </c>
      <c r="H447">
        <v>65</v>
      </c>
      <c r="I447" t="s">
        <v>33</v>
      </c>
      <c r="J447" s="5">
        <v>9</v>
      </c>
      <c r="K447" s="6">
        <v>0.2589445683285162</v>
      </c>
    </row>
    <row r="448" spans="1:11" hidden="1" x14ac:dyDescent="0.35">
      <c r="A448" t="s">
        <v>487</v>
      </c>
      <c r="B448" t="s">
        <v>30</v>
      </c>
      <c r="C448" s="3">
        <v>44736</v>
      </c>
      <c r="D448" s="11">
        <f t="shared" si="6"/>
        <v>44736</v>
      </c>
      <c r="E448" s="4">
        <v>1172.893522015298</v>
      </c>
      <c r="F448" t="s">
        <v>36</v>
      </c>
      <c r="G448" t="s">
        <v>27</v>
      </c>
      <c r="H448">
        <v>250</v>
      </c>
      <c r="I448" t="s">
        <v>37</v>
      </c>
      <c r="J448" s="5">
        <v>2</v>
      </c>
      <c r="K448" s="6">
        <v>0.2954209948681138</v>
      </c>
    </row>
    <row r="449" spans="1:11" x14ac:dyDescent="0.35">
      <c r="A449" t="s">
        <v>488</v>
      </c>
      <c r="B449" t="s">
        <v>35</v>
      </c>
      <c r="C449" s="3">
        <v>44752</v>
      </c>
      <c r="D449" s="11">
        <f t="shared" si="6"/>
        <v>44752</v>
      </c>
      <c r="E449" s="4">
        <v>602.8879543124765</v>
      </c>
      <c r="F449" t="s">
        <v>40</v>
      </c>
      <c r="G449" t="s">
        <v>32</v>
      </c>
      <c r="H449">
        <v>130</v>
      </c>
      <c r="I449" t="s">
        <v>28</v>
      </c>
      <c r="J449" s="5">
        <v>2</v>
      </c>
      <c r="K449" s="6">
        <v>7.4202009604403041E-2</v>
      </c>
    </row>
    <row r="450" spans="1:11" hidden="1" x14ac:dyDescent="0.35">
      <c r="A450" t="s">
        <v>489</v>
      </c>
      <c r="B450" t="s">
        <v>39</v>
      </c>
      <c r="C450" s="3">
        <v>44759</v>
      </c>
      <c r="D450" s="11">
        <f t="shared" ref="D450:D500" si="7">C450</f>
        <v>44759</v>
      </c>
      <c r="E450" s="4">
        <v>958.10029344278337</v>
      </c>
      <c r="F450" t="s">
        <v>47</v>
      </c>
      <c r="G450" t="s">
        <v>27</v>
      </c>
      <c r="H450">
        <v>60</v>
      </c>
      <c r="I450" t="s">
        <v>33</v>
      </c>
      <c r="J450" s="5">
        <v>11</v>
      </c>
      <c r="K450" s="6">
        <v>3.9067003401354383E-2</v>
      </c>
    </row>
    <row r="451" spans="1:11" x14ac:dyDescent="0.35">
      <c r="A451" t="s">
        <v>490</v>
      </c>
      <c r="B451" t="s">
        <v>46</v>
      </c>
      <c r="C451" s="3">
        <v>44763</v>
      </c>
      <c r="D451" s="11">
        <f t="shared" si="7"/>
        <v>44763</v>
      </c>
      <c r="E451" s="4">
        <v>1024.6945444997</v>
      </c>
      <c r="F451" t="s">
        <v>59</v>
      </c>
      <c r="G451" t="s">
        <v>32</v>
      </c>
      <c r="H451">
        <v>95</v>
      </c>
      <c r="I451" t="s">
        <v>37</v>
      </c>
      <c r="J451" s="5">
        <v>4</v>
      </c>
      <c r="K451" s="6">
        <v>0.76468504660372305</v>
      </c>
    </row>
    <row r="452" spans="1:11" hidden="1" x14ac:dyDescent="0.35">
      <c r="A452" t="s">
        <v>491</v>
      </c>
      <c r="B452" t="s">
        <v>58</v>
      </c>
      <c r="C452" s="3">
        <v>44763</v>
      </c>
      <c r="D452" s="11">
        <f t="shared" si="7"/>
        <v>44763</v>
      </c>
      <c r="E452" s="4">
        <v>751.70646508876052</v>
      </c>
      <c r="F452" t="s">
        <v>26</v>
      </c>
      <c r="G452" t="s">
        <v>27</v>
      </c>
      <c r="H452">
        <v>72</v>
      </c>
      <c r="I452" t="s">
        <v>28</v>
      </c>
      <c r="J452" s="5">
        <v>11</v>
      </c>
      <c r="K452" s="6">
        <v>0.74867480539232067</v>
      </c>
    </row>
    <row r="453" spans="1:11" x14ac:dyDescent="0.35">
      <c r="A453" t="s">
        <v>492</v>
      </c>
      <c r="B453" t="s">
        <v>25</v>
      </c>
      <c r="C453" s="3">
        <v>44750</v>
      </c>
      <c r="D453" s="11">
        <f t="shared" si="7"/>
        <v>44750</v>
      </c>
      <c r="E453" s="4">
        <v>491.26620318811814</v>
      </c>
      <c r="F453" t="s">
        <v>31</v>
      </c>
      <c r="G453" t="s">
        <v>32</v>
      </c>
      <c r="H453">
        <v>65</v>
      </c>
      <c r="I453" t="s">
        <v>33</v>
      </c>
      <c r="J453" s="5">
        <v>6</v>
      </c>
      <c r="K453" s="6">
        <v>0.69300939202757139</v>
      </c>
    </row>
    <row r="454" spans="1:11" hidden="1" x14ac:dyDescent="0.35">
      <c r="A454" t="s">
        <v>493</v>
      </c>
      <c r="B454" t="s">
        <v>30</v>
      </c>
      <c r="C454" s="3">
        <v>44751</v>
      </c>
      <c r="D454" s="11">
        <f t="shared" si="7"/>
        <v>44751</v>
      </c>
      <c r="E454" s="4">
        <v>833.37011895831995</v>
      </c>
      <c r="F454" t="s">
        <v>36</v>
      </c>
      <c r="G454" t="s">
        <v>27</v>
      </c>
      <c r="H454">
        <v>250</v>
      </c>
      <c r="I454" t="s">
        <v>37</v>
      </c>
      <c r="J454" s="5">
        <v>1</v>
      </c>
      <c r="K454" s="6">
        <v>0.52937391222103747</v>
      </c>
    </row>
    <row r="455" spans="1:11" x14ac:dyDescent="0.35">
      <c r="A455" t="s">
        <v>494</v>
      </c>
      <c r="B455" t="s">
        <v>35</v>
      </c>
      <c r="C455" s="3">
        <v>44736</v>
      </c>
      <c r="D455" s="11">
        <f t="shared" si="7"/>
        <v>44736</v>
      </c>
      <c r="E455" s="4">
        <v>1218.2341318589445</v>
      </c>
      <c r="F455" t="s">
        <v>40</v>
      </c>
      <c r="G455" t="s">
        <v>32</v>
      </c>
      <c r="H455">
        <v>130</v>
      </c>
      <c r="I455" t="s">
        <v>28</v>
      </c>
      <c r="J455" s="5">
        <v>3</v>
      </c>
      <c r="K455" s="6">
        <v>0.32413514859934134</v>
      </c>
    </row>
    <row r="456" spans="1:11" x14ac:dyDescent="0.35">
      <c r="A456" t="s">
        <v>495</v>
      </c>
      <c r="B456" t="s">
        <v>39</v>
      </c>
      <c r="C456" s="3">
        <v>44737</v>
      </c>
      <c r="D456" s="11">
        <f t="shared" si="7"/>
        <v>44737</v>
      </c>
      <c r="E456" s="4">
        <v>1081.9669186703891</v>
      </c>
      <c r="F456" t="s">
        <v>26</v>
      </c>
      <c r="G456" t="s">
        <v>32</v>
      </c>
      <c r="H456">
        <v>72</v>
      </c>
      <c r="I456" t="s">
        <v>33</v>
      </c>
      <c r="J456" s="5">
        <v>4</v>
      </c>
      <c r="K456" s="6">
        <v>0.35907775149399723</v>
      </c>
    </row>
    <row r="457" spans="1:11" x14ac:dyDescent="0.35">
      <c r="A457" t="s">
        <v>496</v>
      </c>
      <c r="B457" t="s">
        <v>25</v>
      </c>
      <c r="C457" s="3">
        <v>44744</v>
      </c>
      <c r="D457" s="11">
        <f t="shared" si="7"/>
        <v>44744</v>
      </c>
      <c r="E457" s="4">
        <v>623.44174041277051</v>
      </c>
      <c r="F457" t="s">
        <v>31</v>
      </c>
      <c r="G457" t="s">
        <v>32</v>
      </c>
      <c r="H457">
        <v>65</v>
      </c>
      <c r="I457" t="s">
        <v>37</v>
      </c>
      <c r="J457" s="5">
        <v>6</v>
      </c>
      <c r="K457" s="6">
        <v>0.65908590258865696</v>
      </c>
    </row>
    <row r="458" spans="1:11" x14ac:dyDescent="0.35">
      <c r="A458" t="s">
        <v>497</v>
      </c>
      <c r="B458" t="s">
        <v>30</v>
      </c>
      <c r="C458" s="3">
        <v>44735</v>
      </c>
      <c r="D458" s="11">
        <f t="shared" si="7"/>
        <v>44735</v>
      </c>
      <c r="E458" s="4">
        <v>914.48568917853345</v>
      </c>
      <c r="F458" t="s">
        <v>36</v>
      </c>
      <c r="G458" t="s">
        <v>32</v>
      </c>
      <c r="H458">
        <v>250</v>
      </c>
      <c r="I458" t="s">
        <v>28</v>
      </c>
      <c r="J458" s="5">
        <v>2</v>
      </c>
      <c r="K458" s="6">
        <v>0.51385178684784039</v>
      </c>
    </row>
    <row r="459" spans="1:11" x14ac:dyDescent="0.35">
      <c r="A459" t="s">
        <v>498</v>
      </c>
      <c r="B459" t="s">
        <v>35</v>
      </c>
      <c r="C459" s="3">
        <v>44751</v>
      </c>
      <c r="D459" s="11">
        <f t="shared" si="7"/>
        <v>44751</v>
      </c>
      <c r="E459" s="4">
        <v>996.90035251700954</v>
      </c>
      <c r="F459" t="s">
        <v>40</v>
      </c>
      <c r="G459" t="s">
        <v>32</v>
      </c>
      <c r="H459">
        <v>130</v>
      </c>
      <c r="I459" t="s">
        <v>33</v>
      </c>
      <c r="J459" s="5">
        <v>4</v>
      </c>
      <c r="K459" s="6">
        <v>0.76665009072072687</v>
      </c>
    </row>
    <row r="460" spans="1:11" hidden="1" x14ac:dyDescent="0.35">
      <c r="A460" t="s">
        <v>499</v>
      </c>
      <c r="B460" t="s">
        <v>39</v>
      </c>
      <c r="C460" s="3">
        <v>44726</v>
      </c>
      <c r="D460" s="11">
        <f t="shared" si="7"/>
        <v>44726</v>
      </c>
      <c r="E460" s="4">
        <v>854.75046365080641</v>
      </c>
      <c r="F460" t="s">
        <v>26</v>
      </c>
      <c r="G460" t="s">
        <v>27</v>
      </c>
      <c r="H460">
        <v>72</v>
      </c>
      <c r="I460" t="s">
        <v>37</v>
      </c>
      <c r="J460" s="5">
        <v>5</v>
      </c>
      <c r="K460" s="6">
        <v>0.73529214203054083</v>
      </c>
    </row>
    <row r="461" spans="1:11" x14ac:dyDescent="0.35">
      <c r="A461" t="s">
        <v>500</v>
      </c>
      <c r="B461" t="s">
        <v>25</v>
      </c>
      <c r="C461" s="3">
        <v>44749</v>
      </c>
      <c r="D461" s="11">
        <f t="shared" si="7"/>
        <v>44749</v>
      </c>
      <c r="E461" s="4">
        <v>549.96880382674601</v>
      </c>
      <c r="F461" t="s">
        <v>31</v>
      </c>
      <c r="G461" t="s">
        <v>32</v>
      </c>
      <c r="H461">
        <v>65</v>
      </c>
      <c r="I461" t="s">
        <v>28</v>
      </c>
      <c r="J461" s="5">
        <v>9</v>
      </c>
      <c r="K461" s="6">
        <v>0.44567996518569519</v>
      </c>
    </row>
    <row r="462" spans="1:11" hidden="1" x14ac:dyDescent="0.35">
      <c r="A462" t="s">
        <v>501</v>
      </c>
      <c r="B462" t="s">
        <v>30</v>
      </c>
      <c r="C462" s="3">
        <v>44734</v>
      </c>
      <c r="D462" s="11">
        <f t="shared" si="7"/>
        <v>44734</v>
      </c>
      <c r="E462" s="4">
        <v>1065.3821039148443</v>
      </c>
      <c r="F462" t="s">
        <v>36</v>
      </c>
      <c r="G462" t="s">
        <v>27</v>
      </c>
      <c r="H462">
        <v>250</v>
      </c>
      <c r="I462" t="s">
        <v>28</v>
      </c>
      <c r="J462" s="5">
        <v>2</v>
      </c>
      <c r="K462" s="6">
        <v>0.80491760131950119</v>
      </c>
    </row>
    <row r="463" spans="1:11" x14ac:dyDescent="0.35">
      <c r="A463" t="s">
        <v>502</v>
      </c>
      <c r="B463" t="s">
        <v>35</v>
      </c>
      <c r="C463" s="3">
        <v>44726</v>
      </c>
      <c r="D463" s="11">
        <f t="shared" si="7"/>
        <v>44726</v>
      </c>
      <c r="E463" s="4">
        <v>381.57338886974941</v>
      </c>
      <c r="F463" t="s">
        <v>40</v>
      </c>
      <c r="G463" t="s">
        <v>32</v>
      </c>
      <c r="H463">
        <v>130</v>
      </c>
      <c r="I463" t="s">
        <v>33</v>
      </c>
      <c r="J463" s="5">
        <v>4</v>
      </c>
      <c r="K463" s="6">
        <v>0.63252724233750568</v>
      </c>
    </row>
    <row r="464" spans="1:11" hidden="1" x14ac:dyDescent="0.35">
      <c r="A464" t="s">
        <v>503</v>
      </c>
      <c r="B464" t="s">
        <v>39</v>
      </c>
      <c r="C464" s="3">
        <v>44743</v>
      </c>
      <c r="D464" s="11">
        <f t="shared" si="7"/>
        <v>44743</v>
      </c>
      <c r="E464" s="4">
        <v>388.91877291930052</v>
      </c>
      <c r="F464" t="s">
        <v>26</v>
      </c>
      <c r="G464" t="s">
        <v>27</v>
      </c>
      <c r="H464">
        <v>72</v>
      </c>
      <c r="I464" t="s">
        <v>37</v>
      </c>
      <c r="J464" s="5">
        <v>12</v>
      </c>
      <c r="K464" s="6">
        <v>0.54172415841062738</v>
      </c>
    </row>
    <row r="465" spans="1:11" x14ac:dyDescent="0.35">
      <c r="A465" t="s">
        <v>504</v>
      </c>
      <c r="B465" t="s">
        <v>25</v>
      </c>
      <c r="C465" s="3">
        <v>44742</v>
      </c>
      <c r="D465" s="11">
        <f t="shared" si="7"/>
        <v>44742</v>
      </c>
      <c r="E465" s="4">
        <v>967.01919932990631</v>
      </c>
      <c r="F465" t="s">
        <v>31</v>
      </c>
      <c r="G465" t="s">
        <v>32</v>
      </c>
      <c r="H465">
        <v>65</v>
      </c>
      <c r="I465" t="s">
        <v>28</v>
      </c>
      <c r="J465" s="5">
        <v>11</v>
      </c>
      <c r="K465" s="6">
        <v>0.51449622999670686</v>
      </c>
    </row>
    <row r="466" spans="1:11" hidden="1" x14ac:dyDescent="0.35">
      <c r="A466" t="s">
        <v>505</v>
      </c>
      <c r="B466" t="s">
        <v>30</v>
      </c>
      <c r="C466" s="3">
        <v>44747</v>
      </c>
      <c r="D466" s="11">
        <f t="shared" si="7"/>
        <v>44747</v>
      </c>
      <c r="E466" s="4">
        <v>911.89786648444021</v>
      </c>
      <c r="F466" t="s">
        <v>36</v>
      </c>
      <c r="G466" t="s">
        <v>27</v>
      </c>
      <c r="H466">
        <v>250</v>
      </c>
      <c r="I466" t="s">
        <v>33</v>
      </c>
      <c r="J466" s="5">
        <v>2</v>
      </c>
      <c r="K466" s="6">
        <v>0.23752502847518697</v>
      </c>
    </row>
    <row r="467" spans="1:11" x14ac:dyDescent="0.35">
      <c r="A467" t="s">
        <v>506</v>
      </c>
      <c r="B467" t="s">
        <v>35</v>
      </c>
      <c r="C467" s="3">
        <v>44764</v>
      </c>
      <c r="D467" s="11">
        <f t="shared" si="7"/>
        <v>44764</v>
      </c>
      <c r="E467" s="4">
        <v>701.78956021719318</v>
      </c>
      <c r="F467" t="s">
        <v>40</v>
      </c>
      <c r="G467" t="s">
        <v>32</v>
      </c>
      <c r="H467">
        <v>130</v>
      </c>
      <c r="I467" t="s">
        <v>37</v>
      </c>
      <c r="J467" s="5">
        <v>4</v>
      </c>
      <c r="K467" s="6">
        <v>0.99120610081358274</v>
      </c>
    </row>
    <row r="468" spans="1:11" hidden="1" x14ac:dyDescent="0.35">
      <c r="A468" t="s">
        <v>507</v>
      </c>
      <c r="B468" t="s">
        <v>39</v>
      </c>
      <c r="C468" s="3">
        <v>44735</v>
      </c>
      <c r="D468" s="11">
        <f t="shared" si="7"/>
        <v>44735</v>
      </c>
      <c r="E468" s="4">
        <v>479.88658034447212</v>
      </c>
      <c r="F468" t="s">
        <v>47</v>
      </c>
      <c r="G468" t="s">
        <v>27</v>
      </c>
      <c r="H468">
        <v>60</v>
      </c>
      <c r="I468" t="s">
        <v>28</v>
      </c>
      <c r="J468" s="5">
        <v>9</v>
      </c>
      <c r="K468" s="6">
        <v>0.59705890981846566</v>
      </c>
    </row>
    <row r="469" spans="1:11" x14ac:dyDescent="0.35">
      <c r="A469" t="s">
        <v>508</v>
      </c>
      <c r="B469" t="s">
        <v>46</v>
      </c>
      <c r="C469" s="3">
        <v>44737</v>
      </c>
      <c r="D469" s="11">
        <f t="shared" si="7"/>
        <v>44737</v>
      </c>
      <c r="E469" s="4">
        <v>756.26129046676067</v>
      </c>
      <c r="F469" t="s">
        <v>26</v>
      </c>
      <c r="G469" t="s">
        <v>32</v>
      </c>
      <c r="H469">
        <v>72</v>
      </c>
      <c r="I469" t="s">
        <v>33</v>
      </c>
      <c r="J469" s="5">
        <v>3</v>
      </c>
      <c r="K469" s="6">
        <v>0.47137791834027587</v>
      </c>
    </row>
    <row r="470" spans="1:11" hidden="1" x14ac:dyDescent="0.35">
      <c r="A470" t="s">
        <v>509</v>
      </c>
      <c r="B470" t="s">
        <v>25</v>
      </c>
      <c r="C470" s="3">
        <v>44749</v>
      </c>
      <c r="D470" s="11">
        <f t="shared" si="7"/>
        <v>44749</v>
      </c>
      <c r="E470" s="4">
        <v>436.19346453298721</v>
      </c>
      <c r="F470" t="s">
        <v>31</v>
      </c>
      <c r="G470" t="s">
        <v>27</v>
      </c>
      <c r="H470">
        <v>65</v>
      </c>
      <c r="I470" t="s">
        <v>37</v>
      </c>
      <c r="J470" s="5">
        <v>14</v>
      </c>
      <c r="K470" s="6">
        <v>0.41181740780767351</v>
      </c>
    </row>
    <row r="471" spans="1:11" x14ac:dyDescent="0.35">
      <c r="A471" t="s">
        <v>510</v>
      </c>
      <c r="B471" t="s">
        <v>30</v>
      </c>
      <c r="C471" s="3">
        <v>44729</v>
      </c>
      <c r="D471" s="11">
        <f t="shared" si="7"/>
        <v>44729</v>
      </c>
      <c r="E471" s="4">
        <v>721.73008309265401</v>
      </c>
      <c r="F471" t="s">
        <v>36</v>
      </c>
      <c r="G471" t="s">
        <v>32</v>
      </c>
      <c r="H471">
        <v>250</v>
      </c>
      <c r="I471" t="s">
        <v>28</v>
      </c>
      <c r="J471" s="5">
        <v>3</v>
      </c>
      <c r="K471" s="6">
        <v>7.2014892327985192E-2</v>
      </c>
    </row>
    <row r="472" spans="1:11" hidden="1" x14ac:dyDescent="0.35">
      <c r="A472" t="s">
        <v>511</v>
      </c>
      <c r="B472" t="s">
        <v>35</v>
      </c>
      <c r="C472" s="3">
        <v>44738</v>
      </c>
      <c r="D472" s="11">
        <f t="shared" si="7"/>
        <v>44738</v>
      </c>
      <c r="E472" s="4">
        <v>365.06742804332742</v>
      </c>
      <c r="F472" t="s">
        <v>40</v>
      </c>
      <c r="G472" t="s">
        <v>27</v>
      </c>
      <c r="H472">
        <v>130</v>
      </c>
      <c r="I472" t="s">
        <v>33</v>
      </c>
      <c r="J472" s="5">
        <v>7</v>
      </c>
      <c r="K472" s="6">
        <v>0.28425228592980878</v>
      </c>
    </row>
    <row r="473" spans="1:11" x14ac:dyDescent="0.35">
      <c r="A473" t="s">
        <v>512</v>
      </c>
      <c r="B473" t="s">
        <v>39</v>
      </c>
      <c r="C473" s="3">
        <v>44740</v>
      </c>
      <c r="D473" s="11">
        <f t="shared" si="7"/>
        <v>44740</v>
      </c>
      <c r="E473" s="4">
        <v>737.58749195231678</v>
      </c>
      <c r="F473" t="s">
        <v>26</v>
      </c>
      <c r="G473" t="s">
        <v>32</v>
      </c>
      <c r="H473">
        <v>72</v>
      </c>
      <c r="I473" t="s">
        <v>37</v>
      </c>
      <c r="J473" s="5">
        <v>3</v>
      </c>
      <c r="K473" s="6">
        <v>0.51473636278960266</v>
      </c>
    </row>
    <row r="474" spans="1:11" hidden="1" x14ac:dyDescent="0.35">
      <c r="A474" t="s">
        <v>513</v>
      </c>
      <c r="B474" t="s">
        <v>25</v>
      </c>
      <c r="C474" s="3">
        <v>44755</v>
      </c>
      <c r="D474" s="11">
        <f t="shared" si="7"/>
        <v>44755</v>
      </c>
      <c r="E474" s="4">
        <v>1231.631284578343</v>
      </c>
      <c r="F474" t="s">
        <v>31</v>
      </c>
      <c r="G474" t="s">
        <v>27</v>
      </c>
      <c r="H474">
        <v>65</v>
      </c>
      <c r="I474" t="s">
        <v>28</v>
      </c>
      <c r="J474" s="5">
        <v>7</v>
      </c>
      <c r="K474" s="6">
        <v>0.84360853679959769</v>
      </c>
    </row>
    <row r="475" spans="1:11" x14ac:dyDescent="0.35">
      <c r="A475" t="s">
        <v>514</v>
      </c>
      <c r="B475" t="s">
        <v>30</v>
      </c>
      <c r="C475" s="3">
        <v>44755</v>
      </c>
      <c r="D475" s="11">
        <f t="shared" si="7"/>
        <v>44755</v>
      </c>
      <c r="E475" s="4">
        <v>890.71175350651413</v>
      </c>
      <c r="F475" t="s">
        <v>36</v>
      </c>
      <c r="G475" t="s">
        <v>32</v>
      </c>
      <c r="H475">
        <v>250</v>
      </c>
      <c r="I475" t="s">
        <v>33</v>
      </c>
      <c r="J475" s="5">
        <v>3</v>
      </c>
      <c r="K475" s="6">
        <v>0.79410595242208182</v>
      </c>
    </row>
    <row r="476" spans="1:11" hidden="1" x14ac:dyDescent="0.35">
      <c r="A476" t="s">
        <v>515</v>
      </c>
      <c r="B476" t="s">
        <v>35</v>
      </c>
      <c r="C476" s="3">
        <v>44764</v>
      </c>
      <c r="D476" s="11">
        <f t="shared" si="7"/>
        <v>44764</v>
      </c>
      <c r="E476" s="4">
        <v>1054.1085860216892</v>
      </c>
      <c r="F476" t="s">
        <v>40</v>
      </c>
      <c r="G476" t="s">
        <v>27</v>
      </c>
      <c r="H476">
        <v>130</v>
      </c>
      <c r="I476" t="s">
        <v>37</v>
      </c>
      <c r="J476" s="5">
        <v>4</v>
      </c>
      <c r="K476" s="6">
        <v>0.43743103077150813</v>
      </c>
    </row>
    <row r="477" spans="1:11" x14ac:dyDescent="0.35">
      <c r="A477" t="s">
        <v>516</v>
      </c>
      <c r="B477" t="s">
        <v>39</v>
      </c>
      <c r="C477" s="3">
        <v>44735</v>
      </c>
      <c r="D477" s="11">
        <f t="shared" si="7"/>
        <v>44735</v>
      </c>
      <c r="E477" s="4">
        <v>976.51482555058408</v>
      </c>
      <c r="F477" t="s">
        <v>47</v>
      </c>
      <c r="G477" t="s">
        <v>32</v>
      </c>
      <c r="H477">
        <v>60</v>
      </c>
      <c r="I477" t="s">
        <v>28</v>
      </c>
      <c r="J477" s="5">
        <v>7</v>
      </c>
      <c r="K477" s="6">
        <v>0.62414285851347806</v>
      </c>
    </row>
    <row r="478" spans="1:11" x14ac:dyDescent="0.35">
      <c r="A478" t="s">
        <v>517</v>
      </c>
      <c r="B478" t="s">
        <v>46</v>
      </c>
      <c r="C478" s="3">
        <v>44734</v>
      </c>
      <c r="D478" s="11">
        <f t="shared" si="7"/>
        <v>44734</v>
      </c>
      <c r="E478" s="4">
        <v>1127.6939411947988</v>
      </c>
      <c r="F478" t="s">
        <v>59</v>
      </c>
      <c r="G478" t="s">
        <v>32</v>
      </c>
      <c r="H478">
        <v>95</v>
      </c>
      <c r="I478" t="s">
        <v>33</v>
      </c>
      <c r="J478" s="5">
        <v>4</v>
      </c>
      <c r="K478" s="6">
        <v>0.8866455913476804</v>
      </c>
    </row>
    <row r="479" spans="1:11" x14ac:dyDescent="0.35">
      <c r="A479" t="s">
        <v>518</v>
      </c>
      <c r="B479" t="s">
        <v>58</v>
      </c>
      <c r="C479" s="3">
        <v>44728</v>
      </c>
      <c r="D479" s="11">
        <f t="shared" si="7"/>
        <v>44728</v>
      </c>
      <c r="E479" s="4">
        <v>878.10164658744611</v>
      </c>
      <c r="F479" t="s">
        <v>26</v>
      </c>
      <c r="G479" t="s">
        <v>32</v>
      </c>
      <c r="H479">
        <v>72</v>
      </c>
      <c r="I479" t="s">
        <v>37</v>
      </c>
      <c r="J479" s="5">
        <v>6</v>
      </c>
      <c r="K479" s="6">
        <v>0.18359273290431566</v>
      </c>
    </row>
    <row r="480" spans="1:11" x14ac:dyDescent="0.35">
      <c r="A480" t="s">
        <v>519</v>
      </c>
      <c r="B480" t="s">
        <v>25</v>
      </c>
      <c r="C480" s="3">
        <v>44739</v>
      </c>
      <c r="D480" s="11">
        <f t="shared" si="7"/>
        <v>44739</v>
      </c>
      <c r="E480" s="4">
        <v>564.28749648903772</v>
      </c>
      <c r="F480" t="s">
        <v>31</v>
      </c>
      <c r="G480" t="s">
        <v>32</v>
      </c>
      <c r="H480">
        <v>65</v>
      </c>
      <c r="I480" t="s">
        <v>28</v>
      </c>
      <c r="J480" s="5">
        <v>5</v>
      </c>
      <c r="K480" s="6">
        <v>0.15906506531321729</v>
      </c>
    </row>
    <row r="481" spans="1:11" x14ac:dyDescent="0.35">
      <c r="A481" t="s">
        <v>520</v>
      </c>
      <c r="B481" t="s">
        <v>30</v>
      </c>
      <c r="C481" s="3">
        <v>44765</v>
      </c>
      <c r="D481" s="11">
        <f t="shared" si="7"/>
        <v>44765</v>
      </c>
      <c r="E481" s="4">
        <v>1146.0031573562619</v>
      </c>
      <c r="F481" t="s">
        <v>36</v>
      </c>
      <c r="G481" t="s">
        <v>32</v>
      </c>
      <c r="H481">
        <v>250</v>
      </c>
      <c r="I481" t="s">
        <v>33</v>
      </c>
      <c r="J481" s="5">
        <v>2</v>
      </c>
      <c r="K481" s="6">
        <v>0.29466747014106187</v>
      </c>
    </row>
    <row r="482" spans="1:11" hidden="1" x14ac:dyDescent="0.35">
      <c r="A482" t="s">
        <v>521</v>
      </c>
      <c r="B482" t="s">
        <v>35</v>
      </c>
      <c r="C482" s="3">
        <v>44740</v>
      </c>
      <c r="D482" s="11">
        <f t="shared" si="7"/>
        <v>44740</v>
      </c>
      <c r="E482" s="4">
        <v>913.80951512574029</v>
      </c>
      <c r="F482" t="s">
        <v>40</v>
      </c>
      <c r="G482" t="s">
        <v>27</v>
      </c>
      <c r="H482">
        <v>130</v>
      </c>
      <c r="I482" t="s">
        <v>37</v>
      </c>
      <c r="J482" s="5">
        <v>2</v>
      </c>
      <c r="K482" s="6">
        <v>0.35414118605930123</v>
      </c>
    </row>
    <row r="483" spans="1:11" x14ac:dyDescent="0.35">
      <c r="A483" t="s">
        <v>522</v>
      </c>
      <c r="B483" t="s">
        <v>39</v>
      </c>
      <c r="C483" s="3">
        <v>44734</v>
      </c>
      <c r="D483" s="11">
        <f t="shared" si="7"/>
        <v>44734</v>
      </c>
      <c r="E483" s="4">
        <v>1100.1038646627512</v>
      </c>
      <c r="F483" t="s">
        <v>26</v>
      </c>
      <c r="G483" t="s">
        <v>32</v>
      </c>
      <c r="H483">
        <v>72</v>
      </c>
      <c r="I483" t="s">
        <v>28</v>
      </c>
      <c r="J483" s="5">
        <v>4</v>
      </c>
      <c r="K483" s="6">
        <v>0.40463831594750665</v>
      </c>
    </row>
    <row r="484" spans="1:11" hidden="1" x14ac:dyDescent="0.35">
      <c r="A484" t="s">
        <v>523</v>
      </c>
      <c r="B484" t="s">
        <v>25</v>
      </c>
      <c r="C484" s="3">
        <v>44727</v>
      </c>
      <c r="D484" s="11">
        <f t="shared" si="7"/>
        <v>44727</v>
      </c>
      <c r="E484" s="4">
        <v>1192.283035256115</v>
      </c>
      <c r="F484" t="s">
        <v>31</v>
      </c>
      <c r="G484" t="s">
        <v>27</v>
      </c>
      <c r="H484">
        <v>65</v>
      </c>
      <c r="I484" t="s">
        <v>33</v>
      </c>
      <c r="J484" s="5">
        <v>10</v>
      </c>
      <c r="K484" s="6">
        <v>0.56828189926736972</v>
      </c>
    </row>
    <row r="485" spans="1:11" x14ac:dyDescent="0.35">
      <c r="A485" t="s">
        <v>524</v>
      </c>
      <c r="B485" t="s">
        <v>30</v>
      </c>
      <c r="C485" s="3">
        <v>44737</v>
      </c>
      <c r="D485" s="11">
        <f t="shared" si="7"/>
        <v>44737</v>
      </c>
      <c r="E485" s="4">
        <v>712.35816988481008</v>
      </c>
      <c r="F485" t="s">
        <v>36</v>
      </c>
      <c r="G485" t="s">
        <v>32</v>
      </c>
      <c r="H485">
        <v>250</v>
      </c>
      <c r="I485" t="s">
        <v>37</v>
      </c>
      <c r="J485" s="5">
        <v>1</v>
      </c>
      <c r="K485" s="6">
        <v>0.68415839920111321</v>
      </c>
    </row>
    <row r="486" spans="1:11" hidden="1" x14ac:dyDescent="0.35">
      <c r="A486" t="s">
        <v>525</v>
      </c>
      <c r="B486" t="s">
        <v>35</v>
      </c>
      <c r="C486" s="3">
        <v>44747</v>
      </c>
      <c r="D486" s="11">
        <f t="shared" si="7"/>
        <v>44747</v>
      </c>
      <c r="E486" s="4">
        <v>702.40059070538132</v>
      </c>
      <c r="F486" t="s">
        <v>40</v>
      </c>
      <c r="G486" t="s">
        <v>27</v>
      </c>
      <c r="H486">
        <v>130</v>
      </c>
      <c r="I486" t="s">
        <v>28</v>
      </c>
      <c r="J486" s="5">
        <v>6</v>
      </c>
      <c r="K486" s="6">
        <v>0.47900916747418532</v>
      </c>
    </row>
    <row r="487" spans="1:11" x14ac:dyDescent="0.35">
      <c r="A487" t="s">
        <v>526</v>
      </c>
      <c r="B487" t="s">
        <v>39</v>
      </c>
      <c r="C487" s="3">
        <v>44754</v>
      </c>
      <c r="D487" s="11">
        <f t="shared" si="7"/>
        <v>44754</v>
      </c>
      <c r="E487" s="4">
        <v>715.10355018970665</v>
      </c>
      <c r="F487" t="s">
        <v>47</v>
      </c>
      <c r="G487" t="s">
        <v>32</v>
      </c>
      <c r="H487">
        <v>60</v>
      </c>
      <c r="I487" t="s">
        <v>33</v>
      </c>
      <c r="J487" s="5">
        <v>4</v>
      </c>
      <c r="K487" s="6">
        <v>0.89045722746488731</v>
      </c>
    </row>
    <row r="488" spans="1:11" hidden="1" x14ac:dyDescent="0.35">
      <c r="A488" t="s">
        <v>527</v>
      </c>
      <c r="B488" t="s">
        <v>46</v>
      </c>
      <c r="C488" s="3">
        <v>44760</v>
      </c>
      <c r="D488" s="11">
        <f t="shared" si="7"/>
        <v>44760</v>
      </c>
      <c r="E488" s="4">
        <v>1219.8983610726016</v>
      </c>
      <c r="F488" t="s">
        <v>26</v>
      </c>
      <c r="G488" t="s">
        <v>27</v>
      </c>
      <c r="H488">
        <v>72</v>
      </c>
      <c r="I488" t="s">
        <v>37</v>
      </c>
      <c r="J488" s="5">
        <v>7</v>
      </c>
      <c r="K488" s="6">
        <v>0.50949971880500122</v>
      </c>
    </row>
    <row r="489" spans="1:11" x14ac:dyDescent="0.35">
      <c r="A489" t="s">
        <v>528</v>
      </c>
      <c r="B489" t="s">
        <v>25</v>
      </c>
      <c r="C489" s="3">
        <v>44759</v>
      </c>
      <c r="D489" s="11">
        <f t="shared" si="7"/>
        <v>44759</v>
      </c>
      <c r="E489" s="4">
        <v>836.39583226134164</v>
      </c>
      <c r="F489" t="s">
        <v>31</v>
      </c>
      <c r="G489" t="s">
        <v>32</v>
      </c>
      <c r="H489">
        <v>65</v>
      </c>
      <c r="I489" t="s">
        <v>28</v>
      </c>
      <c r="J489" s="5">
        <v>12</v>
      </c>
      <c r="K489" s="6">
        <v>0.78361211804502018</v>
      </c>
    </row>
    <row r="490" spans="1:11" hidden="1" x14ac:dyDescent="0.35">
      <c r="A490" t="s">
        <v>529</v>
      </c>
      <c r="B490" t="s">
        <v>30</v>
      </c>
      <c r="C490" s="3">
        <v>44735</v>
      </c>
      <c r="D490" s="11">
        <f t="shared" si="7"/>
        <v>44735</v>
      </c>
      <c r="E490" s="4">
        <v>963.80585295182641</v>
      </c>
      <c r="F490" t="s">
        <v>36</v>
      </c>
      <c r="G490" t="s">
        <v>27</v>
      </c>
      <c r="H490">
        <v>250</v>
      </c>
      <c r="I490" t="s">
        <v>33</v>
      </c>
      <c r="J490" s="5">
        <v>1</v>
      </c>
      <c r="K490" s="6">
        <v>6.596920154790531E-2</v>
      </c>
    </row>
    <row r="491" spans="1:11" x14ac:dyDescent="0.35">
      <c r="A491" t="s">
        <v>530</v>
      </c>
      <c r="B491" t="s">
        <v>35</v>
      </c>
      <c r="C491" s="3">
        <v>44734</v>
      </c>
      <c r="D491" s="11">
        <f t="shared" si="7"/>
        <v>44734</v>
      </c>
      <c r="E491" s="4">
        <v>449.01925098530552</v>
      </c>
      <c r="F491" t="s">
        <v>40</v>
      </c>
      <c r="G491" t="s">
        <v>32</v>
      </c>
      <c r="H491">
        <v>130</v>
      </c>
      <c r="I491" t="s">
        <v>37</v>
      </c>
      <c r="J491" s="5">
        <v>6</v>
      </c>
      <c r="K491" s="6">
        <v>0.17858014910494857</v>
      </c>
    </row>
    <row r="492" spans="1:11" hidden="1" x14ac:dyDescent="0.35">
      <c r="A492" t="s">
        <v>531</v>
      </c>
      <c r="B492" t="s">
        <v>39</v>
      </c>
      <c r="C492" s="3">
        <v>44753</v>
      </c>
      <c r="D492" s="11">
        <f t="shared" si="7"/>
        <v>44753</v>
      </c>
      <c r="E492" s="4">
        <v>1060.8066397333646</v>
      </c>
      <c r="F492" t="s">
        <v>26</v>
      </c>
      <c r="G492" t="s">
        <v>27</v>
      </c>
      <c r="H492">
        <v>72</v>
      </c>
      <c r="I492" t="s">
        <v>28</v>
      </c>
      <c r="J492" s="5">
        <v>4</v>
      </c>
      <c r="K492" s="6">
        <v>0.43587855952805254</v>
      </c>
    </row>
    <row r="493" spans="1:11" x14ac:dyDescent="0.35">
      <c r="A493" t="s">
        <v>532</v>
      </c>
      <c r="B493" t="s">
        <v>25</v>
      </c>
      <c r="C493" s="3">
        <v>44739</v>
      </c>
      <c r="D493" s="11">
        <f t="shared" si="7"/>
        <v>44739</v>
      </c>
      <c r="E493" s="4">
        <v>1162.8365015209247</v>
      </c>
      <c r="F493" t="s">
        <v>31</v>
      </c>
      <c r="G493" t="s">
        <v>32</v>
      </c>
      <c r="H493">
        <v>65</v>
      </c>
      <c r="I493" t="s">
        <v>33</v>
      </c>
      <c r="J493" s="5">
        <v>10</v>
      </c>
      <c r="K493" s="6">
        <v>0.74040338644493453</v>
      </c>
    </row>
    <row r="494" spans="1:11" hidden="1" x14ac:dyDescent="0.35">
      <c r="A494" t="s">
        <v>533</v>
      </c>
      <c r="B494" t="s">
        <v>30</v>
      </c>
      <c r="C494" s="3">
        <v>44740</v>
      </c>
      <c r="D494" s="11">
        <f t="shared" si="7"/>
        <v>44740</v>
      </c>
      <c r="E494" s="4">
        <v>1172.893522015298</v>
      </c>
      <c r="F494" t="s">
        <v>36</v>
      </c>
      <c r="G494" t="s">
        <v>27</v>
      </c>
      <c r="H494">
        <v>250</v>
      </c>
      <c r="I494" t="s">
        <v>37</v>
      </c>
      <c r="J494" s="5">
        <v>4</v>
      </c>
      <c r="K494" s="6">
        <v>0.54109571345744756</v>
      </c>
    </row>
    <row r="495" spans="1:11" x14ac:dyDescent="0.35">
      <c r="A495" t="s">
        <v>534</v>
      </c>
      <c r="B495" t="s">
        <v>35</v>
      </c>
      <c r="C495" s="3">
        <v>44748</v>
      </c>
      <c r="D495" s="11">
        <f t="shared" si="7"/>
        <v>44748</v>
      </c>
      <c r="E495" s="4">
        <v>602.8879543124765</v>
      </c>
      <c r="F495" t="s">
        <v>40</v>
      </c>
      <c r="G495" t="s">
        <v>32</v>
      </c>
      <c r="H495">
        <v>130</v>
      </c>
      <c r="I495" t="s">
        <v>28</v>
      </c>
      <c r="J495" s="5">
        <v>3</v>
      </c>
      <c r="K495" s="6">
        <v>0.71271172701355112</v>
      </c>
    </row>
    <row r="496" spans="1:11" hidden="1" x14ac:dyDescent="0.35">
      <c r="A496" t="s">
        <v>535</v>
      </c>
      <c r="B496" t="s">
        <v>39</v>
      </c>
      <c r="C496" s="3">
        <v>44731</v>
      </c>
      <c r="D496" s="11">
        <f t="shared" si="7"/>
        <v>44731</v>
      </c>
      <c r="E496" s="4">
        <v>958.10029344278337</v>
      </c>
      <c r="F496" t="s">
        <v>47</v>
      </c>
      <c r="G496" t="s">
        <v>27</v>
      </c>
      <c r="H496">
        <v>60</v>
      </c>
      <c r="I496" t="s">
        <v>33</v>
      </c>
      <c r="J496" s="5">
        <v>13</v>
      </c>
      <c r="K496" s="6">
        <v>0.66248409996473057</v>
      </c>
    </row>
    <row r="497" spans="1:11" x14ac:dyDescent="0.35">
      <c r="A497" t="s">
        <v>536</v>
      </c>
      <c r="B497" t="s">
        <v>46</v>
      </c>
      <c r="C497" s="3">
        <v>44763</v>
      </c>
      <c r="D497" s="11">
        <f t="shared" si="7"/>
        <v>44763</v>
      </c>
      <c r="E497" s="4">
        <v>1024.6945444997</v>
      </c>
      <c r="F497" t="s">
        <v>59</v>
      </c>
      <c r="G497" t="s">
        <v>32</v>
      </c>
      <c r="H497">
        <v>95</v>
      </c>
      <c r="I497" t="s">
        <v>37</v>
      </c>
      <c r="J497" s="5">
        <v>4</v>
      </c>
      <c r="K497" s="6">
        <v>0.51300641040982664</v>
      </c>
    </row>
    <row r="498" spans="1:11" hidden="1" x14ac:dyDescent="0.35">
      <c r="A498" t="s">
        <v>537</v>
      </c>
      <c r="B498" t="s">
        <v>58</v>
      </c>
      <c r="C498" s="3">
        <v>44733</v>
      </c>
      <c r="D498" s="11">
        <f t="shared" si="7"/>
        <v>44733</v>
      </c>
      <c r="E498" s="4">
        <v>751.70646508876052</v>
      </c>
      <c r="F498" t="s">
        <v>26</v>
      </c>
      <c r="G498" t="s">
        <v>27</v>
      </c>
      <c r="H498">
        <v>72</v>
      </c>
      <c r="I498" t="s">
        <v>28</v>
      </c>
      <c r="J498" s="5">
        <v>3</v>
      </c>
      <c r="K498" s="6">
        <v>0.84951124937796896</v>
      </c>
    </row>
    <row r="499" spans="1:11" x14ac:dyDescent="0.35">
      <c r="A499" t="s">
        <v>538</v>
      </c>
      <c r="B499" t="s">
        <v>25</v>
      </c>
      <c r="C499" s="3">
        <v>44746</v>
      </c>
      <c r="D499" s="11">
        <f t="shared" si="7"/>
        <v>44746</v>
      </c>
      <c r="E499" s="4">
        <v>491.26620318811814</v>
      </c>
      <c r="F499" t="s">
        <v>31</v>
      </c>
      <c r="G499" t="s">
        <v>32</v>
      </c>
      <c r="H499">
        <v>65</v>
      </c>
      <c r="I499" t="s">
        <v>33</v>
      </c>
      <c r="J499" s="5">
        <v>12</v>
      </c>
      <c r="K499" s="6">
        <v>0.57786595909251792</v>
      </c>
    </row>
    <row r="500" spans="1:11" x14ac:dyDescent="0.35">
      <c r="A500" t="s">
        <v>539</v>
      </c>
      <c r="B500" t="s">
        <v>30</v>
      </c>
      <c r="C500" s="3">
        <v>44755</v>
      </c>
      <c r="D500" s="11">
        <f t="shared" si="7"/>
        <v>44755</v>
      </c>
      <c r="E500" s="4">
        <v>833.37011895831995</v>
      </c>
      <c r="F500" t="s">
        <v>36</v>
      </c>
      <c r="G500" t="s">
        <v>32</v>
      </c>
      <c r="H500">
        <v>250</v>
      </c>
      <c r="I500" t="s">
        <v>37</v>
      </c>
      <c r="J500" s="5">
        <v>4</v>
      </c>
      <c r="K500" s="6">
        <v>1.9027976654024337E-2</v>
      </c>
    </row>
  </sheetData>
  <pageMargins left="0.7" right="0.7" top="0.75" bottom="0.75" header="0.3" footer="0.3"/>
  <ignoredErrors>
    <ignoredError sqref="N11" formulaRange="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8E51-00BD-40F9-AB18-B77E2ACBBFC6}">
  <dimension ref="A3:J79"/>
  <sheetViews>
    <sheetView showGridLines="0" workbookViewId="0">
      <selection activeCell="B6" sqref="B6"/>
    </sheetView>
  </sheetViews>
  <sheetFormatPr defaultRowHeight="14.5" x14ac:dyDescent="0.35"/>
  <cols>
    <col min="1" max="1" width="24.36328125" bestFit="1" customWidth="1"/>
    <col min="2" max="2" width="20.7265625" bestFit="1" customWidth="1"/>
    <col min="4" max="4" width="12.36328125" bestFit="1" customWidth="1"/>
    <col min="5" max="5" width="20.7265625" bestFit="1" customWidth="1"/>
    <col min="6" max="6" width="11.54296875" customWidth="1"/>
    <col min="7" max="7" width="12.36328125" bestFit="1" customWidth="1"/>
    <col min="8" max="8" width="30.90625" bestFit="1" customWidth="1"/>
  </cols>
  <sheetData>
    <row r="3" spans="1:8" x14ac:dyDescent="0.35">
      <c r="A3" s="7" t="s">
        <v>540</v>
      </c>
      <c r="B3" t="s">
        <v>543</v>
      </c>
      <c r="D3" s="7" t="s">
        <v>540</v>
      </c>
      <c r="E3" t="s">
        <v>543</v>
      </c>
      <c r="G3" s="7" t="s">
        <v>540</v>
      </c>
      <c r="H3" t="s">
        <v>585</v>
      </c>
    </row>
    <row r="4" spans="1:8" x14ac:dyDescent="0.35">
      <c r="A4" s="8" t="s">
        <v>31</v>
      </c>
      <c r="B4">
        <v>8533.469666124287</v>
      </c>
      <c r="D4" s="8" t="s">
        <v>32</v>
      </c>
      <c r="E4">
        <v>37551.899448521035</v>
      </c>
      <c r="G4" s="8" t="s">
        <v>544</v>
      </c>
      <c r="H4" s="13">
        <v>5.9230769230769234</v>
      </c>
    </row>
    <row r="5" spans="1:8" x14ac:dyDescent="0.35">
      <c r="A5" s="8" t="s">
        <v>36</v>
      </c>
      <c r="B5">
        <v>8859.9183573896626</v>
      </c>
      <c r="D5" s="8" t="s">
        <v>541</v>
      </c>
      <c r="E5">
        <v>37551.899448521035</v>
      </c>
      <c r="G5" s="8" t="s">
        <v>545</v>
      </c>
      <c r="H5" s="13">
        <v>4.9090909090909092</v>
      </c>
    </row>
    <row r="6" spans="1:8" x14ac:dyDescent="0.35">
      <c r="A6" s="8" t="s">
        <v>26</v>
      </c>
      <c r="B6">
        <v>13077.257927718983</v>
      </c>
      <c r="G6" s="8" t="s">
        <v>546</v>
      </c>
      <c r="H6" s="13">
        <v>5.7222222222222223</v>
      </c>
    </row>
    <row r="7" spans="1:8" x14ac:dyDescent="0.35">
      <c r="A7" s="8" t="s">
        <v>541</v>
      </c>
      <c r="B7">
        <v>30470.645951232935</v>
      </c>
      <c r="G7" s="8" t="s">
        <v>547</v>
      </c>
      <c r="H7" s="13">
        <v>6.5714285714285712</v>
      </c>
    </row>
    <row r="8" spans="1:8" x14ac:dyDescent="0.35">
      <c r="D8" s="8"/>
      <c r="G8" s="8" t="s">
        <v>548</v>
      </c>
      <c r="H8" s="13">
        <v>6</v>
      </c>
    </row>
    <row r="9" spans="1:8" x14ac:dyDescent="0.35">
      <c r="D9" s="8"/>
      <c r="G9" s="8" t="s">
        <v>549</v>
      </c>
      <c r="H9" s="13">
        <v>7.333333333333333</v>
      </c>
    </row>
    <row r="10" spans="1:8" x14ac:dyDescent="0.35">
      <c r="D10" s="8"/>
      <c r="G10" s="8" t="s">
        <v>550</v>
      </c>
      <c r="H10" s="13">
        <v>6.384615384615385</v>
      </c>
    </row>
    <row r="11" spans="1:8" x14ac:dyDescent="0.35">
      <c r="D11" s="8"/>
      <c r="G11" s="8" t="s">
        <v>551</v>
      </c>
      <c r="H11" s="13">
        <v>6.125</v>
      </c>
    </row>
    <row r="12" spans="1:8" x14ac:dyDescent="0.35">
      <c r="D12" s="14"/>
      <c r="E12" s="15"/>
      <c r="G12" s="8" t="s">
        <v>552</v>
      </c>
      <c r="H12" s="13">
        <v>4.8571428571428568</v>
      </c>
    </row>
    <row r="13" spans="1:8" x14ac:dyDescent="0.35">
      <c r="A13" s="7" t="s">
        <v>540</v>
      </c>
      <c r="B13" t="s">
        <v>543</v>
      </c>
      <c r="D13" t="s">
        <v>590</v>
      </c>
      <c r="E13" s="13" t="s">
        <v>591</v>
      </c>
      <c r="G13" s="8" t="s">
        <v>553</v>
      </c>
      <c r="H13" s="13">
        <v>6.2058823529411766</v>
      </c>
    </row>
    <row r="14" spans="1:8" x14ac:dyDescent="0.35">
      <c r="A14" s="8" t="s">
        <v>59</v>
      </c>
      <c r="B14">
        <v>491.26620318811814</v>
      </c>
      <c r="D14" t="s">
        <v>588</v>
      </c>
      <c r="E14" s="16">
        <f>SUM(E23:E32)</f>
        <v>102141.5380681993</v>
      </c>
      <c r="G14" s="8" t="s">
        <v>554</v>
      </c>
      <c r="H14" s="13">
        <v>5.5862068965517242</v>
      </c>
    </row>
    <row r="15" spans="1:8" x14ac:dyDescent="0.35">
      <c r="A15" s="8" t="s">
        <v>31</v>
      </c>
      <c r="B15">
        <v>8533.469666124287</v>
      </c>
      <c r="D15" t="s">
        <v>589</v>
      </c>
      <c r="E15" s="16">
        <f>SUM(E33:E61)</f>
        <v>319363.04499334027</v>
      </c>
      <c r="G15" s="8" t="s">
        <v>555</v>
      </c>
      <c r="H15" s="13">
        <v>5.2307692307692308</v>
      </c>
    </row>
    <row r="16" spans="1:8" x14ac:dyDescent="0.35">
      <c r="A16" s="8" t="s">
        <v>36</v>
      </c>
      <c r="B16">
        <v>8859.9183573896626</v>
      </c>
      <c r="G16" s="8" t="s">
        <v>556</v>
      </c>
      <c r="H16" s="13">
        <v>5.3461538461538458</v>
      </c>
    </row>
    <row r="17" spans="1:8" x14ac:dyDescent="0.35">
      <c r="A17" s="8" t="s">
        <v>40</v>
      </c>
      <c r="B17">
        <v>5118.6224534435078</v>
      </c>
      <c r="D17" s="8"/>
      <c r="G17" s="8" t="s">
        <v>557</v>
      </c>
      <c r="H17" s="13">
        <v>6</v>
      </c>
    </row>
    <row r="18" spans="1:8" x14ac:dyDescent="0.35">
      <c r="A18" s="8" t="s">
        <v>47</v>
      </c>
      <c r="B18">
        <v>1471.3648406564673</v>
      </c>
      <c r="D18" s="8"/>
      <c r="G18" s="8" t="s">
        <v>558</v>
      </c>
      <c r="H18" s="13">
        <v>5.8181818181818183</v>
      </c>
    </row>
    <row r="19" spans="1:8" x14ac:dyDescent="0.35">
      <c r="A19" s="8" t="s">
        <v>26</v>
      </c>
      <c r="B19">
        <v>13077.257927718983</v>
      </c>
      <c r="D19" s="8"/>
      <c r="G19" s="8" t="s">
        <v>559</v>
      </c>
      <c r="H19" s="13">
        <v>5.6296296296296298</v>
      </c>
    </row>
    <row r="20" spans="1:8" x14ac:dyDescent="0.35">
      <c r="A20" s="8" t="s">
        <v>541</v>
      </c>
      <c r="B20">
        <v>37551.899448521028</v>
      </c>
      <c r="G20" s="8" t="s">
        <v>560</v>
      </c>
      <c r="H20" s="13">
        <v>6.8</v>
      </c>
    </row>
    <row r="21" spans="1:8" x14ac:dyDescent="0.35">
      <c r="G21" s="8" t="s">
        <v>561</v>
      </c>
      <c r="H21" s="13">
        <v>6.6</v>
      </c>
    </row>
    <row r="22" spans="1:8" x14ac:dyDescent="0.35">
      <c r="A22" s="7" t="s">
        <v>540</v>
      </c>
      <c r="B22" t="s">
        <v>543</v>
      </c>
      <c r="D22" s="12" t="s">
        <v>586</v>
      </c>
      <c r="E22" t="s">
        <v>587</v>
      </c>
      <c r="G22" s="8" t="s">
        <v>562</v>
      </c>
      <c r="H22" s="13">
        <v>5.2666666666666666</v>
      </c>
    </row>
    <row r="23" spans="1:8" x14ac:dyDescent="0.35">
      <c r="A23" s="8" t="s">
        <v>544</v>
      </c>
      <c r="B23">
        <v>11362.001504124706</v>
      </c>
      <c r="D23" s="12">
        <v>44730</v>
      </c>
      <c r="E23">
        <v>5425.732676370144</v>
      </c>
      <c r="G23" s="8" t="s">
        <v>563</v>
      </c>
      <c r="H23" s="13">
        <v>7.2</v>
      </c>
    </row>
    <row r="24" spans="1:8" x14ac:dyDescent="0.35">
      <c r="A24" s="8" t="s">
        <v>545</v>
      </c>
      <c r="B24">
        <v>8392.0458108110524</v>
      </c>
      <c r="D24" s="12">
        <v>44737</v>
      </c>
      <c r="E24">
        <v>21290.197724509271</v>
      </c>
      <c r="G24" s="8" t="s">
        <v>564</v>
      </c>
      <c r="H24" s="13">
        <v>5.875</v>
      </c>
    </row>
    <row r="25" spans="1:8" x14ac:dyDescent="0.35">
      <c r="A25" s="8" t="s">
        <v>546</v>
      </c>
      <c r="B25">
        <v>15583.239189319851</v>
      </c>
      <c r="D25" s="12">
        <v>44744</v>
      </c>
      <c r="E25">
        <v>12388.802419181999</v>
      </c>
      <c r="G25" s="8" t="s">
        <v>565</v>
      </c>
      <c r="H25" s="13">
        <v>5.5</v>
      </c>
    </row>
    <row r="26" spans="1:8" x14ac:dyDescent="0.35">
      <c r="A26" s="8" t="s">
        <v>547</v>
      </c>
      <c r="B26">
        <v>6472.3051112453022</v>
      </c>
      <c r="D26" s="12">
        <v>44751</v>
      </c>
      <c r="E26">
        <v>8347.2065991334985</v>
      </c>
      <c r="G26" s="8" t="s">
        <v>566</v>
      </c>
      <c r="H26" s="13">
        <v>6.9</v>
      </c>
    </row>
    <row r="27" spans="1:8" x14ac:dyDescent="0.35">
      <c r="A27" s="8" t="s">
        <v>548</v>
      </c>
      <c r="B27">
        <v>11833.240144894869</v>
      </c>
      <c r="D27" s="12">
        <v>44765</v>
      </c>
      <c r="E27">
        <v>4509.9645743548717</v>
      </c>
      <c r="G27" s="8" t="s">
        <v>567</v>
      </c>
      <c r="H27" s="13">
        <v>7.9</v>
      </c>
    </row>
    <row r="28" spans="1:8" x14ac:dyDescent="0.35">
      <c r="A28" s="8" t="s">
        <v>549</v>
      </c>
      <c r="B28">
        <v>5425.732676370144</v>
      </c>
      <c r="D28" s="12">
        <v>44731</v>
      </c>
      <c r="E28">
        <v>10892.399499663064</v>
      </c>
      <c r="G28" s="8" t="s">
        <v>568</v>
      </c>
      <c r="H28" s="13">
        <v>5.7</v>
      </c>
    </row>
    <row r="29" spans="1:8" x14ac:dyDescent="0.35">
      <c r="A29" s="8" t="s">
        <v>550</v>
      </c>
      <c r="B29">
        <v>10892.399499663064</v>
      </c>
      <c r="D29" s="12">
        <v>44738</v>
      </c>
      <c r="E29">
        <v>15414.66827972007</v>
      </c>
      <c r="G29" s="8" t="s">
        <v>569</v>
      </c>
      <c r="H29" s="13">
        <v>5.3</v>
      </c>
    </row>
    <row r="30" spans="1:8" x14ac:dyDescent="0.35">
      <c r="A30" s="8" t="s">
        <v>551</v>
      </c>
      <c r="B30">
        <v>7543.0692728543754</v>
      </c>
      <c r="D30" s="12">
        <v>44745</v>
      </c>
      <c r="E30">
        <v>2581.9641123245274</v>
      </c>
      <c r="G30" s="8" t="s">
        <v>570</v>
      </c>
      <c r="H30" s="13">
        <v>6.2</v>
      </c>
    </row>
    <row r="31" spans="1:8" x14ac:dyDescent="0.35">
      <c r="A31" s="8" t="s">
        <v>552</v>
      </c>
      <c r="B31">
        <v>6674.5552814769517</v>
      </c>
      <c r="D31" s="12">
        <v>44752</v>
      </c>
      <c r="E31">
        <v>12675.138614023317</v>
      </c>
      <c r="G31" s="8" t="s">
        <v>571</v>
      </c>
      <c r="H31" s="13">
        <v>5.85</v>
      </c>
    </row>
    <row r="32" spans="1:8" x14ac:dyDescent="0.35">
      <c r="A32" s="8" t="s">
        <v>553</v>
      </c>
      <c r="B32">
        <v>27394.435917593986</v>
      </c>
      <c r="D32" s="12">
        <v>44759</v>
      </c>
      <c r="E32">
        <v>8615.4635689185343</v>
      </c>
      <c r="G32" s="8" t="s">
        <v>572</v>
      </c>
      <c r="H32" s="13">
        <v>6.3</v>
      </c>
    </row>
    <row r="33" spans="1:10" x14ac:dyDescent="0.35">
      <c r="A33" s="8" t="s">
        <v>554</v>
      </c>
      <c r="B33">
        <v>25665.330789491214</v>
      </c>
      <c r="D33" s="12">
        <v>44725</v>
      </c>
      <c r="E33">
        <v>11362.001504124706</v>
      </c>
      <c r="G33" s="8" t="s">
        <v>573</v>
      </c>
      <c r="H33" s="13">
        <v>4.9047619047619051</v>
      </c>
    </row>
    <row r="34" spans="1:10" x14ac:dyDescent="0.35">
      <c r="A34" s="8" t="s">
        <v>555</v>
      </c>
      <c r="B34">
        <v>10512.418297463288</v>
      </c>
      <c r="D34" s="12">
        <v>44726</v>
      </c>
      <c r="E34">
        <v>8392.0458108110524</v>
      </c>
      <c r="G34" s="8" t="s">
        <v>574</v>
      </c>
      <c r="H34" s="13">
        <v>8.1999999999999993</v>
      </c>
    </row>
    <row r="35" spans="1:10" x14ac:dyDescent="0.35">
      <c r="A35" s="8" t="s">
        <v>556</v>
      </c>
      <c r="B35">
        <v>21290.197724509271</v>
      </c>
      <c r="D35" s="12">
        <v>44727</v>
      </c>
      <c r="E35">
        <v>15583.239189319851</v>
      </c>
      <c r="G35" s="8" t="s">
        <v>575</v>
      </c>
      <c r="H35" s="13">
        <v>6</v>
      </c>
    </row>
    <row r="36" spans="1:10" x14ac:dyDescent="0.35">
      <c r="A36" s="8" t="s">
        <v>557</v>
      </c>
      <c r="B36">
        <v>15414.66827972007</v>
      </c>
      <c r="D36" s="12">
        <v>44728</v>
      </c>
      <c r="E36">
        <v>6472.3051112453022</v>
      </c>
      <c r="G36" s="8" t="s">
        <v>576</v>
      </c>
      <c r="H36" s="13">
        <v>6.1</v>
      </c>
    </row>
    <row r="37" spans="1:10" x14ac:dyDescent="0.35">
      <c r="A37" s="8" t="s">
        <v>558</v>
      </c>
      <c r="B37">
        <v>10157.980437943883</v>
      </c>
      <c r="D37" s="12">
        <v>44729</v>
      </c>
      <c r="E37">
        <v>11833.240144894869</v>
      </c>
      <c r="G37" s="8" t="s">
        <v>577</v>
      </c>
      <c r="H37" s="13">
        <v>5.6</v>
      </c>
    </row>
    <row r="38" spans="1:10" x14ac:dyDescent="0.35">
      <c r="A38" s="8" t="s">
        <v>559</v>
      </c>
      <c r="B38">
        <v>22747.692394038175</v>
      </c>
      <c r="D38" s="12">
        <v>44732</v>
      </c>
      <c r="E38">
        <v>7543.0692728543754</v>
      </c>
      <c r="G38" s="8" t="s">
        <v>578</v>
      </c>
      <c r="H38" s="13">
        <v>8.4</v>
      </c>
    </row>
    <row r="39" spans="1:10" x14ac:dyDescent="0.35">
      <c r="A39" s="8" t="s">
        <v>560</v>
      </c>
      <c r="B39">
        <v>7692.4678042942687</v>
      </c>
      <c r="D39" s="12">
        <v>44733</v>
      </c>
      <c r="E39">
        <v>6674.5552814769517</v>
      </c>
      <c r="G39" s="8" t="s">
        <v>579</v>
      </c>
      <c r="H39" s="13">
        <v>7.6</v>
      </c>
    </row>
    <row r="40" spans="1:10" x14ac:dyDescent="0.35">
      <c r="A40" s="8" t="s">
        <v>561</v>
      </c>
      <c r="B40">
        <v>5938.5763550348829</v>
      </c>
      <c r="D40" s="12">
        <v>44734</v>
      </c>
      <c r="E40">
        <v>27394.435917593986</v>
      </c>
      <c r="G40" s="8" t="s">
        <v>580</v>
      </c>
      <c r="H40" s="13">
        <v>6.2</v>
      </c>
    </row>
    <row r="41" spans="1:10" x14ac:dyDescent="0.35">
      <c r="A41" s="8" t="s">
        <v>562</v>
      </c>
      <c r="B41">
        <v>12388.802419181999</v>
      </c>
      <c r="D41" s="12">
        <v>44735</v>
      </c>
      <c r="E41">
        <v>25665.330789491214</v>
      </c>
      <c r="G41" s="8" t="s">
        <v>581</v>
      </c>
      <c r="H41" s="13">
        <v>7.8</v>
      </c>
      <c r="J41" s="12"/>
    </row>
    <row r="42" spans="1:10" x14ac:dyDescent="0.35">
      <c r="A42" s="8" t="s">
        <v>563</v>
      </c>
      <c r="B42">
        <v>2581.9641123245274</v>
      </c>
      <c r="D42" s="12">
        <v>44736</v>
      </c>
      <c r="E42">
        <v>10512.418297463288</v>
      </c>
      <c r="G42" s="8" t="s">
        <v>582</v>
      </c>
      <c r="H42" s="13">
        <v>5.4</v>
      </c>
      <c r="J42" s="12"/>
    </row>
    <row r="43" spans="1:10" x14ac:dyDescent="0.35">
      <c r="A43" s="8" t="s">
        <v>564</v>
      </c>
      <c r="B43">
        <v>11941.441370002771</v>
      </c>
      <c r="D43" s="12">
        <v>44739</v>
      </c>
      <c r="E43">
        <v>10157.980437943883</v>
      </c>
      <c r="G43" s="8" t="s">
        <v>541</v>
      </c>
      <c r="H43" s="13">
        <v>6.0040080160320644</v>
      </c>
      <c r="J43" s="12"/>
    </row>
    <row r="44" spans="1:10" x14ac:dyDescent="0.35">
      <c r="A44" s="8" t="s">
        <v>565</v>
      </c>
      <c r="B44">
        <v>8544.4815904620427</v>
      </c>
      <c r="D44" s="12">
        <v>44740</v>
      </c>
      <c r="E44">
        <v>22747.692394038175</v>
      </c>
      <c r="J44" s="12"/>
    </row>
    <row r="45" spans="1:10" x14ac:dyDescent="0.35">
      <c r="A45" s="8" t="s">
        <v>566</v>
      </c>
      <c r="B45">
        <v>8773.6062383138633</v>
      </c>
      <c r="D45" s="12">
        <v>44742</v>
      </c>
      <c r="E45">
        <v>7692.4678042942687</v>
      </c>
      <c r="G45" s="7" t="s">
        <v>540</v>
      </c>
      <c r="H45" t="s">
        <v>592</v>
      </c>
      <c r="J45" s="12"/>
    </row>
    <row r="46" spans="1:10" x14ac:dyDescent="0.35">
      <c r="A46" s="8" t="s">
        <v>567</v>
      </c>
      <c r="B46">
        <v>7571.3069470815017</v>
      </c>
      <c r="D46" s="12">
        <v>44743</v>
      </c>
      <c r="E46">
        <v>5938.5763550348829</v>
      </c>
      <c r="G46" s="8" t="s">
        <v>25</v>
      </c>
      <c r="H46">
        <v>109</v>
      </c>
      <c r="J46" s="12"/>
    </row>
    <row r="47" spans="1:10" x14ac:dyDescent="0.35">
      <c r="A47" s="8" t="s">
        <v>568</v>
      </c>
      <c r="B47">
        <v>7304.487855787158</v>
      </c>
      <c r="D47" s="12">
        <v>44746</v>
      </c>
      <c r="E47">
        <v>11941.441370002771</v>
      </c>
      <c r="G47" s="8" t="s">
        <v>30</v>
      </c>
      <c r="H47">
        <v>109</v>
      </c>
      <c r="J47" s="12"/>
    </row>
    <row r="48" spans="1:10" x14ac:dyDescent="0.35">
      <c r="A48" s="8" t="s">
        <v>569</v>
      </c>
      <c r="B48">
        <v>8347.2065991334985</v>
      </c>
      <c r="D48" s="12">
        <v>44747</v>
      </c>
      <c r="E48">
        <v>8544.4815904620427</v>
      </c>
      <c r="G48" s="8" t="s">
        <v>35</v>
      </c>
      <c r="H48">
        <v>108</v>
      </c>
      <c r="J48" s="12"/>
    </row>
    <row r="49" spans="1:10" x14ac:dyDescent="0.35">
      <c r="A49" s="8" t="s">
        <v>570</v>
      </c>
      <c r="B49">
        <v>12675.138614023317</v>
      </c>
      <c r="D49" s="12">
        <v>44748</v>
      </c>
      <c r="E49">
        <v>8773.6062383138633</v>
      </c>
      <c r="G49" s="8" t="s">
        <v>39</v>
      </c>
      <c r="H49">
        <v>107</v>
      </c>
      <c r="J49" s="12"/>
    </row>
    <row r="50" spans="1:10" x14ac:dyDescent="0.35">
      <c r="A50" s="8" t="s">
        <v>571</v>
      </c>
      <c r="B50">
        <v>18236.704590393045</v>
      </c>
      <c r="D50" s="12">
        <v>44749</v>
      </c>
      <c r="E50">
        <v>7571.3069470815017</v>
      </c>
      <c r="G50" s="8" t="s">
        <v>46</v>
      </c>
      <c r="H50">
        <v>44</v>
      </c>
      <c r="J50" s="12"/>
    </row>
    <row r="51" spans="1:10" x14ac:dyDescent="0.35">
      <c r="A51" s="8" t="s">
        <v>572</v>
      </c>
      <c r="B51">
        <v>7333.1304327905755</v>
      </c>
      <c r="D51" s="12">
        <v>44750</v>
      </c>
      <c r="E51">
        <v>7304.487855787158</v>
      </c>
      <c r="G51" s="8" t="s">
        <v>58</v>
      </c>
      <c r="H51">
        <v>22</v>
      </c>
      <c r="J51" s="12"/>
    </row>
    <row r="52" spans="1:10" x14ac:dyDescent="0.35">
      <c r="A52" s="8" t="s">
        <v>573</v>
      </c>
      <c r="B52">
        <v>18540.743623321541</v>
      </c>
      <c r="D52" s="12">
        <v>44753</v>
      </c>
      <c r="E52">
        <v>18236.704590393045</v>
      </c>
      <c r="G52" s="8" t="s">
        <v>541</v>
      </c>
      <c r="H52">
        <v>499</v>
      </c>
      <c r="J52" s="12"/>
    </row>
    <row r="53" spans="1:10" x14ac:dyDescent="0.35">
      <c r="A53" s="8" t="s">
        <v>574</v>
      </c>
      <c r="B53">
        <v>3812.9806679839153</v>
      </c>
      <c r="D53" s="12">
        <v>44754</v>
      </c>
      <c r="E53">
        <v>7333.1304327905755</v>
      </c>
      <c r="J53" s="12"/>
    </row>
    <row r="54" spans="1:10" x14ac:dyDescent="0.35">
      <c r="A54" s="8" t="s">
        <v>575</v>
      </c>
      <c r="B54">
        <v>3528.3735219762634</v>
      </c>
      <c r="D54" s="12">
        <v>44755</v>
      </c>
      <c r="E54">
        <v>18540.743623321541</v>
      </c>
      <c r="J54" s="12"/>
    </row>
    <row r="55" spans="1:10" x14ac:dyDescent="0.35">
      <c r="A55" s="8" t="s">
        <v>576</v>
      </c>
      <c r="B55">
        <v>8615.4635689185343</v>
      </c>
      <c r="D55" s="12">
        <v>44756</v>
      </c>
      <c r="E55">
        <v>3812.9806679839153</v>
      </c>
      <c r="J55" s="12"/>
    </row>
    <row r="56" spans="1:10" x14ac:dyDescent="0.35">
      <c r="A56" s="8" t="s">
        <v>577</v>
      </c>
      <c r="B56">
        <v>9259.8922942747049</v>
      </c>
      <c r="D56" s="12">
        <v>44757</v>
      </c>
      <c r="E56">
        <v>3528.3735219762634</v>
      </c>
      <c r="J56" s="12"/>
    </row>
    <row r="57" spans="1:10" x14ac:dyDescent="0.35">
      <c r="A57" s="8" t="s">
        <v>578</v>
      </c>
      <c r="B57">
        <v>4628.9188749531231</v>
      </c>
      <c r="D57" s="12">
        <v>44760</v>
      </c>
      <c r="E57">
        <v>9259.8922942747049</v>
      </c>
      <c r="J57" s="12"/>
    </row>
    <row r="58" spans="1:10" x14ac:dyDescent="0.35">
      <c r="A58" s="8" t="s">
        <v>579</v>
      </c>
      <c r="B58">
        <v>10112.002321590136</v>
      </c>
      <c r="D58" s="12">
        <v>44761</v>
      </c>
      <c r="E58">
        <v>4628.9188749531231</v>
      </c>
      <c r="J58" s="12"/>
    </row>
    <row r="59" spans="1:10" x14ac:dyDescent="0.35">
      <c r="A59" s="8" t="s">
        <v>580</v>
      </c>
      <c r="B59">
        <v>13145.353600499893</v>
      </c>
      <c r="D59" s="12">
        <v>44762</v>
      </c>
      <c r="E59">
        <v>10112.002321590136</v>
      </c>
      <c r="J59" s="12"/>
    </row>
    <row r="60" spans="1:10" x14ac:dyDescent="0.35">
      <c r="A60" s="8" t="s">
        <v>581</v>
      </c>
      <c r="B60">
        <v>8660.2627533228188</v>
      </c>
      <c r="D60" s="12">
        <v>44763</v>
      </c>
      <c r="E60">
        <v>13145.353600499893</v>
      </c>
      <c r="J60" s="12"/>
    </row>
    <row r="61" spans="1:10" x14ac:dyDescent="0.35">
      <c r="A61" s="8" t="s">
        <v>582</v>
      </c>
      <c r="B61">
        <v>4509.9645743548717</v>
      </c>
      <c r="D61" s="12">
        <v>44764</v>
      </c>
      <c r="E61">
        <v>8660.2627533228188</v>
      </c>
      <c r="J61" s="12"/>
    </row>
    <row r="62" spans="1:10" x14ac:dyDescent="0.35">
      <c r="A62" s="8" t="s">
        <v>541</v>
      </c>
      <c r="B62">
        <v>421504.58306153963</v>
      </c>
      <c r="J62" s="12"/>
    </row>
    <row r="63" spans="1:10" x14ac:dyDescent="0.35">
      <c r="J63" s="12"/>
    </row>
    <row r="64" spans="1:10" x14ac:dyDescent="0.35">
      <c r="J64" s="12"/>
    </row>
    <row r="65" spans="10:10" x14ac:dyDescent="0.35">
      <c r="J65" s="12"/>
    </row>
    <row r="66" spans="10:10" x14ac:dyDescent="0.35">
      <c r="J66" s="12"/>
    </row>
    <row r="67" spans="10:10" x14ac:dyDescent="0.35">
      <c r="J67" s="12"/>
    </row>
    <row r="68" spans="10:10" x14ac:dyDescent="0.35">
      <c r="J68" s="12"/>
    </row>
    <row r="69" spans="10:10" x14ac:dyDescent="0.35">
      <c r="J69" s="12"/>
    </row>
    <row r="70" spans="10:10" x14ac:dyDescent="0.35">
      <c r="J70" s="12"/>
    </row>
    <row r="71" spans="10:10" x14ac:dyDescent="0.35">
      <c r="J71" s="12"/>
    </row>
    <row r="72" spans="10:10" x14ac:dyDescent="0.35">
      <c r="J72" s="12"/>
    </row>
    <row r="73" spans="10:10" x14ac:dyDescent="0.35">
      <c r="J73" s="12"/>
    </row>
    <row r="74" spans="10:10" x14ac:dyDescent="0.35">
      <c r="J74" s="12"/>
    </row>
    <row r="75" spans="10:10" x14ac:dyDescent="0.35">
      <c r="J75" s="12"/>
    </row>
    <row r="76" spans="10:10" x14ac:dyDescent="0.35">
      <c r="J76" s="12"/>
    </row>
    <row r="77" spans="10:10" x14ac:dyDescent="0.35">
      <c r="J77" s="12"/>
    </row>
    <row r="78" spans="10:10" x14ac:dyDescent="0.35">
      <c r="J78" s="12"/>
    </row>
    <row r="79" spans="10:10" x14ac:dyDescent="0.35">
      <c r="J79" s="12"/>
    </row>
  </sheetData>
  <pageMargins left="0.7" right="0.7" top="0.75" bottom="0.75" header="0.3" footer="0.3"/>
  <pageSetup paperSize="9" orientation="portrait" r:id="rId7"/>
  <drawing r:id="rId8"/>
  <tableParts count="2">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C631-28F0-4BB9-B608-81BE77588309}">
  <dimension ref="A1"/>
  <sheetViews>
    <sheetView showGridLines="0" showRowColHeaders="0" workbookViewId="0">
      <selection activeCell="I2" sqref="I2"/>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5130F93611454E9D40493223EBAECE" ma:contentTypeVersion="4" ma:contentTypeDescription="Create a new document." ma:contentTypeScope="" ma:versionID="bc5e53e4f55f1f791667db1fc58b5d86">
  <xsd:schema xmlns:xsd="http://www.w3.org/2001/XMLSchema" xmlns:xs="http://www.w3.org/2001/XMLSchema" xmlns:p="http://schemas.microsoft.com/office/2006/metadata/properties" xmlns:ns3="541026b1-3048-48b7-bec4-52900d167a5a" targetNamespace="http://schemas.microsoft.com/office/2006/metadata/properties" ma:root="true" ma:fieldsID="724082ea74a13b997e970cbe35583e6f" ns3:_="">
    <xsd:import namespace="541026b1-3048-48b7-bec4-52900d167a5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026b1-3048-48b7-bec4-52900d167a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35B54-7370-494D-BC4D-3FB51B85ED1B}">
  <ds:schemaRefs>
    <ds:schemaRef ds:uri="http://schemas.microsoft.com/sharepoint/v3/contenttype/forms"/>
  </ds:schemaRefs>
</ds:datastoreItem>
</file>

<file path=customXml/itemProps2.xml><?xml version="1.0" encoding="utf-8"?>
<ds:datastoreItem xmlns:ds="http://schemas.openxmlformats.org/officeDocument/2006/customXml" ds:itemID="{8A8C10FD-166A-4936-94E6-17D826A9903E}">
  <ds:schemaRefs>
    <ds:schemaRef ds:uri="http://schemas.openxmlformats.org/package/2006/metadata/core-properties"/>
    <ds:schemaRef ds:uri="541026b1-3048-48b7-bec4-52900d167a5a"/>
    <ds:schemaRef ds:uri="http://schemas.microsoft.com/office/infopath/2007/PartnerControls"/>
    <ds:schemaRef ds:uri="http://purl.org/dc/elements/1.1/"/>
    <ds:schemaRef ds:uri="http://purl.org/dc/terms/"/>
    <ds:schemaRef ds:uri="http://www.w3.org/XML/1998/namespace"/>
    <ds:schemaRef ds:uri="http://purl.org/dc/dcmityp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BD0B0F1D-731F-497F-80EE-3A4771B2C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1026b1-3048-48b7-bec4-52900d167a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Assignment Questions</vt:lpstr>
      <vt:lpstr>Order</vt:lpstr>
      <vt:lpstr>Pivot Table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Suprita Raha</dc:creator>
  <cp:lastModifiedBy>Suprita Raha-045042</cp:lastModifiedBy>
  <dcterms:created xsi:type="dcterms:W3CDTF">2023-06-10T06:33:03Z</dcterms:created>
  <dcterms:modified xsi:type="dcterms:W3CDTF">2024-01-11T07:34:41Z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0x010100695130F93611454E9D40493223EBAECE</vt:lpwstr>
  </property>
</Properties>
</file>