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\Desktop\AI Project\"/>
    </mc:Choice>
  </mc:AlternateContent>
  <xr:revisionPtr revIDLastSave="0" documentId="13_ncr:1_{F3D4AB75-FE9B-4017-8CB2-87297859BB58}" xr6:coauthVersionLast="47" xr6:coauthVersionMax="47" xr10:uidLastSave="{00000000-0000-0000-0000-000000000000}"/>
  <bookViews>
    <workbookView xWindow="28680" yWindow="-120" windowWidth="29040" windowHeight="15720" firstSheet="8" activeTab="8" xr2:uid="{35913473-A629-477E-A0FB-2611DD0A1239}"/>
  </bookViews>
  <sheets>
    <sheet name="oppo" sheetId="3" r:id="rId1"/>
    <sheet name="apple" sheetId="4" r:id="rId2"/>
    <sheet name="mi" sheetId="5" r:id="rId3"/>
    <sheet name="Samsung" sheetId="6" r:id="rId4"/>
    <sheet name="Nokia" sheetId="7" r:id="rId5"/>
    <sheet name="Moto" sheetId="8" r:id="rId6"/>
    <sheet name="Vivo" sheetId="9" r:id="rId7"/>
    <sheet name="apple regression" sheetId="10" r:id="rId8"/>
    <sheet name="practice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O4" i="1"/>
  <c r="O5" i="1"/>
  <c r="O6" i="1" s="1"/>
  <c r="O7" i="1" s="1"/>
  <c r="O8" i="1" s="1"/>
  <c r="O9" i="1" s="1"/>
  <c r="N4" i="1"/>
  <c r="N5" i="1"/>
  <c r="N6" i="1"/>
  <c r="N7" i="1"/>
  <c r="N8" i="1"/>
  <c r="N9" i="1"/>
  <c r="M4" i="1"/>
  <c r="M5" i="1"/>
  <c r="M6" i="1" s="1"/>
  <c r="M7" i="1" s="1"/>
  <c r="M8" i="1" s="1"/>
  <c r="M9" i="1" s="1"/>
  <c r="L4" i="1"/>
  <c r="L5" i="1" s="1"/>
  <c r="L6" i="1" s="1"/>
  <c r="L7" i="1" s="1"/>
  <c r="L8" i="1" s="1"/>
  <c r="L9" i="1" s="1"/>
  <c r="K4" i="1"/>
  <c r="K5" i="1" s="1"/>
  <c r="K6" i="1" s="1"/>
  <c r="K7" i="1" s="1"/>
  <c r="K8" i="1" s="1"/>
  <c r="K9" i="1" s="1"/>
  <c r="K3" i="1"/>
  <c r="L3" i="1" s="1"/>
  <c r="J4" i="1"/>
  <c r="J5" i="1" s="1"/>
  <c r="J6" i="1" s="1"/>
  <c r="J7" i="1" s="1"/>
  <c r="J8" i="1" s="1"/>
  <c r="J9" i="1" s="1"/>
  <c r="J3" i="1"/>
  <c r="O3" i="1" l="1"/>
  <c r="M3" i="1"/>
  <c r="N3" i="1"/>
  <c r="P3" i="1" s="1"/>
  <c r="C10" i="9"/>
  <c r="C15" i="8"/>
  <c r="C11" i="7"/>
  <c r="C13" i="6"/>
  <c r="C14" i="5"/>
  <c r="C10" i="3"/>
  <c r="D15" i="3"/>
  <c r="C16" i="8"/>
  <c r="C11" i="3"/>
  <c r="D12" i="3"/>
  <c r="C15" i="7"/>
  <c r="C10" i="4"/>
  <c r="C12" i="3"/>
  <c r="C11" i="6"/>
  <c r="C11" i="9"/>
  <c r="C16" i="9"/>
  <c r="C11" i="8"/>
  <c r="C15" i="6"/>
  <c r="C12" i="5"/>
  <c r="C12" i="9"/>
  <c r="C12" i="8"/>
  <c r="C12" i="7"/>
  <c r="C10" i="5"/>
  <c r="C11" i="4"/>
  <c r="C13" i="3"/>
  <c r="D16" i="3"/>
  <c r="C16" i="3"/>
  <c r="C14" i="8"/>
  <c r="C10" i="6"/>
  <c r="C16" i="5"/>
  <c r="D11" i="3"/>
  <c r="C10" i="7"/>
  <c r="C13" i="9"/>
  <c r="C13" i="8"/>
  <c r="C16" i="7"/>
  <c r="C11" i="5"/>
  <c r="C12" i="4"/>
  <c r="D14" i="3"/>
  <c r="C14" i="4"/>
  <c r="D10" i="3"/>
  <c r="D13" i="3"/>
  <c r="C14" i="9"/>
  <c r="C15" i="9"/>
  <c r="C10" i="8"/>
  <c r="C14" i="7"/>
  <c r="C12" i="6"/>
  <c r="C13" i="5"/>
  <c r="C15" i="4"/>
  <c r="C14" i="3"/>
  <c r="C13" i="7"/>
  <c r="C14" i="6"/>
  <c r="C15" i="5"/>
  <c r="C15" i="3"/>
  <c r="C13" i="4"/>
  <c r="D13" i="4" l="1"/>
  <c r="E15" i="4"/>
  <c r="E10" i="8"/>
  <c r="D12" i="4"/>
  <c r="D13" i="9"/>
  <c r="D14" i="8"/>
  <c r="E12" i="8"/>
  <c r="D11" i="8"/>
  <c r="D10" i="4"/>
  <c r="E13" i="6"/>
  <c r="D12" i="7"/>
  <c r="E14" i="5"/>
  <c r="E13" i="4"/>
  <c r="D15" i="4"/>
  <c r="D10" i="8"/>
  <c r="E12" i="4"/>
  <c r="E13" i="9"/>
  <c r="E14" i="8"/>
  <c r="D12" i="8"/>
  <c r="E11" i="8"/>
  <c r="E10" i="4"/>
  <c r="D13" i="6"/>
  <c r="E11" i="7"/>
  <c r="E10" i="9"/>
  <c r="D15" i="5"/>
  <c r="D13" i="5"/>
  <c r="E15" i="9"/>
  <c r="D11" i="5"/>
  <c r="E10" i="7"/>
  <c r="D11" i="4"/>
  <c r="E12" i="9"/>
  <c r="E16" i="9"/>
  <c r="E15" i="7"/>
  <c r="E15" i="5"/>
  <c r="E13" i="5"/>
  <c r="D15" i="9"/>
  <c r="E11" i="5"/>
  <c r="D10" i="7"/>
  <c r="E11" i="4"/>
  <c r="D12" i="9"/>
  <c r="D16" i="9"/>
  <c r="D15" i="7"/>
  <c r="D11" i="7"/>
  <c r="E13" i="7"/>
  <c r="E14" i="4"/>
  <c r="E14" i="6"/>
  <c r="D12" i="6"/>
  <c r="D14" i="9"/>
  <c r="E16" i="7"/>
  <c r="E16" i="5"/>
  <c r="E10" i="5"/>
  <c r="D12" i="5"/>
  <c r="D11" i="9"/>
  <c r="D16" i="8"/>
  <c r="E15" i="8"/>
  <c r="E11" i="6"/>
  <c r="D14" i="6"/>
  <c r="E12" i="6"/>
  <c r="E14" i="9"/>
  <c r="D16" i="7"/>
  <c r="D16" i="5"/>
  <c r="D10" i="5"/>
  <c r="E12" i="5"/>
  <c r="E11" i="9"/>
  <c r="E16" i="8"/>
  <c r="D15" i="8"/>
  <c r="D10" i="6"/>
  <c r="E12" i="7"/>
  <c r="E15" i="6"/>
  <c r="D10" i="9"/>
  <c r="E14" i="7"/>
  <c r="D13" i="7"/>
  <c r="D14" i="7"/>
  <c r="D14" i="4"/>
  <c r="E13" i="8"/>
  <c r="D14" i="5"/>
  <c r="D13" i="8"/>
  <c r="E10" i="6"/>
  <c r="D15" i="6"/>
  <c r="D11" i="6"/>
</calcChain>
</file>

<file path=xl/sharedStrings.xml><?xml version="1.0" encoding="utf-8"?>
<sst xmlns="http://schemas.openxmlformats.org/spreadsheetml/2006/main" count="77" uniqueCount="62">
  <si>
    <t>Brands</t>
  </si>
  <si>
    <t>Oppo</t>
  </si>
  <si>
    <t>Forecast(Oppo)</t>
  </si>
  <si>
    <t>Confidence Interval(Oppo)</t>
  </si>
  <si>
    <t>Apple</t>
  </si>
  <si>
    <t>Forecast(Apple)</t>
  </si>
  <si>
    <t>Lower Confidence Bound(Apple)</t>
  </si>
  <si>
    <t>Upper Confidence Bound(Apple)</t>
  </si>
  <si>
    <t>Mi</t>
  </si>
  <si>
    <t>Forecast(Mi)</t>
  </si>
  <si>
    <t>Lower Confidence Bound(Mi)</t>
  </si>
  <si>
    <t>Upper Confidence Bound(Mi)</t>
  </si>
  <si>
    <t>Samsung</t>
  </si>
  <si>
    <t>Forecast(Samsung)</t>
  </si>
  <si>
    <t>Lower Confidence Bound(Samsung)</t>
  </si>
  <si>
    <t>Upper Confidence Bound(Samsung)</t>
  </si>
  <si>
    <t>Nokia</t>
  </si>
  <si>
    <t>Forecast(Nokia)</t>
  </si>
  <si>
    <t>Lower Confidence Bound(Nokia)</t>
  </si>
  <si>
    <t>Upper Confidence Bound(Nokia)</t>
  </si>
  <si>
    <t>Moto</t>
  </si>
  <si>
    <t>Forecast(Moto)</t>
  </si>
  <si>
    <t>Lower Confidence Bound(Moto)</t>
  </si>
  <si>
    <t>Upper Confidence Bound(Moto)</t>
  </si>
  <si>
    <t>Vivo</t>
  </si>
  <si>
    <t>Forecast(Vivo)</t>
  </si>
  <si>
    <t>Lower Confidence Bound(Vivo)</t>
  </si>
  <si>
    <t>Upper Confidence Bound(Vivo)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</si>
  <si>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</si>
  <si>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</si>
  <si>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</si>
  <si>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</si>
  <si>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</si>
  <si>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</si>
  <si>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</si>
  <si>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</si>
  <si>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</si>
  <si>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</si>
  <si>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</si>
  <si>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</si>
  <si>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</si>
  <si>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</si>
  <si>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</si>
  <si>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</si>
  <si>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</si>
  <si>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</si>
  <si>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</si>
  <si>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</si>
  <si>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</si>
  <si>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</si>
  <si>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</si>
  <si>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</si>
  <si>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</si>
  <si>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</si>
  <si>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</si>
  <si>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</si>
  <si>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</si>
  <si>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</si>
  <si>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</si>
  <si>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</si>
  <si>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 xml:space="preserve">Actual values </t>
  </si>
  <si>
    <t xml:space="preserve">Predicted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</si>
</sst>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16" fillId="33" borderId="12" xfId="0" applyFont="1" applyFill="1" applyBorder="1"/>
    <xf numFmtId="0" fontId="0" fillId="34" borderId="12" xfId="0" applyFill="1" applyBorder="1"/>
    <xf numFmtId="0" fontId="16" fillId="33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oppo!$B$1</c:f>
              <c:strCache>
                <c:ptCount val="1"/>
                <c:pt idx="0">
                  <c:v>Oppo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oppo!$B$2:$B$16</c:f>
              <c:numCache>
                <c:formatCode>General</c:formatCode>
                <c:ptCount val="15"/>
                <c:pt idx="0">
                  <c:v>4292105</c:v>
                </c:pt>
                <c:pt idx="1">
                  <c:v>4892096</c:v>
                </c:pt>
                <c:pt idx="2">
                  <c:v>5552392</c:v>
                </c:pt>
                <c:pt idx="3">
                  <c:v>7785292</c:v>
                </c:pt>
                <c:pt idx="4">
                  <c:v>2739808</c:v>
                </c:pt>
                <c:pt idx="5">
                  <c:v>6624464</c:v>
                </c:pt>
                <c:pt idx="6">
                  <c:v>5224112</c:v>
                </c:pt>
                <c:pt idx="7">
                  <c:v>8943846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AFD-92F1-6B010053CF60}"/>
            </c:ext>
          </c:extLst>
        </c:ser>
        <c:ser>
          <c:idx val="1"/>
          <c:order val="1"/>
          <c:tx>
            <c:strRef>
              <c:f>oppo!$C$1</c:f>
              <c:strCache>
                <c:ptCount val="1"/>
                <c:pt idx="0">
                  <c:v>Forecast(Oppo)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oppo!$D$2:$D$16</c:f>
                <c:numCache>
                  <c:formatCode>General</c:formatCode>
                  <c:ptCount val="15"/>
                  <c:pt idx="8">
                    <c:v>2565034.3971936959</c:v>
                  </c:pt>
                  <c:pt idx="9">
                    <c:v>2565045.9398225127</c:v>
                  </c:pt>
                  <c:pt idx="10">
                    <c:v>2586300.1552556939</c:v>
                  </c:pt>
                  <c:pt idx="11">
                    <c:v>2586331.9543539067</c:v>
                  </c:pt>
                  <c:pt idx="12">
                    <c:v>2608068.6506582485</c:v>
                  </c:pt>
                  <c:pt idx="13">
                    <c:v>2608130.4563264889</c:v>
                  </c:pt>
                  <c:pt idx="14">
                    <c:v>2630347.4123435291</c:v>
                  </c:pt>
                </c:numCache>
              </c:numRef>
            </c:plus>
            <c:minus>
              <c:numRef>
                <c:f>oppo!$D$2:$D$16</c:f>
                <c:numCache>
                  <c:formatCode>General</c:formatCode>
                  <c:ptCount val="15"/>
                  <c:pt idx="8">
                    <c:v>2565034.3971936959</c:v>
                  </c:pt>
                  <c:pt idx="9">
                    <c:v>2565045.9398225127</c:v>
                  </c:pt>
                  <c:pt idx="10">
                    <c:v>2586300.1552556939</c:v>
                  </c:pt>
                  <c:pt idx="11">
                    <c:v>2586331.9543539067</c:v>
                  </c:pt>
                  <c:pt idx="12">
                    <c:v>2608068.6506582485</c:v>
                  </c:pt>
                  <c:pt idx="13">
                    <c:v>2608130.4563264889</c:v>
                  </c:pt>
                  <c:pt idx="14">
                    <c:v>2630347.4123435291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oppo!$A$2:$A$16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oppo!$C$2:$C$16</c:f>
              <c:numCache>
                <c:formatCode>General</c:formatCode>
                <c:ptCount val="15"/>
                <c:pt idx="8">
                  <c:v>6374217.20162505</c:v>
                </c:pt>
                <c:pt idx="9">
                  <c:v>8674628.334068317</c:v>
                </c:pt>
                <c:pt idx="10">
                  <c:v>6982389.1407379461</c:v>
                </c:pt>
                <c:pt idx="11">
                  <c:v>9282800.2731812131</c:v>
                </c:pt>
                <c:pt idx="12">
                  <c:v>7590561.0798508422</c:v>
                </c:pt>
                <c:pt idx="13">
                  <c:v>9890972.2122941092</c:v>
                </c:pt>
                <c:pt idx="14">
                  <c:v>8198733.0189637383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1-4AFD-92F1-6B010053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8298960"/>
        <c:axId val="228300400"/>
      </c:barChart>
      <c:catAx>
        <c:axId val="2282989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00400"/>
        <c:crosses val="autoZero"/>
        <c:auto val="1"/>
        <c:lblAlgn val="ctr"/>
        <c:lblOffset val="100"/>
        <c:noMultiLvlLbl val="0"/>
      </c:catAx>
      <c:valAx>
        <c:axId val="228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apple!$B$1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apple!$B$2:$B$15</c:f>
              <c:numCache>
                <c:formatCode>General</c:formatCode>
                <c:ptCount val="14"/>
                <c:pt idx="0">
                  <c:v>79918</c:v>
                </c:pt>
                <c:pt idx="1">
                  <c:v>92956</c:v>
                </c:pt>
                <c:pt idx="2">
                  <c:v>36311</c:v>
                </c:pt>
                <c:pt idx="3">
                  <c:v>98601</c:v>
                </c:pt>
                <c:pt idx="4">
                  <c:v>70320</c:v>
                </c:pt>
                <c:pt idx="5">
                  <c:v>51261</c:v>
                </c:pt>
                <c:pt idx="6">
                  <c:v>92014</c:v>
                </c:pt>
                <c:pt idx="7">
                  <c:v>78019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D-4485-9492-1EB3DDFE9C4A}"/>
            </c:ext>
          </c:extLst>
        </c:ser>
        <c:ser>
          <c:idx val="1"/>
          <c:order val="1"/>
          <c:tx>
            <c:strRef>
              <c:f>apple!$C$1</c:f>
              <c:strCache>
                <c:ptCount val="1"/>
                <c:pt idx="0">
                  <c:v>Forecast(Apple)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apple!$A$2:$A$15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apple!$C$2:$C$15</c:f>
              <c:numCache>
                <c:formatCode>General</c:formatCode>
                <c:ptCount val="14"/>
                <c:pt idx="7">
                  <c:v>78019</c:v>
                </c:pt>
                <c:pt idx="8">
                  <c:v>43019.343748797721</c:v>
                </c:pt>
                <c:pt idx="9">
                  <c:v>96443.364032813188</c:v>
                </c:pt>
                <c:pt idx="10">
                  <c:v>89702.747139604384</c:v>
                </c:pt>
                <c:pt idx="11">
                  <c:v>47428.645714693004</c:v>
                </c:pt>
                <c:pt idx="12">
                  <c:v>100852.66599870847</c:v>
                </c:pt>
                <c:pt idx="13">
                  <c:v>94112.049105499667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D-4485-9492-1EB3DDFE9C4A}"/>
            </c:ext>
          </c:extLst>
        </c:ser>
        <c:ser>
          <c:idx val="2"/>
          <c:order val="2"/>
          <c:tx>
            <c:strRef>
              <c:f>apple!$D$1</c:f>
              <c:strCache>
                <c:ptCount val="1"/>
                <c:pt idx="0">
                  <c:v>Lower Confidence Bound(Apple)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apple!$A$2:$A$15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apple!$D$2:$D$15</c:f>
              <c:numCache>
                <c:formatCode>General</c:formatCode>
                <c:ptCount val="14"/>
                <c:pt idx="7" formatCode="0.00">
                  <c:v>78019</c:v>
                </c:pt>
                <c:pt idx="8" formatCode="0.00">
                  <c:v>22128.015734017226</c:v>
                </c:pt>
                <c:pt idx="9" formatCode="0.00">
                  <c:v>75384.231825162438</c:v>
                </c:pt>
                <c:pt idx="10" formatCode="0.00">
                  <c:v>68474.515781529335</c:v>
                </c:pt>
                <c:pt idx="11" formatCode="0.00">
                  <c:v>26027.389424486624</c:v>
                </c:pt>
                <c:pt idx="12" formatCode="0.00">
                  <c:v>79279.772474513913</c:v>
                </c:pt>
                <c:pt idx="13" formatCode="0.00">
                  <c:v>72366.25383300212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D-4485-9492-1EB3DDFE9C4A}"/>
            </c:ext>
          </c:extLst>
        </c:ser>
        <c:ser>
          <c:idx val="3"/>
          <c:order val="3"/>
          <c:tx>
            <c:strRef>
              <c:f>apple!$E$1</c:f>
              <c:strCache>
                <c:ptCount val="1"/>
                <c:pt idx="0">
                  <c:v>Upper Confidence Bound(Apple)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apple!$A$2:$A$15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apple!$E$2:$E$15</c:f>
              <c:numCache>
                <c:formatCode>General</c:formatCode>
                <c:ptCount val="14"/>
                <c:pt idx="7" formatCode="0.00">
                  <c:v>78019</c:v>
                </c:pt>
                <c:pt idx="8" formatCode="0.00">
                  <c:v>63910.671763578212</c:v>
                </c:pt>
                <c:pt idx="9" formatCode="0.00">
                  <c:v>117502.49624046394</c:v>
                </c:pt>
                <c:pt idx="10" formatCode="0.00">
                  <c:v>110930.97849767943</c:v>
                </c:pt>
                <c:pt idx="11" formatCode="0.00">
                  <c:v>68829.902004899384</c:v>
                </c:pt>
                <c:pt idx="12" formatCode="0.00">
                  <c:v>122425.55952290303</c:v>
                </c:pt>
                <c:pt idx="13" formatCode="0.00">
                  <c:v>115857.84437799721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3D-4485-9492-1EB3DDFE9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301840"/>
        <c:axId val="228302320"/>
      </c:lineChart>
      <c:catAx>
        <c:axId val="2283018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02320"/>
        <c:crosses val="autoZero"/>
        <c:auto val="1"/>
        <c:lblAlgn val="ctr"/>
        <c:lblOffset val="100"/>
        <c:noMultiLvlLbl val="0"/>
      </c:catAx>
      <c:valAx>
        <c:axId val="2283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mi!$B$1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mi!$B$2:$B$16</c:f>
              <c:numCache>
                <c:formatCode>General</c:formatCode>
                <c:ptCount val="15"/>
                <c:pt idx="0">
                  <c:v>3315550</c:v>
                </c:pt>
                <c:pt idx="1">
                  <c:v>1409596</c:v>
                </c:pt>
                <c:pt idx="2">
                  <c:v>9277163</c:v>
                </c:pt>
                <c:pt idx="3">
                  <c:v>1660474</c:v>
                </c:pt>
                <c:pt idx="4">
                  <c:v>9992642</c:v>
                </c:pt>
                <c:pt idx="5">
                  <c:v>8448689</c:v>
                </c:pt>
                <c:pt idx="6">
                  <c:v>3212109</c:v>
                </c:pt>
                <c:pt idx="7">
                  <c:v>3837745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AD6-9AB1-9F51136CB3B7}"/>
            </c:ext>
          </c:extLst>
        </c:ser>
        <c:ser>
          <c:idx val="1"/>
          <c:order val="1"/>
          <c:tx>
            <c:strRef>
              <c:f>mi!$C$1</c:f>
              <c:strCache>
                <c:ptCount val="1"/>
                <c:pt idx="0">
                  <c:v>Forecast(Mi)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mi!$C$2:$C$16</c:f>
              <c:numCache>
                <c:formatCode>General</c:formatCode>
                <c:ptCount val="15"/>
                <c:pt idx="7">
                  <c:v>3837745</c:v>
                </c:pt>
                <c:pt idx="8">
                  <c:v>5133369.9223692445</c:v>
                </c:pt>
                <c:pt idx="9">
                  <c:v>5362121.4263849948</c:v>
                </c:pt>
                <c:pt idx="10">
                  <c:v>5590872.9304007487</c:v>
                </c:pt>
                <c:pt idx="11">
                  <c:v>5819624.434416499</c:v>
                </c:pt>
                <c:pt idx="12">
                  <c:v>6048375.938432253</c:v>
                </c:pt>
                <c:pt idx="13">
                  <c:v>6277127.4424480041</c:v>
                </c:pt>
                <c:pt idx="14">
                  <c:v>6505878.9464637572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AD6-9AB1-9F51136CB3B7}"/>
            </c:ext>
          </c:extLst>
        </c:ser>
        <c:ser>
          <c:idx val="2"/>
          <c:order val="2"/>
          <c:tx>
            <c:strRef>
              <c:f>mi!$D$1</c:f>
              <c:strCache>
                <c:ptCount val="1"/>
                <c:pt idx="0">
                  <c:v>Lower Confidence Bound(Mi)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mi!$A$2:$A$16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mi!$D$2:$D$16</c:f>
              <c:numCache>
                <c:formatCode>General</c:formatCode>
                <c:ptCount val="15"/>
                <c:pt idx="7" formatCode="0.00">
                  <c:v>3837745</c:v>
                </c:pt>
                <c:pt idx="8" formatCode="0.00">
                  <c:v>-1562528.8216891317</c:v>
                </c:pt>
                <c:pt idx="9" formatCode="0.00">
                  <c:v>-1333807.4491499336</c:v>
                </c:pt>
                <c:pt idx="10" formatCode="0.00">
                  <c:v>-1105109.5118688177</c:v>
                </c:pt>
                <c:pt idx="11" formatCode="0.00">
                  <c:v>-876441.70501806308</c:v>
                </c:pt>
                <c:pt idx="12" formatCode="0.00">
                  <c:v>-647810.72308202554</c:v>
                </c:pt>
                <c:pt idx="13" formatCode="0.00">
                  <c:v>-419223.25952253118</c:v>
                </c:pt>
                <c:pt idx="14" formatCode="0.00">
                  <c:v>-190686.0063774148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AD6-9AB1-9F51136CB3B7}"/>
            </c:ext>
          </c:extLst>
        </c:ser>
        <c:ser>
          <c:idx val="3"/>
          <c:order val="3"/>
          <c:tx>
            <c:strRef>
              <c:f>mi!$E$1</c:f>
              <c:strCache>
                <c:ptCount val="1"/>
                <c:pt idx="0">
                  <c:v>Upper Confidence Bound(Mi)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mi!$A$2:$A$16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mi!$E$2:$E$16</c:f>
              <c:numCache>
                <c:formatCode>General</c:formatCode>
                <c:ptCount val="15"/>
                <c:pt idx="7" formatCode="0.00">
                  <c:v>3837745</c:v>
                </c:pt>
                <c:pt idx="8" formatCode="0.00">
                  <c:v>11829268.66642762</c:v>
                </c:pt>
                <c:pt idx="9" formatCode="0.00">
                  <c:v>12058050.301919922</c:v>
                </c:pt>
                <c:pt idx="10" formatCode="0.00">
                  <c:v>12286855.372670315</c:v>
                </c:pt>
                <c:pt idx="11" formatCode="0.00">
                  <c:v>12515690.57385106</c:v>
                </c:pt>
                <c:pt idx="12" formatCode="0.00">
                  <c:v>12744562.599946532</c:v>
                </c:pt>
                <c:pt idx="13" formatCode="0.00">
                  <c:v>12973478.144418539</c:v>
                </c:pt>
                <c:pt idx="14" formatCode="0.00">
                  <c:v>13202443.89930493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AD6-9AB1-9F51136CB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14704"/>
        <c:axId val="228819984"/>
      </c:lineChart>
      <c:catAx>
        <c:axId val="228814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19984"/>
        <c:crosses val="autoZero"/>
        <c:auto val="1"/>
        <c:lblAlgn val="ctr"/>
        <c:lblOffset val="100"/>
        <c:noMultiLvlLbl val="0"/>
      </c:catAx>
      <c:valAx>
        <c:axId val="2288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Samsung!$B$1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Samsung!$B$2:$B$15</c:f>
              <c:numCache>
                <c:formatCode>General</c:formatCode>
                <c:ptCount val="14"/>
                <c:pt idx="0">
                  <c:v>9394877</c:v>
                </c:pt>
                <c:pt idx="1">
                  <c:v>6224008</c:v>
                </c:pt>
                <c:pt idx="2">
                  <c:v>2676267</c:v>
                </c:pt>
                <c:pt idx="3">
                  <c:v>10854249</c:v>
                </c:pt>
                <c:pt idx="4">
                  <c:v>9698714</c:v>
                </c:pt>
                <c:pt idx="5">
                  <c:v>5601749</c:v>
                </c:pt>
                <c:pt idx="6">
                  <c:v>11744976</c:v>
                </c:pt>
                <c:pt idx="7">
                  <c:v>6454424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F-437E-A928-E245C0C2B1AF}"/>
            </c:ext>
          </c:extLst>
        </c:ser>
        <c:ser>
          <c:idx val="1"/>
          <c:order val="1"/>
          <c:tx>
            <c:strRef>
              <c:f>Samsung!$C$1</c:f>
              <c:strCache>
                <c:ptCount val="1"/>
                <c:pt idx="0">
                  <c:v>Forecast(Samsung)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Samsung!$A$2:$A$15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Samsung!$C$2:$C$15</c:f>
              <c:numCache>
                <c:formatCode>General</c:formatCode>
                <c:ptCount val="14"/>
                <c:pt idx="7">
                  <c:v>6454424</c:v>
                </c:pt>
                <c:pt idx="8">
                  <c:v>5208341.7175823152</c:v>
                </c:pt>
                <c:pt idx="9">
                  <c:v>12847261.340297332</c:v>
                </c:pt>
                <c:pt idx="10">
                  <c:v>10274552.264356462</c:v>
                </c:pt>
                <c:pt idx="11">
                  <c:v>6342202.4195678551</c:v>
                </c:pt>
                <c:pt idx="12">
                  <c:v>13981122.042282872</c:v>
                </c:pt>
                <c:pt idx="13">
                  <c:v>11408412.966342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F-437E-A928-E245C0C2B1AF}"/>
            </c:ext>
          </c:extLst>
        </c:ser>
        <c:ser>
          <c:idx val="2"/>
          <c:order val="2"/>
          <c:tx>
            <c:strRef>
              <c:f>Samsung!$D$1</c:f>
              <c:strCache>
                <c:ptCount val="1"/>
                <c:pt idx="0">
                  <c:v>Lower Confidence Bound(Samsung)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Samsung!$A$2:$A$15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Samsung!$D$2:$D$15</c:f>
              <c:numCache>
                <c:formatCode>General</c:formatCode>
                <c:ptCount val="14"/>
                <c:pt idx="7" formatCode="0.00">
                  <c:v>6454424</c:v>
                </c:pt>
                <c:pt idx="8" formatCode="0.00">
                  <c:v>2452076.5084825396</c:v>
                </c:pt>
                <c:pt idx="9" formatCode="0.00">
                  <c:v>10090983.728032023</c:v>
                </c:pt>
                <c:pt idx="10" formatCode="0.00">
                  <c:v>7518252.6021569036</c:v>
                </c:pt>
                <c:pt idx="11" formatCode="0.00">
                  <c:v>3562710.183133238</c:v>
                </c:pt>
                <c:pt idx="12" formatCode="0.00">
                  <c:v>11201580.60810262</c:v>
                </c:pt>
                <c:pt idx="13" formatCode="0.00">
                  <c:v>8628804.5699627455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F-437E-A928-E245C0C2B1AF}"/>
            </c:ext>
          </c:extLst>
        </c:ser>
        <c:ser>
          <c:idx val="3"/>
          <c:order val="3"/>
          <c:tx>
            <c:strRef>
              <c:f>Samsung!$E$1</c:f>
              <c:strCache>
                <c:ptCount val="1"/>
                <c:pt idx="0">
                  <c:v>Upper Confidence Bound(Samsung)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Samsung!$A$2:$A$15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Samsung!$E$2:$E$15</c:f>
              <c:numCache>
                <c:formatCode>General</c:formatCode>
                <c:ptCount val="14"/>
                <c:pt idx="7" formatCode="0.00">
                  <c:v>6454424</c:v>
                </c:pt>
                <c:pt idx="8" formatCode="0.00">
                  <c:v>7964606.9266820904</c:v>
                </c:pt>
                <c:pt idx="9" formatCode="0.00">
                  <c:v>15603538.952562641</c:v>
                </c:pt>
                <c:pt idx="10" formatCode="0.00">
                  <c:v>13030851.926556021</c:v>
                </c:pt>
                <c:pt idx="11" formatCode="0.00">
                  <c:v>9121694.6560024731</c:v>
                </c:pt>
                <c:pt idx="12" formatCode="0.00">
                  <c:v>16760663.476463124</c:v>
                </c:pt>
                <c:pt idx="13" formatCode="0.00">
                  <c:v>14188021.362721255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F-437E-A928-E245C0C2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298480"/>
        <c:axId val="228297040"/>
      </c:lineChart>
      <c:catAx>
        <c:axId val="2282984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97040"/>
        <c:crosses val="autoZero"/>
        <c:auto val="1"/>
        <c:lblAlgn val="ctr"/>
        <c:lblOffset val="100"/>
        <c:noMultiLvlLbl val="0"/>
      </c:catAx>
      <c:valAx>
        <c:axId val="228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Nokia!$B$1</c:f>
              <c:strCache>
                <c:ptCount val="1"/>
                <c:pt idx="0">
                  <c:v>Nokia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Nokia!$B$2:$B$16</c:f>
              <c:numCache>
                <c:formatCode>General</c:formatCode>
                <c:ptCount val="15"/>
                <c:pt idx="0">
                  <c:v>9957350</c:v>
                </c:pt>
                <c:pt idx="1">
                  <c:v>10681674</c:v>
                </c:pt>
                <c:pt idx="2">
                  <c:v>8963409</c:v>
                </c:pt>
                <c:pt idx="3">
                  <c:v>9150408</c:v>
                </c:pt>
                <c:pt idx="4">
                  <c:v>8832315</c:v>
                </c:pt>
                <c:pt idx="5">
                  <c:v>7767173</c:v>
                </c:pt>
                <c:pt idx="6">
                  <c:v>5021397</c:v>
                </c:pt>
                <c:pt idx="7">
                  <c:v>9566786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B-47C5-97C8-92707F3B0103}"/>
            </c:ext>
          </c:extLst>
        </c:ser>
        <c:ser>
          <c:idx val="1"/>
          <c:order val="1"/>
          <c:tx>
            <c:strRef>
              <c:f>Nokia!$C$1</c:f>
              <c:strCache>
                <c:ptCount val="1"/>
                <c:pt idx="0">
                  <c:v>Forecast(Nokia)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Nokia!$A$2:$A$16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Nokia!$C$2:$C$16</c:f>
              <c:numCache>
                <c:formatCode>General</c:formatCode>
                <c:ptCount val="15"/>
                <c:pt idx="7">
                  <c:v>9566786</c:v>
                </c:pt>
                <c:pt idx="8">
                  <c:v>6018960.3554523643</c:v>
                </c:pt>
                <c:pt idx="9">
                  <c:v>6913194.554624984</c:v>
                </c:pt>
                <c:pt idx="10">
                  <c:v>5081596.9782443196</c:v>
                </c:pt>
                <c:pt idx="11">
                  <c:v>5975831.1774169393</c:v>
                </c:pt>
                <c:pt idx="12">
                  <c:v>4144233.6010362753</c:v>
                </c:pt>
                <c:pt idx="13">
                  <c:v>5038467.8002088964</c:v>
                </c:pt>
                <c:pt idx="14">
                  <c:v>3206870.2238282315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B-47C5-97C8-92707F3B0103}"/>
            </c:ext>
          </c:extLst>
        </c:ser>
        <c:ser>
          <c:idx val="2"/>
          <c:order val="2"/>
          <c:tx>
            <c:strRef>
              <c:f>Nokia!$D$1</c:f>
              <c:strCache>
                <c:ptCount val="1"/>
                <c:pt idx="0">
                  <c:v>Lower Confidence Bound(Nokia)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Nokia!$A$2:$A$16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Nokia!$D$2:$D$16</c:f>
              <c:numCache>
                <c:formatCode>General</c:formatCode>
                <c:ptCount val="15"/>
                <c:pt idx="7" formatCode="0.00">
                  <c:v>9566786</c:v>
                </c:pt>
                <c:pt idx="8" formatCode="0.00">
                  <c:v>3784322.34406893</c:v>
                </c:pt>
                <c:pt idx="9" formatCode="0.00">
                  <c:v>4678546.487393124</c:v>
                </c:pt>
                <c:pt idx="10" formatCode="0.00">
                  <c:v>2828432.4038805934</c:v>
                </c:pt>
                <c:pt idx="11" formatCode="0.00">
                  <c:v>3722638.8999262406</c:v>
                </c:pt>
                <c:pt idx="12" formatCode="0.00">
                  <c:v>1872104.4828323592</c:v>
                </c:pt>
                <c:pt idx="13" formatCode="0.00">
                  <c:v>2766284.8373876452</c:v>
                </c:pt>
                <c:pt idx="14" formatCode="0.00">
                  <c:v>915332.02176838461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B-47C5-97C8-92707F3B0103}"/>
            </c:ext>
          </c:extLst>
        </c:ser>
        <c:ser>
          <c:idx val="3"/>
          <c:order val="3"/>
          <c:tx>
            <c:strRef>
              <c:f>Nokia!$E$1</c:f>
              <c:strCache>
                <c:ptCount val="1"/>
                <c:pt idx="0">
                  <c:v>Upper Confidence Bound(Nokia)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Nokia!$A$2:$A$16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Nokia!$E$2:$E$16</c:f>
              <c:numCache>
                <c:formatCode>General</c:formatCode>
                <c:ptCount val="15"/>
                <c:pt idx="7" formatCode="0.00">
                  <c:v>9566786</c:v>
                </c:pt>
                <c:pt idx="8" formatCode="0.00">
                  <c:v>8253598.3668357991</c:v>
                </c:pt>
                <c:pt idx="9" formatCode="0.00">
                  <c:v>9147842.6218568441</c:v>
                </c:pt>
                <c:pt idx="10" formatCode="0.00">
                  <c:v>7334761.5526080457</c:v>
                </c:pt>
                <c:pt idx="11" formatCode="0.00">
                  <c:v>8229023.454907638</c:v>
                </c:pt>
                <c:pt idx="12" formatCode="0.00">
                  <c:v>6416362.7192401914</c:v>
                </c:pt>
                <c:pt idx="13" formatCode="0.00">
                  <c:v>7310650.7630301472</c:v>
                </c:pt>
                <c:pt idx="14" formatCode="0.00">
                  <c:v>5498408.4258880783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B-47C5-97C8-92707F3B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607984"/>
        <c:axId val="2076605584"/>
      </c:lineChart>
      <c:catAx>
        <c:axId val="20766079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05584"/>
        <c:crosses val="autoZero"/>
        <c:auto val="1"/>
        <c:lblAlgn val="ctr"/>
        <c:lblOffset val="100"/>
        <c:noMultiLvlLbl val="0"/>
      </c:catAx>
      <c:valAx>
        <c:axId val="20766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Moto!$B$1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Moto!$B$2:$B$16</c:f>
              <c:numCache>
                <c:formatCode>General</c:formatCode>
                <c:ptCount val="15"/>
                <c:pt idx="0">
                  <c:v>8811559</c:v>
                </c:pt>
                <c:pt idx="1">
                  <c:v>8960636</c:v>
                </c:pt>
                <c:pt idx="2">
                  <c:v>9256990</c:v>
                </c:pt>
                <c:pt idx="3">
                  <c:v>5709109</c:v>
                </c:pt>
                <c:pt idx="4">
                  <c:v>9261169</c:v>
                </c:pt>
                <c:pt idx="5">
                  <c:v>1095159</c:v>
                </c:pt>
                <c:pt idx="6">
                  <c:v>11050079</c:v>
                </c:pt>
                <c:pt idx="7">
                  <c:v>2209602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C-428A-AE95-8F68CACB5953}"/>
            </c:ext>
          </c:extLst>
        </c:ser>
        <c:ser>
          <c:idx val="1"/>
          <c:order val="1"/>
          <c:tx>
            <c:strRef>
              <c:f>Moto!$C$1</c:f>
              <c:strCache>
                <c:ptCount val="1"/>
                <c:pt idx="0">
                  <c:v>Forecast(Moto)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Moto!$A$2:$A$16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Moto!$C$2:$C$16</c:f>
              <c:numCache>
                <c:formatCode>General</c:formatCode>
                <c:ptCount val="15"/>
                <c:pt idx="7">
                  <c:v>2209602</c:v>
                </c:pt>
                <c:pt idx="8">
                  <c:v>9072362.5069031641</c:v>
                </c:pt>
                <c:pt idx="9">
                  <c:v>731847.09877553117</c:v>
                </c:pt>
                <c:pt idx="10">
                  <c:v>7921466.7994148023</c:v>
                </c:pt>
                <c:pt idx="11">
                  <c:v>-419048.60871283012</c:v>
                </c:pt>
                <c:pt idx="12">
                  <c:v>6770571.0919264406</c:v>
                </c:pt>
                <c:pt idx="13">
                  <c:v>-1569944.3162011914</c:v>
                </c:pt>
                <c:pt idx="14">
                  <c:v>5619675.3844380789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C-428A-AE95-8F68CACB5953}"/>
            </c:ext>
          </c:extLst>
        </c:ser>
        <c:ser>
          <c:idx val="2"/>
          <c:order val="2"/>
          <c:tx>
            <c:strRef>
              <c:f>Moto!$D$1</c:f>
              <c:strCache>
                <c:ptCount val="1"/>
                <c:pt idx="0">
                  <c:v>Lower Confidence Bound(Moto)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Moto!$A$2:$A$16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Moto!$D$2:$D$16</c:f>
              <c:numCache>
                <c:formatCode>General</c:formatCode>
                <c:ptCount val="15"/>
                <c:pt idx="7" formatCode="0.00">
                  <c:v>2209602</c:v>
                </c:pt>
                <c:pt idx="8" formatCode="0.00">
                  <c:v>4590997.6326994412</c:v>
                </c:pt>
                <c:pt idx="9" formatCode="0.00">
                  <c:v>-3749537.9415247524</c:v>
                </c:pt>
                <c:pt idx="10" formatCode="0.00">
                  <c:v>2308971.0085747344</c:v>
                </c:pt>
                <c:pt idx="11" formatCode="0.00">
                  <c:v>-6031589.1268717758</c:v>
                </c:pt>
                <c:pt idx="12" formatCode="0.00">
                  <c:v>214767.72873927467</c:v>
                </c:pt>
                <c:pt idx="13" formatCode="0.00">
                  <c:v>-8125822.7307007927</c:v>
                </c:pt>
                <c:pt idx="14" formatCode="0.00">
                  <c:v>-1763975.3834125455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C-428A-AE95-8F68CACB5953}"/>
            </c:ext>
          </c:extLst>
        </c:ser>
        <c:ser>
          <c:idx val="3"/>
          <c:order val="3"/>
          <c:tx>
            <c:strRef>
              <c:f>Moto!$E$1</c:f>
              <c:strCache>
                <c:ptCount val="1"/>
                <c:pt idx="0">
                  <c:v>Upper Confidence Bound(Moto)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Moto!$A$2:$A$16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Moto!$E$2:$E$16</c:f>
              <c:numCache>
                <c:formatCode>General</c:formatCode>
                <c:ptCount val="15"/>
                <c:pt idx="7" formatCode="0.00">
                  <c:v>2209602</c:v>
                </c:pt>
                <c:pt idx="8" formatCode="0.00">
                  <c:v>13553727.381106887</c:v>
                </c:pt>
                <c:pt idx="9" formatCode="0.00">
                  <c:v>5213232.1390758147</c:v>
                </c:pt>
                <c:pt idx="10" formatCode="0.00">
                  <c:v>13533962.590254869</c:v>
                </c:pt>
                <c:pt idx="11" formatCode="0.00">
                  <c:v>5193491.9094461147</c:v>
                </c:pt>
                <c:pt idx="12" formatCode="0.00">
                  <c:v>13326374.455113607</c:v>
                </c:pt>
                <c:pt idx="13" formatCode="0.00">
                  <c:v>4985934.09829841</c:v>
                </c:pt>
                <c:pt idx="14" formatCode="0.00">
                  <c:v>13003326.152288703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C-428A-AE95-8F68CACB5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17104"/>
        <c:axId val="38878160"/>
      </c:lineChart>
      <c:catAx>
        <c:axId val="2288171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8160"/>
        <c:crosses val="autoZero"/>
        <c:auto val="1"/>
        <c:lblAlgn val="ctr"/>
        <c:lblOffset val="100"/>
        <c:noMultiLvlLbl val="0"/>
      </c:catAx>
      <c:valAx>
        <c:axId val="388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Vivo!$B$1</c:f>
              <c:strCache>
                <c:ptCount val="1"/>
                <c:pt idx="0">
                  <c:v>Vivo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Vivo!$B$2:$B$16</c:f>
              <c:numCache>
                <c:formatCode>General</c:formatCode>
                <c:ptCount val="15"/>
                <c:pt idx="0">
                  <c:v>3216518</c:v>
                </c:pt>
                <c:pt idx="1">
                  <c:v>1199904</c:v>
                </c:pt>
                <c:pt idx="2">
                  <c:v>6631994</c:v>
                </c:pt>
                <c:pt idx="3">
                  <c:v>7478769</c:v>
                </c:pt>
                <c:pt idx="4">
                  <c:v>6015910</c:v>
                </c:pt>
                <c:pt idx="5">
                  <c:v>4286578</c:v>
                </c:pt>
                <c:pt idx="6">
                  <c:v>11175540</c:v>
                </c:pt>
                <c:pt idx="7">
                  <c:v>5852808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4-4EF3-868E-E648743B8DDC}"/>
            </c:ext>
          </c:extLst>
        </c:ser>
        <c:ser>
          <c:idx val="1"/>
          <c:order val="1"/>
          <c:tx>
            <c:strRef>
              <c:f>Vivo!$C$1</c:f>
              <c:strCache>
                <c:ptCount val="1"/>
                <c:pt idx="0">
                  <c:v>Forecast(Vivo)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Vivo!$A$2:$A$16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Vivo!$C$2:$C$16</c:f>
              <c:numCache>
                <c:formatCode>General</c:formatCode>
                <c:ptCount val="15"/>
                <c:pt idx="7">
                  <c:v>5852808</c:v>
                </c:pt>
                <c:pt idx="8">
                  <c:v>10056424.476018094</c:v>
                </c:pt>
                <c:pt idx="9">
                  <c:v>8694157.5400577895</c:v>
                </c:pt>
                <c:pt idx="10">
                  <c:v>11631221.250962896</c:v>
                </c:pt>
                <c:pt idx="11">
                  <c:v>10268954.315002592</c:v>
                </c:pt>
                <c:pt idx="12">
                  <c:v>13206018.025907699</c:v>
                </c:pt>
                <c:pt idx="13">
                  <c:v>11843751.089947395</c:v>
                </c:pt>
                <c:pt idx="14">
                  <c:v>14780814.800852502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4-4EF3-868E-E648743B8DDC}"/>
            </c:ext>
          </c:extLst>
        </c:ser>
        <c:ser>
          <c:idx val="2"/>
          <c:order val="2"/>
          <c:tx>
            <c:strRef>
              <c:f>Vivo!$D$1</c:f>
              <c:strCache>
                <c:ptCount val="1"/>
                <c:pt idx="0">
                  <c:v>Lower Confidence Bound(Vivo)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Vivo!$A$2:$A$16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Vivo!$D$2:$D$16</c:f>
              <c:numCache>
                <c:formatCode>General</c:formatCode>
                <c:ptCount val="15"/>
                <c:pt idx="7" formatCode="0.00">
                  <c:v>5852808</c:v>
                </c:pt>
                <c:pt idx="8" formatCode="0.00">
                  <c:v>6102693.7897220515</c:v>
                </c:pt>
                <c:pt idx="9" formatCode="0.00">
                  <c:v>4740409.0620136913</c:v>
                </c:pt>
                <c:pt idx="10" formatCode="0.00">
                  <c:v>7644711.6357335597</c:v>
                </c:pt>
                <c:pt idx="11" formatCode="0.00">
                  <c:v>6282395.6848085681</c:v>
                </c:pt>
                <c:pt idx="12" formatCode="0.00">
                  <c:v>9185954.5650216583</c:v>
                </c:pt>
                <c:pt idx="13" formatCode="0.00">
                  <c:v>7823592.3621256063</c:v>
                </c:pt>
                <c:pt idx="14" formatCode="0.00">
                  <c:v>10726410.972514026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4-4EF3-868E-E648743B8DDC}"/>
            </c:ext>
          </c:extLst>
        </c:ser>
        <c:ser>
          <c:idx val="3"/>
          <c:order val="3"/>
          <c:tx>
            <c:strRef>
              <c:f>Vivo!$E$1</c:f>
              <c:strCache>
                <c:ptCount val="1"/>
                <c:pt idx="0">
                  <c:v>Upper Confidence Bound(Vivo)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Vivo!$A$2:$A$16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Vivo!$E$2:$E$16</c:f>
              <c:numCache>
                <c:formatCode>General</c:formatCode>
                <c:ptCount val="15"/>
                <c:pt idx="7" formatCode="0.00">
                  <c:v>5852808</c:v>
                </c:pt>
                <c:pt idx="8" formatCode="0.00">
                  <c:v>14010155.162314136</c:v>
                </c:pt>
                <c:pt idx="9" formatCode="0.00">
                  <c:v>12647906.018101888</c:v>
                </c:pt>
                <c:pt idx="10" formatCode="0.00">
                  <c:v>15617730.866192233</c:v>
                </c:pt>
                <c:pt idx="11" formatCode="0.00">
                  <c:v>14255512.945196617</c:v>
                </c:pt>
                <c:pt idx="12" formatCode="0.00">
                  <c:v>17226081.486793742</c:v>
                </c:pt>
                <c:pt idx="13" formatCode="0.00">
                  <c:v>15863909.817769185</c:v>
                </c:pt>
                <c:pt idx="14" formatCode="0.00">
                  <c:v>18835218.629190978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4-4EF3-868E-E648743B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23744"/>
        <c:axId val="300927104"/>
      </c:lineChart>
      <c:catAx>
        <c:axId val="3009237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7104"/>
        <c:crosses val="autoZero"/>
        <c:auto val="1"/>
        <c:lblAlgn val="ctr"/>
        <c:lblOffset val="100"/>
        <c:noMultiLvlLbl val="0"/>
      </c:catAx>
      <c:valAx>
        <c:axId val="3009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practice!$A$3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practice!$B$1:$P$2</c:f>
              <c:multiLvlStrCache>
                <c:ptCount val="15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2024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2027</c:v>
                  </c:pt>
                  <c:pt idx="12">
                    <c:v>2028</c:v>
                  </c:pt>
                  <c:pt idx="13">
                    <c:v>2029</c:v>
                  </c:pt>
                  <c:pt idx="14">
                    <c:v>2030</c:v>
                  </c:pt>
                </c:lvl>
                <c:lvl>
                  <c:pt idx="0">
                    <c:v>Actual values </c:v>
                  </c:pt>
                  <c:pt idx="8">
                    <c:v>Predicted values </c:v>
                  </c:pt>
                </c:lvl>
              </c:multiLvlStrCache>
            </c:multiLvlStrRef>
          </c:cat>
          <c:val>
            <c:numRef>
              <c:f>practice!$B$3:$P$3</c:f>
              <c:numCache>
                <c:formatCode>General</c:formatCode>
                <c:ptCount val="15"/>
                <c:pt idx="0">
                  <c:v>79918</c:v>
                </c:pt>
                <c:pt idx="1">
                  <c:v>92956</c:v>
                </c:pt>
                <c:pt idx="2">
                  <c:v>36311</c:v>
                </c:pt>
                <c:pt idx="3">
                  <c:v>98601</c:v>
                </c:pt>
                <c:pt idx="4">
                  <c:v>70320</c:v>
                </c:pt>
                <c:pt idx="5">
                  <c:v>51261</c:v>
                </c:pt>
                <c:pt idx="6">
                  <c:v>92014</c:v>
                </c:pt>
                <c:pt idx="7">
                  <c:v>78019</c:v>
                </c:pt>
                <c:pt idx="8">
                  <c:v>74848.178571428565</c:v>
                </c:pt>
                <c:pt idx="9">
                  <c:v>76592.982142857043</c:v>
                </c:pt>
                <c:pt idx="10">
                  <c:v>84409.811224489473</c:v>
                </c:pt>
                <c:pt idx="11">
                  <c:v>77657.878188775328</c:v>
                </c:pt>
                <c:pt idx="12">
                  <c:v>84622.963146865834</c:v>
                </c:pt>
                <c:pt idx="13">
                  <c:v>87214.139349489473</c:v>
                </c:pt>
                <c:pt idx="14">
                  <c:v>82761.657601975428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E-46D2-9CF6-8D0866E648BE}"/>
            </c:ext>
          </c:extLst>
        </c:ser>
        <c:ser>
          <c:idx val="1"/>
          <c:order val="1"/>
          <c:tx>
            <c:strRef>
              <c:f>practice!$A$4</c:f>
              <c:strCache>
                <c:ptCount val="1"/>
                <c:pt idx="0">
                  <c:v>Mi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practice!$B$1:$P$2</c:f>
              <c:multiLvlStrCache>
                <c:ptCount val="15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2024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2027</c:v>
                  </c:pt>
                  <c:pt idx="12">
                    <c:v>2028</c:v>
                  </c:pt>
                  <c:pt idx="13">
                    <c:v>2029</c:v>
                  </c:pt>
                  <c:pt idx="14">
                    <c:v>2030</c:v>
                  </c:pt>
                </c:lvl>
                <c:lvl>
                  <c:pt idx="0">
                    <c:v>Actual values </c:v>
                  </c:pt>
                  <c:pt idx="8">
                    <c:v>Predicted values </c:v>
                  </c:pt>
                </c:lvl>
              </c:multiLvlStrCache>
            </c:multiLvlStrRef>
          </c:cat>
          <c:val>
            <c:numRef>
              <c:f>practice!$B$4:$P$4</c:f>
              <c:numCache>
                <c:formatCode>General</c:formatCode>
                <c:ptCount val="15"/>
                <c:pt idx="0">
                  <c:v>3315550</c:v>
                </c:pt>
                <c:pt idx="1">
                  <c:v>1409596</c:v>
                </c:pt>
                <c:pt idx="2">
                  <c:v>9277163</c:v>
                </c:pt>
                <c:pt idx="3">
                  <c:v>1660474</c:v>
                </c:pt>
                <c:pt idx="4">
                  <c:v>9992642</c:v>
                </c:pt>
                <c:pt idx="5">
                  <c:v>8448689</c:v>
                </c:pt>
                <c:pt idx="6">
                  <c:v>3212109</c:v>
                </c:pt>
                <c:pt idx="7">
                  <c:v>3837745</c:v>
                </c:pt>
                <c:pt idx="8">
                  <c:v>5154914.5240453072</c:v>
                </c:pt>
                <c:pt idx="9">
                  <c:v>5059033.5145790465</c:v>
                </c:pt>
                <c:pt idx="10">
                  <c:v>4288221.4713472612</c:v>
                </c:pt>
                <c:pt idx="11">
                  <c:v>5302140.0694620758</c:v>
                </c:pt>
                <c:pt idx="12">
                  <c:v>4300425.4486255459</c:v>
                </c:pt>
                <c:pt idx="13">
                  <c:v>3710893.9121550824</c:v>
                </c:pt>
                <c:pt idx="14">
                  <c:v>4270418.0432040542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E-46D2-9CF6-8D0866E648BE}"/>
            </c:ext>
          </c:extLst>
        </c:ser>
        <c:ser>
          <c:idx val="2"/>
          <c:order val="2"/>
          <c:tx>
            <c:strRef>
              <c:f>practice!$A$5</c:f>
              <c:strCache>
                <c:ptCount val="1"/>
                <c:pt idx="0">
                  <c:v>Samsung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practice!$B$1:$P$2</c:f>
              <c:multiLvlStrCache>
                <c:ptCount val="15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2024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2027</c:v>
                  </c:pt>
                  <c:pt idx="12">
                    <c:v>2028</c:v>
                  </c:pt>
                  <c:pt idx="13">
                    <c:v>2029</c:v>
                  </c:pt>
                  <c:pt idx="14">
                    <c:v>2030</c:v>
                  </c:pt>
                </c:lvl>
                <c:lvl>
                  <c:pt idx="0">
                    <c:v>Actual values </c:v>
                  </c:pt>
                  <c:pt idx="8">
                    <c:v>Predicted values </c:v>
                  </c:pt>
                </c:lvl>
              </c:multiLvlStrCache>
            </c:multiLvlStrRef>
          </c:cat>
          <c:val>
            <c:numRef>
              <c:f>practice!$B$5:$P$5</c:f>
              <c:numCache>
                <c:formatCode>General</c:formatCode>
                <c:ptCount val="15"/>
                <c:pt idx="0">
                  <c:v>9394877</c:v>
                </c:pt>
                <c:pt idx="1">
                  <c:v>6224008</c:v>
                </c:pt>
                <c:pt idx="2">
                  <c:v>2676267</c:v>
                </c:pt>
                <c:pt idx="3">
                  <c:v>10854249</c:v>
                </c:pt>
                <c:pt idx="4">
                  <c:v>9698714</c:v>
                </c:pt>
                <c:pt idx="5">
                  <c:v>5601749</c:v>
                </c:pt>
                <c:pt idx="6">
                  <c:v>11744976</c:v>
                </c:pt>
                <c:pt idx="7">
                  <c:v>6454424</c:v>
                </c:pt>
                <c:pt idx="8">
                  <c:v>7827110.5378986839</c:v>
                </c:pt>
                <c:pt idx="9">
                  <c:v>7747911.7095292658</c:v>
                </c:pt>
                <c:pt idx="10">
                  <c:v>8672567.241737742</c:v>
                </c:pt>
                <c:pt idx="11">
                  <c:v>8546808.359559333</c:v>
                </c:pt>
                <c:pt idx="12">
                  <c:v>8518945.9357937016</c:v>
                </c:pt>
                <c:pt idx="13">
                  <c:v>9117087.0588570908</c:v>
                </c:pt>
                <c:pt idx="14">
                  <c:v>8667747.4843077175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E-46D2-9CF6-8D0866E648BE}"/>
            </c:ext>
          </c:extLst>
        </c:ser>
        <c:ser>
          <c:idx val="3"/>
          <c:order val="3"/>
          <c:tx>
            <c:strRef>
              <c:f>practice!$A$6</c:f>
              <c:strCache>
                <c:ptCount val="1"/>
                <c:pt idx="0">
                  <c:v>Nokia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practice!$B$1:$P$2</c:f>
              <c:multiLvlStrCache>
                <c:ptCount val="15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2024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2027</c:v>
                  </c:pt>
                  <c:pt idx="12">
                    <c:v>2028</c:v>
                  </c:pt>
                  <c:pt idx="13">
                    <c:v>2029</c:v>
                  </c:pt>
                  <c:pt idx="14">
                    <c:v>2030</c:v>
                  </c:pt>
                </c:lvl>
                <c:lvl>
                  <c:pt idx="0">
                    <c:v>Actual values </c:v>
                  </c:pt>
                  <c:pt idx="8">
                    <c:v>Predicted values </c:v>
                  </c:pt>
                </c:lvl>
              </c:multiLvlStrCache>
            </c:multiLvlStrRef>
          </c:cat>
          <c:val>
            <c:numRef>
              <c:f>practice!$B$6:$P$6</c:f>
              <c:numCache>
                <c:formatCode>General</c:formatCode>
                <c:ptCount val="15"/>
                <c:pt idx="0">
                  <c:v>9957350</c:v>
                </c:pt>
                <c:pt idx="1">
                  <c:v>10681674</c:v>
                </c:pt>
                <c:pt idx="2">
                  <c:v>8963409</c:v>
                </c:pt>
                <c:pt idx="3">
                  <c:v>9150408</c:v>
                </c:pt>
                <c:pt idx="4">
                  <c:v>8832315</c:v>
                </c:pt>
                <c:pt idx="5">
                  <c:v>7767173</c:v>
                </c:pt>
                <c:pt idx="6">
                  <c:v>5021397</c:v>
                </c:pt>
                <c:pt idx="7">
                  <c:v>9566786</c:v>
                </c:pt>
                <c:pt idx="8">
                  <c:v>8743446.418083813</c:v>
                </c:pt>
                <c:pt idx="9">
                  <c:v>8561402.5834279433</c:v>
                </c:pt>
                <c:pt idx="10">
                  <c:v>8142794.8460745169</c:v>
                </c:pt>
                <c:pt idx="11">
                  <c:v>8231912.8011218067</c:v>
                </c:pt>
                <c:pt idx="12">
                  <c:v>7998934.1378529407</c:v>
                </c:pt>
                <c:pt idx="13">
                  <c:v>7451560.5875206199</c:v>
                </c:pt>
                <c:pt idx="14">
                  <c:v>7886945.789543868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4E-46D2-9CF6-8D0866E648BE}"/>
            </c:ext>
          </c:extLst>
        </c:ser>
        <c:ser>
          <c:idx val="4"/>
          <c:order val="4"/>
          <c:tx>
            <c:strRef>
              <c:f>practice!$A$7</c:f>
              <c:strCache>
                <c:ptCount val="1"/>
                <c:pt idx="0">
                  <c:v>Moto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practice!$B$1:$P$2</c:f>
              <c:multiLvlStrCache>
                <c:ptCount val="15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2024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2027</c:v>
                  </c:pt>
                  <c:pt idx="12">
                    <c:v>2028</c:v>
                  </c:pt>
                  <c:pt idx="13">
                    <c:v>2029</c:v>
                  </c:pt>
                  <c:pt idx="14">
                    <c:v>2030</c:v>
                  </c:pt>
                </c:lvl>
                <c:lvl>
                  <c:pt idx="0">
                    <c:v>Actual values </c:v>
                  </c:pt>
                  <c:pt idx="8">
                    <c:v>Predicted values </c:v>
                  </c:pt>
                </c:lvl>
              </c:multiLvlStrCache>
            </c:multiLvlStrRef>
          </c:cat>
          <c:val>
            <c:numRef>
              <c:f>practice!$B$7:$P$7</c:f>
              <c:numCache>
                <c:formatCode>General</c:formatCode>
                <c:ptCount val="15"/>
                <c:pt idx="0">
                  <c:v>8811559</c:v>
                </c:pt>
                <c:pt idx="1">
                  <c:v>8960636</c:v>
                </c:pt>
                <c:pt idx="2">
                  <c:v>9256990</c:v>
                </c:pt>
                <c:pt idx="3">
                  <c:v>5709109</c:v>
                </c:pt>
                <c:pt idx="4">
                  <c:v>9261169</c:v>
                </c:pt>
                <c:pt idx="5">
                  <c:v>1095159</c:v>
                </c:pt>
                <c:pt idx="6">
                  <c:v>11050079</c:v>
                </c:pt>
                <c:pt idx="7">
                  <c:v>2209602</c:v>
                </c:pt>
                <c:pt idx="8">
                  <c:v>7043989.3756008819</c:v>
                </c:pt>
                <c:pt idx="9">
                  <c:v>6837838.1763493111</c:v>
                </c:pt>
                <c:pt idx="10">
                  <c:v>6743349.9636450056</c:v>
                </c:pt>
                <c:pt idx="11">
                  <c:v>6233426.6745232083</c:v>
                </c:pt>
                <c:pt idx="12">
                  <c:v>6444754.5502559282</c:v>
                </c:pt>
                <c:pt idx="13">
                  <c:v>6783887.3720208686</c:v>
                </c:pt>
                <c:pt idx="14">
                  <c:v>6791167.3511596937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4E-46D2-9CF6-8D0866E648BE}"/>
            </c:ext>
          </c:extLst>
        </c:ser>
        <c:ser>
          <c:idx val="5"/>
          <c:order val="5"/>
          <c:tx>
            <c:strRef>
              <c:f>practice!$A$8</c:f>
              <c:strCache>
                <c:ptCount val="1"/>
                <c:pt idx="0">
                  <c:v>Vivo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practice!$B$1:$P$2</c:f>
              <c:multiLvlStrCache>
                <c:ptCount val="15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2024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2027</c:v>
                  </c:pt>
                  <c:pt idx="12">
                    <c:v>2028</c:v>
                  </c:pt>
                  <c:pt idx="13">
                    <c:v>2029</c:v>
                  </c:pt>
                  <c:pt idx="14">
                    <c:v>2030</c:v>
                  </c:pt>
                </c:lvl>
                <c:lvl>
                  <c:pt idx="0">
                    <c:v>Actual values </c:v>
                  </c:pt>
                  <c:pt idx="8">
                    <c:v>Predicted values </c:v>
                  </c:pt>
                </c:lvl>
              </c:multiLvlStrCache>
            </c:multiLvlStrRef>
          </c:cat>
          <c:val>
            <c:numRef>
              <c:f>practice!$B$8:$P$8</c:f>
              <c:numCache>
                <c:formatCode>General</c:formatCode>
                <c:ptCount val="15"/>
                <c:pt idx="0">
                  <c:v>3216518</c:v>
                </c:pt>
                <c:pt idx="1">
                  <c:v>1199904</c:v>
                </c:pt>
                <c:pt idx="2">
                  <c:v>6631994</c:v>
                </c:pt>
                <c:pt idx="3">
                  <c:v>7478769</c:v>
                </c:pt>
                <c:pt idx="4">
                  <c:v>6015910</c:v>
                </c:pt>
                <c:pt idx="5">
                  <c:v>4286578</c:v>
                </c:pt>
                <c:pt idx="6">
                  <c:v>11175540</c:v>
                </c:pt>
                <c:pt idx="7">
                  <c:v>5852808</c:v>
                </c:pt>
                <c:pt idx="8">
                  <c:v>5732198.2472781781</c:v>
                </c:pt>
                <c:pt idx="9">
                  <c:v>6050265.4083814612</c:v>
                </c:pt>
                <c:pt idx="10">
                  <c:v>6726721.0216668472</c:v>
                </c:pt>
                <c:pt idx="11">
                  <c:v>6660282.1611097548</c:v>
                </c:pt>
                <c:pt idx="12">
                  <c:v>6623350.8262755927</c:v>
                </c:pt>
                <c:pt idx="13">
                  <c:v>7086526.3113781381</c:v>
                </c:pt>
                <c:pt idx="14">
                  <c:v>7059937.446013975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4E-46D2-9CF6-8D0866E648BE}"/>
            </c:ext>
          </c:extLst>
        </c:ser>
        <c:ser>
          <c:idx val="6"/>
          <c:order val="6"/>
          <c:tx>
            <c:strRef>
              <c:f>practice!$A$9</c:f>
              <c:strCache>
                <c:ptCount val="1"/>
                <c:pt idx="0">
                  <c:v>Oppo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practice!$B$1:$P$2</c:f>
              <c:multiLvlStrCache>
                <c:ptCount val="15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2024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2027</c:v>
                  </c:pt>
                  <c:pt idx="12">
                    <c:v>2028</c:v>
                  </c:pt>
                  <c:pt idx="13">
                    <c:v>2029</c:v>
                  </c:pt>
                  <c:pt idx="14">
                    <c:v>2030</c:v>
                  </c:pt>
                </c:lvl>
                <c:lvl>
                  <c:pt idx="0">
                    <c:v>Actual values </c:v>
                  </c:pt>
                  <c:pt idx="8">
                    <c:v>Predicted values </c:v>
                  </c:pt>
                </c:lvl>
              </c:multiLvlStrCache>
            </c:multiLvlStrRef>
          </c:cat>
          <c:val>
            <c:numRef>
              <c:f>practice!$B$9:$P$9</c:f>
              <c:numCache>
                <c:formatCode>General</c:formatCode>
                <c:ptCount val="15"/>
                <c:pt idx="0">
                  <c:v>4292105</c:v>
                </c:pt>
                <c:pt idx="1">
                  <c:v>4892096</c:v>
                </c:pt>
                <c:pt idx="2">
                  <c:v>5552392</c:v>
                </c:pt>
                <c:pt idx="3">
                  <c:v>7785292</c:v>
                </c:pt>
                <c:pt idx="4">
                  <c:v>2739808</c:v>
                </c:pt>
                <c:pt idx="5">
                  <c:v>6624464</c:v>
                </c:pt>
                <c:pt idx="6">
                  <c:v>5224112</c:v>
                </c:pt>
                <c:pt idx="7">
                  <c:v>8943846</c:v>
                </c:pt>
                <c:pt idx="8">
                  <c:v>5756758.8652723636</c:v>
                </c:pt>
                <c:pt idx="9">
                  <c:v>5939986.6165491613</c:v>
                </c:pt>
                <c:pt idx="10">
                  <c:v>6061879.0810966715</c:v>
                </c:pt>
                <c:pt idx="11">
                  <c:v>6135075.6783180041</c:v>
                </c:pt>
                <c:pt idx="12">
                  <c:v>5917367.1704758108</c:v>
                </c:pt>
                <c:pt idx="13">
                  <c:v>6212473.9891549544</c:v>
                </c:pt>
                <c:pt idx="14">
                  <c:v>6253289.290196171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4E-46D2-9CF6-8D0866E64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9244304"/>
        <c:axId val="249231344"/>
      </c:barChart>
      <c:catAx>
        <c:axId val="24924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1344"/>
        <c:crosses val="autoZero"/>
        <c:auto val="1"/>
        <c:lblAlgn val="ctr"/>
        <c:lblOffset val="100"/>
        <c:noMultiLvlLbl val="0"/>
      </c:catAx>
      <c:valAx>
        <c:axId val="2492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6</xdr:row>
      <xdr:rowOff>41910</xdr:rowOff>
    </xdr:from>
    <xdr:to>
      <xdr:col>17</xdr:col>
      <xdr:colOff>497205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61248-B76E-D3E9-C6A4-B935EB8B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6</xdr:row>
      <xdr:rowOff>41910</xdr:rowOff>
    </xdr:from>
    <xdr:to>
      <xdr:col>14</xdr:col>
      <xdr:colOff>504825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CFAB0-E19A-A502-3BA9-7F0D43B12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754380</xdr:colOff>
      <xdr:row>6</xdr:row>
      <xdr:rowOff>41910</xdr:rowOff>
    </xdr:from>
    <xdr:to>
      <xdr:col>15</xdr:col>
      <xdr:colOff>428625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52FA6-AC4D-7F5D-121E-8C562F215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2164080</xdr:colOff>
      <xdr:row>6</xdr:row>
      <xdr:rowOff>41910</xdr:rowOff>
    </xdr:from>
    <xdr:to>
      <xdr:col>13</xdr:col>
      <xdr:colOff>421005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20EB0-C716-09A1-C2CA-A3E79F7FF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6</xdr:row>
      <xdr:rowOff>41910</xdr:rowOff>
    </xdr:from>
    <xdr:to>
      <xdr:col>14</xdr:col>
      <xdr:colOff>489585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8A595-4C75-3BE7-EE39-4005AE694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41910</xdr:rowOff>
    </xdr:from>
    <xdr:to>
      <xdr:col>14</xdr:col>
      <xdr:colOff>535305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6815E-D6EB-7C3E-3FB4-8CD7E05A3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118110</xdr:rowOff>
    </xdr:from>
    <xdr:to>
      <xdr:col>17</xdr:col>
      <xdr:colOff>329565</xdr:colOff>
      <xdr:row>20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3668D-7711-3753-968C-7397A69BE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12</xdr:row>
      <xdr:rowOff>43815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319273-66FC-F8C1-3245-6727F04CF75C}"/>
            </a:ext>
          </a:extLst>
        </xdr:cNvPr>
        <xdr:cNvSpPr txBox="1"/>
      </xdr:nvSpPr>
      <xdr:spPr>
        <a:xfrm>
          <a:off x="6629400" y="2215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0</xdr:colOff>
      <xdr:row>11</xdr:row>
      <xdr:rowOff>162877</xdr:rowOff>
    </xdr:from>
    <xdr:to>
      <xdr:col>28</xdr:col>
      <xdr:colOff>434340</xdr:colOff>
      <xdr:row>31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0C80C9-7A43-CDA1-EAA7-986CC33F1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0BDAE-F628-4F70-93B8-D3B147412482}" name="Table1" displayName="Table1" ref="A1:D16" totalsRowShown="0">
  <autoFilter ref="A1:D16" xr:uid="{B890BDAE-F628-4F70-93B8-D3B147412482}"/>
  <tableColumns count="4">
    <tableColumn id="1" xr3:uid="{7D7B5FEC-5C07-41CA-8BAA-FC445A51ECF1}" name="Brands"/>
    <tableColumn id="2" xr3:uid="{A7F1439B-908F-4E4C-BDEF-34C6F8AF6578}" name="Oppo"/>
    <tableColumn id="3" xr3:uid="{D5168230-D5EF-46ED-8B1C-048EA51082FB}" name="Forecast(Oppo)">
      <calculatedColumnFormula>_xlfn.FORECAST.ETS(A2,$B$2:$B$9,$A$2:$A$9,1,1)</calculatedColumnFormula>
    </tableColumn>
    <tableColumn id="4" xr3:uid="{43C2B622-B80C-476C-891B-CC958365E631}" name="Confidence Interval(Oppo)">
      <calculatedColumnFormula>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8957DA-BBD6-4865-BA52-2A07163CB9B0}" name="Table2" displayName="Table2" ref="A1:E15" totalsRowShown="0">
  <autoFilter ref="A1:E15" xr:uid="{0B8957DA-BBD6-4865-BA52-2A07163CB9B0}"/>
  <tableColumns count="5">
    <tableColumn id="1" xr3:uid="{6F45CAB8-9165-4AA1-81A2-CD3239721CB6}" name="Brands"/>
    <tableColumn id="2" xr3:uid="{E1EE0925-0003-4059-B273-4FF319A5F997}" name="Apple"/>
    <tableColumn id="3" xr3:uid="{086C6837-C77D-4427-B243-AA8073E551AB}" name="Forecast(Apple)">
      <calculatedColumnFormula>_xlfn.FORECAST.ETS(A2,$B$2:$B$9,$A$2:$A$9,1,1)</calculatedColumnFormula>
    </tableColumn>
    <tableColumn id="4" xr3:uid="{3B43EDE4-4313-4D18-A9E1-9762721F6813}" name="Lower Confidence Bound(Apple)" dataDxfId="11">
      <calculatedColumnFormula>C2-_xlfn.FORECAST.ETS.CONFINT(A2,$B$2:$B$9,$A$2:$A$9,0.95,1,1)</calculatedColumnFormula>
    </tableColumn>
    <tableColumn id="5" xr3:uid="{014CBD5C-D567-4E90-8DF0-2658AFEC191D}" name="Upper Confidence Bound(Apple)" dataDxfId="10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BF5682-93AD-49F9-80FA-CDF2D478991E}" name="Table3" displayName="Table3" ref="A1:E16" totalsRowShown="0">
  <autoFilter ref="A1:E16" xr:uid="{A9BF5682-93AD-49F9-80FA-CDF2D478991E}"/>
  <tableColumns count="5">
    <tableColumn id="1" xr3:uid="{926A4072-2CD6-4A96-89A5-082B46C725D1}" name="Brands"/>
    <tableColumn id="2" xr3:uid="{00DB3D1B-0F2B-45CD-A31F-A7234EBDD3E7}" name="Mi"/>
    <tableColumn id="3" xr3:uid="{371FC570-5950-449D-9A00-CD4F27DA7016}" name="Forecast(Mi)">
      <calculatedColumnFormula>_xlfn.FORECAST.ETS(A2,$B$2:$B$9,$A$2:$A$9,1,1)</calculatedColumnFormula>
    </tableColumn>
    <tableColumn id="4" xr3:uid="{406F6B0F-8165-43C5-8DCF-6E0A27833041}" name="Lower Confidence Bound(Mi)" dataDxfId="9">
      <calculatedColumnFormula>C2-_xlfn.FORECAST.ETS.CONFINT(A2,$B$2:$B$9,$A$2:$A$9,0.95,1,1)</calculatedColumnFormula>
    </tableColumn>
    <tableColumn id="5" xr3:uid="{CEF2F6CA-57FD-4D28-9046-7962B5405281}" name="Upper Confidence Bound(Mi)" dataDxfId="8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771722-61F3-4D8B-96D9-FEBE7895F25B}" name="Table4" displayName="Table4" ref="A1:E15" totalsRowShown="0">
  <autoFilter ref="A1:E15" xr:uid="{73771722-61F3-4D8B-96D9-FEBE7895F25B}"/>
  <tableColumns count="5">
    <tableColumn id="1" xr3:uid="{ABE91F58-2AD4-47AF-983B-C9348952770D}" name="Brands"/>
    <tableColumn id="2" xr3:uid="{1A323D4E-BD4A-4921-8014-C72BD9A64EAA}" name="Samsung"/>
    <tableColumn id="3" xr3:uid="{1A78817C-B375-4710-9199-15E59E51B902}" name="Forecast(Samsung)">
      <calculatedColumnFormula>_xlfn.FORECAST.ETS(A2,$B$2:$B$9,$A$2:$A$9,1,1)</calculatedColumnFormula>
    </tableColumn>
    <tableColumn id="4" xr3:uid="{BA8DB382-D9CC-494A-9C57-4FB05719D086}" name="Lower Confidence Bound(Samsung)" dataDxfId="7">
      <calculatedColumnFormula>C2-_xlfn.FORECAST.ETS.CONFINT(A2,$B$2:$B$9,$A$2:$A$9,0.95,1,1)</calculatedColumnFormula>
    </tableColumn>
    <tableColumn id="5" xr3:uid="{BCCB8D07-ABC3-4251-9D78-54B435E1344B}" name="Upper Confidence Bound(Samsung)" dataDxfId="6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58E60B-6E69-45D6-9EA2-CE10C448B30C}" name="Table5" displayName="Table5" ref="A1:E16" totalsRowShown="0">
  <autoFilter ref="A1:E16" xr:uid="{6558E60B-6E69-45D6-9EA2-CE10C448B30C}"/>
  <tableColumns count="5">
    <tableColumn id="1" xr3:uid="{75AD7E77-56DC-44B1-B56F-7FBA1BD13741}" name="Brands"/>
    <tableColumn id="2" xr3:uid="{A2C2C5CD-303F-4A86-867B-4BB1B19710C6}" name="Nokia"/>
    <tableColumn id="3" xr3:uid="{E8280539-9038-43C7-B1FC-0E3B759F84FD}" name="Forecast(Nokia)">
      <calculatedColumnFormula>_xlfn.FORECAST.ETS(A2,$B$2:$B$9,$A$2:$A$9,1,1)</calculatedColumnFormula>
    </tableColumn>
    <tableColumn id="4" xr3:uid="{19DF89FC-0935-4F0C-BBB0-44EBDEBE83D8}" name="Lower Confidence Bound(Nokia)" dataDxfId="5">
      <calculatedColumnFormula>C2-_xlfn.FORECAST.ETS.CONFINT(A2,$B$2:$B$9,$A$2:$A$9,0.95,1,1)</calculatedColumnFormula>
    </tableColumn>
    <tableColumn id="5" xr3:uid="{138B728C-063D-44D2-B1FC-409BF5A6BB2D}" name="Upper Confidence Bound(Nokia)" dataDxfId="4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BA29A0-B385-4B75-9B1E-1FE54A3F43A2}" name="Table6" displayName="Table6" ref="A1:E16" totalsRowShown="0">
  <autoFilter ref="A1:E16" xr:uid="{8BBA29A0-B385-4B75-9B1E-1FE54A3F43A2}"/>
  <tableColumns count="5">
    <tableColumn id="1" xr3:uid="{B9147D80-F6CC-45D8-B2E1-BA9324120B49}" name="Brands"/>
    <tableColumn id="2" xr3:uid="{C1A378B2-2698-43EA-B835-9DB69EA26D6E}" name="Moto"/>
    <tableColumn id="3" xr3:uid="{4F81A725-D40C-4308-A99F-BCA69582F7AF}" name="Forecast(Moto)">
      <calculatedColumnFormula>_xlfn.FORECAST.ETS(A2,$B$2:$B$9,$A$2:$A$9,1,1)</calculatedColumnFormula>
    </tableColumn>
    <tableColumn id="4" xr3:uid="{938BAA13-BD18-47F2-AF0A-70D04FC460A2}" name="Lower Confidence Bound(Moto)" dataDxfId="3">
      <calculatedColumnFormula>C2-_xlfn.FORECAST.ETS.CONFINT(A2,$B$2:$B$9,$A$2:$A$9,0.95,1,1)</calculatedColumnFormula>
    </tableColumn>
    <tableColumn id="5" xr3:uid="{61C2C0BE-0ADA-466D-AA29-FEDDE493B07D}" name="Upper Confidence Bound(Moto)" dataDxfId="2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26DD99-2E11-4A85-A8CF-7457ADB521FB}" name="Table7" displayName="Table7" ref="A1:E16" totalsRowShown="0">
  <autoFilter ref="A1:E16" xr:uid="{7026DD99-2E11-4A85-A8CF-7457ADB521FB}"/>
  <tableColumns count="5">
    <tableColumn id="1" xr3:uid="{1BF0D086-CA3A-4D2A-8436-93C80432B19C}" name="Brands"/>
    <tableColumn id="2" xr3:uid="{EC3F6989-E9A6-4AE0-9315-C695BB7C7872}" name="Vivo"/>
    <tableColumn id="3" xr3:uid="{9BFE574A-A3DB-44D1-A56F-5F133E3BBC7C}" name="Forecast(Vivo)">
      <calculatedColumnFormula>_xlfn.FORECAST.ETS(A2,$B$2:$B$9,$A$2:$A$9,1,1)</calculatedColumnFormula>
    </tableColumn>
    <tableColumn id="4" xr3:uid="{47BFF532-4029-406F-9399-10CEC0082741}" name="Lower Confidence Bound(Vivo)" dataDxfId="1">
      <calculatedColumnFormula>C2-_xlfn.FORECAST.ETS.CONFINT(A2,$B$2:$B$9,$A$2:$A$9,0.95,1,1)</calculatedColumnFormula>
    </tableColumn>
    <tableColumn id="5" xr3:uid="{4748DC85-4D57-438D-B447-F3ACF7E189AD}" name="Upper Confidence Bound(Vivo)" dataDxfId="0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BFF8-6371-44F9-883A-AEA8C396A9D3}">
  <dimension ref="A1:D16"/>
  <sheetViews>
    <sheetView workbookViewId="0">
      <selection activeCell="I4" sqref="I4"/>
    </sheetView>
  </sheetViews>
  <sheetFormatPr defaultRowHeight="14.4" x14ac:dyDescent="0.3"/>
  <cols>
    <col min="3" max="3" width="15.88671875" customWidth="1"/>
    <col min="4" max="4" width="25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2016</v>
      </c>
      <c r="B2">
        <v>4292105</v>
      </c>
    </row>
    <row r="3" spans="1:4" x14ac:dyDescent="0.3">
      <c r="A3">
        <v>2017</v>
      </c>
      <c r="B3">
        <v>4892096</v>
      </c>
    </row>
    <row r="4" spans="1:4" x14ac:dyDescent="0.3">
      <c r="A4">
        <v>2018</v>
      </c>
      <c r="B4">
        <v>5552392</v>
      </c>
    </row>
    <row r="5" spans="1:4" x14ac:dyDescent="0.3">
      <c r="A5">
        <v>2019</v>
      </c>
      <c r="B5">
        <v>7785292</v>
      </c>
    </row>
    <row r="6" spans="1:4" x14ac:dyDescent="0.3">
      <c r="A6">
        <v>2020</v>
      </c>
      <c r="B6">
        <v>2739808</v>
      </c>
    </row>
    <row r="7" spans="1:4" x14ac:dyDescent="0.3">
      <c r="A7">
        <v>2021</v>
      </c>
      <c r="B7">
        <v>6624464</v>
      </c>
    </row>
    <row r="8" spans="1:4" x14ac:dyDescent="0.3">
      <c r="A8">
        <v>2022</v>
      </c>
      <c r="B8">
        <v>5224112</v>
      </c>
    </row>
    <row r="9" spans="1:4" x14ac:dyDescent="0.3">
      <c r="A9">
        <v>2023</v>
      </c>
      <c r="B9">
        <v>8943846</v>
      </c>
    </row>
    <row r="10" spans="1:4" x14ac:dyDescent="0.3">
      <c r="A10">
        <v>2024</v>
      </c>
      <c r="C10">
        <f t="shared" ref="C10:C16" si="0">_xlfn.FORECAST.ETS(A10,$B$2:$B$9,$A$2:$A$9,1,1)</f>
        <v>6374217.20162505</v>
      </c>
      <c r="D10">
        <f t="shared" ref="D10:D16" si="1">_xlfn.FORECAST.ETS.CONFINT(A10,$B$2:$B$9,$A$2:$A$9,0.95,1,1)</f>
        <v>2565034.3971936959</v>
      </c>
    </row>
    <row r="11" spans="1:4" x14ac:dyDescent="0.3">
      <c r="A11">
        <v>2025</v>
      </c>
      <c r="C11">
        <f t="shared" si="0"/>
        <v>8674628.334068317</v>
      </c>
      <c r="D11">
        <f t="shared" si="1"/>
        <v>2565045.9398225127</v>
      </c>
    </row>
    <row r="12" spans="1:4" x14ac:dyDescent="0.3">
      <c r="A12">
        <v>2026</v>
      </c>
      <c r="C12">
        <f t="shared" si="0"/>
        <v>6982389.1407379461</v>
      </c>
      <c r="D12">
        <f t="shared" si="1"/>
        <v>2586300.1552556939</v>
      </c>
    </row>
    <row r="13" spans="1:4" x14ac:dyDescent="0.3">
      <c r="A13">
        <v>2027</v>
      </c>
      <c r="C13">
        <f t="shared" si="0"/>
        <v>9282800.2731812131</v>
      </c>
      <c r="D13">
        <f t="shared" si="1"/>
        <v>2586331.9543539067</v>
      </c>
    </row>
    <row r="14" spans="1:4" x14ac:dyDescent="0.3">
      <c r="A14">
        <v>2028</v>
      </c>
      <c r="C14">
        <f t="shared" si="0"/>
        <v>7590561.0798508422</v>
      </c>
      <c r="D14">
        <f t="shared" si="1"/>
        <v>2608068.6506582485</v>
      </c>
    </row>
    <row r="15" spans="1:4" x14ac:dyDescent="0.3">
      <c r="A15">
        <v>2029</v>
      </c>
      <c r="C15">
        <f t="shared" si="0"/>
        <v>9890972.2122941092</v>
      </c>
      <c r="D15">
        <f t="shared" si="1"/>
        <v>2608130.4563264889</v>
      </c>
    </row>
    <row r="16" spans="1:4" x14ac:dyDescent="0.3">
      <c r="A16">
        <v>2030</v>
      </c>
      <c r="C16">
        <f t="shared" si="0"/>
        <v>8198733.0189637383</v>
      </c>
      <c r="D16">
        <f t="shared" si="1"/>
        <v>2630347.4123435291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8B9D-FEF2-4D04-8762-DB560192392F}">
  <dimension ref="A1:E15"/>
  <sheetViews>
    <sheetView workbookViewId="0"/>
  </sheetViews>
  <sheetFormatPr defaultRowHeight="14.4" x14ac:dyDescent="0.3"/>
  <cols>
    <col min="3" max="3" width="16.109375" customWidth="1"/>
    <col min="4" max="5" width="30.33203125" customWidth="1"/>
  </cols>
  <sheetData>
    <row r="1" spans="1:5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2016</v>
      </c>
      <c r="B2">
        <v>79918</v>
      </c>
    </row>
    <row r="3" spans="1:5" x14ac:dyDescent="0.3">
      <c r="A3">
        <v>2017</v>
      </c>
      <c r="B3">
        <v>92956</v>
      </c>
    </row>
    <row r="4" spans="1:5" x14ac:dyDescent="0.3">
      <c r="A4">
        <v>2018</v>
      </c>
      <c r="B4">
        <v>36311</v>
      </c>
    </row>
    <row r="5" spans="1:5" x14ac:dyDescent="0.3">
      <c r="A5">
        <v>2019</v>
      </c>
      <c r="B5">
        <v>98601</v>
      </c>
    </row>
    <row r="6" spans="1:5" x14ac:dyDescent="0.3">
      <c r="A6">
        <v>2020</v>
      </c>
      <c r="B6">
        <v>70320</v>
      </c>
    </row>
    <row r="7" spans="1:5" x14ac:dyDescent="0.3">
      <c r="A7">
        <v>2021</v>
      </c>
      <c r="B7">
        <v>51261</v>
      </c>
    </row>
    <row r="8" spans="1:5" x14ac:dyDescent="0.3">
      <c r="A8">
        <v>2022</v>
      </c>
      <c r="B8">
        <v>92014</v>
      </c>
    </row>
    <row r="9" spans="1:5" x14ac:dyDescent="0.3">
      <c r="A9">
        <v>2023</v>
      </c>
      <c r="B9">
        <v>78019</v>
      </c>
      <c r="C9">
        <v>78019</v>
      </c>
      <c r="D9" s="1">
        <v>78019</v>
      </c>
      <c r="E9" s="1">
        <v>78019</v>
      </c>
    </row>
    <row r="10" spans="1:5" x14ac:dyDescent="0.3">
      <c r="A10">
        <v>2024</v>
      </c>
      <c r="C10">
        <f t="shared" ref="C10:C15" si="0">_xlfn.FORECAST.ETS(A10,$B$2:$B$9,$A$2:$A$9,1,1)</f>
        <v>43019.343748797721</v>
      </c>
      <c r="D10" s="1">
        <f t="shared" ref="D10:D15" si="1">C10-_xlfn.FORECAST.ETS.CONFINT(A10,$B$2:$B$9,$A$2:$A$9,0.95,1,1)</f>
        <v>22128.015734017226</v>
      </c>
      <c r="E10" s="1">
        <f t="shared" ref="E10:E15" si="2">C10+_xlfn.FORECAST.ETS.CONFINT(A10,$B$2:$B$9,$A$2:$A$9,0.95,1,1)</f>
        <v>63910.671763578212</v>
      </c>
    </row>
    <row r="11" spans="1:5" x14ac:dyDescent="0.3">
      <c r="A11">
        <v>2025</v>
      </c>
      <c r="C11">
        <f t="shared" si="0"/>
        <v>96443.364032813188</v>
      </c>
      <c r="D11" s="1">
        <f t="shared" si="1"/>
        <v>75384.231825162438</v>
      </c>
      <c r="E11" s="1">
        <f t="shared" si="2"/>
        <v>117502.49624046394</v>
      </c>
    </row>
    <row r="12" spans="1:5" x14ac:dyDescent="0.3">
      <c r="A12">
        <v>2026</v>
      </c>
      <c r="C12">
        <f t="shared" si="0"/>
        <v>89702.747139604384</v>
      </c>
      <c r="D12" s="1">
        <f t="shared" si="1"/>
        <v>68474.515781529335</v>
      </c>
      <c r="E12" s="1">
        <f t="shared" si="2"/>
        <v>110930.97849767943</v>
      </c>
    </row>
    <row r="13" spans="1:5" x14ac:dyDescent="0.3">
      <c r="A13">
        <v>2027</v>
      </c>
      <c r="C13">
        <f t="shared" si="0"/>
        <v>47428.645714693004</v>
      </c>
      <c r="D13" s="1">
        <f t="shared" si="1"/>
        <v>26027.389424486624</v>
      </c>
      <c r="E13" s="1">
        <f t="shared" si="2"/>
        <v>68829.902004899384</v>
      </c>
    </row>
    <row r="14" spans="1:5" x14ac:dyDescent="0.3">
      <c r="A14">
        <v>2028</v>
      </c>
      <c r="C14">
        <f t="shared" si="0"/>
        <v>100852.66599870847</v>
      </c>
      <c r="D14" s="1">
        <f t="shared" si="1"/>
        <v>79279.772474513913</v>
      </c>
      <c r="E14" s="1">
        <f t="shared" si="2"/>
        <v>122425.55952290303</v>
      </c>
    </row>
    <row r="15" spans="1:5" x14ac:dyDescent="0.3">
      <c r="A15">
        <v>2029</v>
      </c>
      <c r="C15">
        <f t="shared" si="0"/>
        <v>94112.049105499667</v>
      </c>
      <c r="D15" s="1">
        <f t="shared" si="1"/>
        <v>72366.25383300212</v>
      </c>
      <c r="E15" s="1">
        <f t="shared" si="2"/>
        <v>115857.84437799721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69BE-50AF-4494-AD50-CE3A83A1C7A7}">
  <dimension ref="A1:E16"/>
  <sheetViews>
    <sheetView workbookViewId="0"/>
  </sheetViews>
  <sheetFormatPr defaultRowHeight="14.4" x14ac:dyDescent="0.3"/>
  <cols>
    <col min="1" max="2" width="9" bestFit="1" customWidth="1"/>
    <col min="3" max="3" width="13.44140625" customWidth="1"/>
    <col min="4" max="4" width="27.5546875" customWidth="1"/>
    <col min="5" max="5" width="27.6640625" customWidth="1"/>
  </cols>
  <sheetData>
    <row r="1" spans="1:5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2016</v>
      </c>
      <c r="B2">
        <v>3315550</v>
      </c>
    </row>
    <row r="3" spans="1:5" x14ac:dyDescent="0.3">
      <c r="A3">
        <v>2017</v>
      </c>
      <c r="B3">
        <v>1409596</v>
      </c>
    </row>
    <row r="4" spans="1:5" x14ac:dyDescent="0.3">
      <c r="A4">
        <v>2018</v>
      </c>
      <c r="B4">
        <v>9277163</v>
      </c>
    </row>
    <row r="5" spans="1:5" x14ac:dyDescent="0.3">
      <c r="A5">
        <v>2019</v>
      </c>
      <c r="B5">
        <v>1660474</v>
      </c>
    </row>
    <row r="6" spans="1:5" x14ac:dyDescent="0.3">
      <c r="A6">
        <v>2020</v>
      </c>
      <c r="B6">
        <v>9992642</v>
      </c>
    </row>
    <row r="7" spans="1:5" x14ac:dyDescent="0.3">
      <c r="A7">
        <v>2021</v>
      </c>
      <c r="B7">
        <v>8448689</v>
      </c>
    </row>
    <row r="8" spans="1:5" x14ac:dyDescent="0.3">
      <c r="A8">
        <v>2022</v>
      </c>
      <c r="B8">
        <v>3212109</v>
      </c>
    </row>
    <row r="9" spans="1:5" x14ac:dyDescent="0.3">
      <c r="A9">
        <v>2023</v>
      </c>
      <c r="B9">
        <v>3837745</v>
      </c>
      <c r="C9">
        <v>3837745</v>
      </c>
      <c r="D9" s="1">
        <v>3837745</v>
      </c>
      <c r="E9" s="1">
        <v>3837745</v>
      </c>
    </row>
    <row r="10" spans="1:5" x14ac:dyDescent="0.3">
      <c r="A10">
        <v>2024</v>
      </c>
      <c r="C10">
        <f t="shared" ref="C10:C16" si="0">_xlfn.FORECAST.ETS(A10,$B$2:$B$9,$A$2:$A$9,1,1)</f>
        <v>5133369.9223692445</v>
      </c>
      <c r="D10" s="1">
        <f t="shared" ref="D10:D16" si="1">C10-_xlfn.FORECAST.ETS.CONFINT(A10,$B$2:$B$9,$A$2:$A$9,0.95,1,1)</f>
        <v>-1562528.8216891317</v>
      </c>
      <c r="E10" s="1">
        <f t="shared" ref="E10:E16" si="2">C10+_xlfn.FORECAST.ETS.CONFINT(A10,$B$2:$B$9,$A$2:$A$9,0.95,1,1)</f>
        <v>11829268.66642762</v>
      </c>
    </row>
    <row r="11" spans="1:5" x14ac:dyDescent="0.3">
      <c r="A11">
        <v>2025</v>
      </c>
      <c r="C11">
        <f t="shared" si="0"/>
        <v>5362121.4263849948</v>
      </c>
      <c r="D11" s="1">
        <f t="shared" si="1"/>
        <v>-1333807.4491499336</v>
      </c>
      <c r="E11" s="1">
        <f t="shared" si="2"/>
        <v>12058050.301919922</v>
      </c>
    </row>
    <row r="12" spans="1:5" x14ac:dyDescent="0.3">
      <c r="A12">
        <v>2026</v>
      </c>
      <c r="C12">
        <f t="shared" si="0"/>
        <v>5590872.9304007487</v>
      </c>
      <c r="D12" s="1">
        <f t="shared" si="1"/>
        <v>-1105109.5118688177</v>
      </c>
      <c r="E12" s="1">
        <f t="shared" si="2"/>
        <v>12286855.372670315</v>
      </c>
    </row>
    <row r="13" spans="1:5" x14ac:dyDescent="0.3">
      <c r="A13">
        <v>2027</v>
      </c>
      <c r="C13">
        <f t="shared" si="0"/>
        <v>5819624.434416499</v>
      </c>
      <c r="D13" s="1">
        <f t="shared" si="1"/>
        <v>-876441.70501806308</v>
      </c>
      <c r="E13" s="1">
        <f t="shared" si="2"/>
        <v>12515690.57385106</v>
      </c>
    </row>
    <row r="14" spans="1:5" x14ac:dyDescent="0.3">
      <c r="A14">
        <v>2028</v>
      </c>
      <c r="C14">
        <f t="shared" si="0"/>
        <v>6048375.938432253</v>
      </c>
      <c r="D14" s="1">
        <f t="shared" si="1"/>
        <v>-647810.72308202554</v>
      </c>
      <c r="E14" s="1">
        <f t="shared" si="2"/>
        <v>12744562.599946532</v>
      </c>
    </row>
    <row r="15" spans="1:5" x14ac:dyDescent="0.3">
      <c r="A15">
        <v>2029</v>
      </c>
      <c r="C15">
        <f t="shared" si="0"/>
        <v>6277127.4424480041</v>
      </c>
      <c r="D15" s="1">
        <f t="shared" si="1"/>
        <v>-419223.25952253118</v>
      </c>
      <c r="E15" s="1">
        <f t="shared" si="2"/>
        <v>12973478.144418539</v>
      </c>
    </row>
    <row r="16" spans="1:5" x14ac:dyDescent="0.3">
      <c r="A16">
        <v>2030</v>
      </c>
      <c r="C16">
        <f t="shared" si="0"/>
        <v>6505878.9464637572</v>
      </c>
      <c r="D16" s="1">
        <f t="shared" si="1"/>
        <v>-190686.0063774148</v>
      </c>
      <c r="E16" s="1">
        <f t="shared" si="2"/>
        <v>13202443.89930493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7E39-3EAC-4C88-9BC9-3EC696D266A3}">
  <dimension ref="A1:E15"/>
  <sheetViews>
    <sheetView workbookViewId="0"/>
  </sheetViews>
  <sheetFormatPr defaultRowHeight="14.4" x14ac:dyDescent="0.3"/>
  <cols>
    <col min="1" max="1" width="9" bestFit="1" customWidth="1"/>
    <col min="2" max="2" width="10.5546875" customWidth="1"/>
    <col min="3" max="3" width="18.88671875" customWidth="1"/>
    <col min="4" max="4" width="33" customWidth="1"/>
    <col min="5" max="5" width="33.109375" customWidth="1"/>
  </cols>
  <sheetData>
    <row r="1" spans="1:5" x14ac:dyDescent="0.3">
      <c r="A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>
        <v>2016</v>
      </c>
      <c r="B2">
        <v>9394877</v>
      </c>
    </row>
    <row r="3" spans="1:5" x14ac:dyDescent="0.3">
      <c r="A3">
        <v>2017</v>
      </c>
      <c r="B3">
        <v>6224008</v>
      </c>
    </row>
    <row r="4" spans="1:5" x14ac:dyDescent="0.3">
      <c r="A4">
        <v>2018</v>
      </c>
      <c r="B4">
        <v>2676267</v>
      </c>
    </row>
    <row r="5" spans="1:5" x14ac:dyDescent="0.3">
      <c r="A5">
        <v>2019</v>
      </c>
      <c r="B5">
        <v>10854249</v>
      </c>
    </row>
    <row r="6" spans="1:5" x14ac:dyDescent="0.3">
      <c r="A6">
        <v>2020</v>
      </c>
      <c r="B6">
        <v>9698714</v>
      </c>
    </row>
    <row r="7" spans="1:5" x14ac:dyDescent="0.3">
      <c r="A7">
        <v>2021</v>
      </c>
      <c r="B7">
        <v>5601749</v>
      </c>
    </row>
    <row r="8" spans="1:5" x14ac:dyDescent="0.3">
      <c r="A8">
        <v>2022</v>
      </c>
      <c r="B8">
        <v>11744976</v>
      </c>
    </row>
    <row r="9" spans="1:5" x14ac:dyDescent="0.3">
      <c r="A9">
        <v>2023</v>
      </c>
      <c r="B9">
        <v>6454424</v>
      </c>
      <c r="C9">
        <v>6454424</v>
      </c>
      <c r="D9" s="1">
        <v>6454424</v>
      </c>
      <c r="E9" s="1">
        <v>6454424</v>
      </c>
    </row>
    <row r="10" spans="1:5" x14ac:dyDescent="0.3">
      <c r="A10">
        <v>2024</v>
      </c>
      <c r="C10">
        <f t="shared" ref="C10:C15" si="0">_xlfn.FORECAST.ETS(A10,$B$2:$B$9,$A$2:$A$9,1,1)</f>
        <v>5208341.7175823152</v>
      </c>
      <c r="D10" s="1">
        <f t="shared" ref="D10:D15" si="1">C10-_xlfn.FORECAST.ETS.CONFINT(A10,$B$2:$B$9,$A$2:$A$9,0.95,1,1)</f>
        <v>2452076.5084825396</v>
      </c>
      <c r="E10" s="1">
        <f t="shared" ref="E10:E15" si="2">C10+_xlfn.FORECAST.ETS.CONFINT(A10,$B$2:$B$9,$A$2:$A$9,0.95,1,1)</f>
        <v>7964606.9266820904</v>
      </c>
    </row>
    <row r="11" spans="1:5" x14ac:dyDescent="0.3">
      <c r="A11">
        <v>2025</v>
      </c>
      <c r="C11">
        <f t="shared" si="0"/>
        <v>12847261.340297332</v>
      </c>
      <c r="D11" s="1">
        <f t="shared" si="1"/>
        <v>10090983.728032023</v>
      </c>
      <c r="E11" s="1">
        <f t="shared" si="2"/>
        <v>15603538.952562641</v>
      </c>
    </row>
    <row r="12" spans="1:5" x14ac:dyDescent="0.3">
      <c r="A12">
        <v>2026</v>
      </c>
      <c r="C12">
        <f t="shared" si="0"/>
        <v>10274552.264356462</v>
      </c>
      <c r="D12" s="1">
        <f t="shared" si="1"/>
        <v>7518252.6021569036</v>
      </c>
      <c r="E12" s="1">
        <f t="shared" si="2"/>
        <v>13030851.926556021</v>
      </c>
    </row>
    <row r="13" spans="1:5" x14ac:dyDescent="0.3">
      <c r="A13">
        <v>2027</v>
      </c>
      <c r="C13">
        <f t="shared" si="0"/>
        <v>6342202.4195678551</v>
      </c>
      <c r="D13" s="1">
        <f t="shared" si="1"/>
        <v>3562710.183133238</v>
      </c>
      <c r="E13" s="1">
        <f t="shared" si="2"/>
        <v>9121694.6560024731</v>
      </c>
    </row>
    <row r="14" spans="1:5" x14ac:dyDescent="0.3">
      <c r="A14">
        <v>2028</v>
      </c>
      <c r="C14">
        <f t="shared" si="0"/>
        <v>13981122.042282872</v>
      </c>
      <c r="D14" s="1">
        <f t="shared" si="1"/>
        <v>11201580.60810262</v>
      </c>
      <c r="E14" s="1">
        <f t="shared" si="2"/>
        <v>16760663.476463124</v>
      </c>
    </row>
    <row r="15" spans="1:5" x14ac:dyDescent="0.3">
      <c r="A15">
        <v>2029</v>
      </c>
      <c r="C15">
        <f t="shared" si="0"/>
        <v>11408412.966342</v>
      </c>
      <c r="D15" s="1">
        <f t="shared" si="1"/>
        <v>8628804.5699627455</v>
      </c>
      <c r="E15" s="1">
        <f t="shared" si="2"/>
        <v>14188021.362721255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45C6-405C-4618-836D-EF36A6DD27CB}">
  <dimension ref="A1:E16"/>
  <sheetViews>
    <sheetView workbookViewId="0"/>
  </sheetViews>
  <sheetFormatPr defaultRowHeight="14.4" x14ac:dyDescent="0.3"/>
  <cols>
    <col min="1" max="2" width="9" bestFit="1" customWidth="1"/>
    <col min="3" max="3" width="16.109375" customWidth="1"/>
    <col min="4" max="5" width="30.33203125" customWidth="1"/>
  </cols>
  <sheetData>
    <row r="1" spans="1:5" x14ac:dyDescent="0.3">
      <c r="A1" t="s">
        <v>0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>
        <v>2016</v>
      </c>
      <c r="B2">
        <v>9957350</v>
      </c>
    </row>
    <row r="3" spans="1:5" x14ac:dyDescent="0.3">
      <c r="A3">
        <v>2017</v>
      </c>
      <c r="B3">
        <v>10681674</v>
      </c>
    </row>
    <row r="4" spans="1:5" x14ac:dyDescent="0.3">
      <c r="A4">
        <v>2018</v>
      </c>
      <c r="B4">
        <v>8963409</v>
      </c>
    </row>
    <row r="5" spans="1:5" x14ac:dyDescent="0.3">
      <c r="A5">
        <v>2019</v>
      </c>
      <c r="B5">
        <v>9150408</v>
      </c>
    </row>
    <row r="6" spans="1:5" x14ac:dyDescent="0.3">
      <c r="A6">
        <v>2020</v>
      </c>
      <c r="B6">
        <v>8832315</v>
      </c>
    </row>
    <row r="7" spans="1:5" x14ac:dyDescent="0.3">
      <c r="A7">
        <v>2021</v>
      </c>
      <c r="B7">
        <v>7767173</v>
      </c>
    </row>
    <row r="8" spans="1:5" x14ac:dyDescent="0.3">
      <c r="A8">
        <v>2022</v>
      </c>
      <c r="B8">
        <v>5021397</v>
      </c>
    </row>
    <row r="9" spans="1:5" x14ac:dyDescent="0.3">
      <c r="A9">
        <v>2023</v>
      </c>
      <c r="B9">
        <v>9566786</v>
      </c>
      <c r="C9">
        <v>9566786</v>
      </c>
      <c r="D9" s="1">
        <v>9566786</v>
      </c>
      <c r="E9" s="1">
        <v>9566786</v>
      </c>
    </row>
    <row r="10" spans="1:5" x14ac:dyDescent="0.3">
      <c r="A10">
        <v>2024</v>
      </c>
      <c r="C10">
        <f t="shared" ref="C10:C16" si="0">_xlfn.FORECAST.ETS(A10,$B$2:$B$9,$A$2:$A$9,1,1)</f>
        <v>6018960.3554523643</v>
      </c>
      <c r="D10" s="1">
        <f t="shared" ref="D10:D16" si="1">C10-_xlfn.FORECAST.ETS.CONFINT(A10,$B$2:$B$9,$A$2:$A$9,0.95,1,1)</f>
        <v>3784322.34406893</v>
      </c>
      <c r="E10" s="1">
        <f t="shared" ref="E10:E16" si="2">C10+_xlfn.FORECAST.ETS.CONFINT(A10,$B$2:$B$9,$A$2:$A$9,0.95,1,1)</f>
        <v>8253598.3668357991</v>
      </c>
    </row>
    <row r="11" spans="1:5" x14ac:dyDescent="0.3">
      <c r="A11">
        <v>2025</v>
      </c>
      <c r="C11">
        <f t="shared" si="0"/>
        <v>6913194.554624984</v>
      </c>
      <c r="D11" s="1">
        <f t="shared" si="1"/>
        <v>4678546.487393124</v>
      </c>
      <c r="E11" s="1">
        <f t="shared" si="2"/>
        <v>9147842.6218568441</v>
      </c>
    </row>
    <row r="12" spans="1:5" x14ac:dyDescent="0.3">
      <c r="A12">
        <v>2026</v>
      </c>
      <c r="C12">
        <f t="shared" si="0"/>
        <v>5081596.9782443196</v>
      </c>
      <c r="D12" s="1">
        <f t="shared" si="1"/>
        <v>2828432.4038805934</v>
      </c>
      <c r="E12" s="1">
        <f t="shared" si="2"/>
        <v>7334761.5526080457</v>
      </c>
    </row>
    <row r="13" spans="1:5" x14ac:dyDescent="0.3">
      <c r="A13">
        <v>2027</v>
      </c>
      <c r="C13">
        <f t="shared" si="0"/>
        <v>5975831.1774169393</v>
      </c>
      <c r="D13" s="1">
        <f t="shared" si="1"/>
        <v>3722638.8999262406</v>
      </c>
      <c r="E13" s="1">
        <f t="shared" si="2"/>
        <v>8229023.454907638</v>
      </c>
    </row>
    <row r="14" spans="1:5" x14ac:dyDescent="0.3">
      <c r="A14">
        <v>2028</v>
      </c>
      <c r="C14">
        <f t="shared" si="0"/>
        <v>4144233.6010362753</v>
      </c>
      <c r="D14" s="1">
        <f t="shared" si="1"/>
        <v>1872104.4828323592</v>
      </c>
      <c r="E14" s="1">
        <f t="shared" si="2"/>
        <v>6416362.7192401914</v>
      </c>
    </row>
    <row r="15" spans="1:5" x14ac:dyDescent="0.3">
      <c r="A15">
        <v>2029</v>
      </c>
      <c r="C15">
        <f t="shared" si="0"/>
        <v>5038467.8002088964</v>
      </c>
      <c r="D15" s="1">
        <f t="shared" si="1"/>
        <v>2766284.8373876452</v>
      </c>
      <c r="E15" s="1">
        <f t="shared" si="2"/>
        <v>7310650.7630301472</v>
      </c>
    </row>
    <row r="16" spans="1:5" x14ac:dyDescent="0.3">
      <c r="A16">
        <v>2030</v>
      </c>
      <c r="C16">
        <f t="shared" si="0"/>
        <v>3206870.2238282315</v>
      </c>
      <c r="D16" s="1">
        <f t="shared" si="1"/>
        <v>915332.02176838461</v>
      </c>
      <c r="E16" s="1">
        <f t="shared" si="2"/>
        <v>5498408.4258880783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D2A7-C736-41B2-9E44-C46C6927EE36}">
  <dimension ref="A1:E16"/>
  <sheetViews>
    <sheetView workbookViewId="0"/>
  </sheetViews>
  <sheetFormatPr defaultRowHeight="14.4" x14ac:dyDescent="0.3"/>
  <cols>
    <col min="1" max="2" width="9" bestFit="1" customWidth="1"/>
    <col min="3" max="3" width="15.88671875" customWidth="1"/>
    <col min="4" max="4" width="30" customWidth="1"/>
    <col min="5" max="5" width="30.109375" customWidth="1"/>
  </cols>
  <sheetData>
    <row r="1" spans="1:5" x14ac:dyDescent="0.3">
      <c r="A1" t="s">
        <v>0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3">
      <c r="A2">
        <v>2016</v>
      </c>
      <c r="B2">
        <v>8811559</v>
      </c>
    </row>
    <row r="3" spans="1:5" x14ac:dyDescent="0.3">
      <c r="A3">
        <v>2017</v>
      </c>
      <c r="B3">
        <v>8960636</v>
      </c>
    </row>
    <row r="4" spans="1:5" x14ac:dyDescent="0.3">
      <c r="A4">
        <v>2018</v>
      </c>
      <c r="B4">
        <v>9256990</v>
      </c>
    </row>
    <row r="5" spans="1:5" x14ac:dyDescent="0.3">
      <c r="A5">
        <v>2019</v>
      </c>
      <c r="B5">
        <v>5709109</v>
      </c>
    </row>
    <row r="6" spans="1:5" x14ac:dyDescent="0.3">
      <c r="A6">
        <v>2020</v>
      </c>
      <c r="B6">
        <v>9261169</v>
      </c>
    </row>
    <row r="7" spans="1:5" x14ac:dyDescent="0.3">
      <c r="A7">
        <v>2021</v>
      </c>
      <c r="B7">
        <v>1095159</v>
      </c>
    </row>
    <row r="8" spans="1:5" x14ac:dyDescent="0.3">
      <c r="A8">
        <v>2022</v>
      </c>
      <c r="B8">
        <v>11050079</v>
      </c>
    </row>
    <row r="9" spans="1:5" x14ac:dyDescent="0.3">
      <c r="A9">
        <v>2023</v>
      </c>
      <c r="B9">
        <v>2209602</v>
      </c>
      <c r="C9">
        <v>2209602</v>
      </c>
      <c r="D9" s="1">
        <v>2209602</v>
      </c>
      <c r="E9" s="1">
        <v>2209602</v>
      </c>
    </row>
    <row r="10" spans="1:5" x14ac:dyDescent="0.3">
      <c r="A10">
        <v>2024</v>
      </c>
      <c r="C10">
        <f t="shared" ref="C10:C16" si="0">_xlfn.FORECAST.ETS(A10,$B$2:$B$9,$A$2:$A$9,1,1)</f>
        <v>9072362.5069031641</v>
      </c>
      <c r="D10" s="1">
        <f t="shared" ref="D10:D16" si="1">C10-_xlfn.FORECAST.ETS.CONFINT(A10,$B$2:$B$9,$A$2:$A$9,0.95,1,1)</f>
        <v>4590997.6326994412</v>
      </c>
      <c r="E10" s="1">
        <f t="shared" ref="E10:E16" si="2">C10+_xlfn.FORECAST.ETS.CONFINT(A10,$B$2:$B$9,$A$2:$A$9,0.95,1,1)</f>
        <v>13553727.381106887</v>
      </c>
    </row>
    <row r="11" spans="1:5" x14ac:dyDescent="0.3">
      <c r="A11">
        <v>2025</v>
      </c>
      <c r="C11">
        <f t="shared" si="0"/>
        <v>731847.09877553117</v>
      </c>
      <c r="D11" s="1">
        <f t="shared" si="1"/>
        <v>-3749537.9415247524</v>
      </c>
      <c r="E11" s="1">
        <f t="shared" si="2"/>
        <v>5213232.1390758147</v>
      </c>
    </row>
    <row r="12" spans="1:5" x14ac:dyDescent="0.3">
      <c r="A12">
        <v>2026</v>
      </c>
      <c r="C12">
        <f t="shared" si="0"/>
        <v>7921466.7994148023</v>
      </c>
      <c r="D12" s="1">
        <f t="shared" si="1"/>
        <v>2308971.0085747344</v>
      </c>
      <c r="E12" s="1">
        <f t="shared" si="2"/>
        <v>13533962.590254869</v>
      </c>
    </row>
    <row r="13" spans="1:5" x14ac:dyDescent="0.3">
      <c r="A13">
        <v>2027</v>
      </c>
      <c r="C13">
        <f t="shared" si="0"/>
        <v>-419048.60871283012</v>
      </c>
      <c r="D13" s="1">
        <f t="shared" si="1"/>
        <v>-6031589.1268717758</v>
      </c>
      <c r="E13" s="1">
        <f t="shared" si="2"/>
        <v>5193491.9094461147</v>
      </c>
    </row>
    <row r="14" spans="1:5" x14ac:dyDescent="0.3">
      <c r="A14">
        <v>2028</v>
      </c>
      <c r="C14">
        <f t="shared" si="0"/>
        <v>6770571.0919264406</v>
      </c>
      <c r="D14" s="1">
        <f t="shared" si="1"/>
        <v>214767.72873927467</v>
      </c>
      <c r="E14" s="1">
        <f t="shared" si="2"/>
        <v>13326374.455113607</v>
      </c>
    </row>
    <row r="15" spans="1:5" x14ac:dyDescent="0.3">
      <c r="A15">
        <v>2029</v>
      </c>
      <c r="C15">
        <f t="shared" si="0"/>
        <v>-1569944.3162011914</v>
      </c>
      <c r="D15" s="1">
        <f t="shared" si="1"/>
        <v>-8125822.7307007927</v>
      </c>
      <c r="E15" s="1">
        <f t="shared" si="2"/>
        <v>4985934.09829841</v>
      </c>
    </row>
    <row r="16" spans="1:5" x14ac:dyDescent="0.3">
      <c r="A16">
        <v>2030</v>
      </c>
      <c r="C16">
        <f t="shared" si="0"/>
        <v>5619675.3844380789</v>
      </c>
      <c r="D16" s="1">
        <f t="shared" si="1"/>
        <v>-1763975.3834125455</v>
      </c>
      <c r="E16" s="1">
        <f t="shared" si="2"/>
        <v>13003326.152288703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A66B-D2B6-4F77-BA9B-2B98CA49074F}">
  <dimension ref="A1:E16"/>
  <sheetViews>
    <sheetView workbookViewId="0">
      <selection activeCell="E23" sqref="E23"/>
    </sheetView>
  </sheetViews>
  <sheetFormatPr defaultRowHeight="14.4" x14ac:dyDescent="0.3"/>
  <cols>
    <col min="1" max="2" width="9" bestFit="1" customWidth="1"/>
    <col min="3" max="3" width="15" customWidth="1"/>
    <col min="4" max="4" width="29.109375" customWidth="1"/>
    <col min="5" max="5" width="29.33203125" customWidth="1"/>
  </cols>
  <sheetData>
    <row r="1" spans="1:5" x14ac:dyDescent="0.3">
      <c r="A1" t="s">
        <v>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>
        <v>2016</v>
      </c>
      <c r="B2">
        <v>3216518</v>
      </c>
    </row>
    <row r="3" spans="1:5" x14ac:dyDescent="0.3">
      <c r="A3">
        <v>2017</v>
      </c>
      <c r="B3">
        <v>1199904</v>
      </c>
    </row>
    <row r="4" spans="1:5" x14ac:dyDescent="0.3">
      <c r="A4">
        <v>2018</v>
      </c>
      <c r="B4">
        <v>6631994</v>
      </c>
    </row>
    <row r="5" spans="1:5" x14ac:dyDescent="0.3">
      <c r="A5">
        <v>2019</v>
      </c>
      <c r="B5">
        <v>7478769</v>
      </c>
    </row>
    <row r="6" spans="1:5" x14ac:dyDescent="0.3">
      <c r="A6">
        <v>2020</v>
      </c>
      <c r="B6">
        <v>6015910</v>
      </c>
    </row>
    <row r="7" spans="1:5" x14ac:dyDescent="0.3">
      <c r="A7">
        <v>2021</v>
      </c>
      <c r="B7">
        <v>4286578</v>
      </c>
    </row>
    <row r="8" spans="1:5" x14ac:dyDescent="0.3">
      <c r="A8">
        <v>2022</v>
      </c>
      <c r="B8">
        <v>11175540</v>
      </c>
    </row>
    <row r="9" spans="1:5" x14ac:dyDescent="0.3">
      <c r="A9">
        <v>2023</v>
      </c>
      <c r="B9">
        <v>5852808</v>
      </c>
      <c r="C9">
        <v>5852808</v>
      </c>
      <c r="D9" s="1">
        <v>5852808</v>
      </c>
      <c r="E9" s="1">
        <v>5852808</v>
      </c>
    </row>
    <row r="10" spans="1:5" x14ac:dyDescent="0.3">
      <c r="A10">
        <v>2024</v>
      </c>
      <c r="C10">
        <f t="shared" ref="C10:C16" si="0">_xlfn.FORECAST.ETS(A10,$B$2:$B$9,$A$2:$A$9,1,1)</f>
        <v>10056424.476018094</v>
      </c>
      <c r="D10" s="1">
        <f t="shared" ref="D10:D16" si="1">C10-_xlfn.FORECAST.ETS.CONFINT(A10,$B$2:$B$9,$A$2:$A$9,0.95,1,1)</f>
        <v>6102693.7897220515</v>
      </c>
      <c r="E10" s="1">
        <f t="shared" ref="E10:E16" si="2">C10+_xlfn.FORECAST.ETS.CONFINT(A10,$B$2:$B$9,$A$2:$A$9,0.95,1,1)</f>
        <v>14010155.162314136</v>
      </c>
    </row>
    <row r="11" spans="1:5" x14ac:dyDescent="0.3">
      <c r="A11">
        <v>2025</v>
      </c>
      <c r="C11">
        <f t="shared" si="0"/>
        <v>8694157.5400577895</v>
      </c>
      <c r="D11" s="1">
        <f t="shared" si="1"/>
        <v>4740409.0620136913</v>
      </c>
      <c r="E11" s="1">
        <f t="shared" si="2"/>
        <v>12647906.018101888</v>
      </c>
    </row>
    <row r="12" spans="1:5" x14ac:dyDescent="0.3">
      <c r="A12">
        <v>2026</v>
      </c>
      <c r="C12">
        <f t="shared" si="0"/>
        <v>11631221.250962896</v>
      </c>
      <c r="D12" s="1">
        <f t="shared" si="1"/>
        <v>7644711.6357335597</v>
      </c>
      <c r="E12" s="1">
        <f t="shared" si="2"/>
        <v>15617730.866192233</v>
      </c>
    </row>
    <row r="13" spans="1:5" x14ac:dyDescent="0.3">
      <c r="A13">
        <v>2027</v>
      </c>
      <c r="C13">
        <f t="shared" si="0"/>
        <v>10268954.315002592</v>
      </c>
      <c r="D13" s="1">
        <f t="shared" si="1"/>
        <v>6282395.6848085681</v>
      </c>
      <c r="E13" s="1">
        <f t="shared" si="2"/>
        <v>14255512.945196617</v>
      </c>
    </row>
    <row r="14" spans="1:5" x14ac:dyDescent="0.3">
      <c r="A14">
        <v>2028</v>
      </c>
      <c r="C14">
        <f t="shared" si="0"/>
        <v>13206018.025907699</v>
      </c>
      <c r="D14" s="1">
        <f t="shared" si="1"/>
        <v>9185954.5650216583</v>
      </c>
      <c r="E14" s="1">
        <f t="shared" si="2"/>
        <v>17226081.486793742</v>
      </c>
    </row>
    <row r="15" spans="1:5" x14ac:dyDescent="0.3">
      <c r="A15">
        <v>2029</v>
      </c>
      <c r="C15">
        <f t="shared" si="0"/>
        <v>11843751.089947395</v>
      </c>
      <c r="D15" s="1">
        <f t="shared" si="1"/>
        <v>7823592.3621256063</v>
      </c>
      <c r="E15" s="1">
        <f t="shared" si="2"/>
        <v>15863909.817769185</v>
      </c>
    </row>
    <row r="16" spans="1:5" x14ac:dyDescent="0.3">
      <c r="A16">
        <v>2030</v>
      </c>
      <c r="C16">
        <f t="shared" si="0"/>
        <v>14780814.800852502</v>
      </c>
      <c r="D16" s="1">
        <f t="shared" si="1"/>
        <v>10726410.972514026</v>
      </c>
      <c r="E16" s="1">
        <f t="shared" si="2"/>
        <v>18835218.629190978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6C08-C124-454B-8DF5-E17563DA1BEA}">
  <dimension ref="A1:I25"/>
  <sheetViews>
    <sheetView workbookViewId="0">
      <selection sqref="A1:I28"/>
    </sheetView>
  </sheetViews>
  <sheetFormatPr defaultRowHeight="14.4" x14ac:dyDescent="0.3"/>
  <sheetData>
    <row r="1" spans="1:9" x14ac:dyDescent="0.3">
      <c r="A1" t="s">
        <v>28</v>
      </c>
    </row>
    <row r="2" spans="1:9" ht="15" thickBot="1" x14ac:dyDescent="0.35"/>
    <row r="3" spans="1:9" x14ac:dyDescent="0.3">
      <c r="A3" s="4" t="s">
        <v>29</v>
      </c>
      <c r="B3" s="4"/>
    </row>
    <row r="4" spans="1:9" x14ac:dyDescent="0.3">
      <c r="A4" t="s">
        <v>30</v>
      </c>
      <c r="B4">
        <v>1.9304738929891315E-3</v>
      </c>
    </row>
    <row r="5" spans="1:9" x14ac:dyDescent="0.3">
      <c r="A5" t="s">
        <v>31</v>
      </c>
      <c r="B5">
        <v>3.7267294515126129E-6</v>
      </c>
    </row>
    <row r="6" spans="1:9" x14ac:dyDescent="0.3">
      <c r="A6" t="s">
        <v>32</v>
      </c>
      <c r="B6">
        <v>-1.3333333333333333</v>
      </c>
    </row>
    <row r="7" spans="1:9" x14ac:dyDescent="0.3">
      <c r="A7" t="s">
        <v>33</v>
      </c>
      <c r="B7">
        <v>2.6457463810603312</v>
      </c>
    </row>
    <row r="8" spans="1:9" ht="15" thickBot="1" x14ac:dyDescent="0.35">
      <c r="A8" s="2" t="s">
        <v>34</v>
      </c>
      <c r="B8" s="2">
        <v>1</v>
      </c>
    </row>
    <row r="10" spans="1:9" ht="15" thickBot="1" x14ac:dyDescent="0.35">
      <c r="A10" t="s">
        <v>35</v>
      </c>
    </row>
    <row r="11" spans="1:9" x14ac:dyDescent="0.3">
      <c r="A11" s="3"/>
      <c r="B11" s="3" t="s">
        <v>36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1:9" x14ac:dyDescent="0.3">
      <c r="A12" t="s">
        <v>41</v>
      </c>
      <c r="B12">
        <v>8</v>
      </c>
      <c r="C12">
        <v>1.5652263696352975E-4</v>
      </c>
      <c r="D12">
        <v>1.9565329620441219E-5</v>
      </c>
      <c r="E12">
        <v>2.2360460040460661E-5</v>
      </c>
      <c r="F12" t="e">
        <v>#NUM!</v>
      </c>
    </row>
    <row r="13" spans="1:9" x14ac:dyDescent="0.3">
      <c r="A13" t="s">
        <v>42</v>
      </c>
      <c r="B13">
        <v>6</v>
      </c>
      <c r="C13">
        <v>41.999843477363036</v>
      </c>
      <c r="D13">
        <v>6.9999739128938394</v>
      </c>
    </row>
    <row r="14" spans="1:9" ht="15" thickBot="1" x14ac:dyDescent="0.35">
      <c r="A14" s="2" t="s">
        <v>43</v>
      </c>
      <c r="B14" s="2">
        <v>14</v>
      </c>
      <c r="C14" s="2">
        <v>42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44</v>
      </c>
      <c r="C16" s="3" t="s">
        <v>33</v>
      </c>
      <c r="D16" s="3" t="s">
        <v>45</v>
      </c>
      <c r="E16" s="3" t="s">
        <v>46</v>
      </c>
      <c r="F16" s="3" t="s">
        <v>47</v>
      </c>
      <c r="G16" s="3" t="s">
        <v>48</v>
      </c>
      <c r="H16" s="3" t="s">
        <v>49</v>
      </c>
      <c r="I16" s="3" t="s">
        <v>50</v>
      </c>
    </row>
    <row r="17" spans="1:9" x14ac:dyDescent="0.3">
      <c r="A17" t="s">
        <v>51</v>
      </c>
      <c r="H17">
        <v>0</v>
      </c>
      <c r="I17">
        <v>0</v>
      </c>
    </row>
    <row r="18" spans="1:9" x14ac:dyDescent="0.3">
      <c r="A18" t="s">
        <v>52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3">
      <c r="A19" t="s">
        <v>53</v>
      </c>
      <c r="H19">
        <v>8.9183106209150482E+35</v>
      </c>
      <c r="I19">
        <v>8.9183106209150482E+35</v>
      </c>
    </row>
    <row r="20" spans="1:9" x14ac:dyDescent="0.3">
      <c r="A20" t="s">
        <v>54</v>
      </c>
      <c r="H20">
        <v>-9.118978460917205E-6</v>
      </c>
      <c r="I20">
        <v>9.118978460917205E-6</v>
      </c>
    </row>
    <row r="21" spans="1:9" x14ac:dyDescent="0.3">
      <c r="A21" t="s">
        <v>55</v>
      </c>
      <c r="H21">
        <v>-2.0903899728205744E-71</v>
      </c>
      <c r="I21">
        <v>2.0903899728205744E-71</v>
      </c>
    </row>
    <row r="22" spans="1:9" x14ac:dyDescent="0.3">
      <c r="A22" t="s">
        <v>56</v>
      </c>
      <c r="H22">
        <v>0</v>
      </c>
      <c r="I22">
        <v>0</v>
      </c>
    </row>
    <row r="23" spans="1:9" x14ac:dyDescent="0.3">
      <c r="A23" t="s">
        <v>57</v>
      </c>
      <c r="H23">
        <v>0</v>
      </c>
      <c r="I23">
        <v>0</v>
      </c>
    </row>
    <row r="24" spans="1:9" x14ac:dyDescent="0.3">
      <c r="A24" t="s">
        <v>58</v>
      </c>
      <c r="B24">
        <v>2019.5163562881091</v>
      </c>
      <c r="C24">
        <v>3.5832021120421174</v>
      </c>
      <c r="D24">
        <v>563.60659910896243</v>
      </c>
      <c r="E24">
        <v>2.1058421910896298E-15</v>
      </c>
      <c r="F24">
        <v>2010.7485765751055</v>
      </c>
      <c r="G24">
        <v>2028.2841360011128</v>
      </c>
      <c r="H24">
        <v>2010.7485765751055</v>
      </c>
      <c r="I24">
        <v>2028.2841360011128</v>
      </c>
    </row>
    <row r="25" spans="1:9" ht="15" thickBot="1" x14ac:dyDescent="0.35">
      <c r="A25" s="2" t="s">
        <v>59</v>
      </c>
      <c r="B25" s="2">
        <v>-2.1830214359978653E-7</v>
      </c>
      <c r="C25" s="2">
        <v>4.6165509509144337E-5</v>
      </c>
      <c r="D25" s="2">
        <v>-4.7286848108228034E-3</v>
      </c>
      <c r="E25" s="2">
        <v>0.99638037044360639</v>
      </c>
      <c r="F25" s="2">
        <v>-1.1318123447567085E-4</v>
      </c>
      <c r="G25" s="2">
        <v>1.1274463018847128E-4</v>
      </c>
      <c r="H25" s="2">
        <v>-1.1318123447567085E-4</v>
      </c>
      <c r="I25" s="2">
        <v>1.1274463018847128E-4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4111-7637-4893-842A-C6E7FD65B83F}">
  <dimension ref="A1:P9"/>
  <sheetViews>
    <sheetView tabSelected="1" workbookViewId="0">
      <selection activeCell="Q3" sqref="Q3"/>
    </sheetView>
  </sheetViews>
  <sheetFormatPr defaultRowHeight="14.4" x14ac:dyDescent="0.3"/>
  <sheetData>
    <row r="1" spans="1:16" x14ac:dyDescent="0.3">
      <c r="A1" s="8" t="s">
        <v>0</v>
      </c>
      <c r="B1" s="7" t="s">
        <v>60</v>
      </c>
      <c r="C1" s="7"/>
      <c r="D1" s="7"/>
      <c r="E1" s="7"/>
      <c r="F1" s="7"/>
      <c r="G1" s="7"/>
      <c r="H1" s="7"/>
      <c r="I1" s="7"/>
      <c r="J1" s="7" t="s">
        <v>61</v>
      </c>
      <c r="K1" s="7"/>
      <c r="L1" s="7"/>
      <c r="M1" s="7"/>
      <c r="N1" s="7"/>
      <c r="O1" s="5"/>
      <c r="P1" s="5"/>
    </row>
    <row r="2" spans="1:16" x14ac:dyDescent="0.3">
      <c r="A2" s="8"/>
      <c r="B2" s="5">
        <v>2016</v>
      </c>
      <c r="C2" s="5">
        <v>2017</v>
      </c>
      <c r="D2" s="5">
        <v>2018</v>
      </c>
      <c r="E2" s="5">
        <v>2019</v>
      </c>
      <c r="F2" s="5">
        <v>2020</v>
      </c>
      <c r="G2" s="5">
        <v>2021</v>
      </c>
      <c r="H2" s="5">
        <v>2022</v>
      </c>
      <c r="I2" s="5">
        <v>2023</v>
      </c>
      <c r="J2" s="5">
        <v>2024</v>
      </c>
      <c r="K2" s="5">
        <v>2025</v>
      </c>
      <c r="L2" s="5">
        <v>2026</v>
      </c>
      <c r="M2" s="5">
        <v>2027</v>
      </c>
      <c r="N2" s="5">
        <v>2028</v>
      </c>
      <c r="O2" s="5">
        <v>2029</v>
      </c>
      <c r="P2" s="5">
        <v>2030</v>
      </c>
    </row>
    <row r="3" spans="1:16" x14ac:dyDescent="0.3">
      <c r="A3" s="5" t="s">
        <v>4</v>
      </c>
      <c r="B3" s="6">
        <v>79918</v>
      </c>
      <c r="C3" s="6">
        <v>92956</v>
      </c>
      <c r="D3" s="6">
        <v>36311</v>
      </c>
      <c r="E3" s="6">
        <v>98601</v>
      </c>
      <c r="F3" s="6">
        <v>70320</v>
      </c>
      <c r="G3" s="6">
        <v>51261</v>
      </c>
      <c r="H3" s="6">
        <v>92014</v>
      </c>
      <c r="I3" s="6">
        <v>78019</v>
      </c>
      <c r="J3" s="6">
        <f>FORECAST(J2,B3:I3,B2:I2)</f>
        <v>74848.178571428565</v>
      </c>
      <c r="K3" s="6">
        <f t="shared" ref="K3:P9" si="0">FORECAST(K2,C3:J3,C2:J2)</f>
        <v>76592.982142857043</v>
      </c>
      <c r="L3" s="6">
        <f t="shared" si="0"/>
        <v>84409.811224489473</v>
      </c>
      <c r="M3" s="6">
        <f t="shared" si="0"/>
        <v>77657.878188775328</v>
      </c>
      <c r="N3" s="6">
        <f t="shared" si="0"/>
        <v>84622.963146865834</v>
      </c>
      <c r="O3" s="6">
        <f t="shared" si="0"/>
        <v>87214.139349489473</v>
      </c>
      <c r="P3" s="6">
        <f t="shared" si="0"/>
        <v>82761.657601975428</v>
      </c>
    </row>
    <row r="4" spans="1:16" x14ac:dyDescent="0.3">
      <c r="A4" s="5" t="s">
        <v>8</v>
      </c>
      <c r="B4" s="6">
        <v>3315550</v>
      </c>
      <c r="C4" s="6">
        <v>1409596</v>
      </c>
      <c r="D4" s="6">
        <v>9277163</v>
      </c>
      <c r="E4" s="6">
        <v>1660474</v>
      </c>
      <c r="F4" s="6">
        <v>9992642</v>
      </c>
      <c r="G4" s="6">
        <v>8448689</v>
      </c>
      <c r="H4" s="6">
        <v>3212109</v>
      </c>
      <c r="I4" s="6">
        <v>3837745</v>
      </c>
      <c r="J4" s="6">
        <f t="shared" ref="J4:J9" si="1">FORECAST(J3,B4:I4,B3:I3)</f>
        <v>5154914.5240453072</v>
      </c>
      <c r="K4" s="6">
        <f t="shared" si="0"/>
        <v>5059033.5145790465</v>
      </c>
      <c r="L4" s="6">
        <f t="shared" si="0"/>
        <v>4288221.4713472612</v>
      </c>
      <c r="M4" s="6">
        <f t="shared" si="0"/>
        <v>5302140.0694620758</v>
      </c>
      <c r="N4" s="6">
        <f t="shared" si="0"/>
        <v>4300425.4486255459</v>
      </c>
      <c r="O4" s="6">
        <f t="shared" si="0"/>
        <v>3710893.9121550824</v>
      </c>
      <c r="P4" s="6">
        <f t="shared" si="0"/>
        <v>4270418.0432040542</v>
      </c>
    </row>
    <row r="5" spans="1:16" x14ac:dyDescent="0.3">
      <c r="A5" s="5" t="s">
        <v>12</v>
      </c>
      <c r="B5" s="6">
        <v>9394877</v>
      </c>
      <c r="C5" s="6">
        <v>6224008</v>
      </c>
      <c r="D5" s="6">
        <v>2676267</v>
      </c>
      <c r="E5" s="6">
        <v>10854249</v>
      </c>
      <c r="F5" s="6">
        <v>9698714</v>
      </c>
      <c r="G5" s="6">
        <v>5601749</v>
      </c>
      <c r="H5" s="6">
        <v>11744976</v>
      </c>
      <c r="I5" s="6">
        <v>6454424</v>
      </c>
      <c r="J5" s="6">
        <f t="shared" si="1"/>
        <v>7827110.5378986839</v>
      </c>
      <c r="K5" s="6">
        <f t="shared" si="0"/>
        <v>7747911.7095292658</v>
      </c>
      <c r="L5" s="6">
        <f t="shared" si="0"/>
        <v>8672567.241737742</v>
      </c>
      <c r="M5" s="6">
        <f t="shared" si="0"/>
        <v>8546808.359559333</v>
      </c>
      <c r="N5" s="6">
        <f t="shared" si="0"/>
        <v>8518945.9357937016</v>
      </c>
      <c r="O5" s="6">
        <f t="shared" si="0"/>
        <v>9117087.0588570908</v>
      </c>
      <c r="P5" s="6">
        <f t="shared" si="0"/>
        <v>8667747.4843077175</v>
      </c>
    </row>
    <row r="6" spans="1:16" x14ac:dyDescent="0.3">
      <c r="A6" s="5" t="s">
        <v>16</v>
      </c>
      <c r="B6" s="6">
        <v>9957350</v>
      </c>
      <c r="C6" s="6">
        <v>10681674</v>
      </c>
      <c r="D6" s="6">
        <v>8963409</v>
      </c>
      <c r="E6" s="6">
        <v>9150408</v>
      </c>
      <c r="F6" s="6">
        <v>8832315</v>
      </c>
      <c r="G6" s="6">
        <v>7767173</v>
      </c>
      <c r="H6" s="6">
        <v>5021397</v>
      </c>
      <c r="I6" s="6">
        <v>9566786</v>
      </c>
      <c r="J6" s="6">
        <f t="shared" si="1"/>
        <v>8743446.418083813</v>
      </c>
      <c r="K6" s="6">
        <f t="shared" si="0"/>
        <v>8561402.5834279433</v>
      </c>
      <c r="L6" s="6">
        <f t="shared" si="0"/>
        <v>8142794.8460745169</v>
      </c>
      <c r="M6" s="6">
        <f t="shared" si="0"/>
        <v>8231912.8011218067</v>
      </c>
      <c r="N6" s="6">
        <f t="shared" si="0"/>
        <v>7998934.1378529407</v>
      </c>
      <c r="O6" s="6">
        <f t="shared" si="0"/>
        <v>7451560.5875206199</v>
      </c>
      <c r="P6" s="6">
        <f t="shared" si="0"/>
        <v>7886945.789543868</v>
      </c>
    </row>
    <row r="7" spans="1:16" x14ac:dyDescent="0.3">
      <c r="A7" s="5" t="s">
        <v>20</v>
      </c>
      <c r="B7" s="6">
        <v>8811559</v>
      </c>
      <c r="C7" s="6">
        <v>8960636</v>
      </c>
      <c r="D7" s="6">
        <v>9256990</v>
      </c>
      <c r="E7" s="6">
        <v>5709109</v>
      </c>
      <c r="F7" s="6">
        <v>9261169</v>
      </c>
      <c r="G7" s="6">
        <v>1095159</v>
      </c>
      <c r="H7" s="6">
        <v>11050079</v>
      </c>
      <c r="I7" s="6">
        <v>2209602</v>
      </c>
      <c r="J7" s="6">
        <f t="shared" si="1"/>
        <v>7043989.3756008819</v>
      </c>
      <c r="K7" s="6">
        <f t="shared" si="0"/>
        <v>6837838.1763493111</v>
      </c>
      <c r="L7" s="6">
        <f t="shared" si="0"/>
        <v>6743349.9636450056</v>
      </c>
      <c r="M7" s="6">
        <f t="shared" si="0"/>
        <v>6233426.6745232083</v>
      </c>
      <c r="N7" s="6">
        <f t="shared" si="0"/>
        <v>6444754.5502559282</v>
      </c>
      <c r="O7" s="6">
        <f t="shared" si="0"/>
        <v>6783887.3720208686</v>
      </c>
      <c r="P7" s="6">
        <f t="shared" si="0"/>
        <v>6791167.3511596937</v>
      </c>
    </row>
    <row r="8" spans="1:16" x14ac:dyDescent="0.3">
      <c r="A8" s="5" t="s">
        <v>24</v>
      </c>
      <c r="B8" s="6">
        <v>3216518</v>
      </c>
      <c r="C8" s="6">
        <v>1199904</v>
      </c>
      <c r="D8" s="6">
        <v>6631994</v>
      </c>
      <c r="E8" s="6">
        <v>7478769</v>
      </c>
      <c r="F8" s="6">
        <v>6015910</v>
      </c>
      <c r="G8" s="6">
        <v>4286578</v>
      </c>
      <c r="H8" s="6">
        <v>11175540</v>
      </c>
      <c r="I8" s="6">
        <v>5852808</v>
      </c>
      <c r="J8" s="6">
        <f t="shared" si="1"/>
        <v>5732198.2472781781</v>
      </c>
      <c r="K8" s="6">
        <f t="shared" si="0"/>
        <v>6050265.4083814612</v>
      </c>
      <c r="L8" s="6">
        <f t="shared" si="0"/>
        <v>6726721.0216668472</v>
      </c>
      <c r="M8" s="6">
        <f t="shared" si="0"/>
        <v>6660282.1611097548</v>
      </c>
      <c r="N8" s="6">
        <f t="shared" si="0"/>
        <v>6623350.8262755927</v>
      </c>
      <c r="O8" s="6">
        <f t="shared" si="0"/>
        <v>7086526.3113781381</v>
      </c>
      <c r="P8" s="6">
        <f t="shared" si="0"/>
        <v>7059937.446013975</v>
      </c>
    </row>
    <row r="9" spans="1:16" x14ac:dyDescent="0.3">
      <c r="A9" s="5" t="s">
        <v>1</v>
      </c>
      <c r="B9" s="6">
        <v>4292105</v>
      </c>
      <c r="C9" s="6">
        <v>4892096</v>
      </c>
      <c r="D9" s="6">
        <v>5552392</v>
      </c>
      <c r="E9" s="6">
        <v>7785292</v>
      </c>
      <c r="F9" s="6">
        <v>2739808</v>
      </c>
      <c r="G9" s="6">
        <v>6624464</v>
      </c>
      <c r="H9" s="6">
        <v>5224112</v>
      </c>
      <c r="I9" s="6">
        <v>8943846</v>
      </c>
      <c r="J9" s="6">
        <f t="shared" si="1"/>
        <v>5756758.8652723636</v>
      </c>
      <c r="K9" s="6">
        <f t="shared" si="0"/>
        <v>5939986.6165491613</v>
      </c>
      <c r="L9" s="6">
        <f t="shared" si="0"/>
        <v>6061879.0810966715</v>
      </c>
      <c r="M9" s="6">
        <f t="shared" si="0"/>
        <v>6135075.6783180041</v>
      </c>
      <c r="N9" s="6">
        <f t="shared" si="0"/>
        <v>5917367.1704758108</v>
      </c>
      <c r="O9" s="6">
        <f t="shared" si="0"/>
        <v>6212473.9891549544</v>
      </c>
      <c r="P9" s="6">
        <f t="shared" si="0"/>
        <v>6253289.290196171</v>
      </c>
    </row>
  </sheetData>
  <mergeCells count="3">
    <mergeCell ref="B1:I1"/>
    <mergeCell ref="J1:N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oppo</vt:lpstr>
      <vt:lpstr>apple</vt:lpstr>
      <vt:lpstr>mi</vt:lpstr>
      <vt:lpstr>Samsung</vt:lpstr>
      <vt:lpstr>Nokia</vt:lpstr>
      <vt:lpstr>Moto</vt:lpstr>
      <vt:lpstr>Vivo</vt:lpstr>
      <vt:lpstr>apple regression</vt:lpstr>
      <vt:lpstr>practice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sumit singh</dc:creator>
  <cp:keywords/>
  <dc:description/>
  <cp:lastModifiedBy>Surajit Ghosh</cp:lastModifiedBy>
  <cp:revision/>
  <dcterms:created xsi:type="dcterms:W3CDTF">2024-05-16T05:31:00Z</dcterms:created>
  <dcterms:modified xsi:type="dcterms:W3CDTF">2024-05-17T08:45:38Z</dcterms:modified>
  <cp:category/>
  <cp:contentStatus/>
</cp:coreProperties>
</file>